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yoshida\Downloads\aaa\"/>
    </mc:Choice>
  </mc:AlternateContent>
  <xr:revisionPtr revIDLastSave="0" documentId="13_ncr:1_{50F316B6-307B-4B54-83F7-F4445343F622}" xr6:coauthVersionLast="36" xr6:coauthVersionMax="36" xr10:uidLastSave="{00000000-0000-0000-0000-000000000000}"/>
  <bookViews>
    <workbookView xWindow="0" yWindow="0" windowWidth="17400" windowHeight="10730" tabRatio="748" firstSheet="2" activeTab="8" xr2:uid="{00000000-000D-0000-FFFF-FFFF00000000}"/>
  </bookViews>
  <sheets>
    <sheet name="srim1H_Water" sheetId="144" r:id="rId1"/>
    <sheet name="srim2H_Water" sheetId="145" r:id="rId2"/>
    <sheet name="srim4He_Water" sheetId="146" r:id="rId3"/>
    <sheet name="srim7Li_Water" sheetId="147" r:id="rId4"/>
    <sheet name="srim7Be_Water" sheetId="148" r:id="rId5"/>
    <sheet name="srim12C_Water" sheetId="149" r:id="rId6"/>
    <sheet name="srim19F_Water" sheetId="150" r:id="rId7"/>
    <sheet name="srim20Ne_Water" sheetId="151" r:id="rId8"/>
    <sheet name="srim22Ne_Water" sheetId="152" r:id="rId9"/>
    <sheet name="srim22Na_Water" sheetId="153" r:id="rId10"/>
    <sheet name="srim40Ar_Water" sheetId="154" r:id="rId11"/>
    <sheet name="srim56Fe_Water" sheetId="155" r:id="rId12"/>
    <sheet name="srim84Kr_Water" sheetId="156" r:id="rId13"/>
    <sheet name="srim86Kr_Water" sheetId="157" r:id="rId14"/>
    <sheet name="srim129Xe_Water" sheetId="158" r:id="rId15"/>
    <sheet name="srim132Xe_Water" sheetId="159" r:id="rId16"/>
    <sheet name="srim136Xe_Water" sheetId="160" r:id="rId17"/>
    <sheet name="srim181Ta_Water" sheetId="161" r:id="rId18"/>
    <sheet name="srim197Au_Water" sheetId="162" r:id="rId19"/>
    <sheet name="srim238U_Water" sheetId="163" r:id="rId20"/>
  </sheets>
  <calcPr calcId="162913" iterate="1" iterateCount="1000"/>
  <customWorkbookViews>
    <customWorkbookView name="view1" guid="{8A5D6D5C-C043-4E6B-AB9F-8AB531120421}" xWindow="9" yWindow="76" windowWidth="1821" windowHeight="634" activeSheetId="80"/>
    <customWorkbookView name="view2" guid="{3AC4C5A4-CC01-4AA2-8975-95BDDCF33CBA}" xWindow="9" yWindow="76" windowWidth="1821" windowHeight="634" activeSheetId="80"/>
  </customWorkbookViews>
</workbook>
</file>

<file path=xl/calcChain.xml><?xml version="1.0" encoding="utf-8"?>
<calcChain xmlns="http://schemas.openxmlformats.org/spreadsheetml/2006/main">
  <c r="P228" i="163" l="1"/>
  <c r="M228" i="163"/>
  <c r="J228" i="163"/>
  <c r="G228" i="163"/>
  <c r="D228" i="163"/>
  <c r="P227" i="163"/>
  <c r="M227" i="163"/>
  <c r="J227" i="163"/>
  <c r="G227" i="163"/>
  <c r="D227" i="163"/>
  <c r="P226" i="163"/>
  <c r="M226" i="163"/>
  <c r="J226" i="163"/>
  <c r="G226" i="163"/>
  <c r="D226" i="163"/>
  <c r="P225" i="163"/>
  <c r="M225" i="163"/>
  <c r="J225" i="163"/>
  <c r="G225" i="163"/>
  <c r="D225" i="163"/>
  <c r="P224" i="163"/>
  <c r="M224" i="163"/>
  <c r="J224" i="163"/>
  <c r="G224" i="163"/>
  <c r="D224" i="163"/>
  <c r="P223" i="163"/>
  <c r="M223" i="163"/>
  <c r="J223" i="163"/>
  <c r="G223" i="163"/>
  <c r="D223" i="163"/>
  <c r="P222" i="163"/>
  <c r="M222" i="163"/>
  <c r="J222" i="163"/>
  <c r="G222" i="163"/>
  <c r="D222" i="163"/>
  <c r="P221" i="163"/>
  <c r="M221" i="163"/>
  <c r="J221" i="163"/>
  <c r="G221" i="163"/>
  <c r="D221" i="163"/>
  <c r="P220" i="163"/>
  <c r="M220" i="163"/>
  <c r="J220" i="163"/>
  <c r="G220" i="163"/>
  <c r="D220" i="163"/>
  <c r="P219" i="163"/>
  <c r="M219" i="163"/>
  <c r="J219" i="163"/>
  <c r="G219" i="163"/>
  <c r="D219" i="163"/>
  <c r="P218" i="163"/>
  <c r="M218" i="163"/>
  <c r="J218" i="163"/>
  <c r="G218" i="163"/>
  <c r="D218" i="163"/>
  <c r="P217" i="163"/>
  <c r="M217" i="163"/>
  <c r="J217" i="163"/>
  <c r="G217" i="163"/>
  <c r="D217" i="163"/>
  <c r="P216" i="163"/>
  <c r="M216" i="163"/>
  <c r="J216" i="163"/>
  <c r="G216" i="163"/>
  <c r="D216" i="163"/>
  <c r="P215" i="163"/>
  <c r="M215" i="163"/>
  <c r="J215" i="163"/>
  <c r="G215" i="163"/>
  <c r="D215" i="163"/>
  <c r="P214" i="163"/>
  <c r="M214" i="163"/>
  <c r="J214" i="163"/>
  <c r="G214" i="163"/>
  <c r="D214" i="163"/>
  <c r="P213" i="163"/>
  <c r="M213" i="163"/>
  <c r="J213" i="163"/>
  <c r="G213" i="163"/>
  <c r="D213" i="163"/>
  <c r="P212" i="163"/>
  <c r="M212" i="163"/>
  <c r="J212" i="163"/>
  <c r="G212" i="163"/>
  <c r="D212" i="163"/>
  <c r="P211" i="163"/>
  <c r="M211" i="163"/>
  <c r="J211" i="163"/>
  <c r="G211" i="163"/>
  <c r="D211" i="163"/>
  <c r="P210" i="163"/>
  <c r="M210" i="163"/>
  <c r="J210" i="163"/>
  <c r="G210" i="163"/>
  <c r="D210" i="163"/>
  <c r="P209" i="163"/>
  <c r="M209" i="163"/>
  <c r="J209" i="163"/>
  <c r="G209" i="163"/>
  <c r="D209" i="163"/>
  <c r="P208" i="163"/>
  <c r="M208" i="163"/>
  <c r="J208" i="163"/>
  <c r="G208" i="163"/>
  <c r="D208" i="163"/>
  <c r="P207" i="163"/>
  <c r="M207" i="163"/>
  <c r="J207" i="163"/>
  <c r="G207" i="163"/>
  <c r="D207" i="163"/>
  <c r="P206" i="163"/>
  <c r="M206" i="163"/>
  <c r="J206" i="163"/>
  <c r="G206" i="163"/>
  <c r="D206" i="163"/>
  <c r="P205" i="163"/>
  <c r="M205" i="163"/>
  <c r="J205" i="163"/>
  <c r="G205" i="163"/>
  <c r="D205" i="163"/>
  <c r="P204" i="163"/>
  <c r="M204" i="163"/>
  <c r="J204" i="163"/>
  <c r="G204" i="163"/>
  <c r="D204" i="163"/>
  <c r="P203" i="163"/>
  <c r="M203" i="163"/>
  <c r="J203" i="163"/>
  <c r="G203" i="163"/>
  <c r="D203" i="163"/>
  <c r="P202" i="163"/>
  <c r="M202" i="163"/>
  <c r="J202" i="163"/>
  <c r="G202" i="163"/>
  <c r="D202" i="163"/>
  <c r="P201" i="163"/>
  <c r="M201" i="163"/>
  <c r="J201" i="163"/>
  <c r="G201" i="163"/>
  <c r="D201" i="163"/>
  <c r="P200" i="163"/>
  <c r="M200" i="163"/>
  <c r="J200" i="163"/>
  <c r="G200" i="163"/>
  <c r="D200" i="163"/>
  <c r="P199" i="163"/>
  <c r="M199" i="163"/>
  <c r="J199" i="163"/>
  <c r="G199" i="163"/>
  <c r="D199" i="163"/>
  <c r="P198" i="163"/>
  <c r="M198" i="163"/>
  <c r="J198" i="163"/>
  <c r="G198" i="163"/>
  <c r="D198" i="163"/>
  <c r="P197" i="163"/>
  <c r="M197" i="163"/>
  <c r="J197" i="163"/>
  <c r="G197" i="163"/>
  <c r="D197" i="163"/>
  <c r="P196" i="163"/>
  <c r="M196" i="163"/>
  <c r="J196" i="163"/>
  <c r="G196" i="163"/>
  <c r="D196" i="163"/>
  <c r="P195" i="163"/>
  <c r="M195" i="163"/>
  <c r="J195" i="163"/>
  <c r="G195" i="163"/>
  <c r="D195" i="163"/>
  <c r="P194" i="163"/>
  <c r="M194" i="163"/>
  <c r="J194" i="163"/>
  <c r="G194" i="163"/>
  <c r="D194" i="163"/>
  <c r="P193" i="163"/>
  <c r="M193" i="163"/>
  <c r="J193" i="163"/>
  <c r="G193" i="163"/>
  <c r="D193" i="163"/>
  <c r="P192" i="163"/>
  <c r="M192" i="163"/>
  <c r="J192" i="163"/>
  <c r="G192" i="163"/>
  <c r="D192" i="163"/>
  <c r="P191" i="163"/>
  <c r="M191" i="163"/>
  <c r="J191" i="163"/>
  <c r="G191" i="163"/>
  <c r="D191" i="163"/>
  <c r="P190" i="163"/>
  <c r="M190" i="163"/>
  <c r="J190" i="163"/>
  <c r="G190" i="163"/>
  <c r="D190" i="163"/>
  <c r="P189" i="163"/>
  <c r="M189" i="163"/>
  <c r="J189" i="163"/>
  <c r="G189" i="163"/>
  <c r="D189" i="163"/>
  <c r="P188" i="163"/>
  <c r="M188" i="163"/>
  <c r="J188" i="163"/>
  <c r="G188" i="163"/>
  <c r="D188" i="163"/>
  <c r="P187" i="163"/>
  <c r="M187" i="163"/>
  <c r="J187" i="163"/>
  <c r="G187" i="163"/>
  <c r="D187" i="163"/>
  <c r="P186" i="163"/>
  <c r="M186" i="163"/>
  <c r="J186" i="163"/>
  <c r="G186" i="163"/>
  <c r="D186" i="163"/>
  <c r="P185" i="163"/>
  <c r="M185" i="163"/>
  <c r="J185" i="163"/>
  <c r="G185" i="163"/>
  <c r="D185" i="163"/>
  <c r="P184" i="163"/>
  <c r="M184" i="163"/>
  <c r="J184" i="163"/>
  <c r="G184" i="163"/>
  <c r="D184" i="163"/>
  <c r="P183" i="163"/>
  <c r="M183" i="163"/>
  <c r="J183" i="163"/>
  <c r="G183" i="163"/>
  <c r="D183" i="163"/>
  <c r="P182" i="163"/>
  <c r="M182" i="163"/>
  <c r="J182" i="163"/>
  <c r="G182" i="163"/>
  <c r="D182" i="163"/>
  <c r="P181" i="163"/>
  <c r="M181" i="163"/>
  <c r="J181" i="163"/>
  <c r="G181" i="163"/>
  <c r="D181" i="163"/>
  <c r="P180" i="163"/>
  <c r="M180" i="163"/>
  <c r="J180" i="163"/>
  <c r="G180" i="163"/>
  <c r="D180" i="163"/>
  <c r="P179" i="163"/>
  <c r="M179" i="163"/>
  <c r="J179" i="163"/>
  <c r="G179" i="163"/>
  <c r="D179" i="163"/>
  <c r="P178" i="163"/>
  <c r="M178" i="163"/>
  <c r="J178" i="163"/>
  <c r="G178" i="163"/>
  <c r="D178" i="163"/>
  <c r="P177" i="163"/>
  <c r="M177" i="163"/>
  <c r="J177" i="163"/>
  <c r="G177" i="163"/>
  <c r="D177" i="163"/>
  <c r="P176" i="163"/>
  <c r="M176" i="163"/>
  <c r="J176" i="163"/>
  <c r="G176" i="163"/>
  <c r="D176" i="163"/>
  <c r="P175" i="163"/>
  <c r="M175" i="163"/>
  <c r="J175" i="163"/>
  <c r="G175" i="163"/>
  <c r="D175" i="163"/>
  <c r="P174" i="163"/>
  <c r="M174" i="163"/>
  <c r="J174" i="163"/>
  <c r="G174" i="163"/>
  <c r="D174" i="163"/>
  <c r="P173" i="163"/>
  <c r="M173" i="163"/>
  <c r="J173" i="163"/>
  <c r="G173" i="163"/>
  <c r="D173" i="163"/>
  <c r="P172" i="163"/>
  <c r="M172" i="163"/>
  <c r="J172" i="163"/>
  <c r="G172" i="163"/>
  <c r="D172" i="163"/>
  <c r="P171" i="163"/>
  <c r="M171" i="163"/>
  <c r="J171" i="163"/>
  <c r="G171" i="163"/>
  <c r="D171" i="163"/>
  <c r="P170" i="163"/>
  <c r="M170" i="163"/>
  <c r="J170" i="163"/>
  <c r="G170" i="163"/>
  <c r="D170" i="163"/>
  <c r="P169" i="163"/>
  <c r="M169" i="163"/>
  <c r="J169" i="163"/>
  <c r="G169" i="163"/>
  <c r="D169" i="163"/>
  <c r="P168" i="163"/>
  <c r="M168" i="163"/>
  <c r="J168" i="163"/>
  <c r="G168" i="163"/>
  <c r="D168" i="163"/>
  <c r="P167" i="163"/>
  <c r="M167" i="163"/>
  <c r="J167" i="163"/>
  <c r="G167" i="163"/>
  <c r="D167" i="163"/>
  <c r="P166" i="163"/>
  <c r="M166" i="163"/>
  <c r="J166" i="163"/>
  <c r="G166" i="163"/>
  <c r="D166" i="163"/>
  <c r="P165" i="163"/>
  <c r="M165" i="163"/>
  <c r="J165" i="163"/>
  <c r="G165" i="163"/>
  <c r="D165" i="163"/>
  <c r="P164" i="163"/>
  <c r="M164" i="163"/>
  <c r="J164" i="163"/>
  <c r="G164" i="163"/>
  <c r="D164" i="163"/>
  <c r="P163" i="163"/>
  <c r="M163" i="163"/>
  <c r="J163" i="163"/>
  <c r="G163" i="163"/>
  <c r="D163" i="163"/>
  <c r="P162" i="163"/>
  <c r="M162" i="163"/>
  <c r="J162" i="163"/>
  <c r="G162" i="163"/>
  <c r="D162" i="163"/>
  <c r="P161" i="163"/>
  <c r="M161" i="163"/>
  <c r="J161" i="163"/>
  <c r="G161" i="163"/>
  <c r="D161" i="163"/>
  <c r="P160" i="163"/>
  <c r="M160" i="163"/>
  <c r="J160" i="163"/>
  <c r="G160" i="163"/>
  <c r="D160" i="163"/>
  <c r="P159" i="163"/>
  <c r="M159" i="163"/>
  <c r="J159" i="163"/>
  <c r="G159" i="163"/>
  <c r="D159" i="163"/>
  <c r="P158" i="163"/>
  <c r="M158" i="163"/>
  <c r="J158" i="163"/>
  <c r="G158" i="163"/>
  <c r="D158" i="163"/>
  <c r="P157" i="163"/>
  <c r="M157" i="163"/>
  <c r="J157" i="163"/>
  <c r="G157" i="163"/>
  <c r="D157" i="163"/>
  <c r="P156" i="163"/>
  <c r="M156" i="163"/>
  <c r="J156" i="163"/>
  <c r="G156" i="163"/>
  <c r="D156" i="163"/>
  <c r="P155" i="163"/>
  <c r="M155" i="163"/>
  <c r="J155" i="163"/>
  <c r="G155" i="163"/>
  <c r="D155" i="163"/>
  <c r="P154" i="163"/>
  <c r="M154" i="163"/>
  <c r="J154" i="163"/>
  <c r="G154" i="163"/>
  <c r="D154" i="163"/>
  <c r="P153" i="163"/>
  <c r="M153" i="163"/>
  <c r="J153" i="163"/>
  <c r="G153" i="163"/>
  <c r="D153" i="163"/>
  <c r="P152" i="163"/>
  <c r="M152" i="163"/>
  <c r="J152" i="163"/>
  <c r="G152" i="163"/>
  <c r="D152" i="163"/>
  <c r="P151" i="163"/>
  <c r="M151" i="163"/>
  <c r="J151" i="163"/>
  <c r="G151" i="163"/>
  <c r="D151" i="163"/>
  <c r="P150" i="163"/>
  <c r="M150" i="163"/>
  <c r="J150" i="163"/>
  <c r="G150" i="163"/>
  <c r="D150" i="163"/>
  <c r="P149" i="163"/>
  <c r="M149" i="163"/>
  <c r="J149" i="163"/>
  <c r="G149" i="163"/>
  <c r="D149" i="163"/>
  <c r="P148" i="163"/>
  <c r="M148" i="163"/>
  <c r="J148" i="163"/>
  <c r="G148" i="163"/>
  <c r="D148" i="163"/>
  <c r="P147" i="163"/>
  <c r="M147" i="163"/>
  <c r="J147" i="163"/>
  <c r="G147" i="163"/>
  <c r="D147" i="163"/>
  <c r="P146" i="163"/>
  <c r="M146" i="163"/>
  <c r="J146" i="163"/>
  <c r="G146" i="163"/>
  <c r="D146" i="163"/>
  <c r="P145" i="163"/>
  <c r="M145" i="163"/>
  <c r="J145" i="163"/>
  <c r="G145" i="163"/>
  <c r="D145" i="163"/>
  <c r="P144" i="163"/>
  <c r="M144" i="163"/>
  <c r="J144" i="163"/>
  <c r="G144" i="163"/>
  <c r="D144" i="163"/>
  <c r="P143" i="163"/>
  <c r="M143" i="163"/>
  <c r="J143" i="163"/>
  <c r="G143" i="163"/>
  <c r="D143" i="163"/>
  <c r="P142" i="163"/>
  <c r="M142" i="163"/>
  <c r="J142" i="163"/>
  <c r="G142" i="163"/>
  <c r="D142" i="163"/>
  <c r="P141" i="163"/>
  <c r="M141" i="163"/>
  <c r="J141" i="163"/>
  <c r="G141" i="163"/>
  <c r="D141" i="163"/>
  <c r="P140" i="163"/>
  <c r="M140" i="163"/>
  <c r="J140" i="163"/>
  <c r="G140" i="163"/>
  <c r="D140" i="163"/>
  <c r="P139" i="163"/>
  <c r="M139" i="163"/>
  <c r="J139" i="163"/>
  <c r="G139" i="163"/>
  <c r="D139" i="163"/>
  <c r="P138" i="163"/>
  <c r="M138" i="163"/>
  <c r="J138" i="163"/>
  <c r="G138" i="163"/>
  <c r="D138" i="163"/>
  <c r="P137" i="163"/>
  <c r="M137" i="163"/>
  <c r="J137" i="163"/>
  <c r="G137" i="163"/>
  <c r="D137" i="163"/>
  <c r="P136" i="163"/>
  <c r="M136" i="163"/>
  <c r="J136" i="163"/>
  <c r="G136" i="163"/>
  <c r="D136" i="163"/>
  <c r="P135" i="163"/>
  <c r="M135" i="163"/>
  <c r="J135" i="163"/>
  <c r="G135" i="163"/>
  <c r="D135" i="163"/>
  <c r="P134" i="163"/>
  <c r="M134" i="163"/>
  <c r="J134" i="163"/>
  <c r="G134" i="163"/>
  <c r="D134" i="163"/>
  <c r="P133" i="163"/>
  <c r="M133" i="163"/>
  <c r="J133" i="163"/>
  <c r="G133" i="163"/>
  <c r="D133" i="163"/>
  <c r="P132" i="163"/>
  <c r="M132" i="163"/>
  <c r="J132" i="163"/>
  <c r="G132" i="163"/>
  <c r="D132" i="163"/>
  <c r="P131" i="163"/>
  <c r="M131" i="163"/>
  <c r="J131" i="163"/>
  <c r="G131" i="163"/>
  <c r="D131" i="163"/>
  <c r="P130" i="163"/>
  <c r="M130" i="163"/>
  <c r="J130" i="163"/>
  <c r="G130" i="163"/>
  <c r="D130" i="163"/>
  <c r="P129" i="163"/>
  <c r="M129" i="163"/>
  <c r="J129" i="163"/>
  <c r="G129" i="163"/>
  <c r="D129" i="163"/>
  <c r="P128" i="163"/>
  <c r="M128" i="163"/>
  <c r="J128" i="163"/>
  <c r="G128" i="163"/>
  <c r="D128" i="163"/>
  <c r="P127" i="163"/>
  <c r="M127" i="163"/>
  <c r="J127" i="163"/>
  <c r="G127" i="163"/>
  <c r="D127" i="163"/>
  <c r="P126" i="163"/>
  <c r="M126" i="163"/>
  <c r="J126" i="163"/>
  <c r="G126" i="163"/>
  <c r="D126" i="163"/>
  <c r="P125" i="163"/>
  <c r="M125" i="163"/>
  <c r="J125" i="163"/>
  <c r="G125" i="163"/>
  <c r="D125" i="163"/>
  <c r="P124" i="163"/>
  <c r="M124" i="163"/>
  <c r="J124" i="163"/>
  <c r="G124" i="163"/>
  <c r="D124" i="163"/>
  <c r="P123" i="163"/>
  <c r="M123" i="163"/>
  <c r="J123" i="163"/>
  <c r="G123" i="163"/>
  <c r="D123" i="163"/>
  <c r="P122" i="163"/>
  <c r="M122" i="163"/>
  <c r="J122" i="163"/>
  <c r="G122" i="163"/>
  <c r="D122" i="163"/>
  <c r="P121" i="163"/>
  <c r="M121" i="163"/>
  <c r="J121" i="163"/>
  <c r="G121" i="163"/>
  <c r="D121" i="163"/>
  <c r="P120" i="163"/>
  <c r="M120" i="163"/>
  <c r="J120" i="163"/>
  <c r="G120" i="163"/>
  <c r="D120" i="163"/>
  <c r="P119" i="163"/>
  <c r="M119" i="163"/>
  <c r="J119" i="163"/>
  <c r="G119" i="163"/>
  <c r="D119" i="163"/>
  <c r="P118" i="163"/>
  <c r="M118" i="163"/>
  <c r="J118" i="163"/>
  <c r="G118" i="163"/>
  <c r="D118" i="163"/>
  <c r="P117" i="163"/>
  <c r="M117" i="163"/>
  <c r="J117" i="163"/>
  <c r="G117" i="163"/>
  <c r="D117" i="163"/>
  <c r="P116" i="163"/>
  <c r="M116" i="163"/>
  <c r="J116" i="163"/>
  <c r="G116" i="163"/>
  <c r="D116" i="163"/>
  <c r="P115" i="163"/>
  <c r="M115" i="163"/>
  <c r="J115" i="163"/>
  <c r="G115" i="163"/>
  <c r="D115" i="163"/>
  <c r="P114" i="163"/>
  <c r="M114" i="163"/>
  <c r="J114" i="163"/>
  <c r="G114" i="163"/>
  <c r="D114" i="163"/>
  <c r="P113" i="163"/>
  <c r="M113" i="163"/>
  <c r="J113" i="163"/>
  <c r="G113" i="163"/>
  <c r="D113" i="163"/>
  <c r="P112" i="163"/>
  <c r="M112" i="163"/>
  <c r="J112" i="163"/>
  <c r="G112" i="163"/>
  <c r="D112" i="163"/>
  <c r="P111" i="163"/>
  <c r="M111" i="163"/>
  <c r="J111" i="163"/>
  <c r="G111" i="163"/>
  <c r="D111" i="163"/>
  <c r="P110" i="163"/>
  <c r="M110" i="163"/>
  <c r="J110" i="163"/>
  <c r="G110" i="163"/>
  <c r="D110" i="163"/>
  <c r="P109" i="163"/>
  <c r="M109" i="163"/>
  <c r="J109" i="163"/>
  <c r="G109" i="163"/>
  <c r="D109" i="163"/>
  <c r="P108" i="163"/>
  <c r="M108" i="163"/>
  <c r="J108" i="163"/>
  <c r="G108" i="163"/>
  <c r="D108" i="163"/>
  <c r="P107" i="163"/>
  <c r="M107" i="163"/>
  <c r="J107" i="163"/>
  <c r="G107" i="163"/>
  <c r="D107" i="163"/>
  <c r="P106" i="163"/>
  <c r="M106" i="163"/>
  <c r="J106" i="163"/>
  <c r="G106" i="163"/>
  <c r="D106" i="163"/>
  <c r="P105" i="163"/>
  <c r="M105" i="163"/>
  <c r="J105" i="163"/>
  <c r="G105" i="163"/>
  <c r="D105" i="163"/>
  <c r="P104" i="163"/>
  <c r="M104" i="163"/>
  <c r="J104" i="163"/>
  <c r="G104" i="163"/>
  <c r="D104" i="163"/>
  <c r="P103" i="163"/>
  <c r="M103" i="163"/>
  <c r="J103" i="163"/>
  <c r="G103" i="163"/>
  <c r="D103" i="163"/>
  <c r="P102" i="163"/>
  <c r="M102" i="163"/>
  <c r="J102" i="163"/>
  <c r="G102" i="163"/>
  <c r="D102" i="163"/>
  <c r="P101" i="163"/>
  <c r="M101" i="163"/>
  <c r="J101" i="163"/>
  <c r="G101" i="163"/>
  <c r="D101" i="163"/>
  <c r="P100" i="163"/>
  <c r="M100" i="163"/>
  <c r="J100" i="163"/>
  <c r="G100" i="163"/>
  <c r="D100" i="163"/>
  <c r="P99" i="163"/>
  <c r="M99" i="163"/>
  <c r="J99" i="163"/>
  <c r="G99" i="163"/>
  <c r="D99" i="163"/>
  <c r="P98" i="163"/>
  <c r="M98" i="163"/>
  <c r="J98" i="163"/>
  <c r="G98" i="163"/>
  <c r="D98" i="163"/>
  <c r="P97" i="163"/>
  <c r="M97" i="163"/>
  <c r="J97" i="163"/>
  <c r="G97" i="163"/>
  <c r="D97" i="163"/>
  <c r="P96" i="163"/>
  <c r="M96" i="163"/>
  <c r="J96" i="163"/>
  <c r="G96" i="163"/>
  <c r="D96" i="163"/>
  <c r="P95" i="163"/>
  <c r="M95" i="163"/>
  <c r="J95" i="163"/>
  <c r="G95" i="163"/>
  <c r="D95" i="163"/>
  <c r="P94" i="163"/>
  <c r="M94" i="163"/>
  <c r="J94" i="163"/>
  <c r="G94" i="163"/>
  <c r="D94" i="163"/>
  <c r="P93" i="163"/>
  <c r="M93" i="163"/>
  <c r="J93" i="163"/>
  <c r="G93" i="163"/>
  <c r="D93" i="163"/>
  <c r="P92" i="163"/>
  <c r="M92" i="163"/>
  <c r="J92" i="163"/>
  <c r="G92" i="163"/>
  <c r="D92" i="163"/>
  <c r="P91" i="163"/>
  <c r="M91" i="163"/>
  <c r="J91" i="163"/>
  <c r="G91" i="163"/>
  <c r="D91" i="163"/>
  <c r="P90" i="163"/>
  <c r="M90" i="163"/>
  <c r="J90" i="163"/>
  <c r="G90" i="163"/>
  <c r="D90" i="163"/>
  <c r="P89" i="163"/>
  <c r="M89" i="163"/>
  <c r="J89" i="163"/>
  <c r="G89" i="163"/>
  <c r="D89" i="163"/>
  <c r="P88" i="163"/>
  <c r="M88" i="163"/>
  <c r="J88" i="163"/>
  <c r="G88" i="163"/>
  <c r="D88" i="163"/>
  <c r="P87" i="163"/>
  <c r="M87" i="163"/>
  <c r="J87" i="163"/>
  <c r="G87" i="163"/>
  <c r="D87" i="163"/>
  <c r="P86" i="163"/>
  <c r="M86" i="163"/>
  <c r="J86" i="163"/>
  <c r="G86" i="163"/>
  <c r="D86" i="163"/>
  <c r="P85" i="163"/>
  <c r="M85" i="163"/>
  <c r="J85" i="163"/>
  <c r="G85" i="163"/>
  <c r="D85" i="163"/>
  <c r="P84" i="163"/>
  <c r="M84" i="163"/>
  <c r="J84" i="163"/>
  <c r="G84" i="163"/>
  <c r="D84" i="163"/>
  <c r="P83" i="163"/>
  <c r="M83" i="163"/>
  <c r="J83" i="163"/>
  <c r="G83" i="163"/>
  <c r="D83" i="163"/>
  <c r="P82" i="163"/>
  <c r="M82" i="163"/>
  <c r="J82" i="163"/>
  <c r="G82" i="163"/>
  <c r="D82" i="163"/>
  <c r="P81" i="163"/>
  <c r="M81" i="163"/>
  <c r="J81" i="163"/>
  <c r="G81" i="163"/>
  <c r="D81" i="163"/>
  <c r="P80" i="163"/>
  <c r="M80" i="163"/>
  <c r="J80" i="163"/>
  <c r="G80" i="163"/>
  <c r="D80" i="163"/>
  <c r="P79" i="163"/>
  <c r="M79" i="163"/>
  <c r="J79" i="163"/>
  <c r="G79" i="163"/>
  <c r="D79" i="163"/>
  <c r="P78" i="163"/>
  <c r="M78" i="163"/>
  <c r="J78" i="163"/>
  <c r="G78" i="163"/>
  <c r="D78" i="163"/>
  <c r="P77" i="163"/>
  <c r="M77" i="163"/>
  <c r="J77" i="163"/>
  <c r="G77" i="163"/>
  <c r="D77" i="163"/>
  <c r="P76" i="163"/>
  <c r="M76" i="163"/>
  <c r="J76" i="163"/>
  <c r="G76" i="163"/>
  <c r="D76" i="163"/>
  <c r="P75" i="163"/>
  <c r="M75" i="163"/>
  <c r="J75" i="163"/>
  <c r="G75" i="163"/>
  <c r="D75" i="163"/>
  <c r="P74" i="163"/>
  <c r="M74" i="163"/>
  <c r="J74" i="163"/>
  <c r="G74" i="163"/>
  <c r="D74" i="163"/>
  <c r="P73" i="163"/>
  <c r="M73" i="163"/>
  <c r="J73" i="163"/>
  <c r="G73" i="163"/>
  <c r="D73" i="163"/>
  <c r="P72" i="163"/>
  <c r="M72" i="163"/>
  <c r="J72" i="163"/>
  <c r="G72" i="163"/>
  <c r="D72" i="163"/>
  <c r="P71" i="163"/>
  <c r="M71" i="163"/>
  <c r="J71" i="163"/>
  <c r="G71" i="163"/>
  <c r="D71" i="163"/>
  <c r="P70" i="163"/>
  <c r="M70" i="163"/>
  <c r="J70" i="163"/>
  <c r="G70" i="163"/>
  <c r="D70" i="163"/>
  <c r="P69" i="163"/>
  <c r="M69" i="163"/>
  <c r="J69" i="163"/>
  <c r="G69" i="163"/>
  <c r="D69" i="163"/>
  <c r="P68" i="163"/>
  <c r="M68" i="163"/>
  <c r="J68" i="163"/>
  <c r="G68" i="163"/>
  <c r="D68" i="163"/>
  <c r="P67" i="163"/>
  <c r="M67" i="163"/>
  <c r="J67" i="163"/>
  <c r="G67" i="163"/>
  <c r="D67" i="163"/>
  <c r="P66" i="163"/>
  <c r="M66" i="163"/>
  <c r="J66" i="163"/>
  <c r="G66" i="163"/>
  <c r="D66" i="163"/>
  <c r="P65" i="163"/>
  <c r="M65" i="163"/>
  <c r="J65" i="163"/>
  <c r="G65" i="163"/>
  <c r="D65" i="163"/>
  <c r="P64" i="163"/>
  <c r="M64" i="163"/>
  <c r="J64" i="163"/>
  <c r="G64" i="163"/>
  <c r="D64" i="163"/>
  <c r="P63" i="163"/>
  <c r="M63" i="163"/>
  <c r="J63" i="163"/>
  <c r="G63" i="163"/>
  <c r="D63" i="163"/>
  <c r="P62" i="163"/>
  <c r="M62" i="163"/>
  <c r="J62" i="163"/>
  <c r="G62" i="163"/>
  <c r="D62" i="163"/>
  <c r="P61" i="163"/>
  <c r="M61" i="163"/>
  <c r="J61" i="163"/>
  <c r="G61" i="163"/>
  <c r="D61" i="163"/>
  <c r="P60" i="163"/>
  <c r="M60" i="163"/>
  <c r="J60" i="163"/>
  <c r="G60" i="163"/>
  <c r="D60" i="163"/>
  <c r="P59" i="163"/>
  <c r="M59" i="163"/>
  <c r="J59" i="163"/>
  <c r="G59" i="163"/>
  <c r="D59" i="163"/>
  <c r="P58" i="163"/>
  <c r="M58" i="163"/>
  <c r="J58" i="163"/>
  <c r="G58" i="163"/>
  <c r="D58" i="163"/>
  <c r="P57" i="163"/>
  <c r="M57" i="163"/>
  <c r="J57" i="163"/>
  <c r="G57" i="163"/>
  <c r="D57" i="163"/>
  <c r="P56" i="163"/>
  <c r="M56" i="163"/>
  <c r="J56" i="163"/>
  <c r="G56" i="163"/>
  <c r="D56" i="163"/>
  <c r="P55" i="163"/>
  <c r="M55" i="163"/>
  <c r="J55" i="163"/>
  <c r="G55" i="163"/>
  <c r="D55" i="163"/>
  <c r="P54" i="163"/>
  <c r="M54" i="163"/>
  <c r="J54" i="163"/>
  <c r="G54" i="163"/>
  <c r="D54" i="163"/>
  <c r="P53" i="163"/>
  <c r="M53" i="163"/>
  <c r="J53" i="163"/>
  <c r="G53" i="163"/>
  <c r="D53" i="163"/>
  <c r="P52" i="163"/>
  <c r="M52" i="163"/>
  <c r="J52" i="163"/>
  <c r="G52" i="163"/>
  <c r="D52" i="163"/>
  <c r="P51" i="163"/>
  <c r="M51" i="163"/>
  <c r="J51" i="163"/>
  <c r="G51" i="163"/>
  <c r="D51" i="163"/>
  <c r="P50" i="163"/>
  <c r="M50" i="163"/>
  <c r="J50" i="163"/>
  <c r="G50" i="163"/>
  <c r="D50" i="163"/>
  <c r="P49" i="163"/>
  <c r="M49" i="163"/>
  <c r="J49" i="163"/>
  <c r="G49" i="163"/>
  <c r="D49" i="163"/>
  <c r="P48" i="163"/>
  <c r="M48" i="163"/>
  <c r="J48" i="163"/>
  <c r="G48" i="163"/>
  <c r="D48" i="163"/>
  <c r="P47" i="163"/>
  <c r="M47" i="163"/>
  <c r="J47" i="163"/>
  <c r="G47" i="163"/>
  <c r="D47" i="163"/>
  <c r="P46" i="163"/>
  <c r="M46" i="163"/>
  <c r="J46" i="163"/>
  <c r="G46" i="163"/>
  <c r="D46" i="163"/>
  <c r="P45" i="163"/>
  <c r="M45" i="163"/>
  <c r="J45" i="163"/>
  <c r="G45" i="163"/>
  <c r="D45" i="163"/>
  <c r="P44" i="163"/>
  <c r="M44" i="163"/>
  <c r="J44" i="163"/>
  <c r="G44" i="163"/>
  <c r="D44" i="163"/>
  <c r="P43" i="163"/>
  <c r="M43" i="163"/>
  <c r="J43" i="163"/>
  <c r="G43" i="163"/>
  <c r="D43" i="163"/>
  <c r="P42" i="163"/>
  <c r="M42" i="163"/>
  <c r="J42" i="163"/>
  <c r="G42" i="163"/>
  <c r="D42" i="163"/>
  <c r="P41" i="163"/>
  <c r="M41" i="163"/>
  <c r="J41" i="163"/>
  <c r="G41" i="163"/>
  <c r="D41" i="163"/>
  <c r="P40" i="163"/>
  <c r="M40" i="163"/>
  <c r="J40" i="163"/>
  <c r="G40" i="163"/>
  <c r="D40" i="163"/>
  <c r="P39" i="163"/>
  <c r="M39" i="163"/>
  <c r="J39" i="163"/>
  <c r="G39" i="163"/>
  <c r="D39" i="163"/>
  <c r="P38" i="163"/>
  <c r="M38" i="163"/>
  <c r="J38" i="163"/>
  <c r="G38" i="163"/>
  <c r="D38" i="163"/>
  <c r="P37" i="163"/>
  <c r="M37" i="163"/>
  <c r="J37" i="163"/>
  <c r="G37" i="163"/>
  <c r="D37" i="163"/>
  <c r="P36" i="163"/>
  <c r="M36" i="163"/>
  <c r="J36" i="163"/>
  <c r="G36" i="163"/>
  <c r="D36" i="163"/>
  <c r="P35" i="163"/>
  <c r="M35" i="163"/>
  <c r="J35" i="163"/>
  <c r="G35" i="163"/>
  <c r="D35" i="163"/>
  <c r="P34" i="163"/>
  <c r="M34" i="163"/>
  <c r="J34" i="163"/>
  <c r="G34" i="163"/>
  <c r="D34" i="163"/>
  <c r="P33" i="163"/>
  <c r="M33" i="163"/>
  <c r="J33" i="163"/>
  <c r="G33" i="163"/>
  <c r="D33" i="163"/>
  <c r="P32" i="163"/>
  <c r="M32" i="163"/>
  <c r="J32" i="163"/>
  <c r="G32" i="163"/>
  <c r="D32" i="163"/>
  <c r="P31" i="163"/>
  <c r="M31" i="163"/>
  <c r="J31" i="163"/>
  <c r="G31" i="163"/>
  <c r="D31" i="163"/>
  <c r="P30" i="163"/>
  <c r="M30" i="163"/>
  <c r="J30" i="163"/>
  <c r="G30" i="163"/>
  <c r="D30" i="163"/>
  <c r="P29" i="163"/>
  <c r="M29" i="163"/>
  <c r="J29" i="163"/>
  <c r="G29" i="163"/>
  <c r="D29" i="163"/>
  <c r="P28" i="163"/>
  <c r="M28" i="163"/>
  <c r="J28" i="163"/>
  <c r="G28" i="163"/>
  <c r="D28" i="163"/>
  <c r="P27" i="163"/>
  <c r="M27" i="163"/>
  <c r="J27" i="163"/>
  <c r="G27" i="163"/>
  <c r="D27" i="163"/>
  <c r="P26" i="163"/>
  <c r="M26" i="163"/>
  <c r="J26" i="163"/>
  <c r="G26" i="163"/>
  <c r="D26" i="163"/>
  <c r="P25" i="163"/>
  <c r="M25" i="163"/>
  <c r="J25" i="163"/>
  <c r="G25" i="163"/>
  <c r="D25" i="163"/>
  <c r="P24" i="163"/>
  <c r="M24" i="163"/>
  <c r="J24" i="163"/>
  <c r="G24" i="163"/>
  <c r="D24" i="163"/>
  <c r="P23" i="163"/>
  <c r="M23" i="163"/>
  <c r="J23" i="163"/>
  <c r="G23" i="163"/>
  <c r="D23" i="163"/>
  <c r="P22" i="163"/>
  <c r="M22" i="163"/>
  <c r="J22" i="163"/>
  <c r="G22" i="163"/>
  <c r="D22" i="163"/>
  <c r="P21" i="163"/>
  <c r="M21" i="163"/>
  <c r="J21" i="163"/>
  <c r="G21" i="163"/>
  <c r="D21" i="163"/>
  <c r="A21" i="163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35" i="163" s="1"/>
  <c r="A36" i="163" s="1"/>
  <c r="A37" i="163" s="1"/>
  <c r="A38" i="163" s="1"/>
  <c r="A39" i="163" s="1"/>
  <c r="A40" i="163" s="1"/>
  <c r="A41" i="163" s="1"/>
  <c r="A42" i="163" s="1"/>
  <c r="A43" i="163" s="1"/>
  <c r="A44" i="163" s="1"/>
  <c r="A45" i="163" s="1"/>
  <c r="A46" i="163" s="1"/>
  <c r="A47" i="163" s="1"/>
  <c r="A48" i="163" s="1"/>
  <c r="A49" i="163" s="1"/>
  <c r="A50" i="163" s="1"/>
  <c r="A51" i="163" s="1"/>
  <c r="A52" i="163" s="1"/>
  <c r="A53" i="163" s="1"/>
  <c r="A54" i="163" s="1"/>
  <c r="A55" i="163" s="1"/>
  <c r="A56" i="163" s="1"/>
  <c r="A57" i="163" s="1"/>
  <c r="A58" i="163" s="1"/>
  <c r="A59" i="163" s="1"/>
  <c r="A60" i="163" s="1"/>
  <c r="A61" i="163" s="1"/>
  <c r="A62" i="163" s="1"/>
  <c r="A63" i="163" s="1"/>
  <c r="A64" i="163" s="1"/>
  <c r="A65" i="163" s="1"/>
  <c r="A66" i="163" s="1"/>
  <c r="A67" i="163" s="1"/>
  <c r="A68" i="163" s="1"/>
  <c r="A69" i="163" s="1"/>
  <c r="A70" i="163" s="1"/>
  <c r="A71" i="163" s="1"/>
  <c r="A72" i="163" s="1"/>
  <c r="A73" i="163" s="1"/>
  <c r="A74" i="163" s="1"/>
  <c r="A75" i="163" s="1"/>
  <c r="A76" i="163" s="1"/>
  <c r="A77" i="163" s="1"/>
  <c r="A78" i="163" s="1"/>
  <c r="A79" i="163" s="1"/>
  <c r="A80" i="163" s="1"/>
  <c r="A81" i="163" s="1"/>
  <c r="A82" i="163" s="1"/>
  <c r="A83" i="163" s="1"/>
  <c r="A84" i="163" s="1"/>
  <c r="A85" i="163" s="1"/>
  <c r="A86" i="163" s="1"/>
  <c r="A87" i="163" s="1"/>
  <c r="A88" i="163" s="1"/>
  <c r="A89" i="163" s="1"/>
  <c r="A90" i="163" s="1"/>
  <c r="A91" i="163" s="1"/>
  <c r="A92" i="163" s="1"/>
  <c r="A93" i="163" s="1"/>
  <c r="A94" i="163" s="1"/>
  <c r="A95" i="163" s="1"/>
  <c r="A96" i="163" s="1"/>
  <c r="A97" i="163" s="1"/>
  <c r="A98" i="163" s="1"/>
  <c r="A99" i="163" s="1"/>
  <c r="A100" i="163" s="1"/>
  <c r="A101" i="163" s="1"/>
  <c r="A102" i="163" s="1"/>
  <c r="A103" i="163" s="1"/>
  <c r="A104" i="163" s="1"/>
  <c r="A105" i="163" s="1"/>
  <c r="A106" i="163" s="1"/>
  <c r="A107" i="163" s="1"/>
  <c r="A108" i="163" s="1"/>
  <c r="A109" i="163" s="1"/>
  <c r="A110" i="163" s="1"/>
  <c r="A111" i="163" s="1"/>
  <c r="A112" i="163" s="1"/>
  <c r="A113" i="163" s="1"/>
  <c r="A114" i="163" s="1"/>
  <c r="A115" i="163" s="1"/>
  <c r="A116" i="163" s="1"/>
  <c r="A117" i="163" s="1"/>
  <c r="A118" i="163" s="1"/>
  <c r="A119" i="163" s="1"/>
  <c r="A120" i="163" s="1"/>
  <c r="A121" i="163" s="1"/>
  <c r="A122" i="163" s="1"/>
  <c r="A123" i="163" s="1"/>
  <c r="A124" i="163" s="1"/>
  <c r="A125" i="163" s="1"/>
  <c r="A126" i="163" s="1"/>
  <c r="A127" i="163" s="1"/>
  <c r="A128" i="163" s="1"/>
  <c r="A129" i="163" s="1"/>
  <c r="A130" i="163" s="1"/>
  <c r="A131" i="163" s="1"/>
  <c r="A132" i="163" s="1"/>
  <c r="A133" i="163" s="1"/>
  <c r="A134" i="163" s="1"/>
  <c r="A135" i="163" s="1"/>
  <c r="A136" i="163" s="1"/>
  <c r="A137" i="163" s="1"/>
  <c r="A138" i="163" s="1"/>
  <c r="A139" i="163" s="1"/>
  <c r="A140" i="163" s="1"/>
  <c r="A141" i="163" s="1"/>
  <c r="A142" i="163" s="1"/>
  <c r="A143" i="163" s="1"/>
  <c r="A144" i="163" s="1"/>
  <c r="A145" i="163" s="1"/>
  <c r="A146" i="163" s="1"/>
  <c r="A147" i="163" s="1"/>
  <c r="A148" i="163" s="1"/>
  <c r="A149" i="163" s="1"/>
  <c r="A150" i="163" s="1"/>
  <c r="A151" i="163" s="1"/>
  <c r="A152" i="163" s="1"/>
  <c r="A153" i="163" s="1"/>
  <c r="A154" i="163" s="1"/>
  <c r="A155" i="163" s="1"/>
  <c r="A156" i="163" s="1"/>
  <c r="A157" i="163" s="1"/>
  <c r="A158" i="163" s="1"/>
  <c r="A159" i="163" s="1"/>
  <c r="A160" i="163" s="1"/>
  <c r="A161" i="163" s="1"/>
  <c r="A162" i="163" s="1"/>
  <c r="A163" i="163" s="1"/>
  <c r="A164" i="163" s="1"/>
  <c r="A165" i="163" s="1"/>
  <c r="A166" i="163" s="1"/>
  <c r="A167" i="163" s="1"/>
  <c r="A168" i="163" s="1"/>
  <c r="A169" i="163" s="1"/>
  <c r="A170" i="163" s="1"/>
  <c r="A171" i="163" s="1"/>
  <c r="A172" i="163" s="1"/>
  <c r="A173" i="163" s="1"/>
  <c r="A174" i="163" s="1"/>
  <c r="A175" i="163" s="1"/>
  <c r="A176" i="163" s="1"/>
  <c r="A177" i="163" s="1"/>
  <c r="A178" i="163" s="1"/>
  <c r="A179" i="163" s="1"/>
  <c r="A180" i="163" s="1"/>
  <c r="A181" i="163" s="1"/>
  <c r="A182" i="163" s="1"/>
  <c r="A183" i="163" s="1"/>
  <c r="A184" i="163" s="1"/>
  <c r="A185" i="163" s="1"/>
  <c r="A186" i="163" s="1"/>
  <c r="A187" i="163" s="1"/>
  <c r="A188" i="163" s="1"/>
  <c r="A189" i="163" s="1"/>
  <c r="A190" i="163" s="1"/>
  <c r="A191" i="163" s="1"/>
  <c r="A192" i="163" s="1"/>
  <c r="A193" i="163" s="1"/>
  <c r="A194" i="163" s="1"/>
  <c r="A195" i="163" s="1"/>
  <c r="A196" i="163" s="1"/>
  <c r="A197" i="163" s="1"/>
  <c r="A198" i="163" s="1"/>
  <c r="A199" i="163" s="1"/>
  <c r="A200" i="163" s="1"/>
  <c r="A201" i="163" s="1"/>
  <c r="A202" i="163" s="1"/>
  <c r="A203" i="163" s="1"/>
  <c r="A204" i="163" s="1"/>
  <c r="A205" i="163" s="1"/>
  <c r="A206" i="163" s="1"/>
  <c r="A207" i="163" s="1"/>
  <c r="A208" i="163" s="1"/>
  <c r="A209" i="163" s="1"/>
  <c r="A210" i="163" s="1"/>
  <c r="A211" i="163" s="1"/>
  <c r="A212" i="163" s="1"/>
  <c r="A213" i="163" s="1"/>
  <c r="A214" i="163" s="1"/>
  <c r="A215" i="163" s="1"/>
  <c r="A216" i="163" s="1"/>
  <c r="A217" i="163" s="1"/>
  <c r="A218" i="163" s="1"/>
  <c r="A219" i="163" s="1"/>
  <c r="A220" i="163" s="1"/>
  <c r="A221" i="163" s="1"/>
  <c r="A222" i="163" s="1"/>
  <c r="A223" i="163" s="1"/>
  <c r="A224" i="163" s="1"/>
  <c r="A225" i="163" s="1"/>
  <c r="A226" i="163" s="1"/>
  <c r="A227" i="163" s="1"/>
  <c r="A228" i="163" s="1"/>
  <c r="A229" i="163" s="1"/>
  <c r="A230" i="163" s="1"/>
  <c r="A231" i="163" s="1"/>
  <c r="A232" i="163" s="1"/>
  <c r="A233" i="163" s="1"/>
  <c r="A234" i="163" s="1"/>
  <c r="A235" i="163" s="1"/>
  <c r="A236" i="163" s="1"/>
  <c r="A237" i="163" s="1"/>
  <c r="A238" i="163" s="1"/>
  <c r="A239" i="163" s="1"/>
  <c r="A240" i="163" s="1"/>
  <c r="A241" i="163" s="1"/>
  <c r="A242" i="163" s="1"/>
  <c r="A243" i="163" s="1"/>
  <c r="A244" i="163" s="1"/>
  <c r="A245" i="163" s="1"/>
  <c r="A246" i="163" s="1"/>
  <c r="A247" i="163" s="1"/>
  <c r="A248" i="163" s="1"/>
  <c r="A249" i="163" s="1"/>
  <c r="A250" i="163" s="1"/>
  <c r="A251" i="163" s="1"/>
  <c r="A252" i="163" s="1"/>
  <c r="A253" i="163" s="1"/>
  <c r="A254" i="163" s="1"/>
  <c r="A255" i="163" s="1"/>
  <c r="A256" i="163" s="1"/>
  <c r="A257" i="163" s="1"/>
  <c r="A258" i="163" s="1"/>
  <c r="A259" i="163" s="1"/>
  <c r="A260" i="163" s="1"/>
  <c r="A261" i="163" s="1"/>
  <c r="A262" i="163" s="1"/>
  <c r="A263" i="163" s="1"/>
  <c r="A264" i="163" s="1"/>
  <c r="A265" i="163" s="1"/>
  <c r="A266" i="163" s="1"/>
  <c r="A267" i="163" s="1"/>
  <c r="A268" i="163" s="1"/>
  <c r="A269" i="163" s="1"/>
  <c r="A270" i="163" s="1"/>
  <c r="A271" i="163" s="1"/>
  <c r="A272" i="163" s="1"/>
  <c r="A273" i="163" s="1"/>
  <c r="A274" i="163" s="1"/>
  <c r="A275" i="163" s="1"/>
  <c r="A276" i="163" s="1"/>
  <c r="A277" i="163" s="1"/>
  <c r="A278" i="163" s="1"/>
  <c r="A279" i="163" s="1"/>
  <c r="A280" i="163" s="1"/>
  <c r="A281" i="163" s="1"/>
  <c r="A282" i="163" s="1"/>
  <c r="A283" i="163" s="1"/>
  <c r="A284" i="163" s="1"/>
  <c r="A285" i="163" s="1"/>
  <c r="A286" i="163" s="1"/>
  <c r="A287" i="163" s="1"/>
  <c r="A288" i="163" s="1"/>
  <c r="A289" i="163" s="1"/>
  <c r="A290" i="163" s="1"/>
  <c r="A291" i="163" s="1"/>
  <c r="A292" i="163" s="1"/>
  <c r="A293" i="163" s="1"/>
  <c r="A294" i="163" s="1"/>
  <c r="A295" i="163" s="1"/>
  <c r="A296" i="163" s="1"/>
  <c r="A297" i="163" s="1"/>
  <c r="A298" i="163" s="1"/>
  <c r="A299" i="163" s="1"/>
  <c r="A300" i="163" s="1"/>
  <c r="P20" i="163"/>
  <c r="M20" i="163"/>
  <c r="J20" i="163"/>
  <c r="G20" i="163"/>
  <c r="D20" i="163"/>
  <c r="I14" i="163"/>
  <c r="H14" i="163"/>
  <c r="D13" i="163"/>
  <c r="D12" i="163"/>
  <c r="P5" i="163"/>
  <c r="P228" i="162"/>
  <c r="M228" i="162"/>
  <c r="J228" i="162"/>
  <c r="G228" i="162"/>
  <c r="D228" i="162"/>
  <c r="P227" i="162"/>
  <c r="M227" i="162"/>
  <c r="J227" i="162"/>
  <c r="G227" i="162"/>
  <c r="D227" i="162"/>
  <c r="P226" i="162"/>
  <c r="M226" i="162"/>
  <c r="J226" i="162"/>
  <c r="G226" i="162"/>
  <c r="D226" i="162"/>
  <c r="P225" i="162"/>
  <c r="M225" i="162"/>
  <c r="J225" i="162"/>
  <c r="G225" i="162"/>
  <c r="D225" i="162"/>
  <c r="P224" i="162"/>
  <c r="M224" i="162"/>
  <c r="J224" i="162"/>
  <c r="G224" i="162"/>
  <c r="D224" i="162"/>
  <c r="P223" i="162"/>
  <c r="M223" i="162"/>
  <c r="J223" i="162"/>
  <c r="G223" i="162"/>
  <c r="D223" i="162"/>
  <c r="P222" i="162"/>
  <c r="M222" i="162"/>
  <c r="J222" i="162"/>
  <c r="G222" i="162"/>
  <c r="D222" i="162"/>
  <c r="P221" i="162"/>
  <c r="M221" i="162"/>
  <c r="J221" i="162"/>
  <c r="G221" i="162"/>
  <c r="D221" i="162"/>
  <c r="P220" i="162"/>
  <c r="M220" i="162"/>
  <c r="J220" i="162"/>
  <c r="G220" i="162"/>
  <c r="D220" i="162"/>
  <c r="P219" i="162"/>
  <c r="M219" i="162"/>
  <c r="J219" i="162"/>
  <c r="G219" i="162"/>
  <c r="D219" i="162"/>
  <c r="P218" i="162"/>
  <c r="M218" i="162"/>
  <c r="J218" i="162"/>
  <c r="G218" i="162"/>
  <c r="D218" i="162"/>
  <c r="P217" i="162"/>
  <c r="M217" i="162"/>
  <c r="J217" i="162"/>
  <c r="G217" i="162"/>
  <c r="D217" i="162"/>
  <c r="P216" i="162"/>
  <c r="M216" i="162"/>
  <c r="J216" i="162"/>
  <c r="G216" i="162"/>
  <c r="D216" i="162"/>
  <c r="P215" i="162"/>
  <c r="M215" i="162"/>
  <c r="J215" i="162"/>
  <c r="G215" i="162"/>
  <c r="D215" i="162"/>
  <c r="P214" i="162"/>
  <c r="M214" i="162"/>
  <c r="J214" i="162"/>
  <c r="G214" i="162"/>
  <c r="D214" i="162"/>
  <c r="P213" i="162"/>
  <c r="M213" i="162"/>
  <c r="J213" i="162"/>
  <c r="G213" i="162"/>
  <c r="D213" i="162"/>
  <c r="P212" i="162"/>
  <c r="M212" i="162"/>
  <c r="J212" i="162"/>
  <c r="G212" i="162"/>
  <c r="D212" i="162"/>
  <c r="P211" i="162"/>
  <c r="M211" i="162"/>
  <c r="J211" i="162"/>
  <c r="G211" i="162"/>
  <c r="D211" i="162"/>
  <c r="P210" i="162"/>
  <c r="M210" i="162"/>
  <c r="J210" i="162"/>
  <c r="G210" i="162"/>
  <c r="D210" i="162"/>
  <c r="P209" i="162"/>
  <c r="M209" i="162"/>
  <c r="J209" i="162"/>
  <c r="G209" i="162"/>
  <c r="D209" i="162"/>
  <c r="P208" i="162"/>
  <c r="M208" i="162"/>
  <c r="J208" i="162"/>
  <c r="G208" i="162"/>
  <c r="D208" i="162"/>
  <c r="P207" i="162"/>
  <c r="M207" i="162"/>
  <c r="J207" i="162"/>
  <c r="G207" i="162"/>
  <c r="D207" i="162"/>
  <c r="P206" i="162"/>
  <c r="M206" i="162"/>
  <c r="J206" i="162"/>
  <c r="G206" i="162"/>
  <c r="D206" i="162"/>
  <c r="P205" i="162"/>
  <c r="M205" i="162"/>
  <c r="J205" i="162"/>
  <c r="G205" i="162"/>
  <c r="D205" i="162"/>
  <c r="P204" i="162"/>
  <c r="M204" i="162"/>
  <c r="J204" i="162"/>
  <c r="G204" i="162"/>
  <c r="D204" i="162"/>
  <c r="P203" i="162"/>
  <c r="M203" i="162"/>
  <c r="J203" i="162"/>
  <c r="G203" i="162"/>
  <c r="D203" i="162"/>
  <c r="P202" i="162"/>
  <c r="M202" i="162"/>
  <c r="J202" i="162"/>
  <c r="G202" i="162"/>
  <c r="D202" i="162"/>
  <c r="P201" i="162"/>
  <c r="M201" i="162"/>
  <c r="J201" i="162"/>
  <c r="G201" i="162"/>
  <c r="D201" i="162"/>
  <c r="P200" i="162"/>
  <c r="M200" i="162"/>
  <c r="J200" i="162"/>
  <c r="G200" i="162"/>
  <c r="D200" i="162"/>
  <c r="P199" i="162"/>
  <c r="M199" i="162"/>
  <c r="J199" i="162"/>
  <c r="G199" i="162"/>
  <c r="D199" i="162"/>
  <c r="P198" i="162"/>
  <c r="M198" i="162"/>
  <c r="J198" i="162"/>
  <c r="G198" i="162"/>
  <c r="D198" i="162"/>
  <c r="P197" i="162"/>
  <c r="M197" i="162"/>
  <c r="J197" i="162"/>
  <c r="G197" i="162"/>
  <c r="D197" i="162"/>
  <c r="P196" i="162"/>
  <c r="M196" i="162"/>
  <c r="J196" i="162"/>
  <c r="G196" i="162"/>
  <c r="D196" i="162"/>
  <c r="P195" i="162"/>
  <c r="M195" i="162"/>
  <c r="J195" i="162"/>
  <c r="G195" i="162"/>
  <c r="D195" i="162"/>
  <c r="P194" i="162"/>
  <c r="M194" i="162"/>
  <c r="J194" i="162"/>
  <c r="G194" i="162"/>
  <c r="D194" i="162"/>
  <c r="P193" i="162"/>
  <c r="M193" i="162"/>
  <c r="J193" i="162"/>
  <c r="G193" i="162"/>
  <c r="D193" i="162"/>
  <c r="P192" i="162"/>
  <c r="M192" i="162"/>
  <c r="J192" i="162"/>
  <c r="G192" i="162"/>
  <c r="D192" i="162"/>
  <c r="P191" i="162"/>
  <c r="M191" i="162"/>
  <c r="J191" i="162"/>
  <c r="G191" i="162"/>
  <c r="D191" i="162"/>
  <c r="P190" i="162"/>
  <c r="M190" i="162"/>
  <c r="J190" i="162"/>
  <c r="G190" i="162"/>
  <c r="D190" i="162"/>
  <c r="P189" i="162"/>
  <c r="M189" i="162"/>
  <c r="J189" i="162"/>
  <c r="G189" i="162"/>
  <c r="D189" i="162"/>
  <c r="P188" i="162"/>
  <c r="M188" i="162"/>
  <c r="J188" i="162"/>
  <c r="G188" i="162"/>
  <c r="D188" i="162"/>
  <c r="P187" i="162"/>
  <c r="M187" i="162"/>
  <c r="J187" i="162"/>
  <c r="G187" i="162"/>
  <c r="D187" i="162"/>
  <c r="P186" i="162"/>
  <c r="M186" i="162"/>
  <c r="J186" i="162"/>
  <c r="G186" i="162"/>
  <c r="D186" i="162"/>
  <c r="P185" i="162"/>
  <c r="M185" i="162"/>
  <c r="J185" i="162"/>
  <c r="G185" i="162"/>
  <c r="D185" i="162"/>
  <c r="P184" i="162"/>
  <c r="M184" i="162"/>
  <c r="J184" i="162"/>
  <c r="G184" i="162"/>
  <c r="D184" i="162"/>
  <c r="P183" i="162"/>
  <c r="M183" i="162"/>
  <c r="J183" i="162"/>
  <c r="G183" i="162"/>
  <c r="D183" i="162"/>
  <c r="P182" i="162"/>
  <c r="M182" i="162"/>
  <c r="J182" i="162"/>
  <c r="G182" i="162"/>
  <c r="D182" i="162"/>
  <c r="P181" i="162"/>
  <c r="M181" i="162"/>
  <c r="J181" i="162"/>
  <c r="G181" i="162"/>
  <c r="D181" i="162"/>
  <c r="P180" i="162"/>
  <c r="M180" i="162"/>
  <c r="J180" i="162"/>
  <c r="G180" i="162"/>
  <c r="D180" i="162"/>
  <c r="P179" i="162"/>
  <c r="M179" i="162"/>
  <c r="J179" i="162"/>
  <c r="G179" i="162"/>
  <c r="D179" i="162"/>
  <c r="P178" i="162"/>
  <c r="M178" i="162"/>
  <c r="J178" i="162"/>
  <c r="G178" i="162"/>
  <c r="D178" i="162"/>
  <c r="P177" i="162"/>
  <c r="M177" i="162"/>
  <c r="J177" i="162"/>
  <c r="G177" i="162"/>
  <c r="D177" i="162"/>
  <c r="P176" i="162"/>
  <c r="M176" i="162"/>
  <c r="J176" i="162"/>
  <c r="G176" i="162"/>
  <c r="D176" i="162"/>
  <c r="P175" i="162"/>
  <c r="M175" i="162"/>
  <c r="J175" i="162"/>
  <c r="G175" i="162"/>
  <c r="D175" i="162"/>
  <c r="P174" i="162"/>
  <c r="M174" i="162"/>
  <c r="J174" i="162"/>
  <c r="G174" i="162"/>
  <c r="D174" i="162"/>
  <c r="P173" i="162"/>
  <c r="M173" i="162"/>
  <c r="J173" i="162"/>
  <c r="G173" i="162"/>
  <c r="D173" i="162"/>
  <c r="P172" i="162"/>
  <c r="M172" i="162"/>
  <c r="J172" i="162"/>
  <c r="G172" i="162"/>
  <c r="D172" i="162"/>
  <c r="P171" i="162"/>
  <c r="M171" i="162"/>
  <c r="J171" i="162"/>
  <c r="G171" i="162"/>
  <c r="D171" i="162"/>
  <c r="P170" i="162"/>
  <c r="M170" i="162"/>
  <c r="J170" i="162"/>
  <c r="G170" i="162"/>
  <c r="D170" i="162"/>
  <c r="P169" i="162"/>
  <c r="M169" i="162"/>
  <c r="J169" i="162"/>
  <c r="G169" i="162"/>
  <c r="D169" i="162"/>
  <c r="P168" i="162"/>
  <c r="M168" i="162"/>
  <c r="J168" i="162"/>
  <c r="G168" i="162"/>
  <c r="D168" i="162"/>
  <c r="P167" i="162"/>
  <c r="M167" i="162"/>
  <c r="J167" i="162"/>
  <c r="G167" i="162"/>
  <c r="D167" i="162"/>
  <c r="P166" i="162"/>
  <c r="M166" i="162"/>
  <c r="J166" i="162"/>
  <c r="G166" i="162"/>
  <c r="D166" i="162"/>
  <c r="P165" i="162"/>
  <c r="M165" i="162"/>
  <c r="J165" i="162"/>
  <c r="G165" i="162"/>
  <c r="D165" i="162"/>
  <c r="P164" i="162"/>
  <c r="M164" i="162"/>
  <c r="J164" i="162"/>
  <c r="G164" i="162"/>
  <c r="D164" i="162"/>
  <c r="P163" i="162"/>
  <c r="M163" i="162"/>
  <c r="J163" i="162"/>
  <c r="G163" i="162"/>
  <c r="D163" i="162"/>
  <c r="P162" i="162"/>
  <c r="M162" i="162"/>
  <c r="J162" i="162"/>
  <c r="G162" i="162"/>
  <c r="D162" i="162"/>
  <c r="P161" i="162"/>
  <c r="M161" i="162"/>
  <c r="J161" i="162"/>
  <c r="G161" i="162"/>
  <c r="D161" i="162"/>
  <c r="P160" i="162"/>
  <c r="M160" i="162"/>
  <c r="J160" i="162"/>
  <c r="G160" i="162"/>
  <c r="D160" i="162"/>
  <c r="P159" i="162"/>
  <c r="M159" i="162"/>
  <c r="J159" i="162"/>
  <c r="G159" i="162"/>
  <c r="D159" i="162"/>
  <c r="P158" i="162"/>
  <c r="M158" i="162"/>
  <c r="J158" i="162"/>
  <c r="G158" i="162"/>
  <c r="D158" i="162"/>
  <c r="P157" i="162"/>
  <c r="M157" i="162"/>
  <c r="J157" i="162"/>
  <c r="G157" i="162"/>
  <c r="D157" i="162"/>
  <c r="P156" i="162"/>
  <c r="M156" i="162"/>
  <c r="J156" i="162"/>
  <c r="G156" i="162"/>
  <c r="D156" i="162"/>
  <c r="P155" i="162"/>
  <c r="M155" i="162"/>
  <c r="J155" i="162"/>
  <c r="G155" i="162"/>
  <c r="D155" i="162"/>
  <c r="P154" i="162"/>
  <c r="M154" i="162"/>
  <c r="J154" i="162"/>
  <c r="G154" i="162"/>
  <c r="D154" i="162"/>
  <c r="P153" i="162"/>
  <c r="M153" i="162"/>
  <c r="J153" i="162"/>
  <c r="G153" i="162"/>
  <c r="D153" i="162"/>
  <c r="P152" i="162"/>
  <c r="M152" i="162"/>
  <c r="J152" i="162"/>
  <c r="G152" i="162"/>
  <c r="D152" i="162"/>
  <c r="P151" i="162"/>
  <c r="M151" i="162"/>
  <c r="J151" i="162"/>
  <c r="G151" i="162"/>
  <c r="D151" i="162"/>
  <c r="P150" i="162"/>
  <c r="M150" i="162"/>
  <c r="J150" i="162"/>
  <c r="G150" i="162"/>
  <c r="D150" i="162"/>
  <c r="P149" i="162"/>
  <c r="M149" i="162"/>
  <c r="J149" i="162"/>
  <c r="G149" i="162"/>
  <c r="D149" i="162"/>
  <c r="P148" i="162"/>
  <c r="M148" i="162"/>
  <c r="J148" i="162"/>
  <c r="G148" i="162"/>
  <c r="D148" i="162"/>
  <c r="P147" i="162"/>
  <c r="M147" i="162"/>
  <c r="J147" i="162"/>
  <c r="G147" i="162"/>
  <c r="D147" i="162"/>
  <c r="P146" i="162"/>
  <c r="M146" i="162"/>
  <c r="J146" i="162"/>
  <c r="G146" i="162"/>
  <c r="D146" i="162"/>
  <c r="P145" i="162"/>
  <c r="M145" i="162"/>
  <c r="J145" i="162"/>
  <c r="G145" i="162"/>
  <c r="D145" i="162"/>
  <c r="P144" i="162"/>
  <c r="M144" i="162"/>
  <c r="J144" i="162"/>
  <c r="G144" i="162"/>
  <c r="D144" i="162"/>
  <c r="P143" i="162"/>
  <c r="M143" i="162"/>
  <c r="J143" i="162"/>
  <c r="G143" i="162"/>
  <c r="D143" i="162"/>
  <c r="P142" i="162"/>
  <c r="M142" i="162"/>
  <c r="J142" i="162"/>
  <c r="G142" i="162"/>
  <c r="D142" i="162"/>
  <c r="P141" i="162"/>
  <c r="M141" i="162"/>
  <c r="J141" i="162"/>
  <c r="G141" i="162"/>
  <c r="D141" i="162"/>
  <c r="P140" i="162"/>
  <c r="M140" i="162"/>
  <c r="J140" i="162"/>
  <c r="G140" i="162"/>
  <c r="D140" i="162"/>
  <c r="P139" i="162"/>
  <c r="M139" i="162"/>
  <c r="J139" i="162"/>
  <c r="G139" i="162"/>
  <c r="D139" i="162"/>
  <c r="P138" i="162"/>
  <c r="M138" i="162"/>
  <c r="J138" i="162"/>
  <c r="G138" i="162"/>
  <c r="D138" i="162"/>
  <c r="P137" i="162"/>
  <c r="M137" i="162"/>
  <c r="J137" i="162"/>
  <c r="G137" i="162"/>
  <c r="D137" i="162"/>
  <c r="P136" i="162"/>
  <c r="M136" i="162"/>
  <c r="J136" i="162"/>
  <c r="G136" i="162"/>
  <c r="D136" i="162"/>
  <c r="P135" i="162"/>
  <c r="M135" i="162"/>
  <c r="J135" i="162"/>
  <c r="G135" i="162"/>
  <c r="D135" i="162"/>
  <c r="P134" i="162"/>
  <c r="M134" i="162"/>
  <c r="J134" i="162"/>
  <c r="G134" i="162"/>
  <c r="D134" i="162"/>
  <c r="P133" i="162"/>
  <c r="M133" i="162"/>
  <c r="J133" i="162"/>
  <c r="G133" i="162"/>
  <c r="D133" i="162"/>
  <c r="P132" i="162"/>
  <c r="M132" i="162"/>
  <c r="J132" i="162"/>
  <c r="G132" i="162"/>
  <c r="D132" i="162"/>
  <c r="P131" i="162"/>
  <c r="M131" i="162"/>
  <c r="J131" i="162"/>
  <c r="G131" i="162"/>
  <c r="D131" i="162"/>
  <c r="P130" i="162"/>
  <c r="M130" i="162"/>
  <c r="J130" i="162"/>
  <c r="G130" i="162"/>
  <c r="D130" i="162"/>
  <c r="P129" i="162"/>
  <c r="M129" i="162"/>
  <c r="J129" i="162"/>
  <c r="G129" i="162"/>
  <c r="D129" i="162"/>
  <c r="P128" i="162"/>
  <c r="M128" i="162"/>
  <c r="J128" i="162"/>
  <c r="G128" i="162"/>
  <c r="D128" i="162"/>
  <c r="P127" i="162"/>
  <c r="M127" i="162"/>
  <c r="J127" i="162"/>
  <c r="G127" i="162"/>
  <c r="D127" i="162"/>
  <c r="P126" i="162"/>
  <c r="M126" i="162"/>
  <c r="J126" i="162"/>
  <c r="G126" i="162"/>
  <c r="D126" i="162"/>
  <c r="P125" i="162"/>
  <c r="M125" i="162"/>
  <c r="J125" i="162"/>
  <c r="G125" i="162"/>
  <c r="D125" i="162"/>
  <c r="P124" i="162"/>
  <c r="M124" i="162"/>
  <c r="J124" i="162"/>
  <c r="G124" i="162"/>
  <c r="D124" i="162"/>
  <c r="P123" i="162"/>
  <c r="M123" i="162"/>
  <c r="J123" i="162"/>
  <c r="G123" i="162"/>
  <c r="D123" i="162"/>
  <c r="P122" i="162"/>
  <c r="M122" i="162"/>
  <c r="J122" i="162"/>
  <c r="G122" i="162"/>
  <c r="D122" i="162"/>
  <c r="P121" i="162"/>
  <c r="M121" i="162"/>
  <c r="J121" i="162"/>
  <c r="G121" i="162"/>
  <c r="D121" i="162"/>
  <c r="P120" i="162"/>
  <c r="M120" i="162"/>
  <c r="J120" i="162"/>
  <c r="G120" i="162"/>
  <c r="D120" i="162"/>
  <c r="P119" i="162"/>
  <c r="M119" i="162"/>
  <c r="J119" i="162"/>
  <c r="G119" i="162"/>
  <c r="D119" i="162"/>
  <c r="P118" i="162"/>
  <c r="M118" i="162"/>
  <c r="J118" i="162"/>
  <c r="G118" i="162"/>
  <c r="D118" i="162"/>
  <c r="P117" i="162"/>
  <c r="M117" i="162"/>
  <c r="J117" i="162"/>
  <c r="G117" i="162"/>
  <c r="D117" i="162"/>
  <c r="P116" i="162"/>
  <c r="M116" i="162"/>
  <c r="J116" i="162"/>
  <c r="G116" i="162"/>
  <c r="D116" i="162"/>
  <c r="P115" i="162"/>
  <c r="M115" i="162"/>
  <c r="J115" i="162"/>
  <c r="G115" i="162"/>
  <c r="D115" i="162"/>
  <c r="P114" i="162"/>
  <c r="M114" i="162"/>
  <c r="J114" i="162"/>
  <c r="G114" i="162"/>
  <c r="D114" i="162"/>
  <c r="P113" i="162"/>
  <c r="M113" i="162"/>
  <c r="J113" i="162"/>
  <c r="G113" i="162"/>
  <c r="D113" i="162"/>
  <c r="P112" i="162"/>
  <c r="M112" i="162"/>
  <c r="J112" i="162"/>
  <c r="G112" i="162"/>
  <c r="D112" i="162"/>
  <c r="P111" i="162"/>
  <c r="M111" i="162"/>
  <c r="J111" i="162"/>
  <c r="G111" i="162"/>
  <c r="D111" i="162"/>
  <c r="P110" i="162"/>
  <c r="M110" i="162"/>
  <c r="J110" i="162"/>
  <c r="G110" i="162"/>
  <c r="D110" i="162"/>
  <c r="P109" i="162"/>
  <c r="M109" i="162"/>
  <c r="J109" i="162"/>
  <c r="G109" i="162"/>
  <c r="D109" i="162"/>
  <c r="P108" i="162"/>
  <c r="M108" i="162"/>
  <c r="J108" i="162"/>
  <c r="G108" i="162"/>
  <c r="D108" i="162"/>
  <c r="P107" i="162"/>
  <c r="M107" i="162"/>
  <c r="J107" i="162"/>
  <c r="G107" i="162"/>
  <c r="D107" i="162"/>
  <c r="P106" i="162"/>
  <c r="M106" i="162"/>
  <c r="J106" i="162"/>
  <c r="G106" i="162"/>
  <c r="D106" i="162"/>
  <c r="P105" i="162"/>
  <c r="M105" i="162"/>
  <c r="J105" i="162"/>
  <c r="G105" i="162"/>
  <c r="D105" i="162"/>
  <c r="P104" i="162"/>
  <c r="M104" i="162"/>
  <c r="J104" i="162"/>
  <c r="G104" i="162"/>
  <c r="D104" i="162"/>
  <c r="P103" i="162"/>
  <c r="M103" i="162"/>
  <c r="J103" i="162"/>
  <c r="G103" i="162"/>
  <c r="D103" i="162"/>
  <c r="P102" i="162"/>
  <c r="M102" i="162"/>
  <c r="J102" i="162"/>
  <c r="G102" i="162"/>
  <c r="D102" i="162"/>
  <c r="P101" i="162"/>
  <c r="M101" i="162"/>
  <c r="J101" i="162"/>
  <c r="G101" i="162"/>
  <c r="D101" i="162"/>
  <c r="P100" i="162"/>
  <c r="M100" i="162"/>
  <c r="J100" i="162"/>
  <c r="G100" i="162"/>
  <c r="D100" i="162"/>
  <c r="P99" i="162"/>
  <c r="M99" i="162"/>
  <c r="J99" i="162"/>
  <c r="G99" i="162"/>
  <c r="D99" i="162"/>
  <c r="P98" i="162"/>
  <c r="M98" i="162"/>
  <c r="J98" i="162"/>
  <c r="G98" i="162"/>
  <c r="D98" i="162"/>
  <c r="P97" i="162"/>
  <c r="M97" i="162"/>
  <c r="J97" i="162"/>
  <c r="G97" i="162"/>
  <c r="D97" i="162"/>
  <c r="P96" i="162"/>
  <c r="M96" i="162"/>
  <c r="J96" i="162"/>
  <c r="G96" i="162"/>
  <c r="D96" i="162"/>
  <c r="P95" i="162"/>
  <c r="M95" i="162"/>
  <c r="J95" i="162"/>
  <c r="G95" i="162"/>
  <c r="D95" i="162"/>
  <c r="P94" i="162"/>
  <c r="M94" i="162"/>
  <c r="J94" i="162"/>
  <c r="G94" i="162"/>
  <c r="D94" i="162"/>
  <c r="P93" i="162"/>
  <c r="M93" i="162"/>
  <c r="J93" i="162"/>
  <c r="G93" i="162"/>
  <c r="D93" i="162"/>
  <c r="P92" i="162"/>
  <c r="M92" i="162"/>
  <c r="J92" i="162"/>
  <c r="G92" i="162"/>
  <c r="D92" i="162"/>
  <c r="P91" i="162"/>
  <c r="M91" i="162"/>
  <c r="J91" i="162"/>
  <c r="G91" i="162"/>
  <c r="D91" i="162"/>
  <c r="P90" i="162"/>
  <c r="M90" i="162"/>
  <c r="J90" i="162"/>
  <c r="G90" i="162"/>
  <c r="D90" i="162"/>
  <c r="P89" i="162"/>
  <c r="M89" i="162"/>
  <c r="J89" i="162"/>
  <c r="G89" i="162"/>
  <c r="D89" i="162"/>
  <c r="P88" i="162"/>
  <c r="M88" i="162"/>
  <c r="J88" i="162"/>
  <c r="G88" i="162"/>
  <c r="D88" i="162"/>
  <c r="P87" i="162"/>
  <c r="M87" i="162"/>
  <c r="J87" i="162"/>
  <c r="G87" i="162"/>
  <c r="D87" i="162"/>
  <c r="P86" i="162"/>
  <c r="M86" i="162"/>
  <c r="J86" i="162"/>
  <c r="G86" i="162"/>
  <c r="D86" i="162"/>
  <c r="P85" i="162"/>
  <c r="M85" i="162"/>
  <c r="J85" i="162"/>
  <c r="G85" i="162"/>
  <c r="D85" i="162"/>
  <c r="P84" i="162"/>
  <c r="M84" i="162"/>
  <c r="J84" i="162"/>
  <c r="G84" i="162"/>
  <c r="D84" i="162"/>
  <c r="P83" i="162"/>
  <c r="M83" i="162"/>
  <c r="J83" i="162"/>
  <c r="G83" i="162"/>
  <c r="D83" i="162"/>
  <c r="P82" i="162"/>
  <c r="M82" i="162"/>
  <c r="J82" i="162"/>
  <c r="G82" i="162"/>
  <c r="D82" i="162"/>
  <c r="P81" i="162"/>
  <c r="M81" i="162"/>
  <c r="J81" i="162"/>
  <c r="G81" i="162"/>
  <c r="D81" i="162"/>
  <c r="P80" i="162"/>
  <c r="M80" i="162"/>
  <c r="J80" i="162"/>
  <c r="G80" i="162"/>
  <c r="D80" i="162"/>
  <c r="P79" i="162"/>
  <c r="M79" i="162"/>
  <c r="J79" i="162"/>
  <c r="G79" i="162"/>
  <c r="D79" i="162"/>
  <c r="P78" i="162"/>
  <c r="M78" i="162"/>
  <c r="J78" i="162"/>
  <c r="G78" i="162"/>
  <c r="D78" i="162"/>
  <c r="P77" i="162"/>
  <c r="M77" i="162"/>
  <c r="J77" i="162"/>
  <c r="G77" i="162"/>
  <c r="D77" i="162"/>
  <c r="P76" i="162"/>
  <c r="M76" i="162"/>
  <c r="J76" i="162"/>
  <c r="G76" i="162"/>
  <c r="D76" i="162"/>
  <c r="P75" i="162"/>
  <c r="M75" i="162"/>
  <c r="J75" i="162"/>
  <c r="G75" i="162"/>
  <c r="D75" i="162"/>
  <c r="P74" i="162"/>
  <c r="M74" i="162"/>
  <c r="J74" i="162"/>
  <c r="G74" i="162"/>
  <c r="D74" i="162"/>
  <c r="P73" i="162"/>
  <c r="M73" i="162"/>
  <c r="J73" i="162"/>
  <c r="G73" i="162"/>
  <c r="D73" i="162"/>
  <c r="P72" i="162"/>
  <c r="M72" i="162"/>
  <c r="J72" i="162"/>
  <c r="G72" i="162"/>
  <c r="D72" i="162"/>
  <c r="P71" i="162"/>
  <c r="M71" i="162"/>
  <c r="J71" i="162"/>
  <c r="G71" i="162"/>
  <c r="D71" i="162"/>
  <c r="P70" i="162"/>
  <c r="M70" i="162"/>
  <c r="J70" i="162"/>
  <c r="G70" i="162"/>
  <c r="D70" i="162"/>
  <c r="P69" i="162"/>
  <c r="M69" i="162"/>
  <c r="J69" i="162"/>
  <c r="G69" i="162"/>
  <c r="D69" i="162"/>
  <c r="P68" i="162"/>
  <c r="M68" i="162"/>
  <c r="J68" i="162"/>
  <c r="G68" i="162"/>
  <c r="D68" i="162"/>
  <c r="P67" i="162"/>
  <c r="M67" i="162"/>
  <c r="J67" i="162"/>
  <c r="G67" i="162"/>
  <c r="D67" i="162"/>
  <c r="P66" i="162"/>
  <c r="M66" i="162"/>
  <c r="J66" i="162"/>
  <c r="G66" i="162"/>
  <c r="D66" i="162"/>
  <c r="P65" i="162"/>
  <c r="M65" i="162"/>
  <c r="J65" i="162"/>
  <c r="G65" i="162"/>
  <c r="D65" i="162"/>
  <c r="P64" i="162"/>
  <c r="M64" i="162"/>
  <c r="J64" i="162"/>
  <c r="G64" i="162"/>
  <c r="D64" i="162"/>
  <c r="P63" i="162"/>
  <c r="M63" i="162"/>
  <c r="J63" i="162"/>
  <c r="G63" i="162"/>
  <c r="D63" i="162"/>
  <c r="P62" i="162"/>
  <c r="M62" i="162"/>
  <c r="J62" i="162"/>
  <c r="G62" i="162"/>
  <c r="D62" i="162"/>
  <c r="P61" i="162"/>
  <c r="M61" i="162"/>
  <c r="J61" i="162"/>
  <c r="G61" i="162"/>
  <c r="D61" i="162"/>
  <c r="P60" i="162"/>
  <c r="M60" i="162"/>
  <c r="J60" i="162"/>
  <c r="G60" i="162"/>
  <c r="D60" i="162"/>
  <c r="P59" i="162"/>
  <c r="M59" i="162"/>
  <c r="J59" i="162"/>
  <c r="G59" i="162"/>
  <c r="D59" i="162"/>
  <c r="P58" i="162"/>
  <c r="M58" i="162"/>
  <c r="J58" i="162"/>
  <c r="G58" i="162"/>
  <c r="D58" i="162"/>
  <c r="P57" i="162"/>
  <c r="M57" i="162"/>
  <c r="J57" i="162"/>
  <c r="G57" i="162"/>
  <c r="D57" i="162"/>
  <c r="P56" i="162"/>
  <c r="M56" i="162"/>
  <c r="J56" i="162"/>
  <c r="G56" i="162"/>
  <c r="D56" i="162"/>
  <c r="P55" i="162"/>
  <c r="M55" i="162"/>
  <c r="J55" i="162"/>
  <c r="G55" i="162"/>
  <c r="D55" i="162"/>
  <c r="P54" i="162"/>
  <c r="M54" i="162"/>
  <c r="J54" i="162"/>
  <c r="G54" i="162"/>
  <c r="D54" i="162"/>
  <c r="P53" i="162"/>
  <c r="M53" i="162"/>
  <c r="J53" i="162"/>
  <c r="G53" i="162"/>
  <c r="D53" i="162"/>
  <c r="P52" i="162"/>
  <c r="M52" i="162"/>
  <c r="J52" i="162"/>
  <c r="G52" i="162"/>
  <c r="D52" i="162"/>
  <c r="P51" i="162"/>
  <c r="M51" i="162"/>
  <c r="J51" i="162"/>
  <c r="G51" i="162"/>
  <c r="D51" i="162"/>
  <c r="P50" i="162"/>
  <c r="M50" i="162"/>
  <c r="J50" i="162"/>
  <c r="G50" i="162"/>
  <c r="D50" i="162"/>
  <c r="P49" i="162"/>
  <c r="M49" i="162"/>
  <c r="J49" i="162"/>
  <c r="G49" i="162"/>
  <c r="D49" i="162"/>
  <c r="P48" i="162"/>
  <c r="M48" i="162"/>
  <c r="J48" i="162"/>
  <c r="G48" i="162"/>
  <c r="D48" i="162"/>
  <c r="P47" i="162"/>
  <c r="M47" i="162"/>
  <c r="J47" i="162"/>
  <c r="G47" i="162"/>
  <c r="D47" i="162"/>
  <c r="P46" i="162"/>
  <c r="M46" i="162"/>
  <c r="J46" i="162"/>
  <c r="G46" i="162"/>
  <c r="D46" i="162"/>
  <c r="P45" i="162"/>
  <c r="M45" i="162"/>
  <c r="J45" i="162"/>
  <c r="G45" i="162"/>
  <c r="D45" i="162"/>
  <c r="P44" i="162"/>
  <c r="M44" i="162"/>
  <c r="J44" i="162"/>
  <c r="G44" i="162"/>
  <c r="D44" i="162"/>
  <c r="P43" i="162"/>
  <c r="M43" i="162"/>
  <c r="J43" i="162"/>
  <c r="G43" i="162"/>
  <c r="D43" i="162"/>
  <c r="P42" i="162"/>
  <c r="M42" i="162"/>
  <c r="J42" i="162"/>
  <c r="G42" i="162"/>
  <c r="D42" i="162"/>
  <c r="P41" i="162"/>
  <c r="M41" i="162"/>
  <c r="J41" i="162"/>
  <c r="G41" i="162"/>
  <c r="D41" i="162"/>
  <c r="P40" i="162"/>
  <c r="M40" i="162"/>
  <c r="J40" i="162"/>
  <c r="G40" i="162"/>
  <c r="D40" i="162"/>
  <c r="P39" i="162"/>
  <c r="M39" i="162"/>
  <c r="J39" i="162"/>
  <c r="G39" i="162"/>
  <c r="D39" i="162"/>
  <c r="P38" i="162"/>
  <c r="M38" i="162"/>
  <c r="J38" i="162"/>
  <c r="G38" i="162"/>
  <c r="D38" i="162"/>
  <c r="P37" i="162"/>
  <c r="M37" i="162"/>
  <c r="J37" i="162"/>
  <c r="G37" i="162"/>
  <c r="D37" i="162"/>
  <c r="P36" i="162"/>
  <c r="M36" i="162"/>
  <c r="J36" i="162"/>
  <c r="G36" i="162"/>
  <c r="D36" i="162"/>
  <c r="P35" i="162"/>
  <c r="M35" i="162"/>
  <c r="J35" i="162"/>
  <c r="G35" i="162"/>
  <c r="D35" i="162"/>
  <c r="P34" i="162"/>
  <c r="M34" i="162"/>
  <c r="J34" i="162"/>
  <c r="G34" i="162"/>
  <c r="D34" i="162"/>
  <c r="P33" i="162"/>
  <c r="M33" i="162"/>
  <c r="J33" i="162"/>
  <c r="G33" i="162"/>
  <c r="D33" i="162"/>
  <c r="P32" i="162"/>
  <c r="M32" i="162"/>
  <c r="J32" i="162"/>
  <c r="G32" i="162"/>
  <c r="D32" i="162"/>
  <c r="P31" i="162"/>
  <c r="M31" i="162"/>
  <c r="J31" i="162"/>
  <c r="G31" i="162"/>
  <c r="D31" i="162"/>
  <c r="P30" i="162"/>
  <c r="M30" i="162"/>
  <c r="J30" i="162"/>
  <c r="G30" i="162"/>
  <c r="D30" i="162"/>
  <c r="P29" i="162"/>
  <c r="M29" i="162"/>
  <c r="J29" i="162"/>
  <c r="G29" i="162"/>
  <c r="D29" i="162"/>
  <c r="P28" i="162"/>
  <c r="M28" i="162"/>
  <c r="J28" i="162"/>
  <c r="G28" i="162"/>
  <c r="D28" i="162"/>
  <c r="P27" i="162"/>
  <c r="M27" i="162"/>
  <c r="J27" i="162"/>
  <c r="G27" i="162"/>
  <c r="D27" i="162"/>
  <c r="P26" i="162"/>
  <c r="M26" i="162"/>
  <c r="J26" i="162"/>
  <c r="G26" i="162"/>
  <c r="D26" i="162"/>
  <c r="P25" i="162"/>
  <c r="M25" i="162"/>
  <c r="J25" i="162"/>
  <c r="G25" i="162"/>
  <c r="D25" i="162"/>
  <c r="P24" i="162"/>
  <c r="M24" i="162"/>
  <c r="J24" i="162"/>
  <c r="G24" i="162"/>
  <c r="D24" i="162"/>
  <c r="P23" i="162"/>
  <c r="M23" i="162"/>
  <c r="J23" i="162"/>
  <c r="G23" i="162"/>
  <c r="D23" i="162"/>
  <c r="P22" i="162"/>
  <c r="M22" i="162"/>
  <c r="J22" i="162"/>
  <c r="G22" i="162"/>
  <c r="D22" i="162"/>
  <c r="P21" i="162"/>
  <c r="M21" i="162"/>
  <c r="J21" i="162"/>
  <c r="G21" i="162"/>
  <c r="D21" i="162"/>
  <c r="A21" i="162"/>
  <c r="A22" i="162" s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34" i="162" s="1"/>
  <c r="A35" i="162" s="1"/>
  <c r="A36" i="162" s="1"/>
  <c r="A37" i="162" s="1"/>
  <c r="A38" i="162" s="1"/>
  <c r="A39" i="162" s="1"/>
  <c r="A40" i="162" s="1"/>
  <c r="A41" i="162" s="1"/>
  <c r="A42" i="162" s="1"/>
  <c r="A43" i="162" s="1"/>
  <c r="A44" i="162" s="1"/>
  <c r="A45" i="162" s="1"/>
  <c r="A46" i="162" s="1"/>
  <c r="A47" i="162" s="1"/>
  <c r="A48" i="162" s="1"/>
  <c r="A49" i="162" s="1"/>
  <c r="A50" i="162" s="1"/>
  <c r="A51" i="162" s="1"/>
  <c r="A52" i="162" s="1"/>
  <c r="A53" i="162" s="1"/>
  <c r="A54" i="162" s="1"/>
  <c r="A55" i="162" s="1"/>
  <c r="A56" i="162" s="1"/>
  <c r="A57" i="162" s="1"/>
  <c r="A58" i="162" s="1"/>
  <c r="A59" i="162" s="1"/>
  <c r="A60" i="162" s="1"/>
  <c r="A61" i="162" s="1"/>
  <c r="A62" i="162" s="1"/>
  <c r="A63" i="162" s="1"/>
  <c r="A64" i="162" s="1"/>
  <c r="A65" i="162" s="1"/>
  <c r="A66" i="162" s="1"/>
  <c r="A67" i="162" s="1"/>
  <c r="A68" i="162" s="1"/>
  <c r="A69" i="162" s="1"/>
  <c r="A70" i="162" s="1"/>
  <c r="A71" i="162" s="1"/>
  <c r="A72" i="162" s="1"/>
  <c r="A73" i="162" s="1"/>
  <c r="A74" i="162" s="1"/>
  <c r="A75" i="162" s="1"/>
  <c r="A76" i="162" s="1"/>
  <c r="A77" i="162" s="1"/>
  <c r="A78" i="162" s="1"/>
  <c r="A79" i="162" s="1"/>
  <c r="A80" i="162" s="1"/>
  <c r="A81" i="162" s="1"/>
  <c r="A82" i="162" s="1"/>
  <c r="A83" i="162" s="1"/>
  <c r="A84" i="162" s="1"/>
  <c r="A85" i="162" s="1"/>
  <c r="A86" i="162" s="1"/>
  <c r="A87" i="162" s="1"/>
  <c r="A88" i="162" s="1"/>
  <c r="A89" i="162" s="1"/>
  <c r="A90" i="162" s="1"/>
  <c r="A91" i="162" s="1"/>
  <c r="A92" i="162" s="1"/>
  <c r="A93" i="162" s="1"/>
  <c r="A94" i="162" s="1"/>
  <c r="A95" i="162" s="1"/>
  <c r="A96" i="162" s="1"/>
  <c r="A97" i="162" s="1"/>
  <c r="A98" i="162" s="1"/>
  <c r="A99" i="162" s="1"/>
  <c r="A100" i="162" s="1"/>
  <c r="A101" i="162" s="1"/>
  <c r="A102" i="162" s="1"/>
  <c r="A103" i="162" s="1"/>
  <c r="A104" i="162" s="1"/>
  <c r="A105" i="162" s="1"/>
  <c r="A106" i="162" s="1"/>
  <c r="A107" i="162" s="1"/>
  <c r="A108" i="162" s="1"/>
  <c r="A109" i="162" s="1"/>
  <c r="A110" i="162" s="1"/>
  <c r="A111" i="162" s="1"/>
  <c r="A112" i="162" s="1"/>
  <c r="A113" i="162" s="1"/>
  <c r="A114" i="162" s="1"/>
  <c r="A115" i="162" s="1"/>
  <c r="A116" i="162" s="1"/>
  <c r="A117" i="162" s="1"/>
  <c r="A118" i="162" s="1"/>
  <c r="A119" i="162" s="1"/>
  <c r="A120" i="162" s="1"/>
  <c r="A121" i="162" s="1"/>
  <c r="A122" i="162" s="1"/>
  <c r="A123" i="162" s="1"/>
  <c r="A124" i="162" s="1"/>
  <c r="A125" i="162" s="1"/>
  <c r="A126" i="162" s="1"/>
  <c r="A127" i="162" s="1"/>
  <c r="A128" i="162" s="1"/>
  <c r="A129" i="162" s="1"/>
  <c r="A130" i="162" s="1"/>
  <c r="A131" i="162" s="1"/>
  <c r="A132" i="162" s="1"/>
  <c r="A133" i="162" s="1"/>
  <c r="A134" i="162" s="1"/>
  <c r="A135" i="162" s="1"/>
  <c r="A136" i="162" s="1"/>
  <c r="A137" i="162" s="1"/>
  <c r="A138" i="162" s="1"/>
  <c r="A139" i="162" s="1"/>
  <c r="A140" i="162" s="1"/>
  <c r="A141" i="162" s="1"/>
  <c r="A142" i="162" s="1"/>
  <c r="A143" i="162" s="1"/>
  <c r="A144" i="162" s="1"/>
  <c r="A145" i="162" s="1"/>
  <c r="A146" i="162" s="1"/>
  <c r="A147" i="162" s="1"/>
  <c r="A148" i="162" s="1"/>
  <c r="A149" i="162" s="1"/>
  <c r="A150" i="162" s="1"/>
  <c r="A151" i="162" s="1"/>
  <c r="A152" i="162" s="1"/>
  <c r="A153" i="162" s="1"/>
  <c r="A154" i="162" s="1"/>
  <c r="A155" i="162" s="1"/>
  <c r="A156" i="162" s="1"/>
  <c r="A157" i="162" s="1"/>
  <c r="A158" i="162" s="1"/>
  <c r="A159" i="162" s="1"/>
  <c r="A160" i="162" s="1"/>
  <c r="A161" i="162" s="1"/>
  <c r="A162" i="162" s="1"/>
  <c r="A163" i="162" s="1"/>
  <c r="A164" i="162" s="1"/>
  <c r="A165" i="162" s="1"/>
  <c r="A166" i="162" s="1"/>
  <c r="A167" i="162" s="1"/>
  <c r="A168" i="162" s="1"/>
  <c r="A169" i="162" s="1"/>
  <c r="A170" i="162" s="1"/>
  <c r="A171" i="162" s="1"/>
  <c r="A172" i="162" s="1"/>
  <c r="A173" i="162" s="1"/>
  <c r="A174" i="162" s="1"/>
  <c r="A175" i="162" s="1"/>
  <c r="A176" i="162" s="1"/>
  <c r="A177" i="162" s="1"/>
  <c r="A178" i="162" s="1"/>
  <c r="A179" i="162" s="1"/>
  <c r="A180" i="162" s="1"/>
  <c r="A181" i="162" s="1"/>
  <c r="A182" i="162" s="1"/>
  <c r="A183" i="162" s="1"/>
  <c r="A184" i="162" s="1"/>
  <c r="A185" i="162" s="1"/>
  <c r="A186" i="162" s="1"/>
  <c r="A187" i="162" s="1"/>
  <c r="A188" i="162" s="1"/>
  <c r="A189" i="162" s="1"/>
  <c r="A190" i="162" s="1"/>
  <c r="A191" i="162" s="1"/>
  <c r="A192" i="162" s="1"/>
  <c r="A193" i="162" s="1"/>
  <c r="A194" i="162" s="1"/>
  <c r="A195" i="162" s="1"/>
  <c r="A196" i="162" s="1"/>
  <c r="A197" i="162" s="1"/>
  <c r="A198" i="162" s="1"/>
  <c r="A199" i="162" s="1"/>
  <c r="A200" i="162" s="1"/>
  <c r="A201" i="162" s="1"/>
  <c r="A202" i="162" s="1"/>
  <c r="A203" i="162" s="1"/>
  <c r="A204" i="162" s="1"/>
  <c r="A205" i="162" s="1"/>
  <c r="A206" i="162" s="1"/>
  <c r="A207" i="162" s="1"/>
  <c r="A208" i="162" s="1"/>
  <c r="A209" i="162" s="1"/>
  <c r="A210" i="162" s="1"/>
  <c r="A211" i="162" s="1"/>
  <c r="A212" i="162" s="1"/>
  <c r="A213" i="162" s="1"/>
  <c r="A214" i="162" s="1"/>
  <c r="A215" i="162" s="1"/>
  <c r="A216" i="162" s="1"/>
  <c r="A217" i="162" s="1"/>
  <c r="A218" i="162" s="1"/>
  <c r="A219" i="162" s="1"/>
  <c r="A220" i="162" s="1"/>
  <c r="A221" i="162" s="1"/>
  <c r="A222" i="162" s="1"/>
  <c r="A223" i="162" s="1"/>
  <c r="A224" i="162" s="1"/>
  <c r="A225" i="162" s="1"/>
  <c r="A226" i="162" s="1"/>
  <c r="A227" i="162" s="1"/>
  <c r="A228" i="162" s="1"/>
  <c r="A229" i="162" s="1"/>
  <c r="A230" i="162" s="1"/>
  <c r="A231" i="162" s="1"/>
  <c r="A232" i="162" s="1"/>
  <c r="A233" i="162" s="1"/>
  <c r="A234" i="162" s="1"/>
  <c r="A235" i="162" s="1"/>
  <c r="A236" i="162" s="1"/>
  <c r="A237" i="162" s="1"/>
  <c r="A238" i="162" s="1"/>
  <c r="A239" i="162" s="1"/>
  <c r="A240" i="162" s="1"/>
  <c r="A241" i="162" s="1"/>
  <c r="A242" i="162" s="1"/>
  <c r="A243" i="162" s="1"/>
  <c r="A244" i="162" s="1"/>
  <c r="A245" i="162" s="1"/>
  <c r="A246" i="162" s="1"/>
  <c r="A247" i="162" s="1"/>
  <c r="A248" i="162" s="1"/>
  <c r="A249" i="162" s="1"/>
  <c r="A250" i="162" s="1"/>
  <c r="A251" i="162" s="1"/>
  <c r="A252" i="162" s="1"/>
  <c r="A253" i="162" s="1"/>
  <c r="A254" i="162" s="1"/>
  <c r="A255" i="162" s="1"/>
  <c r="A256" i="162" s="1"/>
  <c r="A257" i="162" s="1"/>
  <c r="A258" i="162" s="1"/>
  <c r="A259" i="162" s="1"/>
  <c r="A260" i="162" s="1"/>
  <c r="A261" i="162" s="1"/>
  <c r="A262" i="162" s="1"/>
  <c r="A263" i="162" s="1"/>
  <c r="A264" i="162" s="1"/>
  <c r="A265" i="162" s="1"/>
  <c r="A266" i="162" s="1"/>
  <c r="A267" i="162" s="1"/>
  <c r="A268" i="162" s="1"/>
  <c r="A269" i="162" s="1"/>
  <c r="A270" i="162" s="1"/>
  <c r="A271" i="162" s="1"/>
  <c r="A272" i="162" s="1"/>
  <c r="A273" i="162" s="1"/>
  <c r="A274" i="162" s="1"/>
  <c r="A275" i="162" s="1"/>
  <c r="A276" i="162" s="1"/>
  <c r="A277" i="162" s="1"/>
  <c r="A278" i="162" s="1"/>
  <c r="A279" i="162" s="1"/>
  <c r="A280" i="162" s="1"/>
  <c r="A281" i="162" s="1"/>
  <c r="A282" i="162" s="1"/>
  <c r="A283" i="162" s="1"/>
  <c r="A284" i="162" s="1"/>
  <c r="A285" i="162" s="1"/>
  <c r="A286" i="162" s="1"/>
  <c r="A287" i="162" s="1"/>
  <c r="A288" i="162" s="1"/>
  <c r="A289" i="162" s="1"/>
  <c r="A290" i="162" s="1"/>
  <c r="A291" i="162" s="1"/>
  <c r="A292" i="162" s="1"/>
  <c r="A293" i="162" s="1"/>
  <c r="A294" i="162" s="1"/>
  <c r="A295" i="162" s="1"/>
  <c r="A296" i="162" s="1"/>
  <c r="A297" i="162" s="1"/>
  <c r="A298" i="162" s="1"/>
  <c r="A299" i="162" s="1"/>
  <c r="A300" i="162" s="1"/>
  <c r="P20" i="162"/>
  <c r="M20" i="162"/>
  <c r="J20" i="162"/>
  <c r="G20" i="162"/>
  <c r="D20" i="162"/>
  <c r="I14" i="162"/>
  <c r="H14" i="162"/>
  <c r="D13" i="162"/>
  <c r="D12" i="162"/>
  <c r="P5" i="162"/>
  <c r="P228" i="161"/>
  <c r="M228" i="161"/>
  <c r="J228" i="161"/>
  <c r="G228" i="161"/>
  <c r="D228" i="161"/>
  <c r="P227" i="161"/>
  <c r="M227" i="161"/>
  <c r="J227" i="161"/>
  <c r="G227" i="161"/>
  <c r="D227" i="161"/>
  <c r="P226" i="161"/>
  <c r="M226" i="161"/>
  <c r="J226" i="161"/>
  <c r="G226" i="161"/>
  <c r="D226" i="161"/>
  <c r="P225" i="161"/>
  <c r="M225" i="161"/>
  <c r="J225" i="161"/>
  <c r="G225" i="161"/>
  <c r="D225" i="161"/>
  <c r="P224" i="161"/>
  <c r="M224" i="161"/>
  <c r="J224" i="161"/>
  <c r="G224" i="161"/>
  <c r="D224" i="161"/>
  <c r="P223" i="161"/>
  <c r="M223" i="161"/>
  <c r="J223" i="161"/>
  <c r="G223" i="161"/>
  <c r="D223" i="161"/>
  <c r="P222" i="161"/>
  <c r="M222" i="161"/>
  <c r="J222" i="161"/>
  <c r="G222" i="161"/>
  <c r="D222" i="161"/>
  <c r="P221" i="161"/>
  <c r="M221" i="161"/>
  <c r="J221" i="161"/>
  <c r="G221" i="161"/>
  <c r="D221" i="161"/>
  <c r="P220" i="161"/>
  <c r="M220" i="161"/>
  <c r="J220" i="161"/>
  <c r="G220" i="161"/>
  <c r="D220" i="161"/>
  <c r="P219" i="161"/>
  <c r="M219" i="161"/>
  <c r="J219" i="161"/>
  <c r="G219" i="161"/>
  <c r="D219" i="161"/>
  <c r="P218" i="161"/>
  <c r="M218" i="161"/>
  <c r="J218" i="161"/>
  <c r="G218" i="161"/>
  <c r="D218" i="161"/>
  <c r="P217" i="161"/>
  <c r="M217" i="161"/>
  <c r="J217" i="161"/>
  <c r="G217" i="161"/>
  <c r="D217" i="161"/>
  <c r="P216" i="161"/>
  <c r="M216" i="161"/>
  <c r="J216" i="161"/>
  <c r="G216" i="161"/>
  <c r="D216" i="161"/>
  <c r="P215" i="161"/>
  <c r="M215" i="161"/>
  <c r="J215" i="161"/>
  <c r="G215" i="161"/>
  <c r="D215" i="161"/>
  <c r="P214" i="161"/>
  <c r="M214" i="161"/>
  <c r="J214" i="161"/>
  <c r="G214" i="161"/>
  <c r="D214" i="161"/>
  <c r="P213" i="161"/>
  <c r="M213" i="161"/>
  <c r="J213" i="161"/>
  <c r="G213" i="161"/>
  <c r="D213" i="161"/>
  <c r="P212" i="161"/>
  <c r="M212" i="161"/>
  <c r="J212" i="161"/>
  <c r="G212" i="161"/>
  <c r="D212" i="161"/>
  <c r="P211" i="161"/>
  <c r="M211" i="161"/>
  <c r="J211" i="161"/>
  <c r="G211" i="161"/>
  <c r="D211" i="161"/>
  <c r="P210" i="161"/>
  <c r="M210" i="161"/>
  <c r="J210" i="161"/>
  <c r="G210" i="161"/>
  <c r="D210" i="161"/>
  <c r="P209" i="161"/>
  <c r="M209" i="161"/>
  <c r="J209" i="161"/>
  <c r="G209" i="161"/>
  <c r="D209" i="161"/>
  <c r="P208" i="161"/>
  <c r="M208" i="161"/>
  <c r="J208" i="161"/>
  <c r="G208" i="161"/>
  <c r="D208" i="161"/>
  <c r="P207" i="161"/>
  <c r="M207" i="161"/>
  <c r="J207" i="161"/>
  <c r="G207" i="161"/>
  <c r="D207" i="161"/>
  <c r="P206" i="161"/>
  <c r="M206" i="161"/>
  <c r="J206" i="161"/>
  <c r="G206" i="161"/>
  <c r="D206" i="161"/>
  <c r="P205" i="161"/>
  <c r="M205" i="161"/>
  <c r="J205" i="161"/>
  <c r="G205" i="161"/>
  <c r="D205" i="161"/>
  <c r="P204" i="161"/>
  <c r="M204" i="161"/>
  <c r="J204" i="161"/>
  <c r="G204" i="161"/>
  <c r="D204" i="161"/>
  <c r="P203" i="161"/>
  <c r="M203" i="161"/>
  <c r="J203" i="161"/>
  <c r="G203" i="161"/>
  <c r="D203" i="161"/>
  <c r="P202" i="161"/>
  <c r="M202" i="161"/>
  <c r="J202" i="161"/>
  <c r="G202" i="161"/>
  <c r="D202" i="161"/>
  <c r="P201" i="161"/>
  <c r="M201" i="161"/>
  <c r="J201" i="161"/>
  <c r="G201" i="161"/>
  <c r="D201" i="161"/>
  <c r="P200" i="161"/>
  <c r="M200" i="161"/>
  <c r="J200" i="161"/>
  <c r="G200" i="161"/>
  <c r="D200" i="161"/>
  <c r="P199" i="161"/>
  <c r="M199" i="161"/>
  <c r="J199" i="161"/>
  <c r="G199" i="161"/>
  <c r="D199" i="161"/>
  <c r="P198" i="161"/>
  <c r="M198" i="161"/>
  <c r="J198" i="161"/>
  <c r="G198" i="161"/>
  <c r="D198" i="161"/>
  <c r="P197" i="161"/>
  <c r="M197" i="161"/>
  <c r="J197" i="161"/>
  <c r="G197" i="161"/>
  <c r="D197" i="161"/>
  <c r="P196" i="161"/>
  <c r="M196" i="161"/>
  <c r="J196" i="161"/>
  <c r="G196" i="161"/>
  <c r="D196" i="161"/>
  <c r="P195" i="161"/>
  <c r="M195" i="161"/>
  <c r="J195" i="161"/>
  <c r="G195" i="161"/>
  <c r="D195" i="161"/>
  <c r="P194" i="161"/>
  <c r="M194" i="161"/>
  <c r="J194" i="161"/>
  <c r="G194" i="161"/>
  <c r="D194" i="161"/>
  <c r="P193" i="161"/>
  <c r="M193" i="161"/>
  <c r="J193" i="161"/>
  <c r="G193" i="161"/>
  <c r="D193" i="161"/>
  <c r="P192" i="161"/>
  <c r="M192" i="161"/>
  <c r="J192" i="161"/>
  <c r="G192" i="161"/>
  <c r="D192" i="161"/>
  <c r="P191" i="161"/>
  <c r="M191" i="161"/>
  <c r="J191" i="161"/>
  <c r="G191" i="161"/>
  <c r="D191" i="161"/>
  <c r="P190" i="161"/>
  <c r="M190" i="161"/>
  <c r="J190" i="161"/>
  <c r="G190" i="161"/>
  <c r="D190" i="161"/>
  <c r="P189" i="161"/>
  <c r="M189" i="161"/>
  <c r="J189" i="161"/>
  <c r="G189" i="161"/>
  <c r="D189" i="161"/>
  <c r="P188" i="161"/>
  <c r="M188" i="161"/>
  <c r="J188" i="161"/>
  <c r="G188" i="161"/>
  <c r="D188" i="161"/>
  <c r="P187" i="161"/>
  <c r="M187" i="161"/>
  <c r="J187" i="161"/>
  <c r="G187" i="161"/>
  <c r="D187" i="161"/>
  <c r="P186" i="161"/>
  <c r="M186" i="161"/>
  <c r="J186" i="161"/>
  <c r="G186" i="161"/>
  <c r="D186" i="161"/>
  <c r="P185" i="161"/>
  <c r="M185" i="161"/>
  <c r="J185" i="161"/>
  <c r="G185" i="161"/>
  <c r="D185" i="161"/>
  <c r="P184" i="161"/>
  <c r="M184" i="161"/>
  <c r="J184" i="161"/>
  <c r="G184" i="161"/>
  <c r="D184" i="161"/>
  <c r="P183" i="161"/>
  <c r="M183" i="161"/>
  <c r="J183" i="161"/>
  <c r="G183" i="161"/>
  <c r="D183" i="161"/>
  <c r="P182" i="161"/>
  <c r="M182" i="161"/>
  <c r="J182" i="161"/>
  <c r="G182" i="161"/>
  <c r="D182" i="161"/>
  <c r="P181" i="161"/>
  <c r="M181" i="161"/>
  <c r="J181" i="161"/>
  <c r="G181" i="161"/>
  <c r="D181" i="161"/>
  <c r="P180" i="161"/>
  <c r="M180" i="161"/>
  <c r="J180" i="161"/>
  <c r="G180" i="161"/>
  <c r="D180" i="161"/>
  <c r="P179" i="161"/>
  <c r="M179" i="161"/>
  <c r="J179" i="161"/>
  <c r="G179" i="161"/>
  <c r="D179" i="161"/>
  <c r="P178" i="161"/>
  <c r="M178" i="161"/>
  <c r="J178" i="161"/>
  <c r="G178" i="161"/>
  <c r="D178" i="161"/>
  <c r="P177" i="161"/>
  <c r="M177" i="161"/>
  <c r="J177" i="161"/>
  <c r="G177" i="161"/>
  <c r="D177" i="161"/>
  <c r="P176" i="161"/>
  <c r="M176" i="161"/>
  <c r="J176" i="161"/>
  <c r="G176" i="161"/>
  <c r="D176" i="161"/>
  <c r="P175" i="161"/>
  <c r="M175" i="161"/>
  <c r="J175" i="161"/>
  <c r="G175" i="161"/>
  <c r="D175" i="161"/>
  <c r="P174" i="161"/>
  <c r="M174" i="161"/>
  <c r="J174" i="161"/>
  <c r="G174" i="161"/>
  <c r="D174" i="161"/>
  <c r="P173" i="161"/>
  <c r="M173" i="161"/>
  <c r="J173" i="161"/>
  <c r="G173" i="161"/>
  <c r="D173" i="161"/>
  <c r="P172" i="161"/>
  <c r="M172" i="161"/>
  <c r="J172" i="161"/>
  <c r="G172" i="161"/>
  <c r="D172" i="161"/>
  <c r="P171" i="161"/>
  <c r="M171" i="161"/>
  <c r="J171" i="161"/>
  <c r="G171" i="161"/>
  <c r="D171" i="161"/>
  <c r="P170" i="161"/>
  <c r="M170" i="161"/>
  <c r="J170" i="161"/>
  <c r="G170" i="161"/>
  <c r="D170" i="161"/>
  <c r="P169" i="161"/>
  <c r="M169" i="161"/>
  <c r="J169" i="161"/>
  <c r="G169" i="161"/>
  <c r="D169" i="161"/>
  <c r="P168" i="161"/>
  <c r="M168" i="161"/>
  <c r="J168" i="161"/>
  <c r="G168" i="161"/>
  <c r="D168" i="161"/>
  <c r="P167" i="161"/>
  <c r="M167" i="161"/>
  <c r="J167" i="161"/>
  <c r="G167" i="161"/>
  <c r="D167" i="161"/>
  <c r="P166" i="161"/>
  <c r="M166" i="161"/>
  <c r="J166" i="161"/>
  <c r="G166" i="161"/>
  <c r="D166" i="161"/>
  <c r="P165" i="161"/>
  <c r="M165" i="161"/>
  <c r="J165" i="161"/>
  <c r="G165" i="161"/>
  <c r="D165" i="161"/>
  <c r="P164" i="161"/>
  <c r="M164" i="161"/>
  <c r="J164" i="161"/>
  <c r="G164" i="161"/>
  <c r="D164" i="161"/>
  <c r="P163" i="161"/>
  <c r="M163" i="161"/>
  <c r="J163" i="161"/>
  <c r="G163" i="161"/>
  <c r="D163" i="161"/>
  <c r="P162" i="161"/>
  <c r="M162" i="161"/>
  <c r="J162" i="161"/>
  <c r="G162" i="161"/>
  <c r="D162" i="161"/>
  <c r="P161" i="161"/>
  <c r="M161" i="161"/>
  <c r="J161" i="161"/>
  <c r="G161" i="161"/>
  <c r="D161" i="161"/>
  <c r="P160" i="161"/>
  <c r="M160" i="161"/>
  <c r="J160" i="161"/>
  <c r="G160" i="161"/>
  <c r="D160" i="161"/>
  <c r="P159" i="161"/>
  <c r="M159" i="161"/>
  <c r="J159" i="161"/>
  <c r="G159" i="161"/>
  <c r="D159" i="161"/>
  <c r="P158" i="161"/>
  <c r="M158" i="161"/>
  <c r="J158" i="161"/>
  <c r="G158" i="161"/>
  <c r="D158" i="161"/>
  <c r="P157" i="161"/>
  <c r="M157" i="161"/>
  <c r="J157" i="161"/>
  <c r="G157" i="161"/>
  <c r="D157" i="161"/>
  <c r="P156" i="161"/>
  <c r="M156" i="161"/>
  <c r="J156" i="161"/>
  <c r="G156" i="161"/>
  <c r="D156" i="161"/>
  <c r="P155" i="161"/>
  <c r="M155" i="161"/>
  <c r="J155" i="161"/>
  <c r="G155" i="161"/>
  <c r="D155" i="161"/>
  <c r="P154" i="161"/>
  <c r="M154" i="161"/>
  <c r="J154" i="161"/>
  <c r="G154" i="161"/>
  <c r="D154" i="161"/>
  <c r="P153" i="161"/>
  <c r="M153" i="161"/>
  <c r="J153" i="161"/>
  <c r="G153" i="161"/>
  <c r="D153" i="161"/>
  <c r="P152" i="161"/>
  <c r="M152" i="161"/>
  <c r="J152" i="161"/>
  <c r="G152" i="161"/>
  <c r="D152" i="161"/>
  <c r="P151" i="161"/>
  <c r="M151" i="161"/>
  <c r="J151" i="161"/>
  <c r="G151" i="161"/>
  <c r="D151" i="161"/>
  <c r="P150" i="161"/>
  <c r="M150" i="161"/>
  <c r="J150" i="161"/>
  <c r="G150" i="161"/>
  <c r="D150" i="161"/>
  <c r="P149" i="161"/>
  <c r="M149" i="161"/>
  <c r="J149" i="161"/>
  <c r="G149" i="161"/>
  <c r="D149" i="161"/>
  <c r="P148" i="161"/>
  <c r="M148" i="161"/>
  <c r="J148" i="161"/>
  <c r="G148" i="161"/>
  <c r="D148" i="161"/>
  <c r="P147" i="161"/>
  <c r="M147" i="161"/>
  <c r="J147" i="161"/>
  <c r="G147" i="161"/>
  <c r="D147" i="161"/>
  <c r="P146" i="161"/>
  <c r="M146" i="161"/>
  <c r="J146" i="161"/>
  <c r="G146" i="161"/>
  <c r="D146" i="161"/>
  <c r="P145" i="161"/>
  <c r="M145" i="161"/>
  <c r="J145" i="161"/>
  <c r="G145" i="161"/>
  <c r="D145" i="161"/>
  <c r="P144" i="161"/>
  <c r="M144" i="161"/>
  <c r="J144" i="161"/>
  <c r="G144" i="161"/>
  <c r="D144" i="161"/>
  <c r="P143" i="161"/>
  <c r="M143" i="161"/>
  <c r="J143" i="161"/>
  <c r="G143" i="161"/>
  <c r="D143" i="161"/>
  <c r="P142" i="161"/>
  <c r="M142" i="161"/>
  <c r="J142" i="161"/>
  <c r="G142" i="161"/>
  <c r="D142" i="161"/>
  <c r="P141" i="161"/>
  <c r="M141" i="161"/>
  <c r="J141" i="161"/>
  <c r="G141" i="161"/>
  <c r="D141" i="161"/>
  <c r="P140" i="161"/>
  <c r="M140" i="161"/>
  <c r="J140" i="161"/>
  <c r="G140" i="161"/>
  <c r="D140" i="161"/>
  <c r="P139" i="161"/>
  <c r="M139" i="161"/>
  <c r="J139" i="161"/>
  <c r="G139" i="161"/>
  <c r="D139" i="161"/>
  <c r="P138" i="161"/>
  <c r="M138" i="161"/>
  <c r="J138" i="161"/>
  <c r="G138" i="161"/>
  <c r="D138" i="161"/>
  <c r="P137" i="161"/>
  <c r="M137" i="161"/>
  <c r="J137" i="161"/>
  <c r="G137" i="161"/>
  <c r="D137" i="161"/>
  <c r="P136" i="161"/>
  <c r="M136" i="161"/>
  <c r="J136" i="161"/>
  <c r="G136" i="161"/>
  <c r="D136" i="161"/>
  <c r="P135" i="161"/>
  <c r="M135" i="161"/>
  <c r="J135" i="161"/>
  <c r="G135" i="161"/>
  <c r="D135" i="161"/>
  <c r="P134" i="161"/>
  <c r="M134" i="161"/>
  <c r="J134" i="161"/>
  <c r="G134" i="161"/>
  <c r="D134" i="161"/>
  <c r="P133" i="161"/>
  <c r="M133" i="161"/>
  <c r="J133" i="161"/>
  <c r="G133" i="161"/>
  <c r="D133" i="161"/>
  <c r="P132" i="161"/>
  <c r="M132" i="161"/>
  <c r="J132" i="161"/>
  <c r="G132" i="161"/>
  <c r="D132" i="161"/>
  <c r="P131" i="161"/>
  <c r="M131" i="161"/>
  <c r="J131" i="161"/>
  <c r="G131" i="161"/>
  <c r="D131" i="161"/>
  <c r="P130" i="161"/>
  <c r="M130" i="161"/>
  <c r="J130" i="161"/>
  <c r="G130" i="161"/>
  <c r="D130" i="161"/>
  <c r="P129" i="161"/>
  <c r="M129" i="161"/>
  <c r="J129" i="161"/>
  <c r="G129" i="161"/>
  <c r="D129" i="161"/>
  <c r="P128" i="161"/>
  <c r="M128" i="161"/>
  <c r="J128" i="161"/>
  <c r="G128" i="161"/>
  <c r="D128" i="161"/>
  <c r="P127" i="161"/>
  <c r="M127" i="161"/>
  <c r="J127" i="161"/>
  <c r="G127" i="161"/>
  <c r="D127" i="161"/>
  <c r="P126" i="161"/>
  <c r="M126" i="161"/>
  <c r="J126" i="161"/>
  <c r="G126" i="161"/>
  <c r="D126" i="161"/>
  <c r="P125" i="161"/>
  <c r="M125" i="161"/>
  <c r="J125" i="161"/>
  <c r="G125" i="161"/>
  <c r="D125" i="161"/>
  <c r="P124" i="161"/>
  <c r="M124" i="161"/>
  <c r="J124" i="161"/>
  <c r="G124" i="161"/>
  <c r="D124" i="161"/>
  <c r="P123" i="161"/>
  <c r="M123" i="161"/>
  <c r="J123" i="161"/>
  <c r="G123" i="161"/>
  <c r="D123" i="161"/>
  <c r="P122" i="161"/>
  <c r="M122" i="161"/>
  <c r="J122" i="161"/>
  <c r="G122" i="161"/>
  <c r="D122" i="161"/>
  <c r="P121" i="161"/>
  <c r="M121" i="161"/>
  <c r="J121" i="161"/>
  <c r="G121" i="161"/>
  <c r="D121" i="161"/>
  <c r="P120" i="161"/>
  <c r="M120" i="161"/>
  <c r="J120" i="161"/>
  <c r="G120" i="161"/>
  <c r="D120" i="161"/>
  <c r="P119" i="161"/>
  <c r="M119" i="161"/>
  <c r="J119" i="161"/>
  <c r="G119" i="161"/>
  <c r="D119" i="161"/>
  <c r="P118" i="161"/>
  <c r="M118" i="161"/>
  <c r="J118" i="161"/>
  <c r="G118" i="161"/>
  <c r="D118" i="161"/>
  <c r="P117" i="161"/>
  <c r="M117" i="161"/>
  <c r="J117" i="161"/>
  <c r="G117" i="161"/>
  <c r="D117" i="161"/>
  <c r="P116" i="161"/>
  <c r="M116" i="161"/>
  <c r="J116" i="161"/>
  <c r="G116" i="161"/>
  <c r="D116" i="161"/>
  <c r="P115" i="161"/>
  <c r="M115" i="161"/>
  <c r="J115" i="161"/>
  <c r="G115" i="161"/>
  <c r="D115" i="161"/>
  <c r="P114" i="161"/>
  <c r="M114" i="161"/>
  <c r="J114" i="161"/>
  <c r="G114" i="161"/>
  <c r="D114" i="161"/>
  <c r="P113" i="161"/>
  <c r="M113" i="161"/>
  <c r="J113" i="161"/>
  <c r="G113" i="161"/>
  <c r="D113" i="161"/>
  <c r="P112" i="161"/>
  <c r="M112" i="161"/>
  <c r="J112" i="161"/>
  <c r="G112" i="161"/>
  <c r="D112" i="161"/>
  <c r="P111" i="161"/>
  <c r="M111" i="161"/>
  <c r="J111" i="161"/>
  <c r="G111" i="161"/>
  <c r="D111" i="161"/>
  <c r="P110" i="161"/>
  <c r="M110" i="161"/>
  <c r="J110" i="161"/>
  <c r="G110" i="161"/>
  <c r="D110" i="161"/>
  <c r="P109" i="161"/>
  <c r="M109" i="161"/>
  <c r="J109" i="161"/>
  <c r="G109" i="161"/>
  <c r="D109" i="161"/>
  <c r="P108" i="161"/>
  <c r="M108" i="161"/>
  <c r="J108" i="161"/>
  <c r="G108" i="161"/>
  <c r="D108" i="161"/>
  <c r="P107" i="161"/>
  <c r="M107" i="161"/>
  <c r="J107" i="161"/>
  <c r="G107" i="161"/>
  <c r="D107" i="161"/>
  <c r="P106" i="161"/>
  <c r="M106" i="161"/>
  <c r="J106" i="161"/>
  <c r="G106" i="161"/>
  <c r="D106" i="161"/>
  <c r="P105" i="161"/>
  <c r="M105" i="161"/>
  <c r="J105" i="161"/>
  <c r="G105" i="161"/>
  <c r="D105" i="161"/>
  <c r="P104" i="161"/>
  <c r="M104" i="161"/>
  <c r="J104" i="161"/>
  <c r="G104" i="161"/>
  <c r="D104" i="161"/>
  <c r="P103" i="161"/>
  <c r="M103" i="161"/>
  <c r="J103" i="161"/>
  <c r="G103" i="161"/>
  <c r="D103" i="161"/>
  <c r="P102" i="161"/>
  <c r="M102" i="161"/>
  <c r="J102" i="161"/>
  <c r="G102" i="161"/>
  <c r="D102" i="161"/>
  <c r="P101" i="161"/>
  <c r="M101" i="161"/>
  <c r="J101" i="161"/>
  <c r="G101" i="161"/>
  <c r="D101" i="161"/>
  <c r="P100" i="161"/>
  <c r="M100" i="161"/>
  <c r="J100" i="161"/>
  <c r="G100" i="161"/>
  <c r="D100" i="161"/>
  <c r="P99" i="161"/>
  <c r="M99" i="161"/>
  <c r="J99" i="161"/>
  <c r="G99" i="161"/>
  <c r="D99" i="161"/>
  <c r="P98" i="161"/>
  <c r="M98" i="161"/>
  <c r="J98" i="161"/>
  <c r="G98" i="161"/>
  <c r="D98" i="161"/>
  <c r="P97" i="161"/>
  <c r="M97" i="161"/>
  <c r="J97" i="161"/>
  <c r="G97" i="161"/>
  <c r="D97" i="161"/>
  <c r="P96" i="161"/>
  <c r="M96" i="161"/>
  <c r="J96" i="161"/>
  <c r="G96" i="161"/>
  <c r="D96" i="161"/>
  <c r="P95" i="161"/>
  <c r="M95" i="161"/>
  <c r="J95" i="161"/>
  <c r="G95" i="161"/>
  <c r="D95" i="161"/>
  <c r="P94" i="161"/>
  <c r="M94" i="161"/>
  <c r="J94" i="161"/>
  <c r="G94" i="161"/>
  <c r="D94" i="161"/>
  <c r="P93" i="161"/>
  <c r="M93" i="161"/>
  <c r="J93" i="161"/>
  <c r="G93" i="161"/>
  <c r="D93" i="161"/>
  <c r="P92" i="161"/>
  <c r="M92" i="161"/>
  <c r="J92" i="161"/>
  <c r="G92" i="161"/>
  <c r="D92" i="161"/>
  <c r="P91" i="161"/>
  <c r="M91" i="161"/>
  <c r="J91" i="161"/>
  <c r="G91" i="161"/>
  <c r="D91" i="161"/>
  <c r="P90" i="161"/>
  <c r="M90" i="161"/>
  <c r="J90" i="161"/>
  <c r="G90" i="161"/>
  <c r="D90" i="161"/>
  <c r="P89" i="161"/>
  <c r="M89" i="161"/>
  <c r="J89" i="161"/>
  <c r="G89" i="161"/>
  <c r="D89" i="161"/>
  <c r="P88" i="161"/>
  <c r="M88" i="161"/>
  <c r="J88" i="161"/>
  <c r="G88" i="161"/>
  <c r="D88" i="161"/>
  <c r="P87" i="161"/>
  <c r="M87" i="161"/>
  <c r="J87" i="161"/>
  <c r="G87" i="161"/>
  <c r="D87" i="161"/>
  <c r="P86" i="161"/>
  <c r="M86" i="161"/>
  <c r="J86" i="161"/>
  <c r="G86" i="161"/>
  <c r="D86" i="161"/>
  <c r="P85" i="161"/>
  <c r="M85" i="161"/>
  <c r="J85" i="161"/>
  <c r="G85" i="161"/>
  <c r="D85" i="161"/>
  <c r="P84" i="161"/>
  <c r="M84" i="161"/>
  <c r="J84" i="161"/>
  <c r="G84" i="161"/>
  <c r="D84" i="161"/>
  <c r="P83" i="161"/>
  <c r="M83" i="161"/>
  <c r="J83" i="161"/>
  <c r="G83" i="161"/>
  <c r="D83" i="161"/>
  <c r="P82" i="161"/>
  <c r="M82" i="161"/>
  <c r="J82" i="161"/>
  <c r="G82" i="161"/>
  <c r="D82" i="161"/>
  <c r="P81" i="161"/>
  <c r="M81" i="161"/>
  <c r="J81" i="161"/>
  <c r="G81" i="161"/>
  <c r="D81" i="161"/>
  <c r="P80" i="161"/>
  <c r="M80" i="161"/>
  <c r="J80" i="161"/>
  <c r="G80" i="161"/>
  <c r="D80" i="161"/>
  <c r="P79" i="161"/>
  <c r="M79" i="161"/>
  <c r="J79" i="161"/>
  <c r="G79" i="161"/>
  <c r="D79" i="161"/>
  <c r="P78" i="161"/>
  <c r="M78" i="161"/>
  <c r="J78" i="161"/>
  <c r="G78" i="161"/>
  <c r="D78" i="161"/>
  <c r="P77" i="161"/>
  <c r="M77" i="161"/>
  <c r="J77" i="161"/>
  <c r="G77" i="161"/>
  <c r="D77" i="161"/>
  <c r="P76" i="161"/>
  <c r="M76" i="161"/>
  <c r="J76" i="161"/>
  <c r="G76" i="161"/>
  <c r="D76" i="161"/>
  <c r="P75" i="161"/>
  <c r="M75" i="161"/>
  <c r="J75" i="161"/>
  <c r="G75" i="161"/>
  <c r="D75" i="161"/>
  <c r="P74" i="161"/>
  <c r="M74" i="161"/>
  <c r="J74" i="161"/>
  <c r="G74" i="161"/>
  <c r="D74" i="161"/>
  <c r="P73" i="161"/>
  <c r="M73" i="161"/>
  <c r="J73" i="161"/>
  <c r="G73" i="161"/>
  <c r="D73" i="161"/>
  <c r="P72" i="161"/>
  <c r="M72" i="161"/>
  <c r="J72" i="161"/>
  <c r="G72" i="161"/>
  <c r="D72" i="161"/>
  <c r="P71" i="161"/>
  <c r="M71" i="161"/>
  <c r="J71" i="161"/>
  <c r="G71" i="161"/>
  <c r="D71" i="161"/>
  <c r="P70" i="161"/>
  <c r="M70" i="161"/>
  <c r="J70" i="161"/>
  <c r="G70" i="161"/>
  <c r="D70" i="161"/>
  <c r="P69" i="161"/>
  <c r="M69" i="161"/>
  <c r="J69" i="161"/>
  <c r="G69" i="161"/>
  <c r="D69" i="161"/>
  <c r="P68" i="161"/>
  <c r="M68" i="161"/>
  <c r="J68" i="161"/>
  <c r="G68" i="161"/>
  <c r="D68" i="161"/>
  <c r="P67" i="161"/>
  <c r="M67" i="161"/>
  <c r="J67" i="161"/>
  <c r="G67" i="161"/>
  <c r="D67" i="161"/>
  <c r="P66" i="161"/>
  <c r="M66" i="161"/>
  <c r="J66" i="161"/>
  <c r="G66" i="161"/>
  <c r="D66" i="161"/>
  <c r="P65" i="161"/>
  <c r="M65" i="161"/>
  <c r="J65" i="161"/>
  <c r="G65" i="161"/>
  <c r="D65" i="161"/>
  <c r="P64" i="161"/>
  <c r="M64" i="161"/>
  <c r="J64" i="161"/>
  <c r="G64" i="161"/>
  <c r="D64" i="161"/>
  <c r="P63" i="161"/>
  <c r="M63" i="161"/>
  <c r="J63" i="161"/>
  <c r="G63" i="161"/>
  <c r="D63" i="161"/>
  <c r="P62" i="161"/>
  <c r="M62" i="161"/>
  <c r="J62" i="161"/>
  <c r="G62" i="161"/>
  <c r="D62" i="161"/>
  <c r="P61" i="161"/>
  <c r="M61" i="161"/>
  <c r="J61" i="161"/>
  <c r="G61" i="161"/>
  <c r="D61" i="161"/>
  <c r="P60" i="161"/>
  <c r="M60" i="161"/>
  <c r="J60" i="161"/>
  <c r="G60" i="161"/>
  <c r="D60" i="161"/>
  <c r="P59" i="161"/>
  <c r="M59" i="161"/>
  <c r="J59" i="161"/>
  <c r="G59" i="161"/>
  <c r="D59" i="161"/>
  <c r="P58" i="161"/>
  <c r="M58" i="161"/>
  <c r="J58" i="161"/>
  <c r="G58" i="161"/>
  <c r="D58" i="161"/>
  <c r="P57" i="161"/>
  <c r="M57" i="161"/>
  <c r="J57" i="161"/>
  <c r="G57" i="161"/>
  <c r="D57" i="161"/>
  <c r="P56" i="161"/>
  <c r="M56" i="161"/>
  <c r="J56" i="161"/>
  <c r="G56" i="161"/>
  <c r="D56" i="161"/>
  <c r="P55" i="161"/>
  <c r="M55" i="161"/>
  <c r="J55" i="161"/>
  <c r="G55" i="161"/>
  <c r="D55" i="161"/>
  <c r="P54" i="161"/>
  <c r="M54" i="161"/>
  <c r="J54" i="161"/>
  <c r="G54" i="161"/>
  <c r="D54" i="161"/>
  <c r="P53" i="161"/>
  <c r="M53" i="161"/>
  <c r="J53" i="161"/>
  <c r="G53" i="161"/>
  <c r="D53" i="161"/>
  <c r="P52" i="161"/>
  <c r="M52" i="161"/>
  <c r="J52" i="161"/>
  <c r="G52" i="161"/>
  <c r="D52" i="161"/>
  <c r="P51" i="161"/>
  <c r="M51" i="161"/>
  <c r="J51" i="161"/>
  <c r="G51" i="161"/>
  <c r="D51" i="161"/>
  <c r="P50" i="161"/>
  <c r="M50" i="161"/>
  <c r="J50" i="161"/>
  <c r="G50" i="161"/>
  <c r="D50" i="161"/>
  <c r="P49" i="161"/>
  <c r="M49" i="161"/>
  <c r="J49" i="161"/>
  <c r="G49" i="161"/>
  <c r="D49" i="161"/>
  <c r="A49" i="161"/>
  <c r="A50" i="161" s="1"/>
  <c r="A51" i="161" s="1"/>
  <c r="A52" i="161" s="1"/>
  <c r="A53" i="161" s="1"/>
  <c r="A54" i="161" s="1"/>
  <c r="A55" i="161" s="1"/>
  <c r="A56" i="161" s="1"/>
  <c r="A57" i="161" s="1"/>
  <c r="A58" i="161" s="1"/>
  <c r="A59" i="161" s="1"/>
  <c r="A60" i="161" s="1"/>
  <c r="A61" i="161" s="1"/>
  <c r="A62" i="161" s="1"/>
  <c r="A63" i="161" s="1"/>
  <c r="A64" i="161" s="1"/>
  <c r="A65" i="161" s="1"/>
  <c r="A66" i="161" s="1"/>
  <c r="A67" i="161" s="1"/>
  <c r="A68" i="161" s="1"/>
  <c r="A69" i="161" s="1"/>
  <c r="A70" i="161" s="1"/>
  <c r="A71" i="161" s="1"/>
  <c r="A72" i="161" s="1"/>
  <c r="A73" i="161" s="1"/>
  <c r="A74" i="161" s="1"/>
  <c r="A75" i="161" s="1"/>
  <c r="A76" i="161" s="1"/>
  <c r="A77" i="161" s="1"/>
  <c r="A78" i="161" s="1"/>
  <c r="A79" i="161" s="1"/>
  <c r="A80" i="161" s="1"/>
  <c r="A81" i="161" s="1"/>
  <c r="A82" i="161" s="1"/>
  <c r="A83" i="161" s="1"/>
  <c r="A84" i="161" s="1"/>
  <c r="A85" i="161" s="1"/>
  <c r="A86" i="161" s="1"/>
  <c r="A87" i="161" s="1"/>
  <c r="A88" i="161" s="1"/>
  <c r="A89" i="161" s="1"/>
  <c r="A90" i="161" s="1"/>
  <c r="A91" i="161" s="1"/>
  <c r="A92" i="161" s="1"/>
  <c r="A93" i="161" s="1"/>
  <c r="A94" i="161" s="1"/>
  <c r="A95" i="161" s="1"/>
  <c r="A96" i="161" s="1"/>
  <c r="A97" i="161" s="1"/>
  <c r="A98" i="161" s="1"/>
  <c r="A99" i="161" s="1"/>
  <c r="A100" i="161" s="1"/>
  <c r="A101" i="161" s="1"/>
  <c r="A102" i="161" s="1"/>
  <c r="A103" i="161" s="1"/>
  <c r="A104" i="161" s="1"/>
  <c r="A105" i="161" s="1"/>
  <c r="A106" i="161" s="1"/>
  <c r="A107" i="161" s="1"/>
  <c r="A108" i="161" s="1"/>
  <c r="A109" i="161" s="1"/>
  <c r="A110" i="161" s="1"/>
  <c r="A111" i="161" s="1"/>
  <c r="A112" i="161" s="1"/>
  <c r="A113" i="161" s="1"/>
  <c r="A114" i="161" s="1"/>
  <c r="A115" i="161" s="1"/>
  <c r="A116" i="161" s="1"/>
  <c r="A117" i="161" s="1"/>
  <c r="A118" i="161" s="1"/>
  <c r="A119" i="161" s="1"/>
  <c r="A120" i="161" s="1"/>
  <c r="A121" i="161" s="1"/>
  <c r="A122" i="161" s="1"/>
  <c r="A123" i="161" s="1"/>
  <c r="A124" i="161" s="1"/>
  <c r="A125" i="161" s="1"/>
  <c r="A126" i="161" s="1"/>
  <c r="A127" i="161" s="1"/>
  <c r="A128" i="161" s="1"/>
  <c r="A129" i="161" s="1"/>
  <c r="A130" i="161" s="1"/>
  <c r="A131" i="161" s="1"/>
  <c r="A132" i="161" s="1"/>
  <c r="A133" i="161" s="1"/>
  <c r="A134" i="161" s="1"/>
  <c r="A135" i="161" s="1"/>
  <c r="A136" i="161" s="1"/>
  <c r="A137" i="161" s="1"/>
  <c r="A138" i="161" s="1"/>
  <c r="A139" i="161" s="1"/>
  <c r="A140" i="161" s="1"/>
  <c r="A141" i="161" s="1"/>
  <c r="A142" i="161" s="1"/>
  <c r="A143" i="161" s="1"/>
  <c r="A144" i="161" s="1"/>
  <c r="A145" i="161" s="1"/>
  <c r="A146" i="161" s="1"/>
  <c r="A147" i="161" s="1"/>
  <c r="A148" i="161" s="1"/>
  <c r="A149" i="161" s="1"/>
  <c r="A150" i="161" s="1"/>
  <c r="A151" i="161" s="1"/>
  <c r="A152" i="161" s="1"/>
  <c r="A153" i="161" s="1"/>
  <c r="A154" i="161" s="1"/>
  <c r="A155" i="161" s="1"/>
  <c r="A156" i="161" s="1"/>
  <c r="A157" i="161" s="1"/>
  <c r="A158" i="161" s="1"/>
  <c r="A159" i="161" s="1"/>
  <c r="A160" i="161" s="1"/>
  <c r="A161" i="161" s="1"/>
  <c r="A162" i="161" s="1"/>
  <c r="A163" i="161" s="1"/>
  <c r="A164" i="161" s="1"/>
  <c r="A165" i="161" s="1"/>
  <c r="A166" i="161" s="1"/>
  <c r="A167" i="161" s="1"/>
  <c r="A168" i="161" s="1"/>
  <c r="A169" i="161" s="1"/>
  <c r="A170" i="161" s="1"/>
  <c r="A171" i="161" s="1"/>
  <c r="A172" i="161" s="1"/>
  <c r="A173" i="161" s="1"/>
  <c r="A174" i="161" s="1"/>
  <c r="A175" i="161" s="1"/>
  <c r="A176" i="161" s="1"/>
  <c r="A177" i="161" s="1"/>
  <c r="A178" i="161" s="1"/>
  <c r="A179" i="161" s="1"/>
  <c r="A180" i="161" s="1"/>
  <c r="A181" i="161" s="1"/>
  <c r="A182" i="161" s="1"/>
  <c r="A183" i="161" s="1"/>
  <c r="A184" i="161" s="1"/>
  <c r="A185" i="161" s="1"/>
  <c r="A186" i="161" s="1"/>
  <c r="A187" i="161" s="1"/>
  <c r="A188" i="161" s="1"/>
  <c r="A189" i="161" s="1"/>
  <c r="A190" i="161" s="1"/>
  <c r="A191" i="161" s="1"/>
  <c r="A192" i="161" s="1"/>
  <c r="A193" i="161" s="1"/>
  <c r="A194" i="161" s="1"/>
  <c r="A195" i="161" s="1"/>
  <c r="A196" i="161" s="1"/>
  <c r="A197" i="161" s="1"/>
  <c r="A198" i="161" s="1"/>
  <c r="A199" i="161" s="1"/>
  <c r="A200" i="161" s="1"/>
  <c r="A201" i="161" s="1"/>
  <c r="A202" i="161" s="1"/>
  <c r="A203" i="161" s="1"/>
  <c r="A204" i="161" s="1"/>
  <c r="A205" i="161" s="1"/>
  <c r="A206" i="161" s="1"/>
  <c r="A207" i="161" s="1"/>
  <c r="A208" i="161" s="1"/>
  <c r="A209" i="161" s="1"/>
  <c r="A210" i="161" s="1"/>
  <c r="A211" i="161" s="1"/>
  <c r="A212" i="161" s="1"/>
  <c r="A213" i="161" s="1"/>
  <c r="A214" i="161" s="1"/>
  <c r="A215" i="161" s="1"/>
  <c r="A216" i="161" s="1"/>
  <c r="A217" i="161" s="1"/>
  <c r="A218" i="161" s="1"/>
  <c r="A219" i="161" s="1"/>
  <c r="A220" i="161" s="1"/>
  <c r="A221" i="161" s="1"/>
  <c r="A222" i="161" s="1"/>
  <c r="A223" i="161" s="1"/>
  <c r="A224" i="161" s="1"/>
  <c r="A225" i="161" s="1"/>
  <c r="A226" i="161" s="1"/>
  <c r="A227" i="161" s="1"/>
  <c r="A228" i="161" s="1"/>
  <c r="A229" i="161" s="1"/>
  <c r="A230" i="161" s="1"/>
  <c r="A231" i="161" s="1"/>
  <c r="A232" i="161" s="1"/>
  <c r="A233" i="161" s="1"/>
  <c r="A234" i="161" s="1"/>
  <c r="A235" i="161" s="1"/>
  <c r="A236" i="161" s="1"/>
  <c r="A237" i="161" s="1"/>
  <c r="A238" i="161" s="1"/>
  <c r="A239" i="161" s="1"/>
  <c r="A240" i="161" s="1"/>
  <c r="A241" i="161" s="1"/>
  <c r="A242" i="161" s="1"/>
  <c r="A243" i="161" s="1"/>
  <c r="A244" i="161" s="1"/>
  <c r="A245" i="161" s="1"/>
  <c r="A246" i="161" s="1"/>
  <c r="A247" i="161" s="1"/>
  <c r="A248" i="161" s="1"/>
  <c r="A249" i="161" s="1"/>
  <c r="A250" i="161" s="1"/>
  <c r="A251" i="161" s="1"/>
  <c r="A252" i="161" s="1"/>
  <c r="A253" i="161" s="1"/>
  <c r="A254" i="161" s="1"/>
  <c r="A255" i="161" s="1"/>
  <c r="A256" i="161" s="1"/>
  <c r="A257" i="161" s="1"/>
  <c r="A258" i="161" s="1"/>
  <c r="A259" i="161" s="1"/>
  <c r="A260" i="161" s="1"/>
  <c r="A261" i="161" s="1"/>
  <c r="A262" i="161" s="1"/>
  <c r="A263" i="161" s="1"/>
  <c r="A264" i="161" s="1"/>
  <c r="A265" i="161" s="1"/>
  <c r="A266" i="161" s="1"/>
  <c r="A267" i="161" s="1"/>
  <c r="A268" i="161" s="1"/>
  <c r="A269" i="161" s="1"/>
  <c r="A270" i="161" s="1"/>
  <c r="A271" i="161" s="1"/>
  <c r="A272" i="161" s="1"/>
  <c r="A273" i="161" s="1"/>
  <c r="A274" i="161" s="1"/>
  <c r="A275" i="161" s="1"/>
  <c r="A276" i="161" s="1"/>
  <c r="A277" i="161" s="1"/>
  <c r="A278" i="161" s="1"/>
  <c r="A279" i="161" s="1"/>
  <c r="A280" i="161" s="1"/>
  <c r="A281" i="161" s="1"/>
  <c r="A282" i="161" s="1"/>
  <c r="A283" i="161" s="1"/>
  <c r="A284" i="161" s="1"/>
  <c r="A285" i="161" s="1"/>
  <c r="A286" i="161" s="1"/>
  <c r="A287" i="161" s="1"/>
  <c r="A288" i="161" s="1"/>
  <c r="A289" i="161" s="1"/>
  <c r="A290" i="161" s="1"/>
  <c r="A291" i="161" s="1"/>
  <c r="A292" i="161" s="1"/>
  <c r="A293" i="161" s="1"/>
  <c r="A294" i="161" s="1"/>
  <c r="A295" i="161" s="1"/>
  <c r="A296" i="161" s="1"/>
  <c r="A297" i="161" s="1"/>
  <c r="A298" i="161" s="1"/>
  <c r="A299" i="161" s="1"/>
  <c r="A300" i="161" s="1"/>
  <c r="P48" i="161"/>
  <c r="M48" i="161"/>
  <c r="J48" i="161"/>
  <c r="G48" i="161"/>
  <c r="D48" i="161"/>
  <c r="P47" i="161"/>
  <c r="M47" i="161"/>
  <c r="J47" i="161"/>
  <c r="G47" i="161"/>
  <c r="D47" i="161"/>
  <c r="P46" i="161"/>
  <c r="M46" i="161"/>
  <c r="J46" i="161"/>
  <c r="G46" i="161"/>
  <c r="D46" i="161"/>
  <c r="P45" i="161"/>
  <c r="M45" i="161"/>
  <c r="J45" i="161"/>
  <c r="G45" i="161"/>
  <c r="D45" i="161"/>
  <c r="P44" i="161"/>
  <c r="M44" i="161"/>
  <c r="J44" i="161"/>
  <c r="G44" i="161"/>
  <c r="D44" i="161"/>
  <c r="P43" i="161"/>
  <c r="M43" i="161"/>
  <c r="J43" i="161"/>
  <c r="G43" i="161"/>
  <c r="D43" i="161"/>
  <c r="P42" i="161"/>
  <c r="M42" i="161"/>
  <c r="J42" i="161"/>
  <c r="G42" i="161"/>
  <c r="D42" i="161"/>
  <c r="P41" i="161"/>
  <c r="M41" i="161"/>
  <c r="J41" i="161"/>
  <c r="G41" i="161"/>
  <c r="D41" i="161"/>
  <c r="P40" i="161"/>
  <c r="M40" i="161"/>
  <c r="J40" i="161"/>
  <c r="G40" i="161"/>
  <c r="D40" i="161"/>
  <c r="P39" i="161"/>
  <c r="M39" i="161"/>
  <c r="J39" i="161"/>
  <c r="G39" i="161"/>
  <c r="D39" i="161"/>
  <c r="P38" i="161"/>
  <c r="M38" i="161"/>
  <c r="J38" i="161"/>
  <c r="G38" i="161"/>
  <c r="D38" i="161"/>
  <c r="P37" i="161"/>
  <c r="M37" i="161"/>
  <c r="J37" i="161"/>
  <c r="G37" i="161"/>
  <c r="D37" i="161"/>
  <c r="P36" i="161"/>
  <c r="M36" i="161"/>
  <c r="J36" i="161"/>
  <c r="G36" i="161"/>
  <c r="D36" i="161"/>
  <c r="P35" i="161"/>
  <c r="M35" i="161"/>
  <c r="J35" i="161"/>
  <c r="G35" i="161"/>
  <c r="D35" i="161"/>
  <c r="P34" i="161"/>
  <c r="M34" i="161"/>
  <c r="J34" i="161"/>
  <c r="G34" i="161"/>
  <c r="D34" i="161"/>
  <c r="P33" i="161"/>
  <c r="M33" i="161"/>
  <c r="J33" i="161"/>
  <c r="G33" i="161"/>
  <c r="D33" i="161"/>
  <c r="P32" i="161"/>
  <c r="M32" i="161"/>
  <c r="J32" i="161"/>
  <c r="G32" i="161"/>
  <c r="D32" i="161"/>
  <c r="P31" i="161"/>
  <c r="M31" i="161"/>
  <c r="J31" i="161"/>
  <c r="G31" i="161"/>
  <c r="D31" i="161"/>
  <c r="P30" i="161"/>
  <c r="M30" i="161"/>
  <c r="J30" i="161"/>
  <c r="G30" i="161"/>
  <c r="D30" i="161"/>
  <c r="P29" i="161"/>
  <c r="M29" i="161"/>
  <c r="J29" i="161"/>
  <c r="G29" i="161"/>
  <c r="D29" i="161"/>
  <c r="P28" i="161"/>
  <c r="M28" i="161"/>
  <c r="J28" i="161"/>
  <c r="G28" i="161"/>
  <c r="D28" i="161"/>
  <c r="P27" i="161"/>
  <c r="M27" i="161"/>
  <c r="J27" i="161"/>
  <c r="G27" i="161"/>
  <c r="D27" i="161"/>
  <c r="P26" i="161"/>
  <c r="M26" i="161"/>
  <c r="J26" i="161"/>
  <c r="G26" i="161"/>
  <c r="D26" i="161"/>
  <c r="P25" i="161"/>
  <c r="M25" i="161"/>
  <c r="J25" i="161"/>
  <c r="G25" i="161"/>
  <c r="D25" i="161"/>
  <c r="P24" i="161"/>
  <c r="M24" i="161"/>
  <c r="J24" i="161"/>
  <c r="G24" i="161"/>
  <c r="D24" i="161"/>
  <c r="P23" i="161"/>
  <c r="M23" i="161"/>
  <c r="J23" i="161"/>
  <c r="G23" i="161"/>
  <c r="D23" i="161"/>
  <c r="P22" i="161"/>
  <c r="M22" i="161"/>
  <c r="J22" i="161"/>
  <c r="G22" i="161"/>
  <c r="D22" i="161"/>
  <c r="P21" i="161"/>
  <c r="M21" i="161"/>
  <c r="J21" i="161"/>
  <c r="G21" i="161"/>
  <c r="D21" i="161"/>
  <c r="A21" i="161"/>
  <c r="A22" i="161" s="1"/>
  <c r="A23" i="161" s="1"/>
  <c r="A24" i="161" s="1"/>
  <c r="A25" i="161" s="1"/>
  <c r="A26" i="161" s="1"/>
  <c r="A27" i="161" s="1"/>
  <c r="A28" i="161" s="1"/>
  <c r="A29" i="161" s="1"/>
  <c r="A30" i="161" s="1"/>
  <c r="A31" i="161" s="1"/>
  <c r="A32" i="161" s="1"/>
  <c r="A33" i="161" s="1"/>
  <c r="A34" i="161" s="1"/>
  <c r="A35" i="161" s="1"/>
  <c r="A36" i="161" s="1"/>
  <c r="A37" i="161" s="1"/>
  <c r="A38" i="161" s="1"/>
  <c r="A39" i="161" s="1"/>
  <c r="A40" i="161" s="1"/>
  <c r="A41" i="161" s="1"/>
  <c r="A42" i="161" s="1"/>
  <c r="A43" i="161" s="1"/>
  <c r="A44" i="161" s="1"/>
  <c r="A45" i="161" s="1"/>
  <c r="A46" i="161" s="1"/>
  <c r="A47" i="161" s="1"/>
  <c r="A48" i="161" s="1"/>
  <c r="P20" i="161"/>
  <c r="M20" i="161"/>
  <c r="J20" i="161"/>
  <c r="G20" i="161"/>
  <c r="D20" i="161"/>
  <c r="I14" i="161"/>
  <c r="H14" i="161"/>
  <c r="D13" i="161"/>
  <c r="D12" i="161"/>
  <c r="P5" i="161"/>
  <c r="P228" i="160"/>
  <c r="M228" i="160"/>
  <c r="J228" i="160"/>
  <c r="G228" i="160"/>
  <c r="D228" i="160"/>
  <c r="P227" i="160"/>
  <c r="M227" i="160"/>
  <c r="J227" i="160"/>
  <c r="G227" i="160"/>
  <c r="D227" i="160"/>
  <c r="P226" i="160"/>
  <c r="M226" i="160"/>
  <c r="J226" i="160"/>
  <c r="G226" i="160"/>
  <c r="D226" i="160"/>
  <c r="P225" i="160"/>
  <c r="M225" i="160"/>
  <c r="J225" i="160"/>
  <c r="G225" i="160"/>
  <c r="D225" i="160"/>
  <c r="P224" i="160"/>
  <c r="M224" i="160"/>
  <c r="J224" i="160"/>
  <c r="G224" i="160"/>
  <c r="D224" i="160"/>
  <c r="P223" i="160"/>
  <c r="M223" i="160"/>
  <c r="J223" i="160"/>
  <c r="G223" i="160"/>
  <c r="D223" i="160"/>
  <c r="P222" i="160"/>
  <c r="M222" i="160"/>
  <c r="J222" i="160"/>
  <c r="G222" i="160"/>
  <c r="D222" i="160"/>
  <c r="P221" i="160"/>
  <c r="M221" i="160"/>
  <c r="J221" i="160"/>
  <c r="G221" i="160"/>
  <c r="D221" i="160"/>
  <c r="P220" i="160"/>
  <c r="M220" i="160"/>
  <c r="J220" i="160"/>
  <c r="G220" i="160"/>
  <c r="D220" i="160"/>
  <c r="P219" i="160"/>
  <c r="M219" i="160"/>
  <c r="J219" i="160"/>
  <c r="G219" i="160"/>
  <c r="D219" i="160"/>
  <c r="P218" i="160"/>
  <c r="M218" i="160"/>
  <c r="J218" i="160"/>
  <c r="G218" i="160"/>
  <c r="D218" i="160"/>
  <c r="P217" i="160"/>
  <c r="M217" i="160"/>
  <c r="J217" i="160"/>
  <c r="G217" i="160"/>
  <c r="D217" i="160"/>
  <c r="P216" i="160"/>
  <c r="M216" i="160"/>
  <c r="J216" i="160"/>
  <c r="G216" i="160"/>
  <c r="D216" i="160"/>
  <c r="P215" i="160"/>
  <c r="M215" i="160"/>
  <c r="J215" i="160"/>
  <c r="G215" i="160"/>
  <c r="D215" i="160"/>
  <c r="P214" i="160"/>
  <c r="M214" i="160"/>
  <c r="J214" i="160"/>
  <c r="G214" i="160"/>
  <c r="D214" i="160"/>
  <c r="P213" i="160"/>
  <c r="M213" i="160"/>
  <c r="J213" i="160"/>
  <c r="G213" i="160"/>
  <c r="D213" i="160"/>
  <c r="P212" i="160"/>
  <c r="M212" i="160"/>
  <c r="J212" i="160"/>
  <c r="G212" i="160"/>
  <c r="D212" i="160"/>
  <c r="P211" i="160"/>
  <c r="M211" i="160"/>
  <c r="J211" i="160"/>
  <c r="G211" i="160"/>
  <c r="D211" i="160"/>
  <c r="P210" i="160"/>
  <c r="M210" i="160"/>
  <c r="J210" i="160"/>
  <c r="G210" i="160"/>
  <c r="D210" i="160"/>
  <c r="P209" i="160"/>
  <c r="M209" i="160"/>
  <c r="J209" i="160"/>
  <c r="G209" i="160"/>
  <c r="D209" i="160"/>
  <c r="P208" i="160"/>
  <c r="M208" i="160"/>
  <c r="J208" i="160"/>
  <c r="G208" i="160"/>
  <c r="D208" i="160"/>
  <c r="P207" i="160"/>
  <c r="M207" i="160"/>
  <c r="J207" i="160"/>
  <c r="G207" i="160"/>
  <c r="D207" i="160"/>
  <c r="P206" i="160"/>
  <c r="M206" i="160"/>
  <c r="J206" i="160"/>
  <c r="G206" i="160"/>
  <c r="D206" i="160"/>
  <c r="P205" i="160"/>
  <c r="M205" i="160"/>
  <c r="J205" i="160"/>
  <c r="G205" i="160"/>
  <c r="D205" i="160"/>
  <c r="P204" i="160"/>
  <c r="M204" i="160"/>
  <c r="J204" i="160"/>
  <c r="G204" i="160"/>
  <c r="D204" i="160"/>
  <c r="P203" i="160"/>
  <c r="M203" i="160"/>
  <c r="J203" i="160"/>
  <c r="G203" i="160"/>
  <c r="D203" i="160"/>
  <c r="P202" i="160"/>
  <c r="M202" i="160"/>
  <c r="J202" i="160"/>
  <c r="G202" i="160"/>
  <c r="D202" i="160"/>
  <c r="P201" i="160"/>
  <c r="M201" i="160"/>
  <c r="J201" i="160"/>
  <c r="G201" i="160"/>
  <c r="D201" i="160"/>
  <c r="P200" i="160"/>
  <c r="M200" i="160"/>
  <c r="J200" i="160"/>
  <c r="G200" i="160"/>
  <c r="D200" i="160"/>
  <c r="P199" i="160"/>
  <c r="M199" i="160"/>
  <c r="J199" i="160"/>
  <c r="G199" i="160"/>
  <c r="D199" i="160"/>
  <c r="P198" i="160"/>
  <c r="M198" i="160"/>
  <c r="J198" i="160"/>
  <c r="G198" i="160"/>
  <c r="D198" i="160"/>
  <c r="P197" i="160"/>
  <c r="M197" i="160"/>
  <c r="J197" i="160"/>
  <c r="G197" i="160"/>
  <c r="D197" i="160"/>
  <c r="P196" i="160"/>
  <c r="M196" i="160"/>
  <c r="J196" i="160"/>
  <c r="G196" i="160"/>
  <c r="D196" i="160"/>
  <c r="P195" i="160"/>
  <c r="M195" i="160"/>
  <c r="J195" i="160"/>
  <c r="G195" i="160"/>
  <c r="D195" i="160"/>
  <c r="P194" i="160"/>
  <c r="M194" i="160"/>
  <c r="J194" i="160"/>
  <c r="G194" i="160"/>
  <c r="D194" i="160"/>
  <c r="P193" i="160"/>
  <c r="M193" i="160"/>
  <c r="J193" i="160"/>
  <c r="G193" i="160"/>
  <c r="D193" i="160"/>
  <c r="P192" i="160"/>
  <c r="M192" i="160"/>
  <c r="J192" i="160"/>
  <c r="G192" i="160"/>
  <c r="D192" i="160"/>
  <c r="P191" i="160"/>
  <c r="M191" i="160"/>
  <c r="J191" i="160"/>
  <c r="G191" i="160"/>
  <c r="D191" i="160"/>
  <c r="P190" i="160"/>
  <c r="M190" i="160"/>
  <c r="J190" i="160"/>
  <c r="G190" i="160"/>
  <c r="D190" i="160"/>
  <c r="P189" i="160"/>
  <c r="M189" i="160"/>
  <c r="J189" i="160"/>
  <c r="G189" i="160"/>
  <c r="D189" i="160"/>
  <c r="P188" i="160"/>
  <c r="M188" i="160"/>
  <c r="J188" i="160"/>
  <c r="G188" i="160"/>
  <c r="D188" i="160"/>
  <c r="P187" i="160"/>
  <c r="M187" i="160"/>
  <c r="J187" i="160"/>
  <c r="G187" i="160"/>
  <c r="D187" i="160"/>
  <c r="P186" i="160"/>
  <c r="M186" i="160"/>
  <c r="J186" i="160"/>
  <c r="G186" i="160"/>
  <c r="D186" i="160"/>
  <c r="P185" i="160"/>
  <c r="M185" i="160"/>
  <c r="J185" i="160"/>
  <c r="G185" i="160"/>
  <c r="D185" i="160"/>
  <c r="P184" i="160"/>
  <c r="M184" i="160"/>
  <c r="J184" i="160"/>
  <c r="G184" i="160"/>
  <c r="D184" i="160"/>
  <c r="P183" i="160"/>
  <c r="M183" i="160"/>
  <c r="J183" i="160"/>
  <c r="G183" i="160"/>
  <c r="D183" i="160"/>
  <c r="P182" i="160"/>
  <c r="M182" i="160"/>
  <c r="J182" i="160"/>
  <c r="G182" i="160"/>
  <c r="D182" i="160"/>
  <c r="P181" i="160"/>
  <c r="M181" i="160"/>
  <c r="J181" i="160"/>
  <c r="G181" i="160"/>
  <c r="D181" i="160"/>
  <c r="P180" i="160"/>
  <c r="M180" i="160"/>
  <c r="J180" i="160"/>
  <c r="G180" i="160"/>
  <c r="D180" i="160"/>
  <c r="P179" i="160"/>
  <c r="M179" i="160"/>
  <c r="J179" i="160"/>
  <c r="G179" i="160"/>
  <c r="D179" i="160"/>
  <c r="P178" i="160"/>
  <c r="M178" i="160"/>
  <c r="J178" i="160"/>
  <c r="G178" i="160"/>
  <c r="D178" i="160"/>
  <c r="P177" i="160"/>
  <c r="M177" i="160"/>
  <c r="J177" i="160"/>
  <c r="G177" i="160"/>
  <c r="D177" i="160"/>
  <c r="P176" i="160"/>
  <c r="M176" i="160"/>
  <c r="J176" i="160"/>
  <c r="G176" i="160"/>
  <c r="D176" i="160"/>
  <c r="P175" i="160"/>
  <c r="M175" i="160"/>
  <c r="J175" i="160"/>
  <c r="G175" i="160"/>
  <c r="D175" i="160"/>
  <c r="P174" i="160"/>
  <c r="M174" i="160"/>
  <c r="J174" i="160"/>
  <c r="G174" i="160"/>
  <c r="D174" i="160"/>
  <c r="P173" i="160"/>
  <c r="M173" i="160"/>
  <c r="J173" i="160"/>
  <c r="G173" i="160"/>
  <c r="D173" i="160"/>
  <c r="P172" i="160"/>
  <c r="M172" i="160"/>
  <c r="J172" i="160"/>
  <c r="G172" i="160"/>
  <c r="D172" i="160"/>
  <c r="P171" i="160"/>
  <c r="M171" i="160"/>
  <c r="J171" i="160"/>
  <c r="G171" i="160"/>
  <c r="D171" i="160"/>
  <c r="P170" i="160"/>
  <c r="M170" i="160"/>
  <c r="J170" i="160"/>
  <c r="G170" i="160"/>
  <c r="D170" i="160"/>
  <c r="P169" i="160"/>
  <c r="M169" i="160"/>
  <c r="J169" i="160"/>
  <c r="G169" i="160"/>
  <c r="D169" i="160"/>
  <c r="P168" i="160"/>
  <c r="M168" i="160"/>
  <c r="J168" i="160"/>
  <c r="G168" i="160"/>
  <c r="D168" i="160"/>
  <c r="P167" i="160"/>
  <c r="M167" i="160"/>
  <c r="J167" i="160"/>
  <c r="G167" i="160"/>
  <c r="D167" i="160"/>
  <c r="P166" i="160"/>
  <c r="M166" i="160"/>
  <c r="J166" i="160"/>
  <c r="G166" i="160"/>
  <c r="D166" i="160"/>
  <c r="P165" i="160"/>
  <c r="M165" i="160"/>
  <c r="J165" i="160"/>
  <c r="G165" i="160"/>
  <c r="D165" i="160"/>
  <c r="P164" i="160"/>
  <c r="M164" i="160"/>
  <c r="J164" i="160"/>
  <c r="G164" i="160"/>
  <c r="D164" i="160"/>
  <c r="P163" i="160"/>
  <c r="M163" i="160"/>
  <c r="J163" i="160"/>
  <c r="G163" i="160"/>
  <c r="D163" i="160"/>
  <c r="P162" i="160"/>
  <c r="M162" i="160"/>
  <c r="J162" i="160"/>
  <c r="G162" i="160"/>
  <c r="D162" i="160"/>
  <c r="P161" i="160"/>
  <c r="M161" i="160"/>
  <c r="J161" i="160"/>
  <c r="G161" i="160"/>
  <c r="D161" i="160"/>
  <c r="P160" i="160"/>
  <c r="M160" i="160"/>
  <c r="J160" i="160"/>
  <c r="G160" i="160"/>
  <c r="D160" i="160"/>
  <c r="P159" i="160"/>
  <c r="M159" i="160"/>
  <c r="J159" i="160"/>
  <c r="G159" i="160"/>
  <c r="D159" i="160"/>
  <c r="P158" i="160"/>
  <c r="M158" i="160"/>
  <c r="J158" i="160"/>
  <c r="G158" i="160"/>
  <c r="D158" i="160"/>
  <c r="P157" i="160"/>
  <c r="M157" i="160"/>
  <c r="J157" i="160"/>
  <c r="G157" i="160"/>
  <c r="D157" i="160"/>
  <c r="P156" i="160"/>
  <c r="M156" i="160"/>
  <c r="J156" i="160"/>
  <c r="G156" i="160"/>
  <c r="D156" i="160"/>
  <c r="P155" i="160"/>
  <c r="M155" i="160"/>
  <c r="J155" i="160"/>
  <c r="G155" i="160"/>
  <c r="D155" i="160"/>
  <c r="P154" i="160"/>
  <c r="M154" i="160"/>
  <c r="J154" i="160"/>
  <c r="G154" i="160"/>
  <c r="D154" i="160"/>
  <c r="P153" i="160"/>
  <c r="M153" i="160"/>
  <c r="J153" i="160"/>
  <c r="G153" i="160"/>
  <c r="D153" i="160"/>
  <c r="P152" i="160"/>
  <c r="M152" i="160"/>
  <c r="J152" i="160"/>
  <c r="G152" i="160"/>
  <c r="D152" i="160"/>
  <c r="P151" i="160"/>
  <c r="M151" i="160"/>
  <c r="J151" i="160"/>
  <c r="G151" i="160"/>
  <c r="D151" i="160"/>
  <c r="P150" i="160"/>
  <c r="M150" i="160"/>
  <c r="J150" i="160"/>
  <c r="G150" i="160"/>
  <c r="D150" i="160"/>
  <c r="P149" i="160"/>
  <c r="M149" i="160"/>
  <c r="J149" i="160"/>
  <c r="G149" i="160"/>
  <c r="D149" i="160"/>
  <c r="P148" i="160"/>
  <c r="M148" i="160"/>
  <c r="J148" i="160"/>
  <c r="G148" i="160"/>
  <c r="D148" i="160"/>
  <c r="P147" i="160"/>
  <c r="M147" i="160"/>
  <c r="J147" i="160"/>
  <c r="G147" i="160"/>
  <c r="D147" i="160"/>
  <c r="P146" i="160"/>
  <c r="M146" i="160"/>
  <c r="J146" i="160"/>
  <c r="G146" i="160"/>
  <c r="D146" i="160"/>
  <c r="P145" i="160"/>
  <c r="M145" i="160"/>
  <c r="J145" i="160"/>
  <c r="G145" i="160"/>
  <c r="D145" i="160"/>
  <c r="P144" i="160"/>
  <c r="M144" i="160"/>
  <c r="J144" i="160"/>
  <c r="G144" i="160"/>
  <c r="D144" i="160"/>
  <c r="P143" i="160"/>
  <c r="M143" i="160"/>
  <c r="J143" i="160"/>
  <c r="G143" i="160"/>
  <c r="D143" i="160"/>
  <c r="P142" i="160"/>
  <c r="M142" i="160"/>
  <c r="J142" i="160"/>
  <c r="G142" i="160"/>
  <c r="D142" i="160"/>
  <c r="P141" i="160"/>
  <c r="M141" i="160"/>
  <c r="J141" i="160"/>
  <c r="G141" i="160"/>
  <c r="D141" i="160"/>
  <c r="P140" i="160"/>
  <c r="M140" i="160"/>
  <c r="J140" i="160"/>
  <c r="G140" i="160"/>
  <c r="D140" i="160"/>
  <c r="P139" i="160"/>
  <c r="M139" i="160"/>
  <c r="J139" i="160"/>
  <c r="G139" i="160"/>
  <c r="D139" i="160"/>
  <c r="P138" i="160"/>
  <c r="M138" i="160"/>
  <c r="J138" i="160"/>
  <c r="G138" i="160"/>
  <c r="D138" i="160"/>
  <c r="P137" i="160"/>
  <c r="M137" i="160"/>
  <c r="J137" i="160"/>
  <c r="G137" i="160"/>
  <c r="D137" i="160"/>
  <c r="P136" i="160"/>
  <c r="M136" i="160"/>
  <c r="J136" i="160"/>
  <c r="G136" i="160"/>
  <c r="D136" i="160"/>
  <c r="P135" i="160"/>
  <c r="M135" i="160"/>
  <c r="J135" i="160"/>
  <c r="G135" i="160"/>
  <c r="D135" i="160"/>
  <c r="P134" i="160"/>
  <c r="M134" i="160"/>
  <c r="J134" i="160"/>
  <c r="G134" i="160"/>
  <c r="D134" i="160"/>
  <c r="P133" i="160"/>
  <c r="M133" i="160"/>
  <c r="J133" i="160"/>
  <c r="G133" i="160"/>
  <c r="D133" i="160"/>
  <c r="P132" i="160"/>
  <c r="M132" i="160"/>
  <c r="J132" i="160"/>
  <c r="G132" i="160"/>
  <c r="D132" i="160"/>
  <c r="P131" i="160"/>
  <c r="M131" i="160"/>
  <c r="J131" i="160"/>
  <c r="G131" i="160"/>
  <c r="D131" i="160"/>
  <c r="P130" i="160"/>
  <c r="M130" i="160"/>
  <c r="J130" i="160"/>
  <c r="G130" i="160"/>
  <c r="D130" i="160"/>
  <c r="P129" i="160"/>
  <c r="M129" i="160"/>
  <c r="J129" i="160"/>
  <c r="G129" i="160"/>
  <c r="D129" i="160"/>
  <c r="P128" i="160"/>
  <c r="M128" i="160"/>
  <c r="J128" i="160"/>
  <c r="G128" i="160"/>
  <c r="D128" i="160"/>
  <c r="P127" i="160"/>
  <c r="M127" i="160"/>
  <c r="J127" i="160"/>
  <c r="G127" i="160"/>
  <c r="D127" i="160"/>
  <c r="P126" i="160"/>
  <c r="M126" i="160"/>
  <c r="J126" i="160"/>
  <c r="G126" i="160"/>
  <c r="D126" i="160"/>
  <c r="P125" i="160"/>
  <c r="M125" i="160"/>
  <c r="J125" i="160"/>
  <c r="G125" i="160"/>
  <c r="D125" i="160"/>
  <c r="P124" i="160"/>
  <c r="M124" i="160"/>
  <c r="J124" i="160"/>
  <c r="G124" i="160"/>
  <c r="D124" i="160"/>
  <c r="P123" i="160"/>
  <c r="M123" i="160"/>
  <c r="J123" i="160"/>
  <c r="G123" i="160"/>
  <c r="D123" i="160"/>
  <c r="P122" i="160"/>
  <c r="M122" i="160"/>
  <c r="J122" i="160"/>
  <c r="G122" i="160"/>
  <c r="D122" i="160"/>
  <c r="P121" i="160"/>
  <c r="M121" i="160"/>
  <c r="J121" i="160"/>
  <c r="G121" i="160"/>
  <c r="D121" i="160"/>
  <c r="P120" i="160"/>
  <c r="M120" i="160"/>
  <c r="J120" i="160"/>
  <c r="G120" i="160"/>
  <c r="D120" i="160"/>
  <c r="P119" i="160"/>
  <c r="M119" i="160"/>
  <c r="J119" i="160"/>
  <c r="G119" i="160"/>
  <c r="D119" i="160"/>
  <c r="P118" i="160"/>
  <c r="M118" i="160"/>
  <c r="J118" i="160"/>
  <c r="G118" i="160"/>
  <c r="D118" i="160"/>
  <c r="P117" i="160"/>
  <c r="M117" i="160"/>
  <c r="J117" i="160"/>
  <c r="G117" i="160"/>
  <c r="D117" i="160"/>
  <c r="P116" i="160"/>
  <c r="M116" i="160"/>
  <c r="J116" i="160"/>
  <c r="G116" i="160"/>
  <c r="D116" i="160"/>
  <c r="P115" i="160"/>
  <c r="M115" i="160"/>
  <c r="J115" i="160"/>
  <c r="G115" i="160"/>
  <c r="D115" i="160"/>
  <c r="P114" i="160"/>
  <c r="M114" i="160"/>
  <c r="J114" i="160"/>
  <c r="G114" i="160"/>
  <c r="D114" i="160"/>
  <c r="P113" i="160"/>
  <c r="M113" i="160"/>
  <c r="J113" i="160"/>
  <c r="G113" i="160"/>
  <c r="D113" i="160"/>
  <c r="P112" i="160"/>
  <c r="M112" i="160"/>
  <c r="J112" i="160"/>
  <c r="G112" i="160"/>
  <c r="D112" i="160"/>
  <c r="P111" i="160"/>
  <c r="M111" i="160"/>
  <c r="J111" i="160"/>
  <c r="G111" i="160"/>
  <c r="D111" i="160"/>
  <c r="P110" i="160"/>
  <c r="M110" i="160"/>
  <c r="J110" i="160"/>
  <c r="G110" i="160"/>
  <c r="D110" i="160"/>
  <c r="P109" i="160"/>
  <c r="M109" i="160"/>
  <c r="J109" i="160"/>
  <c r="G109" i="160"/>
  <c r="D109" i="160"/>
  <c r="P108" i="160"/>
  <c r="M108" i="160"/>
  <c r="J108" i="160"/>
  <c r="G108" i="160"/>
  <c r="D108" i="160"/>
  <c r="P107" i="160"/>
  <c r="M107" i="160"/>
  <c r="J107" i="160"/>
  <c r="G107" i="160"/>
  <c r="D107" i="160"/>
  <c r="P106" i="160"/>
  <c r="M106" i="160"/>
  <c r="J106" i="160"/>
  <c r="G106" i="160"/>
  <c r="D106" i="160"/>
  <c r="P105" i="160"/>
  <c r="M105" i="160"/>
  <c r="J105" i="160"/>
  <c r="G105" i="160"/>
  <c r="D105" i="160"/>
  <c r="P104" i="160"/>
  <c r="M104" i="160"/>
  <c r="J104" i="160"/>
  <c r="G104" i="160"/>
  <c r="D104" i="160"/>
  <c r="P103" i="160"/>
  <c r="M103" i="160"/>
  <c r="J103" i="160"/>
  <c r="G103" i="160"/>
  <c r="D103" i="160"/>
  <c r="P102" i="160"/>
  <c r="M102" i="160"/>
  <c r="J102" i="160"/>
  <c r="G102" i="160"/>
  <c r="D102" i="160"/>
  <c r="P101" i="160"/>
  <c r="M101" i="160"/>
  <c r="J101" i="160"/>
  <c r="G101" i="160"/>
  <c r="D101" i="160"/>
  <c r="P100" i="160"/>
  <c r="M100" i="160"/>
  <c r="J100" i="160"/>
  <c r="G100" i="160"/>
  <c r="D100" i="160"/>
  <c r="P99" i="160"/>
  <c r="M99" i="160"/>
  <c r="J99" i="160"/>
  <c r="G99" i="160"/>
  <c r="D99" i="160"/>
  <c r="P98" i="160"/>
  <c r="M98" i="160"/>
  <c r="J98" i="160"/>
  <c r="G98" i="160"/>
  <c r="D98" i="160"/>
  <c r="P97" i="160"/>
  <c r="M97" i="160"/>
  <c r="J97" i="160"/>
  <c r="G97" i="160"/>
  <c r="D97" i="160"/>
  <c r="P96" i="160"/>
  <c r="M96" i="160"/>
  <c r="J96" i="160"/>
  <c r="G96" i="160"/>
  <c r="D96" i="160"/>
  <c r="P95" i="160"/>
  <c r="M95" i="160"/>
  <c r="J95" i="160"/>
  <c r="G95" i="160"/>
  <c r="D95" i="160"/>
  <c r="P94" i="160"/>
  <c r="M94" i="160"/>
  <c r="J94" i="160"/>
  <c r="G94" i="160"/>
  <c r="D94" i="160"/>
  <c r="P93" i="160"/>
  <c r="M93" i="160"/>
  <c r="J93" i="160"/>
  <c r="G93" i="160"/>
  <c r="D93" i="160"/>
  <c r="P92" i="160"/>
  <c r="M92" i="160"/>
  <c r="J92" i="160"/>
  <c r="G92" i="160"/>
  <c r="D92" i="160"/>
  <c r="P91" i="160"/>
  <c r="M91" i="160"/>
  <c r="J91" i="160"/>
  <c r="G91" i="160"/>
  <c r="D91" i="160"/>
  <c r="P90" i="160"/>
  <c r="M90" i="160"/>
  <c r="J90" i="160"/>
  <c r="G90" i="160"/>
  <c r="D90" i="160"/>
  <c r="P89" i="160"/>
  <c r="M89" i="160"/>
  <c r="J89" i="160"/>
  <c r="G89" i="160"/>
  <c r="D89" i="160"/>
  <c r="P88" i="160"/>
  <c r="M88" i="160"/>
  <c r="J88" i="160"/>
  <c r="G88" i="160"/>
  <c r="D88" i="160"/>
  <c r="P87" i="160"/>
  <c r="M87" i="160"/>
  <c r="J87" i="160"/>
  <c r="G87" i="160"/>
  <c r="D87" i="160"/>
  <c r="P86" i="160"/>
  <c r="M86" i="160"/>
  <c r="J86" i="160"/>
  <c r="G86" i="160"/>
  <c r="D86" i="160"/>
  <c r="P85" i="160"/>
  <c r="M85" i="160"/>
  <c r="J85" i="160"/>
  <c r="G85" i="160"/>
  <c r="D85" i="160"/>
  <c r="P84" i="160"/>
  <c r="M84" i="160"/>
  <c r="J84" i="160"/>
  <c r="G84" i="160"/>
  <c r="D84" i="160"/>
  <c r="P83" i="160"/>
  <c r="M83" i="160"/>
  <c r="J83" i="160"/>
  <c r="G83" i="160"/>
  <c r="D83" i="160"/>
  <c r="P82" i="160"/>
  <c r="M82" i="160"/>
  <c r="J82" i="160"/>
  <c r="G82" i="160"/>
  <c r="D82" i="160"/>
  <c r="P81" i="160"/>
  <c r="M81" i="160"/>
  <c r="J81" i="160"/>
  <c r="G81" i="160"/>
  <c r="D81" i="160"/>
  <c r="P80" i="160"/>
  <c r="M80" i="160"/>
  <c r="J80" i="160"/>
  <c r="G80" i="160"/>
  <c r="D80" i="160"/>
  <c r="P79" i="160"/>
  <c r="M79" i="160"/>
  <c r="J79" i="160"/>
  <c r="G79" i="160"/>
  <c r="D79" i="160"/>
  <c r="P78" i="160"/>
  <c r="M78" i="160"/>
  <c r="J78" i="160"/>
  <c r="G78" i="160"/>
  <c r="D78" i="160"/>
  <c r="P77" i="160"/>
  <c r="M77" i="160"/>
  <c r="J77" i="160"/>
  <c r="G77" i="160"/>
  <c r="D77" i="160"/>
  <c r="P76" i="160"/>
  <c r="M76" i="160"/>
  <c r="J76" i="160"/>
  <c r="G76" i="160"/>
  <c r="D76" i="160"/>
  <c r="P75" i="160"/>
  <c r="M75" i="160"/>
  <c r="J75" i="160"/>
  <c r="G75" i="160"/>
  <c r="D75" i="160"/>
  <c r="P74" i="160"/>
  <c r="M74" i="160"/>
  <c r="J74" i="160"/>
  <c r="G74" i="160"/>
  <c r="D74" i="160"/>
  <c r="P73" i="160"/>
  <c r="M73" i="160"/>
  <c r="J73" i="160"/>
  <c r="G73" i="160"/>
  <c r="D73" i="160"/>
  <c r="P72" i="160"/>
  <c r="M72" i="160"/>
  <c r="J72" i="160"/>
  <c r="G72" i="160"/>
  <c r="D72" i="160"/>
  <c r="P71" i="160"/>
  <c r="M71" i="160"/>
  <c r="J71" i="160"/>
  <c r="G71" i="160"/>
  <c r="D71" i="160"/>
  <c r="P70" i="160"/>
  <c r="M70" i="160"/>
  <c r="J70" i="160"/>
  <c r="G70" i="160"/>
  <c r="D70" i="160"/>
  <c r="P69" i="160"/>
  <c r="M69" i="160"/>
  <c r="J69" i="160"/>
  <c r="G69" i="160"/>
  <c r="D69" i="160"/>
  <c r="P68" i="160"/>
  <c r="M68" i="160"/>
  <c r="J68" i="160"/>
  <c r="G68" i="160"/>
  <c r="D68" i="160"/>
  <c r="P67" i="160"/>
  <c r="M67" i="160"/>
  <c r="J67" i="160"/>
  <c r="G67" i="160"/>
  <c r="D67" i="160"/>
  <c r="P66" i="160"/>
  <c r="M66" i="160"/>
  <c r="J66" i="160"/>
  <c r="G66" i="160"/>
  <c r="D66" i="160"/>
  <c r="P65" i="160"/>
  <c r="M65" i="160"/>
  <c r="J65" i="160"/>
  <c r="G65" i="160"/>
  <c r="D65" i="160"/>
  <c r="P64" i="160"/>
  <c r="M64" i="160"/>
  <c r="J64" i="160"/>
  <c r="G64" i="160"/>
  <c r="D64" i="160"/>
  <c r="P63" i="160"/>
  <c r="M63" i="160"/>
  <c r="J63" i="160"/>
  <c r="G63" i="160"/>
  <c r="D63" i="160"/>
  <c r="P62" i="160"/>
  <c r="M62" i="160"/>
  <c r="J62" i="160"/>
  <c r="G62" i="160"/>
  <c r="D62" i="160"/>
  <c r="P61" i="160"/>
  <c r="M61" i="160"/>
  <c r="J61" i="160"/>
  <c r="G61" i="160"/>
  <c r="D61" i="160"/>
  <c r="P60" i="160"/>
  <c r="M60" i="160"/>
  <c r="J60" i="160"/>
  <c r="G60" i="160"/>
  <c r="D60" i="160"/>
  <c r="P59" i="160"/>
  <c r="M59" i="160"/>
  <c r="J59" i="160"/>
  <c r="G59" i="160"/>
  <c r="D59" i="160"/>
  <c r="P58" i="160"/>
  <c r="M58" i="160"/>
  <c r="J58" i="160"/>
  <c r="G58" i="160"/>
  <c r="D58" i="160"/>
  <c r="P57" i="160"/>
  <c r="M57" i="160"/>
  <c r="J57" i="160"/>
  <c r="G57" i="160"/>
  <c r="D57" i="160"/>
  <c r="P56" i="160"/>
  <c r="M56" i="160"/>
  <c r="J56" i="160"/>
  <c r="G56" i="160"/>
  <c r="D56" i="160"/>
  <c r="P55" i="160"/>
  <c r="M55" i="160"/>
  <c r="J55" i="160"/>
  <c r="G55" i="160"/>
  <c r="D55" i="160"/>
  <c r="P54" i="160"/>
  <c r="M54" i="160"/>
  <c r="J54" i="160"/>
  <c r="G54" i="160"/>
  <c r="D54" i="160"/>
  <c r="P53" i="160"/>
  <c r="M53" i="160"/>
  <c r="J53" i="160"/>
  <c r="G53" i="160"/>
  <c r="D53" i="160"/>
  <c r="P52" i="160"/>
  <c r="M52" i="160"/>
  <c r="J52" i="160"/>
  <c r="G52" i="160"/>
  <c r="D52" i="160"/>
  <c r="P51" i="160"/>
  <c r="M51" i="160"/>
  <c r="J51" i="160"/>
  <c r="G51" i="160"/>
  <c r="D51" i="160"/>
  <c r="P50" i="160"/>
  <c r="M50" i="160"/>
  <c r="J50" i="160"/>
  <c r="G50" i="160"/>
  <c r="D50" i="160"/>
  <c r="P49" i="160"/>
  <c r="M49" i="160"/>
  <c r="J49" i="160"/>
  <c r="G49" i="160"/>
  <c r="D49" i="160"/>
  <c r="P48" i="160"/>
  <c r="M48" i="160"/>
  <c r="J48" i="160"/>
  <c r="G48" i="160"/>
  <c r="D48" i="160"/>
  <c r="P47" i="160"/>
  <c r="M47" i="160"/>
  <c r="J47" i="160"/>
  <c r="G47" i="160"/>
  <c r="D47" i="160"/>
  <c r="P46" i="160"/>
  <c r="M46" i="160"/>
  <c r="J46" i="160"/>
  <c r="G46" i="160"/>
  <c r="D46" i="160"/>
  <c r="P45" i="160"/>
  <c r="M45" i="160"/>
  <c r="J45" i="160"/>
  <c r="G45" i="160"/>
  <c r="D45" i="160"/>
  <c r="P44" i="160"/>
  <c r="M44" i="160"/>
  <c r="J44" i="160"/>
  <c r="G44" i="160"/>
  <c r="D44" i="160"/>
  <c r="P43" i="160"/>
  <c r="M43" i="160"/>
  <c r="J43" i="160"/>
  <c r="G43" i="160"/>
  <c r="D43" i="160"/>
  <c r="P42" i="160"/>
  <c r="M42" i="160"/>
  <c r="J42" i="160"/>
  <c r="G42" i="160"/>
  <c r="D42" i="160"/>
  <c r="P41" i="160"/>
  <c r="M41" i="160"/>
  <c r="J41" i="160"/>
  <c r="G41" i="160"/>
  <c r="D41" i="160"/>
  <c r="P40" i="160"/>
  <c r="M40" i="160"/>
  <c r="J40" i="160"/>
  <c r="G40" i="160"/>
  <c r="D40" i="160"/>
  <c r="P39" i="160"/>
  <c r="M39" i="160"/>
  <c r="J39" i="160"/>
  <c r="G39" i="160"/>
  <c r="D39" i="160"/>
  <c r="P38" i="160"/>
  <c r="M38" i="160"/>
  <c r="J38" i="160"/>
  <c r="G38" i="160"/>
  <c r="D38" i="160"/>
  <c r="P37" i="160"/>
  <c r="M37" i="160"/>
  <c r="J37" i="160"/>
  <c r="G37" i="160"/>
  <c r="D37" i="160"/>
  <c r="P36" i="160"/>
  <c r="M36" i="160"/>
  <c r="J36" i="160"/>
  <c r="G36" i="160"/>
  <c r="D36" i="160"/>
  <c r="P35" i="160"/>
  <c r="M35" i="160"/>
  <c r="J35" i="160"/>
  <c r="G35" i="160"/>
  <c r="D35" i="160"/>
  <c r="P34" i="160"/>
  <c r="M34" i="160"/>
  <c r="J34" i="160"/>
  <c r="G34" i="160"/>
  <c r="D34" i="160"/>
  <c r="P33" i="160"/>
  <c r="M33" i="160"/>
  <c r="J33" i="160"/>
  <c r="G33" i="160"/>
  <c r="D33" i="160"/>
  <c r="P32" i="160"/>
  <c r="M32" i="160"/>
  <c r="J32" i="160"/>
  <c r="G32" i="160"/>
  <c r="D32" i="160"/>
  <c r="P31" i="160"/>
  <c r="M31" i="160"/>
  <c r="J31" i="160"/>
  <c r="G31" i="160"/>
  <c r="D31" i="160"/>
  <c r="P30" i="160"/>
  <c r="M30" i="160"/>
  <c r="J30" i="160"/>
  <c r="G30" i="160"/>
  <c r="D30" i="160"/>
  <c r="P29" i="160"/>
  <c r="M29" i="160"/>
  <c r="J29" i="160"/>
  <c r="G29" i="160"/>
  <c r="D29" i="160"/>
  <c r="P28" i="160"/>
  <c r="M28" i="160"/>
  <c r="J28" i="160"/>
  <c r="G28" i="160"/>
  <c r="D28" i="160"/>
  <c r="P27" i="160"/>
  <c r="M27" i="160"/>
  <c r="J27" i="160"/>
  <c r="G27" i="160"/>
  <c r="D27" i="160"/>
  <c r="P26" i="160"/>
  <c r="M26" i="160"/>
  <c r="J26" i="160"/>
  <c r="G26" i="160"/>
  <c r="D26" i="160"/>
  <c r="A26" i="160"/>
  <c r="A27" i="160" s="1"/>
  <c r="A28" i="160" s="1"/>
  <c r="A29" i="160" s="1"/>
  <c r="A30" i="160" s="1"/>
  <c r="A31" i="160" s="1"/>
  <c r="A32" i="160" s="1"/>
  <c r="A33" i="160" s="1"/>
  <c r="A34" i="160" s="1"/>
  <c r="A35" i="160" s="1"/>
  <c r="A36" i="160" s="1"/>
  <c r="A37" i="160" s="1"/>
  <c r="A38" i="160" s="1"/>
  <c r="A39" i="160" s="1"/>
  <c r="A40" i="160" s="1"/>
  <c r="A41" i="160" s="1"/>
  <c r="A42" i="160" s="1"/>
  <c r="A43" i="160" s="1"/>
  <c r="A44" i="160" s="1"/>
  <c r="A45" i="160" s="1"/>
  <c r="A46" i="160" s="1"/>
  <c r="A47" i="160" s="1"/>
  <c r="A48" i="160" s="1"/>
  <c r="A49" i="160" s="1"/>
  <c r="A50" i="160" s="1"/>
  <c r="A51" i="160" s="1"/>
  <c r="A52" i="160" s="1"/>
  <c r="A53" i="160" s="1"/>
  <c r="A54" i="160" s="1"/>
  <c r="A55" i="160" s="1"/>
  <c r="A56" i="160" s="1"/>
  <c r="A57" i="160" s="1"/>
  <c r="A58" i="160" s="1"/>
  <c r="A59" i="160" s="1"/>
  <c r="A60" i="160" s="1"/>
  <c r="A61" i="160" s="1"/>
  <c r="A62" i="160" s="1"/>
  <c r="A63" i="160" s="1"/>
  <c r="A64" i="160" s="1"/>
  <c r="A65" i="160" s="1"/>
  <c r="A66" i="160" s="1"/>
  <c r="A67" i="160" s="1"/>
  <c r="A68" i="160" s="1"/>
  <c r="A69" i="160" s="1"/>
  <c r="A70" i="160" s="1"/>
  <c r="A71" i="160" s="1"/>
  <c r="A72" i="160" s="1"/>
  <c r="A73" i="160" s="1"/>
  <c r="A74" i="160" s="1"/>
  <c r="A75" i="160" s="1"/>
  <c r="A76" i="160" s="1"/>
  <c r="A77" i="160" s="1"/>
  <c r="A78" i="160" s="1"/>
  <c r="A79" i="160" s="1"/>
  <c r="A80" i="160" s="1"/>
  <c r="A81" i="160" s="1"/>
  <c r="A82" i="160" s="1"/>
  <c r="A83" i="160" s="1"/>
  <c r="A84" i="160" s="1"/>
  <c r="A85" i="160" s="1"/>
  <c r="A86" i="160" s="1"/>
  <c r="A87" i="160" s="1"/>
  <c r="A88" i="160" s="1"/>
  <c r="A89" i="160" s="1"/>
  <c r="A90" i="160" s="1"/>
  <c r="A91" i="160" s="1"/>
  <c r="A92" i="160" s="1"/>
  <c r="A93" i="160" s="1"/>
  <c r="A94" i="160" s="1"/>
  <c r="A95" i="160" s="1"/>
  <c r="A96" i="160" s="1"/>
  <c r="A97" i="160" s="1"/>
  <c r="A98" i="160" s="1"/>
  <c r="A99" i="160" s="1"/>
  <c r="A100" i="160" s="1"/>
  <c r="A101" i="160" s="1"/>
  <c r="A102" i="160" s="1"/>
  <c r="A103" i="160" s="1"/>
  <c r="A104" i="160" s="1"/>
  <c r="A105" i="160" s="1"/>
  <c r="A106" i="160" s="1"/>
  <c r="A107" i="160" s="1"/>
  <c r="A108" i="160" s="1"/>
  <c r="A109" i="160" s="1"/>
  <c r="A110" i="160" s="1"/>
  <c r="A111" i="160" s="1"/>
  <c r="A112" i="160" s="1"/>
  <c r="A113" i="160" s="1"/>
  <c r="A114" i="160" s="1"/>
  <c r="A115" i="160" s="1"/>
  <c r="A116" i="160" s="1"/>
  <c r="A117" i="160" s="1"/>
  <c r="A118" i="160" s="1"/>
  <c r="A119" i="160" s="1"/>
  <c r="A120" i="160" s="1"/>
  <c r="A121" i="160" s="1"/>
  <c r="A122" i="160" s="1"/>
  <c r="A123" i="160" s="1"/>
  <c r="A124" i="160" s="1"/>
  <c r="A125" i="160" s="1"/>
  <c r="A126" i="160" s="1"/>
  <c r="A127" i="160" s="1"/>
  <c r="A128" i="160" s="1"/>
  <c r="A129" i="160" s="1"/>
  <c r="A130" i="160" s="1"/>
  <c r="A131" i="160" s="1"/>
  <c r="A132" i="160" s="1"/>
  <c r="A133" i="160" s="1"/>
  <c r="A134" i="160" s="1"/>
  <c r="A135" i="160" s="1"/>
  <c r="A136" i="160" s="1"/>
  <c r="A137" i="160" s="1"/>
  <c r="A138" i="160" s="1"/>
  <c r="A139" i="160" s="1"/>
  <c r="A140" i="160" s="1"/>
  <c r="A141" i="160" s="1"/>
  <c r="A142" i="160" s="1"/>
  <c r="A143" i="160" s="1"/>
  <c r="A144" i="160" s="1"/>
  <c r="A145" i="160" s="1"/>
  <c r="A146" i="160" s="1"/>
  <c r="A147" i="160" s="1"/>
  <c r="A148" i="160" s="1"/>
  <c r="A149" i="160" s="1"/>
  <c r="A150" i="160" s="1"/>
  <c r="A151" i="160" s="1"/>
  <c r="A152" i="160" s="1"/>
  <c r="A153" i="160" s="1"/>
  <c r="A154" i="160" s="1"/>
  <c r="A155" i="160" s="1"/>
  <c r="A156" i="160" s="1"/>
  <c r="A157" i="160" s="1"/>
  <c r="A158" i="160" s="1"/>
  <c r="A159" i="160" s="1"/>
  <c r="A160" i="160" s="1"/>
  <c r="A161" i="160" s="1"/>
  <c r="A162" i="160" s="1"/>
  <c r="A163" i="160" s="1"/>
  <c r="A164" i="160" s="1"/>
  <c r="A165" i="160" s="1"/>
  <c r="A166" i="160" s="1"/>
  <c r="A167" i="160" s="1"/>
  <c r="A168" i="160" s="1"/>
  <c r="A169" i="160" s="1"/>
  <c r="A170" i="160" s="1"/>
  <c r="A171" i="160" s="1"/>
  <c r="A172" i="160" s="1"/>
  <c r="A173" i="160" s="1"/>
  <c r="A174" i="160" s="1"/>
  <c r="A175" i="160" s="1"/>
  <c r="A176" i="160" s="1"/>
  <c r="A177" i="160" s="1"/>
  <c r="A178" i="160" s="1"/>
  <c r="A179" i="160" s="1"/>
  <c r="A180" i="160" s="1"/>
  <c r="A181" i="160" s="1"/>
  <c r="A182" i="160" s="1"/>
  <c r="A183" i="160" s="1"/>
  <c r="A184" i="160" s="1"/>
  <c r="A185" i="160" s="1"/>
  <c r="A186" i="160" s="1"/>
  <c r="A187" i="160" s="1"/>
  <c r="A188" i="160" s="1"/>
  <c r="A189" i="160" s="1"/>
  <c r="A190" i="160" s="1"/>
  <c r="A191" i="160" s="1"/>
  <c r="A192" i="160" s="1"/>
  <c r="A193" i="160" s="1"/>
  <c r="A194" i="160" s="1"/>
  <c r="A195" i="160" s="1"/>
  <c r="A196" i="160" s="1"/>
  <c r="A197" i="160" s="1"/>
  <c r="A198" i="160" s="1"/>
  <c r="A199" i="160" s="1"/>
  <c r="A200" i="160" s="1"/>
  <c r="A201" i="160" s="1"/>
  <c r="A202" i="160" s="1"/>
  <c r="A203" i="160" s="1"/>
  <c r="A204" i="160" s="1"/>
  <c r="A205" i="160" s="1"/>
  <c r="A206" i="160" s="1"/>
  <c r="A207" i="160" s="1"/>
  <c r="A208" i="160" s="1"/>
  <c r="A209" i="160" s="1"/>
  <c r="A210" i="160" s="1"/>
  <c r="A211" i="160" s="1"/>
  <c r="A212" i="160" s="1"/>
  <c r="A213" i="160" s="1"/>
  <c r="A214" i="160" s="1"/>
  <c r="A215" i="160" s="1"/>
  <c r="A216" i="160" s="1"/>
  <c r="A217" i="160" s="1"/>
  <c r="A218" i="160" s="1"/>
  <c r="A219" i="160" s="1"/>
  <c r="A220" i="160" s="1"/>
  <c r="A221" i="160" s="1"/>
  <c r="A222" i="160" s="1"/>
  <c r="A223" i="160" s="1"/>
  <c r="A224" i="160" s="1"/>
  <c r="A225" i="160" s="1"/>
  <c r="A226" i="160" s="1"/>
  <c r="A227" i="160" s="1"/>
  <c r="A228" i="160" s="1"/>
  <c r="A229" i="160" s="1"/>
  <c r="A230" i="160" s="1"/>
  <c r="A231" i="160" s="1"/>
  <c r="A232" i="160" s="1"/>
  <c r="A233" i="160" s="1"/>
  <c r="A234" i="160" s="1"/>
  <c r="A235" i="160" s="1"/>
  <c r="A236" i="160" s="1"/>
  <c r="A237" i="160" s="1"/>
  <c r="A238" i="160" s="1"/>
  <c r="A239" i="160" s="1"/>
  <c r="A240" i="160" s="1"/>
  <c r="A241" i="160" s="1"/>
  <c r="A242" i="160" s="1"/>
  <c r="A243" i="160" s="1"/>
  <c r="A244" i="160" s="1"/>
  <c r="A245" i="160" s="1"/>
  <c r="A246" i="160" s="1"/>
  <c r="A247" i="160" s="1"/>
  <c r="A248" i="160" s="1"/>
  <c r="A249" i="160" s="1"/>
  <c r="A250" i="160" s="1"/>
  <c r="A251" i="160" s="1"/>
  <c r="A252" i="160" s="1"/>
  <c r="A253" i="160" s="1"/>
  <c r="A254" i="160" s="1"/>
  <c r="A255" i="160" s="1"/>
  <c r="A256" i="160" s="1"/>
  <c r="A257" i="160" s="1"/>
  <c r="A258" i="160" s="1"/>
  <c r="A259" i="160" s="1"/>
  <c r="A260" i="160" s="1"/>
  <c r="A261" i="160" s="1"/>
  <c r="A262" i="160" s="1"/>
  <c r="A263" i="160" s="1"/>
  <c r="A264" i="160" s="1"/>
  <c r="A265" i="160" s="1"/>
  <c r="A266" i="160" s="1"/>
  <c r="A267" i="160" s="1"/>
  <c r="A268" i="160" s="1"/>
  <c r="A269" i="160" s="1"/>
  <c r="A270" i="160" s="1"/>
  <c r="A271" i="160" s="1"/>
  <c r="A272" i="160" s="1"/>
  <c r="A273" i="160" s="1"/>
  <c r="A274" i="160" s="1"/>
  <c r="A275" i="160" s="1"/>
  <c r="A276" i="160" s="1"/>
  <c r="A277" i="160" s="1"/>
  <c r="A278" i="160" s="1"/>
  <c r="A279" i="160" s="1"/>
  <c r="A280" i="160" s="1"/>
  <c r="A281" i="160" s="1"/>
  <c r="A282" i="160" s="1"/>
  <c r="A283" i="160" s="1"/>
  <c r="A284" i="160" s="1"/>
  <c r="A285" i="160" s="1"/>
  <c r="A286" i="160" s="1"/>
  <c r="A287" i="160" s="1"/>
  <c r="A288" i="160" s="1"/>
  <c r="A289" i="160" s="1"/>
  <c r="A290" i="160" s="1"/>
  <c r="A291" i="160" s="1"/>
  <c r="A292" i="160" s="1"/>
  <c r="A293" i="160" s="1"/>
  <c r="A294" i="160" s="1"/>
  <c r="A295" i="160" s="1"/>
  <c r="A296" i="160" s="1"/>
  <c r="A297" i="160" s="1"/>
  <c r="A298" i="160" s="1"/>
  <c r="A299" i="160" s="1"/>
  <c r="A300" i="160" s="1"/>
  <c r="P25" i="160"/>
  <c r="M25" i="160"/>
  <c r="J25" i="160"/>
  <c r="G25" i="160"/>
  <c r="D25" i="160"/>
  <c r="P24" i="160"/>
  <c r="M24" i="160"/>
  <c r="J24" i="160"/>
  <c r="G24" i="160"/>
  <c r="D24" i="160"/>
  <c r="P23" i="160"/>
  <c r="M23" i="160"/>
  <c r="J23" i="160"/>
  <c r="G23" i="160"/>
  <c r="D23" i="160"/>
  <c r="P22" i="160"/>
  <c r="M22" i="160"/>
  <c r="J22" i="160"/>
  <c r="G22" i="160"/>
  <c r="D22" i="160"/>
  <c r="A22" i="160"/>
  <c r="A23" i="160" s="1"/>
  <c r="A24" i="160" s="1"/>
  <c r="A25" i="160" s="1"/>
  <c r="P21" i="160"/>
  <c r="M21" i="160"/>
  <c r="J21" i="160"/>
  <c r="G21" i="160"/>
  <c r="D21" i="160"/>
  <c r="A21" i="160"/>
  <c r="P20" i="160"/>
  <c r="M20" i="160"/>
  <c r="J20" i="160"/>
  <c r="G20" i="160"/>
  <c r="D20" i="160"/>
  <c r="I14" i="160"/>
  <c r="H14" i="160"/>
  <c r="D13" i="160"/>
  <c r="D12" i="160"/>
  <c r="P5" i="160"/>
  <c r="P228" i="159"/>
  <c r="M228" i="159"/>
  <c r="J228" i="159"/>
  <c r="G228" i="159"/>
  <c r="D228" i="159"/>
  <c r="P227" i="159"/>
  <c r="M227" i="159"/>
  <c r="J227" i="159"/>
  <c r="G227" i="159"/>
  <c r="D227" i="159"/>
  <c r="P226" i="159"/>
  <c r="M226" i="159"/>
  <c r="J226" i="159"/>
  <c r="G226" i="159"/>
  <c r="D226" i="159"/>
  <c r="P225" i="159"/>
  <c r="M225" i="159"/>
  <c r="J225" i="159"/>
  <c r="G225" i="159"/>
  <c r="D225" i="159"/>
  <c r="P224" i="159"/>
  <c r="M224" i="159"/>
  <c r="J224" i="159"/>
  <c r="G224" i="159"/>
  <c r="D224" i="159"/>
  <c r="P223" i="159"/>
  <c r="M223" i="159"/>
  <c r="J223" i="159"/>
  <c r="G223" i="159"/>
  <c r="D223" i="159"/>
  <c r="P222" i="159"/>
  <c r="M222" i="159"/>
  <c r="J222" i="159"/>
  <c r="G222" i="159"/>
  <c r="D222" i="159"/>
  <c r="P221" i="159"/>
  <c r="M221" i="159"/>
  <c r="J221" i="159"/>
  <c r="G221" i="159"/>
  <c r="D221" i="159"/>
  <c r="P220" i="159"/>
  <c r="M220" i="159"/>
  <c r="J220" i="159"/>
  <c r="G220" i="159"/>
  <c r="D220" i="159"/>
  <c r="P219" i="159"/>
  <c r="M219" i="159"/>
  <c r="J219" i="159"/>
  <c r="G219" i="159"/>
  <c r="D219" i="159"/>
  <c r="P218" i="159"/>
  <c r="M218" i="159"/>
  <c r="J218" i="159"/>
  <c r="G218" i="159"/>
  <c r="D218" i="159"/>
  <c r="P217" i="159"/>
  <c r="M217" i="159"/>
  <c r="J217" i="159"/>
  <c r="G217" i="159"/>
  <c r="D217" i="159"/>
  <c r="P216" i="159"/>
  <c r="M216" i="159"/>
  <c r="J216" i="159"/>
  <c r="G216" i="159"/>
  <c r="D216" i="159"/>
  <c r="P215" i="159"/>
  <c r="M215" i="159"/>
  <c r="J215" i="159"/>
  <c r="G215" i="159"/>
  <c r="D215" i="159"/>
  <c r="P214" i="159"/>
  <c r="M214" i="159"/>
  <c r="J214" i="159"/>
  <c r="G214" i="159"/>
  <c r="D214" i="159"/>
  <c r="P213" i="159"/>
  <c r="M213" i="159"/>
  <c r="J213" i="159"/>
  <c r="G213" i="159"/>
  <c r="D213" i="159"/>
  <c r="P212" i="159"/>
  <c r="M212" i="159"/>
  <c r="J212" i="159"/>
  <c r="G212" i="159"/>
  <c r="D212" i="159"/>
  <c r="P211" i="159"/>
  <c r="M211" i="159"/>
  <c r="J211" i="159"/>
  <c r="G211" i="159"/>
  <c r="D211" i="159"/>
  <c r="P210" i="159"/>
  <c r="M210" i="159"/>
  <c r="J210" i="159"/>
  <c r="G210" i="159"/>
  <c r="D210" i="159"/>
  <c r="P209" i="159"/>
  <c r="M209" i="159"/>
  <c r="J209" i="159"/>
  <c r="G209" i="159"/>
  <c r="D209" i="159"/>
  <c r="P208" i="159"/>
  <c r="M208" i="159"/>
  <c r="J208" i="159"/>
  <c r="G208" i="159"/>
  <c r="D208" i="159"/>
  <c r="P207" i="159"/>
  <c r="M207" i="159"/>
  <c r="J207" i="159"/>
  <c r="G207" i="159"/>
  <c r="D207" i="159"/>
  <c r="P206" i="159"/>
  <c r="M206" i="159"/>
  <c r="J206" i="159"/>
  <c r="G206" i="159"/>
  <c r="D206" i="159"/>
  <c r="P205" i="159"/>
  <c r="M205" i="159"/>
  <c r="J205" i="159"/>
  <c r="G205" i="159"/>
  <c r="D205" i="159"/>
  <c r="P204" i="159"/>
  <c r="M204" i="159"/>
  <c r="J204" i="159"/>
  <c r="G204" i="159"/>
  <c r="D204" i="159"/>
  <c r="P203" i="159"/>
  <c r="M203" i="159"/>
  <c r="J203" i="159"/>
  <c r="G203" i="159"/>
  <c r="D203" i="159"/>
  <c r="P202" i="159"/>
  <c r="M202" i="159"/>
  <c r="J202" i="159"/>
  <c r="G202" i="159"/>
  <c r="D202" i="159"/>
  <c r="P201" i="159"/>
  <c r="M201" i="159"/>
  <c r="J201" i="159"/>
  <c r="G201" i="159"/>
  <c r="D201" i="159"/>
  <c r="P200" i="159"/>
  <c r="M200" i="159"/>
  <c r="J200" i="159"/>
  <c r="G200" i="159"/>
  <c r="D200" i="159"/>
  <c r="P199" i="159"/>
  <c r="M199" i="159"/>
  <c r="J199" i="159"/>
  <c r="G199" i="159"/>
  <c r="D199" i="159"/>
  <c r="P198" i="159"/>
  <c r="M198" i="159"/>
  <c r="J198" i="159"/>
  <c r="G198" i="159"/>
  <c r="D198" i="159"/>
  <c r="P197" i="159"/>
  <c r="M197" i="159"/>
  <c r="J197" i="159"/>
  <c r="G197" i="159"/>
  <c r="D197" i="159"/>
  <c r="P196" i="159"/>
  <c r="M196" i="159"/>
  <c r="J196" i="159"/>
  <c r="G196" i="159"/>
  <c r="D196" i="159"/>
  <c r="P195" i="159"/>
  <c r="M195" i="159"/>
  <c r="J195" i="159"/>
  <c r="G195" i="159"/>
  <c r="D195" i="159"/>
  <c r="P194" i="159"/>
  <c r="M194" i="159"/>
  <c r="J194" i="159"/>
  <c r="G194" i="159"/>
  <c r="D194" i="159"/>
  <c r="P193" i="159"/>
  <c r="M193" i="159"/>
  <c r="J193" i="159"/>
  <c r="G193" i="159"/>
  <c r="D193" i="159"/>
  <c r="P192" i="159"/>
  <c r="M192" i="159"/>
  <c r="J192" i="159"/>
  <c r="G192" i="159"/>
  <c r="D192" i="159"/>
  <c r="P191" i="159"/>
  <c r="M191" i="159"/>
  <c r="J191" i="159"/>
  <c r="G191" i="159"/>
  <c r="D191" i="159"/>
  <c r="P190" i="159"/>
  <c r="M190" i="159"/>
  <c r="J190" i="159"/>
  <c r="G190" i="159"/>
  <c r="D190" i="159"/>
  <c r="P189" i="159"/>
  <c r="M189" i="159"/>
  <c r="J189" i="159"/>
  <c r="G189" i="159"/>
  <c r="D189" i="159"/>
  <c r="P188" i="159"/>
  <c r="M188" i="159"/>
  <c r="J188" i="159"/>
  <c r="G188" i="159"/>
  <c r="D188" i="159"/>
  <c r="P187" i="159"/>
  <c r="M187" i="159"/>
  <c r="J187" i="159"/>
  <c r="G187" i="159"/>
  <c r="D187" i="159"/>
  <c r="P186" i="159"/>
  <c r="M186" i="159"/>
  <c r="J186" i="159"/>
  <c r="G186" i="159"/>
  <c r="D186" i="159"/>
  <c r="P185" i="159"/>
  <c r="M185" i="159"/>
  <c r="J185" i="159"/>
  <c r="G185" i="159"/>
  <c r="D185" i="159"/>
  <c r="P184" i="159"/>
  <c r="M184" i="159"/>
  <c r="J184" i="159"/>
  <c r="G184" i="159"/>
  <c r="D184" i="159"/>
  <c r="P183" i="159"/>
  <c r="M183" i="159"/>
  <c r="J183" i="159"/>
  <c r="G183" i="159"/>
  <c r="D183" i="159"/>
  <c r="P182" i="159"/>
  <c r="M182" i="159"/>
  <c r="J182" i="159"/>
  <c r="G182" i="159"/>
  <c r="D182" i="159"/>
  <c r="P181" i="159"/>
  <c r="M181" i="159"/>
  <c r="J181" i="159"/>
  <c r="G181" i="159"/>
  <c r="D181" i="159"/>
  <c r="P180" i="159"/>
  <c r="M180" i="159"/>
  <c r="J180" i="159"/>
  <c r="G180" i="159"/>
  <c r="D180" i="159"/>
  <c r="P179" i="159"/>
  <c r="M179" i="159"/>
  <c r="J179" i="159"/>
  <c r="G179" i="159"/>
  <c r="D179" i="159"/>
  <c r="P178" i="159"/>
  <c r="M178" i="159"/>
  <c r="J178" i="159"/>
  <c r="G178" i="159"/>
  <c r="D178" i="159"/>
  <c r="P177" i="159"/>
  <c r="M177" i="159"/>
  <c r="J177" i="159"/>
  <c r="G177" i="159"/>
  <c r="D177" i="159"/>
  <c r="P176" i="159"/>
  <c r="M176" i="159"/>
  <c r="J176" i="159"/>
  <c r="G176" i="159"/>
  <c r="D176" i="159"/>
  <c r="P175" i="159"/>
  <c r="M175" i="159"/>
  <c r="J175" i="159"/>
  <c r="G175" i="159"/>
  <c r="D175" i="159"/>
  <c r="P174" i="159"/>
  <c r="M174" i="159"/>
  <c r="J174" i="159"/>
  <c r="G174" i="159"/>
  <c r="D174" i="159"/>
  <c r="P173" i="159"/>
  <c r="M173" i="159"/>
  <c r="J173" i="159"/>
  <c r="G173" i="159"/>
  <c r="D173" i="159"/>
  <c r="P172" i="159"/>
  <c r="M172" i="159"/>
  <c r="J172" i="159"/>
  <c r="G172" i="159"/>
  <c r="D172" i="159"/>
  <c r="P171" i="159"/>
  <c r="M171" i="159"/>
  <c r="J171" i="159"/>
  <c r="G171" i="159"/>
  <c r="D171" i="159"/>
  <c r="P170" i="159"/>
  <c r="M170" i="159"/>
  <c r="J170" i="159"/>
  <c r="G170" i="159"/>
  <c r="D170" i="159"/>
  <c r="P169" i="159"/>
  <c r="M169" i="159"/>
  <c r="J169" i="159"/>
  <c r="G169" i="159"/>
  <c r="D169" i="159"/>
  <c r="P168" i="159"/>
  <c r="M168" i="159"/>
  <c r="J168" i="159"/>
  <c r="G168" i="159"/>
  <c r="D168" i="159"/>
  <c r="P167" i="159"/>
  <c r="M167" i="159"/>
  <c r="J167" i="159"/>
  <c r="G167" i="159"/>
  <c r="D167" i="159"/>
  <c r="P166" i="159"/>
  <c r="M166" i="159"/>
  <c r="J166" i="159"/>
  <c r="G166" i="159"/>
  <c r="D166" i="159"/>
  <c r="P165" i="159"/>
  <c r="M165" i="159"/>
  <c r="J165" i="159"/>
  <c r="G165" i="159"/>
  <c r="D165" i="159"/>
  <c r="P164" i="159"/>
  <c r="M164" i="159"/>
  <c r="J164" i="159"/>
  <c r="G164" i="159"/>
  <c r="D164" i="159"/>
  <c r="P163" i="159"/>
  <c r="M163" i="159"/>
  <c r="J163" i="159"/>
  <c r="G163" i="159"/>
  <c r="D163" i="159"/>
  <c r="P162" i="159"/>
  <c r="M162" i="159"/>
  <c r="J162" i="159"/>
  <c r="G162" i="159"/>
  <c r="D162" i="159"/>
  <c r="P161" i="159"/>
  <c r="M161" i="159"/>
  <c r="J161" i="159"/>
  <c r="G161" i="159"/>
  <c r="D161" i="159"/>
  <c r="P160" i="159"/>
  <c r="M160" i="159"/>
  <c r="J160" i="159"/>
  <c r="G160" i="159"/>
  <c r="D160" i="159"/>
  <c r="P159" i="159"/>
  <c r="M159" i="159"/>
  <c r="J159" i="159"/>
  <c r="G159" i="159"/>
  <c r="D159" i="159"/>
  <c r="P158" i="159"/>
  <c r="M158" i="159"/>
  <c r="J158" i="159"/>
  <c r="G158" i="159"/>
  <c r="D158" i="159"/>
  <c r="P157" i="159"/>
  <c r="M157" i="159"/>
  <c r="J157" i="159"/>
  <c r="G157" i="159"/>
  <c r="D157" i="159"/>
  <c r="P156" i="159"/>
  <c r="M156" i="159"/>
  <c r="J156" i="159"/>
  <c r="G156" i="159"/>
  <c r="D156" i="159"/>
  <c r="P155" i="159"/>
  <c r="M155" i="159"/>
  <c r="J155" i="159"/>
  <c r="G155" i="159"/>
  <c r="D155" i="159"/>
  <c r="P154" i="159"/>
  <c r="M154" i="159"/>
  <c r="J154" i="159"/>
  <c r="G154" i="159"/>
  <c r="D154" i="159"/>
  <c r="P153" i="159"/>
  <c r="M153" i="159"/>
  <c r="J153" i="159"/>
  <c r="G153" i="159"/>
  <c r="D153" i="159"/>
  <c r="P152" i="159"/>
  <c r="M152" i="159"/>
  <c r="J152" i="159"/>
  <c r="G152" i="159"/>
  <c r="D152" i="159"/>
  <c r="P151" i="159"/>
  <c r="M151" i="159"/>
  <c r="J151" i="159"/>
  <c r="G151" i="159"/>
  <c r="D151" i="159"/>
  <c r="P150" i="159"/>
  <c r="M150" i="159"/>
  <c r="J150" i="159"/>
  <c r="G150" i="159"/>
  <c r="D150" i="159"/>
  <c r="P149" i="159"/>
  <c r="M149" i="159"/>
  <c r="J149" i="159"/>
  <c r="G149" i="159"/>
  <c r="D149" i="159"/>
  <c r="P148" i="159"/>
  <c r="M148" i="159"/>
  <c r="J148" i="159"/>
  <c r="G148" i="159"/>
  <c r="D148" i="159"/>
  <c r="P147" i="159"/>
  <c r="M147" i="159"/>
  <c r="J147" i="159"/>
  <c r="G147" i="159"/>
  <c r="D147" i="159"/>
  <c r="P146" i="159"/>
  <c r="M146" i="159"/>
  <c r="J146" i="159"/>
  <c r="G146" i="159"/>
  <c r="D146" i="159"/>
  <c r="P145" i="159"/>
  <c r="M145" i="159"/>
  <c r="J145" i="159"/>
  <c r="G145" i="159"/>
  <c r="D145" i="159"/>
  <c r="P144" i="159"/>
  <c r="M144" i="159"/>
  <c r="J144" i="159"/>
  <c r="G144" i="159"/>
  <c r="D144" i="159"/>
  <c r="P143" i="159"/>
  <c r="M143" i="159"/>
  <c r="J143" i="159"/>
  <c r="G143" i="159"/>
  <c r="D143" i="159"/>
  <c r="P142" i="159"/>
  <c r="M142" i="159"/>
  <c r="J142" i="159"/>
  <c r="G142" i="159"/>
  <c r="D142" i="159"/>
  <c r="P141" i="159"/>
  <c r="M141" i="159"/>
  <c r="J141" i="159"/>
  <c r="G141" i="159"/>
  <c r="D141" i="159"/>
  <c r="P140" i="159"/>
  <c r="M140" i="159"/>
  <c r="J140" i="159"/>
  <c r="G140" i="159"/>
  <c r="D140" i="159"/>
  <c r="P139" i="159"/>
  <c r="M139" i="159"/>
  <c r="J139" i="159"/>
  <c r="G139" i="159"/>
  <c r="D139" i="159"/>
  <c r="P138" i="159"/>
  <c r="M138" i="159"/>
  <c r="J138" i="159"/>
  <c r="G138" i="159"/>
  <c r="D138" i="159"/>
  <c r="P137" i="159"/>
  <c r="M137" i="159"/>
  <c r="J137" i="159"/>
  <c r="G137" i="159"/>
  <c r="D137" i="159"/>
  <c r="P136" i="159"/>
  <c r="M136" i="159"/>
  <c r="J136" i="159"/>
  <c r="G136" i="159"/>
  <c r="D136" i="159"/>
  <c r="P135" i="159"/>
  <c r="M135" i="159"/>
  <c r="J135" i="159"/>
  <c r="G135" i="159"/>
  <c r="D135" i="159"/>
  <c r="P134" i="159"/>
  <c r="M134" i="159"/>
  <c r="J134" i="159"/>
  <c r="G134" i="159"/>
  <c r="D134" i="159"/>
  <c r="P133" i="159"/>
  <c r="M133" i="159"/>
  <c r="J133" i="159"/>
  <c r="G133" i="159"/>
  <c r="D133" i="159"/>
  <c r="P132" i="159"/>
  <c r="M132" i="159"/>
  <c r="J132" i="159"/>
  <c r="G132" i="159"/>
  <c r="D132" i="159"/>
  <c r="P131" i="159"/>
  <c r="M131" i="159"/>
  <c r="J131" i="159"/>
  <c r="G131" i="159"/>
  <c r="D131" i="159"/>
  <c r="P130" i="159"/>
  <c r="M130" i="159"/>
  <c r="J130" i="159"/>
  <c r="G130" i="159"/>
  <c r="D130" i="159"/>
  <c r="P129" i="159"/>
  <c r="M129" i="159"/>
  <c r="J129" i="159"/>
  <c r="G129" i="159"/>
  <c r="D129" i="159"/>
  <c r="P128" i="159"/>
  <c r="M128" i="159"/>
  <c r="J128" i="159"/>
  <c r="G128" i="159"/>
  <c r="D128" i="159"/>
  <c r="P127" i="159"/>
  <c r="M127" i="159"/>
  <c r="J127" i="159"/>
  <c r="G127" i="159"/>
  <c r="D127" i="159"/>
  <c r="P126" i="159"/>
  <c r="M126" i="159"/>
  <c r="J126" i="159"/>
  <c r="G126" i="159"/>
  <c r="D126" i="159"/>
  <c r="P125" i="159"/>
  <c r="M125" i="159"/>
  <c r="J125" i="159"/>
  <c r="G125" i="159"/>
  <c r="D125" i="159"/>
  <c r="P124" i="159"/>
  <c r="M124" i="159"/>
  <c r="J124" i="159"/>
  <c r="G124" i="159"/>
  <c r="D124" i="159"/>
  <c r="P123" i="159"/>
  <c r="M123" i="159"/>
  <c r="J123" i="159"/>
  <c r="G123" i="159"/>
  <c r="D123" i="159"/>
  <c r="P122" i="159"/>
  <c r="M122" i="159"/>
  <c r="J122" i="159"/>
  <c r="G122" i="159"/>
  <c r="D122" i="159"/>
  <c r="P121" i="159"/>
  <c r="M121" i="159"/>
  <c r="J121" i="159"/>
  <c r="G121" i="159"/>
  <c r="D121" i="159"/>
  <c r="P120" i="159"/>
  <c r="M120" i="159"/>
  <c r="J120" i="159"/>
  <c r="G120" i="159"/>
  <c r="D120" i="159"/>
  <c r="P119" i="159"/>
  <c r="M119" i="159"/>
  <c r="J119" i="159"/>
  <c r="G119" i="159"/>
  <c r="D119" i="159"/>
  <c r="P118" i="159"/>
  <c r="M118" i="159"/>
  <c r="J118" i="159"/>
  <c r="G118" i="159"/>
  <c r="D118" i="159"/>
  <c r="P117" i="159"/>
  <c r="M117" i="159"/>
  <c r="J117" i="159"/>
  <c r="G117" i="159"/>
  <c r="D117" i="159"/>
  <c r="P116" i="159"/>
  <c r="M116" i="159"/>
  <c r="J116" i="159"/>
  <c r="G116" i="159"/>
  <c r="D116" i="159"/>
  <c r="P115" i="159"/>
  <c r="M115" i="159"/>
  <c r="J115" i="159"/>
  <c r="G115" i="159"/>
  <c r="D115" i="159"/>
  <c r="P114" i="159"/>
  <c r="M114" i="159"/>
  <c r="J114" i="159"/>
  <c r="G114" i="159"/>
  <c r="D114" i="159"/>
  <c r="P113" i="159"/>
  <c r="M113" i="159"/>
  <c r="J113" i="159"/>
  <c r="G113" i="159"/>
  <c r="D113" i="159"/>
  <c r="P112" i="159"/>
  <c r="M112" i="159"/>
  <c r="J112" i="159"/>
  <c r="G112" i="159"/>
  <c r="D112" i="159"/>
  <c r="P111" i="159"/>
  <c r="M111" i="159"/>
  <c r="J111" i="159"/>
  <c r="G111" i="159"/>
  <c r="D111" i="159"/>
  <c r="P110" i="159"/>
  <c r="M110" i="159"/>
  <c r="J110" i="159"/>
  <c r="G110" i="159"/>
  <c r="D110" i="159"/>
  <c r="P109" i="159"/>
  <c r="M109" i="159"/>
  <c r="J109" i="159"/>
  <c r="G109" i="159"/>
  <c r="D109" i="159"/>
  <c r="P108" i="159"/>
  <c r="M108" i="159"/>
  <c r="J108" i="159"/>
  <c r="G108" i="159"/>
  <c r="D108" i="159"/>
  <c r="P107" i="159"/>
  <c r="M107" i="159"/>
  <c r="J107" i="159"/>
  <c r="G107" i="159"/>
  <c r="D107" i="159"/>
  <c r="P106" i="159"/>
  <c r="M106" i="159"/>
  <c r="J106" i="159"/>
  <c r="G106" i="159"/>
  <c r="D106" i="159"/>
  <c r="P105" i="159"/>
  <c r="M105" i="159"/>
  <c r="J105" i="159"/>
  <c r="G105" i="159"/>
  <c r="D105" i="159"/>
  <c r="P104" i="159"/>
  <c r="M104" i="159"/>
  <c r="J104" i="159"/>
  <c r="G104" i="159"/>
  <c r="D104" i="159"/>
  <c r="P103" i="159"/>
  <c r="M103" i="159"/>
  <c r="J103" i="159"/>
  <c r="G103" i="159"/>
  <c r="D103" i="159"/>
  <c r="P102" i="159"/>
  <c r="M102" i="159"/>
  <c r="J102" i="159"/>
  <c r="G102" i="159"/>
  <c r="D102" i="159"/>
  <c r="P101" i="159"/>
  <c r="M101" i="159"/>
  <c r="J101" i="159"/>
  <c r="G101" i="159"/>
  <c r="D101" i="159"/>
  <c r="P100" i="159"/>
  <c r="M100" i="159"/>
  <c r="J100" i="159"/>
  <c r="G100" i="159"/>
  <c r="D100" i="159"/>
  <c r="P99" i="159"/>
  <c r="M99" i="159"/>
  <c r="J99" i="159"/>
  <c r="G99" i="159"/>
  <c r="D99" i="159"/>
  <c r="P98" i="159"/>
  <c r="M98" i="159"/>
  <c r="J98" i="159"/>
  <c r="G98" i="159"/>
  <c r="D98" i="159"/>
  <c r="P97" i="159"/>
  <c r="M97" i="159"/>
  <c r="J97" i="159"/>
  <c r="G97" i="159"/>
  <c r="D97" i="159"/>
  <c r="P96" i="159"/>
  <c r="M96" i="159"/>
  <c r="J96" i="159"/>
  <c r="G96" i="159"/>
  <c r="D96" i="159"/>
  <c r="P95" i="159"/>
  <c r="M95" i="159"/>
  <c r="J95" i="159"/>
  <c r="G95" i="159"/>
  <c r="D95" i="159"/>
  <c r="P94" i="159"/>
  <c r="M94" i="159"/>
  <c r="J94" i="159"/>
  <c r="G94" i="159"/>
  <c r="D94" i="159"/>
  <c r="P93" i="159"/>
  <c r="M93" i="159"/>
  <c r="J93" i="159"/>
  <c r="G93" i="159"/>
  <c r="D93" i="159"/>
  <c r="P92" i="159"/>
  <c r="M92" i="159"/>
  <c r="J92" i="159"/>
  <c r="G92" i="159"/>
  <c r="D92" i="159"/>
  <c r="P91" i="159"/>
  <c r="M91" i="159"/>
  <c r="J91" i="159"/>
  <c r="G91" i="159"/>
  <c r="D91" i="159"/>
  <c r="P90" i="159"/>
  <c r="M90" i="159"/>
  <c r="J90" i="159"/>
  <c r="G90" i="159"/>
  <c r="D90" i="159"/>
  <c r="P89" i="159"/>
  <c r="M89" i="159"/>
  <c r="J89" i="159"/>
  <c r="G89" i="159"/>
  <c r="D89" i="159"/>
  <c r="P88" i="159"/>
  <c r="M88" i="159"/>
  <c r="J88" i="159"/>
  <c r="G88" i="159"/>
  <c r="D88" i="159"/>
  <c r="P87" i="159"/>
  <c r="M87" i="159"/>
  <c r="J87" i="159"/>
  <c r="G87" i="159"/>
  <c r="D87" i="159"/>
  <c r="P86" i="159"/>
  <c r="M86" i="159"/>
  <c r="J86" i="159"/>
  <c r="G86" i="159"/>
  <c r="D86" i="159"/>
  <c r="P85" i="159"/>
  <c r="M85" i="159"/>
  <c r="J85" i="159"/>
  <c r="G85" i="159"/>
  <c r="D85" i="159"/>
  <c r="P84" i="159"/>
  <c r="M84" i="159"/>
  <c r="J84" i="159"/>
  <c r="G84" i="159"/>
  <c r="D84" i="159"/>
  <c r="P83" i="159"/>
  <c r="M83" i="159"/>
  <c r="J83" i="159"/>
  <c r="G83" i="159"/>
  <c r="D83" i="159"/>
  <c r="P82" i="159"/>
  <c r="M82" i="159"/>
  <c r="J82" i="159"/>
  <c r="G82" i="159"/>
  <c r="D82" i="159"/>
  <c r="P81" i="159"/>
  <c r="M81" i="159"/>
  <c r="J81" i="159"/>
  <c r="G81" i="159"/>
  <c r="D81" i="159"/>
  <c r="P80" i="159"/>
  <c r="M80" i="159"/>
  <c r="J80" i="159"/>
  <c r="G80" i="159"/>
  <c r="D80" i="159"/>
  <c r="P79" i="159"/>
  <c r="M79" i="159"/>
  <c r="J79" i="159"/>
  <c r="G79" i="159"/>
  <c r="D79" i="159"/>
  <c r="P78" i="159"/>
  <c r="M78" i="159"/>
  <c r="J78" i="159"/>
  <c r="G78" i="159"/>
  <c r="D78" i="159"/>
  <c r="P77" i="159"/>
  <c r="M77" i="159"/>
  <c r="J77" i="159"/>
  <c r="G77" i="159"/>
  <c r="D77" i="159"/>
  <c r="P76" i="159"/>
  <c r="M76" i="159"/>
  <c r="J76" i="159"/>
  <c r="G76" i="159"/>
  <c r="D76" i="159"/>
  <c r="P75" i="159"/>
  <c r="M75" i="159"/>
  <c r="J75" i="159"/>
  <c r="G75" i="159"/>
  <c r="D75" i="159"/>
  <c r="P74" i="159"/>
  <c r="M74" i="159"/>
  <c r="J74" i="159"/>
  <c r="G74" i="159"/>
  <c r="D74" i="159"/>
  <c r="P73" i="159"/>
  <c r="M73" i="159"/>
  <c r="J73" i="159"/>
  <c r="G73" i="159"/>
  <c r="D73" i="159"/>
  <c r="P72" i="159"/>
  <c r="M72" i="159"/>
  <c r="J72" i="159"/>
  <c r="G72" i="159"/>
  <c r="D72" i="159"/>
  <c r="P71" i="159"/>
  <c r="M71" i="159"/>
  <c r="J71" i="159"/>
  <c r="G71" i="159"/>
  <c r="D71" i="159"/>
  <c r="P70" i="159"/>
  <c r="M70" i="159"/>
  <c r="J70" i="159"/>
  <c r="G70" i="159"/>
  <c r="D70" i="159"/>
  <c r="P69" i="159"/>
  <c r="M69" i="159"/>
  <c r="J69" i="159"/>
  <c r="G69" i="159"/>
  <c r="D69" i="159"/>
  <c r="P68" i="159"/>
  <c r="M68" i="159"/>
  <c r="J68" i="159"/>
  <c r="G68" i="159"/>
  <c r="D68" i="159"/>
  <c r="P67" i="159"/>
  <c r="M67" i="159"/>
  <c r="J67" i="159"/>
  <c r="G67" i="159"/>
  <c r="D67" i="159"/>
  <c r="P66" i="159"/>
  <c r="M66" i="159"/>
  <c r="J66" i="159"/>
  <c r="G66" i="159"/>
  <c r="D66" i="159"/>
  <c r="P65" i="159"/>
  <c r="M65" i="159"/>
  <c r="J65" i="159"/>
  <c r="G65" i="159"/>
  <c r="D65" i="159"/>
  <c r="P64" i="159"/>
  <c r="M64" i="159"/>
  <c r="J64" i="159"/>
  <c r="G64" i="159"/>
  <c r="D64" i="159"/>
  <c r="P63" i="159"/>
  <c r="M63" i="159"/>
  <c r="J63" i="159"/>
  <c r="G63" i="159"/>
  <c r="D63" i="159"/>
  <c r="P62" i="159"/>
  <c r="M62" i="159"/>
  <c r="J62" i="159"/>
  <c r="G62" i="159"/>
  <c r="D62" i="159"/>
  <c r="P61" i="159"/>
  <c r="M61" i="159"/>
  <c r="J61" i="159"/>
  <c r="G61" i="159"/>
  <c r="D61" i="159"/>
  <c r="P60" i="159"/>
  <c r="M60" i="159"/>
  <c r="J60" i="159"/>
  <c r="G60" i="159"/>
  <c r="D60" i="159"/>
  <c r="P59" i="159"/>
  <c r="M59" i="159"/>
  <c r="J59" i="159"/>
  <c r="G59" i="159"/>
  <c r="D59" i="159"/>
  <c r="P58" i="159"/>
  <c r="M58" i="159"/>
  <c r="J58" i="159"/>
  <c r="G58" i="159"/>
  <c r="D58" i="159"/>
  <c r="P57" i="159"/>
  <c r="M57" i="159"/>
  <c r="J57" i="159"/>
  <c r="G57" i="159"/>
  <c r="D57" i="159"/>
  <c r="P56" i="159"/>
  <c r="M56" i="159"/>
  <c r="J56" i="159"/>
  <c r="G56" i="159"/>
  <c r="D56" i="159"/>
  <c r="P55" i="159"/>
  <c r="M55" i="159"/>
  <c r="J55" i="159"/>
  <c r="G55" i="159"/>
  <c r="D55" i="159"/>
  <c r="P54" i="159"/>
  <c r="M54" i="159"/>
  <c r="J54" i="159"/>
  <c r="G54" i="159"/>
  <c r="D54" i="159"/>
  <c r="P53" i="159"/>
  <c r="M53" i="159"/>
  <c r="J53" i="159"/>
  <c r="G53" i="159"/>
  <c r="D53" i="159"/>
  <c r="P52" i="159"/>
  <c r="M52" i="159"/>
  <c r="J52" i="159"/>
  <c r="G52" i="159"/>
  <c r="D52" i="159"/>
  <c r="P51" i="159"/>
  <c r="M51" i="159"/>
  <c r="J51" i="159"/>
  <c r="G51" i="159"/>
  <c r="D51" i="159"/>
  <c r="P50" i="159"/>
  <c r="M50" i="159"/>
  <c r="J50" i="159"/>
  <c r="G50" i="159"/>
  <c r="D50" i="159"/>
  <c r="P49" i="159"/>
  <c r="M49" i="159"/>
  <c r="J49" i="159"/>
  <c r="G49" i="159"/>
  <c r="D49" i="159"/>
  <c r="P48" i="159"/>
  <c r="M48" i="159"/>
  <c r="J48" i="159"/>
  <c r="G48" i="159"/>
  <c r="D48" i="159"/>
  <c r="P47" i="159"/>
  <c r="M47" i="159"/>
  <c r="J47" i="159"/>
  <c r="G47" i="159"/>
  <c r="D47" i="159"/>
  <c r="P46" i="159"/>
  <c r="M46" i="159"/>
  <c r="J46" i="159"/>
  <c r="G46" i="159"/>
  <c r="D46" i="159"/>
  <c r="P45" i="159"/>
  <c r="M45" i="159"/>
  <c r="J45" i="159"/>
  <c r="G45" i="159"/>
  <c r="D45" i="159"/>
  <c r="P44" i="159"/>
  <c r="M44" i="159"/>
  <c r="J44" i="159"/>
  <c r="G44" i="159"/>
  <c r="D44" i="159"/>
  <c r="P43" i="159"/>
  <c r="M43" i="159"/>
  <c r="J43" i="159"/>
  <c r="G43" i="159"/>
  <c r="D43" i="159"/>
  <c r="P42" i="159"/>
  <c r="M42" i="159"/>
  <c r="J42" i="159"/>
  <c r="G42" i="159"/>
  <c r="D42" i="159"/>
  <c r="P41" i="159"/>
  <c r="M41" i="159"/>
  <c r="J41" i="159"/>
  <c r="G41" i="159"/>
  <c r="D41" i="159"/>
  <c r="P40" i="159"/>
  <c r="M40" i="159"/>
  <c r="J40" i="159"/>
  <c r="G40" i="159"/>
  <c r="D40" i="159"/>
  <c r="P39" i="159"/>
  <c r="M39" i="159"/>
  <c r="J39" i="159"/>
  <c r="G39" i="159"/>
  <c r="D39" i="159"/>
  <c r="P38" i="159"/>
  <c r="M38" i="159"/>
  <c r="J38" i="159"/>
  <c r="G38" i="159"/>
  <c r="D38" i="159"/>
  <c r="P37" i="159"/>
  <c r="M37" i="159"/>
  <c r="J37" i="159"/>
  <c r="G37" i="159"/>
  <c r="D37" i="159"/>
  <c r="P36" i="159"/>
  <c r="M36" i="159"/>
  <c r="J36" i="159"/>
  <c r="G36" i="159"/>
  <c r="D36" i="159"/>
  <c r="P35" i="159"/>
  <c r="M35" i="159"/>
  <c r="J35" i="159"/>
  <c r="G35" i="159"/>
  <c r="D35" i="159"/>
  <c r="A35" i="159"/>
  <c r="A36" i="159" s="1"/>
  <c r="A37" i="159" s="1"/>
  <c r="A38" i="159" s="1"/>
  <c r="A39" i="159" s="1"/>
  <c r="A40" i="159" s="1"/>
  <c r="A41" i="159" s="1"/>
  <c r="A42" i="159" s="1"/>
  <c r="A43" i="159" s="1"/>
  <c r="A44" i="159" s="1"/>
  <c r="A45" i="159" s="1"/>
  <c r="A46" i="159" s="1"/>
  <c r="A47" i="159" s="1"/>
  <c r="A48" i="159" s="1"/>
  <c r="A49" i="159" s="1"/>
  <c r="A50" i="159" s="1"/>
  <c r="A51" i="159" s="1"/>
  <c r="A52" i="159" s="1"/>
  <c r="A53" i="159" s="1"/>
  <c r="A54" i="159" s="1"/>
  <c r="A55" i="159" s="1"/>
  <c r="A56" i="159" s="1"/>
  <c r="A57" i="159" s="1"/>
  <c r="A58" i="159" s="1"/>
  <c r="A59" i="159" s="1"/>
  <c r="A60" i="159" s="1"/>
  <c r="A61" i="159" s="1"/>
  <c r="A62" i="159" s="1"/>
  <c r="A63" i="159" s="1"/>
  <c r="A64" i="159" s="1"/>
  <c r="A65" i="159" s="1"/>
  <c r="A66" i="159" s="1"/>
  <c r="A67" i="159" s="1"/>
  <c r="A68" i="159" s="1"/>
  <c r="A69" i="159" s="1"/>
  <c r="A70" i="159" s="1"/>
  <c r="A71" i="159" s="1"/>
  <c r="A72" i="159" s="1"/>
  <c r="A73" i="159" s="1"/>
  <c r="A74" i="159" s="1"/>
  <c r="A75" i="159" s="1"/>
  <c r="A76" i="159" s="1"/>
  <c r="A77" i="159" s="1"/>
  <c r="A78" i="159" s="1"/>
  <c r="A79" i="159" s="1"/>
  <c r="A80" i="159" s="1"/>
  <c r="A81" i="159" s="1"/>
  <c r="A82" i="159" s="1"/>
  <c r="A83" i="159" s="1"/>
  <c r="A84" i="159" s="1"/>
  <c r="A85" i="159" s="1"/>
  <c r="A86" i="159" s="1"/>
  <c r="A87" i="159" s="1"/>
  <c r="A88" i="159" s="1"/>
  <c r="A89" i="159" s="1"/>
  <c r="A90" i="159" s="1"/>
  <c r="A91" i="159" s="1"/>
  <c r="A92" i="159" s="1"/>
  <c r="A93" i="159" s="1"/>
  <c r="A94" i="159" s="1"/>
  <c r="A95" i="159" s="1"/>
  <c r="A96" i="159" s="1"/>
  <c r="A97" i="159" s="1"/>
  <c r="A98" i="159" s="1"/>
  <c r="A99" i="159" s="1"/>
  <c r="A100" i="159" s="1"/>
  <c r="A101" i="159" s="1"/>
  <c r="A102" i="159" s="1"/>
  <c r="A103" i="159" s="1"/>
  <c r="A104" i="159" s="1"/>
  <c r="A105" i="159" s="1"/>
  <c r="A106" i="159" s="1"/>
  <c r="A107" i="159" s="1"/>
  <c r="A108" i="159" s="1"/>
  <c r="A109" i="159" s="1"/>
  <c r="A110" i="159" s="1"/>
  <c r="A111" i="159" s="1"/>
  <c r="A112" i="159" s="1"/>
  <c r="A113" i="159" s="1"/>
  <c r="A114" i="159" s="1"/>
  <c r="A115" i="159" s="1"/>
  <c r="A116" i="159" s="1"/>
  <c r="A117" i="159" s="1"/>
  <c r="A118" i="159" s="1"/>
  <c r="A119" i="159" s="1"/>
  <c r="A120" i="159" s="1"/>
  <c r="A121" i="159" s="1"/>
  <c r="A122" i="159" s="1"/>
  <c r="A123" i="159" s="1"/>
  <c r="A124" i="159" s="1"/>
  <c r="A125" i="159" s="1"/>
  <c r="A126" i="159" s="1"/>
  <c r="A127" i="159" s="1"/>
  <c r="A128" i="159" s="1"/>
  <c r="A129" i="159" s="1"/>
  <c r="A130" i="159" s="1"/>
  <c r="A131" i="159" s="1"/>
  <c r="A132" i="159" s="1"/>
  <c r="A133" i="159" s="1"/>
  <c r="A134" i="159" s="1"/>
  <c r="A135" i="159" s="1"/>
  <c r="A136" i="159" s="1"/>
  <c r="A137" i="159" s="1"/>
  <c r="A138" i="159" s="1"/>
  <c r="A139" i="159" s="1"/>
  <c r="A140" i="159" s="1"/>
  <c r="A141" i="159" s="1"/>
  <c r="A142" i="159" s="1"/>
  <c r="A143" i="159" s="1"/>
  <c r="A144" i="159" s="1"/>
  <c r="A145" i="159" s="1"/>
  <c r="A146" i="159" s="1"/>
  <c r="A147" i="159" s="1"/>
  <c r="A148" i="159" s="1"/>
  <c r="A149" i="159" s="1"/>
  <c r="A150" i="159" s="1"/>
  <c r="A151" i="159" s="1"/>
  <c r="A152" i="159" s="1"/>
  <c r="A153" i="159" s="1"/>
  <c r="A154" i="159" s="1"/>
  <c r="A155" i="159" s="1"/>
  <c r="A156" i="159" s="1"/>
  <c r="A157" i="159" s="1"/>
  <c r="A158" i="159" s="1"/>
  <c r="A159" i="159" s="1"/>
  <c r="A160" i="159" s="1"/>
  <c r="A161" i="159" s="1"/>
  <c r="A162" i="159" s="1"/>
  <c r="A163" i="159" s="1"/>
  <c r="A164" i="159" s="1"/>
  <c r="A165" i="159" s="1"/>
  <c r="A166" i="159" s="1"/>
  <c r="A167" i="159" s="1"/>
  <c r="A168" i="159" s="1"/>
  <c r="A169" i="159" s="1"/>
  <c r="A170" i="159" s="1"/>
  <c r="A171" i="159" s="1"/>
  <c r="A172" i="159" s="1"/>
  <c r="A173" i="159" s="1"/>
  <c r="A174" i="159" s="1"/>
  <c r="A175" i="159" s="1"/>
  <c r="A176" i="159" s="1"/>
  <c r="A177" i="159" s="1"/>
  <c r="A178" i="159" s="1"/>
  <c r="A179" i="159" s="1"/>
  <c r="A180" i="159" s="1"/>
  <c r="A181" i="159" s="1"/>
  <c r="A182" i="159" s="1"/>
  <c r="A183" i="159" s="1"/>
  <c r="A184" i="159" s="1"/>
  <c r="A185" i="159" s="1"/>
  <c r="A186" i="159" s="1"/>
  <c r="A187" i="159" s="1"/>
  <c r="A188" i="159" s="1"/>
  <c r="A189" i="159" s="1"/>
  <c r="A190" i="159" s="1"/>
  <c r="A191" i="159" s="1"/>
  <c r="A192" i="159" s="1"/>
  <c r="A193" i="159" s="1"/>
  <c r="A194" i="159" s="1"/>
  <c r="A195" i="159" s="1"/>
  <c r="A196" i="159" s="1"/>
  <c r="A197" i="159" s="1"/>
  <c r="A198" i="159" s="1"/>
  <c r="A199" i="159" s="1"/>
  <c r="A200" i="159" s="1"/>
  <c r="A201" i="159" s="1"/>
  <c r="A202" i="159" s="1"/>
  <c r="A203" i="159" s="1"/>
  <c r="A204" i="159" s="1"/>
  <c r="A205" i="159" s="1"/>
  <c r="A206" i="159" s="1"/>
  <c r="A207" i="159" s="1"/>
  <c r="A208" i="159" s="1"/>
  <c r="A209" i="159" s="1"/>
  <c r="A210" i="159" s="1"/>
  <c r="A211" i="159" s="1"/>
  <c r="A212" i="159" s="1"/>
  <c r="A213" i="159" s="1"/>
  <c r="A214" i="159" s="1"/>
  <c r="A215" i="159" s="1"/>
  <c r="A216" i="159" s="1"/>
  <c r="A217" i="159" s="1"/>
  <c r="A218" i="159" s="1"/>
  <c r="A219" i="159" s="1"/>
  <c r="A220" i="159" s="1"/>
  <c r="A221" i="159" s="1"/>
  <c r="A222" i="159" s="1"/>
  <c r="A223" i="159" s="1"/>
  <c r="A224" i="159" s="1"/>
  <c r="A225" i="159" s="1"/>
  <c r="A226" i="159" s="1"/>
  <c r="A227" i="159" s="1"/>
  <c r="A228" i="159" s="1"/>
  <c r="A229" i="159" s="1"/>
  <c r="A230" i="159" s="1"/>
  <c r="A231" i="159" s="1"/>
  <c r="A232" i="159" s="1"/>
  <c r="A233" i="159" s="1"/>
  <c r="A234" i="159" s="1"/>
  <c r="A235" i="159" s="1"/>
  <c r="A236" i="159" s="1"/>
  <c r="A237" i="159" s="1"/>
  <c r="A238" i="159" s="1"/>
  <c r="A239" i="159" s="1"/>
  <c r="A240" i="159" s="1"/>
  <c r="A241" i="159" s="1"/>
  <c r="A242" i="159" s="1"/>
  <c r="A243" i="159" s="1"/>
  <c r="A244" i="159" s="1"/>
  <c r="A245" i="159" s="1"/>
  <c r="A246" i="159" s="1"/>
  <c r="A247" i="159" s="1"/>
  <c r="A248" i="159" s="1"/>
  <c r="A249" i="159" s="1"/>
  <c r="A250" i="159" s="1"/>
  <c r="A251" i="159" s="1"/>
  <c r="A252" i="159" s="1"/>
  <c r="A253" i="159" s="1"/>
  <c r="A254" i="159" s="1"/>
  <c r="A255" i="159" s="1"/>
  <c r="A256" i="159" s="1"/>
  <c r="A257" i="159" s="1"/>
  <c r="A258" i="159" s="1"/>
  <c r="A259" i="159" s="1"/>
  <c r="A260" i="159" s="1"/>
  <c r="A261" i="159" s="1"/>
  <c r="A262" i="159" s="1"/>
  <c r="A263" i="159" s="1"/>
  <c r="A264" i="159" s="1"/>
  <c r="A265" i="159" s="1"/>
  <c r="A266" i="159" s="1"/>
  <c r="A267" i="159" s="1"/>
  <c r="A268" i="159" s="1"/>
  <c r="A269" i="159" s="1"/>
  <c r="A270" i="159" s="1"/>
  <c r="A271" i="159" s="1"/>
  <c r="A272" i="159" s="1"/>
  <c r="A273" i="159" s="1"/>
  <c r="A274" i="159" s="1"/>
  <c r="A275" i="159" s="1"/>
  <c r="A276" i="159" s="1"/>
  <c r="A277" i="159" s="1"/>
  <c r="A278" i="159" s="1"/>
  <c r="A279" i="159" s="1"/>
  <c r="A280" i="159" s="1"/>
  <c r="A281" i="159" s="1"/>
  <c r="A282" i="159" s="1"/>
  <c r="A283" i="159" s="1"/>
  <c r="A284" i="159" s="1"/>
  <c r="A285" i="159" s="1"/>
  <c r="A286" i="159" s="1"/>
  <c r="A287" i="159" s="1"/>
  <c r="A288" i="159" s="1"/>
  <c r="A289" i="159" s="1"/>
  <c r="A290" i="159" s="1"/>
  <c r="A291" i="159" s="1"/>
  <c r="A292" i="159" s="1"/>
  <c r="A293" i="159" s="1"/>
  <c r="A294" i="159" s="1"/>
  <c r="A295" i="159" s="1"/>
  <c r="A296" i="159" s="1"/>
  <c r="A297" i="159" s="1"/>
  <c r="A298" i="159" s="1"/>
  <c r="A299" i="159" s="1"/>
  <c r="A300" i="159" s="1"/>
  <c r="P34" i="159"/>
  <c r="M34" i="159"/>
  <c r="J34" i="159"/>
  <c r="G34" i="159"/>
  <c r="D34" i="159"/>
  <c r="P33" i="159"/>
  <c r="M33" i="159"/>
  <c r="J33" i="159"/>
  <c r="G33" i="159"/>
  <c r="D33" i="159"/>
  <c r="P32" i="159"/>
  <c r="M32" i="159"/>
  <c r="J32" i="159"/>
  <c r="G32" i="159"/>
  <c r="D32" i="159"/>
  <c r="P31" i="159"/>
  <c r="M31" i="159"/>
  <c r="J31" i="159"/>
  <c r="G31" i="159"/>
  <c r="D31" i="159"/>
  <c r="P30" i="159"/>
  <c r="M30" i="159"/>
  <c r="J30" i="159"/>
  <c r="G30" i="159"/>
  <c r="D30" i="159"/>
  <c r="P29" i="159"/>
  <c r="M29" i="159"/>
  <c r="J29" i="159"/>
  <c r="G29" i="159"/>
  <c r="D29" i="159"/>
  <c r="P28" i="159"/>
  <c r="M28" i="159"/>
  <c r="J28" i="159"/>
  <c r="G28" i="159"/>
  <c r="D28" i="159"/>
  <c r="P27" i="159"/>
  <c r="M27" i="159"/>
  <c r="J27" i="159"/>
  <c r="G27" i="159"/>
  <c r="D27" i="159"/>
  <c r="P26" i="159"/>
  <c r="M26" i="159"/>
  <c r="J26" i="159"/>
  <c r="G26" i="159"/>
  <c r="D26" i="159"/>
  <c r="P25" i="159"/>
  <c r="M25" i="159"/>
  <c r="J25" i="159"/>
  <c r="G25" i="159"/>
  <c r="D25" i="159"/>
  <c r="P24" i="159"/>
  <c r="M24" i="159"/>
  <c r="J24" i="159"/>
  <c r="G24" i="159"/>
  <c r="D24" i="159"/>
  <c r="P23" i="159"/>
  <c r="M23" i="159"/>
  <c r="J23" i="159"/>
  <c r="G23" i="159"/>
  <c r="D23" i="159"/>
  <c r="A23" i="159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P22" i="159"/>
  <c r="M22" i="159"/>
  <c r="J22" i="159"/>
  <c r="G22" i="159"/>
  <c r="D22" i="159"/>
  <c r="A22" i="159"/>
  <c r="P21" i="159"/>
  <c r="M21" i="159"/>
  <c r="J21" i="159"/>
  <c r="G21" i="159"/>
  <c r="D21" i="159"/>
  <c r="A21" i="159"/>
  <c r="P20" i="159"/>
  <c r="M20" i="159"/>
  <c r="J20" i="159"/>
  <c r="G20" i="159"/>
  <c r="D20" i="159"/>
  <c r="I14" i="159"/>
  <c r="H14" i="159"/>
  <c r="D13" i="159"/>
  <c r="D12" i="159"/>
  <c r="P5" i="159"/>
  <c r="P228" i="158"/>
  <c r="M228" i="158"/>
  <c r="J228" i="158"/>
  <c r="G228" i="158"/>
  <c r="D228" i="158"/>
  <c r="P227" i="158"/>
  <c r="M227" i="158"/>
  <c r="J227" i="158"/>
  <c r="G227" i="158"/>
  <c r="D227" i="158"/>
  <c r="P226" i="158"/>
  <c r="M226" i="158"/>
  <c r="J226" i="158"/>
  <c r="G226" i="158"/>
  <c r="D226" i="158"/>
  <c r="P225" i="158"/>
  <c r="M225" i="158"/>
  <c r="J225" i="158"/>
  <c r="G225" i="158"/>
  <c r="D225" i="158"/>
  <c r="P224" i="158"/>
  <c r="M224" i="158"/>
  <c r="J224" i="158"/>
  <c r="G224" i="158"/>
  <c r="D224" i="158"/>
  <c r="P223" i="158"/>
  <c r="M223" i="158"/>
  <c r="J223" i="158"/>
  <c r="G223" i="158"/>
  <c r="D223" i="158"/>
  <c r="P222" i="158"/>
  <c r="M222" i="158"/>
  <c r="J222" i="158"/>
  <c r="G222" i="158"/>
  <c r="D222" i="158"/>
  <c r="P221" i="158"/>
  <c r="M221" i="158"/>
  <c r="J221" i="158"/>
  <c r="G221" i="158"/>
  <c r="D221" i="158"/>
  <c r="P220" i="158"/>
  <c r="M220" i="158"/>
  <c r="J220" i="158"/>
  <c r="G220" i="158"/>
  <c r="D220" i="158"/>
  <c r="P219" i="158"/>
  <c r="M219" i="158"/>
  <c r="J219" i="158"/>
  <c r="G219" i="158"/>
  <c r="D219" i="158"/>
  <c r="P218" i="158"/>
  <c r="M218" i="158"/>
  <c r="J218" i="158"/>
  <c r="G218" i="158"/>
  <c r="D218" i="158"/>
  <c r="P217" i="158"/>
  <c r="M217" i="158"/>
  <c r="J217" i="158"/>
  <c r="G217" i="158"/>
  <c r="D217" i="158"/>
  <c r="P216" i="158"/>
  <c r="M216" i="158"/>
  <c r="J216" i="158"/>
  <c r="G216" i="158"/>
  <c r="D216" i="158"/>
  <c r="P215" i="158"/>
  <c r="M215" i="158"/>
  <c r="J215" i="158"/>
  <c r="G215" i="158"/>
  <c r="D215" i="158"/>
  <c r="P214" i="158"/>
  <c r="M214" i="158"/>
  <c r="J214" i="158"/>
  <c r="G214" i="158"/>
  <c r="D214" i="158"/>
  <c r="P213" i="158"/>
  <c r="M213" i="158"/>
  <c r="J213" i="158"/>
  <c r="G213" i="158"/>
  <c r="D213" i="158"/>
  <c r="P212" i="158"/>
  <c r="M212" i="158"/>
  <c r="J212" i="158"/>
  <c r="G212" i="158"/>
  <c r="D212" i="158"/>
  <c r="P211" i="158"/>
  <c r="M211" i="158"/>
  <c r="J211" i="158"/>
  <c r="G211" i="158"/>
  <c r="D211" i="158"/>
  <c r="P210" i="158"/>
  <c r="M210" i="158"/>
  <c r="J210" i="158"/>
  <c r="G210" i="158"/>
  <c r="D210" i="158"/>
  <c r="P209" i="158"/>
  <c r="M209" i="158"/>
  <c r="J209" i="158"/>
  <c r="G209" i="158"/>
  <c r="D209" i="158"/>
  <c r="P208" i="158"/>
  <c r="M208" i="158"/>
  <c r="J208" i="158"/>
  <c r="G208" i="158"/>
  <c r="D208" i="158"/>
  <c r="P207" i="158"/>
  <c r="M207" i="158"/>
  <c r="J207" i="158"/>
  <c r="G207" i="158"/>
  <c r="D207" i="158"/>
  <c r="P206" i="158"/>
  <c r="M206" i="158"/>
  <c r="J206" i="158"/>
  <c r="G206" i="158"/>
  <c r="D206" i="158"/>
  <c r="P205" i="158"/>
  <c r="M205" i="158"/>
  <c r="J205" i="158"/>
  <c r="G205" i="158"/>
  <c r="D205" i="158"/>
  <c r="P204" i="158"/>
  <c r="M204" i="158"/>
  <c r="J204" i="158"/>
  <c r="G204" i="158"/>
  <c r="D204" i="158"/>
  <c r="P203" i="158"/>
  <c r="M203" i="158"/>
  <c r="J203" i="158"/>
  <c r="G203" i="158"/>
  <c r="D203" i="158"/>
  <c r="P202" i="158"/>
  <c r="M202" i="158"/>
  <c r="J202" i="158"/>
  <c r="G202" i="158"/>
  <c r="D202" i="158"/>
  <c r="P201" i="158"/>
  <c r="M201" i="158"/>
  <c r="J201" i="158"/>
  <c r="G201" i="158"/>
  <c r="D201" i="158"/>
  <c r="P200" i="158"/>
  <c r="M200" i="158"/>
  <c r="J200" i="158"/>
  <c r="G200" i="158"/>
  <c r="D200" i="158"/>
  <c r="P199" i="158"/>
  <c r="M199" i="158"/>
  <c r="J199" i="158"/>
  <c r="G199" i="158"/>
  <c r="D199" i="158"/>
  <c r="P198" i="158"/>
  <c r="M198" i="158"/>
  <c r="J198" i="158"/>
  <c r="G198" i="158"/>
  <c r="D198" i="158"/>
  <c r="P197" i="158"/>
  <c r="M197" i="158"/>
  <c r="J197" i="158"/>
  <c r="G197" i="158"/>
  <c r="D197" i="158"/>
  <c r="P196" i="158"/>
  <c r="M196" i="158"/>
  <c r="J196" i="158"/>
  <c r="G196" i="158"/>
  <c r="D196" i="158"/>
  <c r="P195" i="158"/>
  <c r="M195" i="158"/>
  <c r="J195" i="158"/>
  <c r="G195" i="158"/>
  <c r="D195" i="158"/>
  <c r="P194" i="158"/>
  <c r="M194" i="158"/>
  <c r="J194" i="158"/>
  <c r="G194" i="158"/>
  <c r="D194" i="158"/>
  <c r="P193" i="158"/>
  <c r="M193" i="158"/>
  <c r="J193" i="158"/>
  <c r="G193" i="158"/>
  <c r="D193" i="158"/>
  <c r="P192" i="158"/>
  <c r="M192" i="158"/>
  <c r="J192" i="158"/>
  <c r="G192" i="158"/>
  <c r="D192" i="158"/>
  <c r="P191" i="158"/>
  <c r="M191" i="158"/>
  <c r="J191" i="158"/>
  <c r="G191" i="158"/>
  <c r="D191" i="158"/>
  <c r="P190" i="158"/>
  <c r="M190" i="158"/>
  <c r="J190" i="158"/>
  <c r="G190" i="158"/>
  <c r="D190" i="158"/>
  <c r="P189" i="158"/>
  <c r="M189" i="158"/>
  <c r="J189" i="158"/>
  <c r="G189" i="158"/>
  <c r="D189" i="158"/>
  <c r="P188" i="158"/>
  <c r="M188" i="158"/>
  <c r="J188" i="158"/>
  <c r="G188" i="158"/>
  <c r="D188" i="158"/>
  <c r="P187" i="158"/>
  <c r="M187" i="158"/>
  <c r="J187" i="158"/>
  <c r="G187" i="158"/>
  <c r="D187" i="158"/>
  <c r="P186" i="158"/>
  <c r="M186" i="158"/>
  <c r="J186" i="158"/>
  <c r="G186" i="158"/>
  <c r="D186" i="158"/>
  <c r="P185" i="158"/>
  <c r="M185" i="158"/>
  <c r="J185" i="158"/>
  <c r="G185" i="158"/>
  <c r="D185" i="158"/>
  <c r="P184" i="158"/>
  <c r="M184" i="158"/>
  <c r="J184" i="158"/>
  <c r="G184" i="158"/>
  <c r="D184" i="158"/>
  <c r="P183" i="158"/>
  <c r="M183" i="158"/>
  <c r="J183" i="158"/>
  <c r="G183" i="158"/>
  <c r="D183" i="158"/>
  <c r="P182" i="158"/>
  <c r="M182" i="158"/>
  <c r="J182" i="158"/>
  <c r="G182" i="158"/>
  <c r="D182" i="158"/>
  <c r="P181" i="158"/>
  <c r="M181" i="158"/>
  <c r="J181" i="158"/>
  <c r="G181" i="158"/>
  <c r="D181" i="158"/>
  <c r="P180" i="158"/>
  <c r="M180" i="158"/>
  <c r="J180" i="158"/>
  <c r="G180" i="158"/>
  <c r="D180" i="158"/>
  <c r="P179" i="158"/>
  <c r="M179" i="158"/>
  <c r="J179" i="158"/>
  <c r="G179" i="158"/>
  <c r="D179" i="158"/>
  <c r="P178" i="158"/>
  <c r="M178" i="158"/>
  <c r="J178" i="158"/>
  <c r="G178" i="158"/>
  <c r="D178" i="158"/>
  <c r="P177" i="158"/>
  <c r="M177" i="158"/>
  <c r="J177" i="158"/>
  <c r="G177" i="158"/>
  <c r="D177" i="158"/>
  <c r="P176" i="158"/>
  <c r="M176" i="158"/>
  <c r="J176" i="158"/>
  <c r="G176" i="158"/>
  <c r="D176" i="158"/>
  <c r="P175" i="158"/>
  <c r="M175" i="158"/>
  <c r="J175" i="158"/>
  <c r="G175" i="158"/>
  <c r="D175" i="158"/>
  <c r="P174" i="158"/>
  <c r="M174" i="158"/>
  <c r="J174" i="158"/>
  <c r="G174" i="158"/>
  <c r="D174" i="158"/>
  <c r="P173" i="158"/>
  <c r="M173" i="158"/>
  <c r="J173" i="158"/>
  <c r="G173" i="158"/>
  <c r="D173" i="158"/>
  <c r="P172" i="158"/>
  <c r="M172" i="158"/>
  <c r="J172" i="158"/>
  <c r="G172" i="158"/>
  <c r="D172" i="158"/>
  <c r="P171" i="158"/>
  <c r="M171" i="158"/>
  <c r="J171" i="158"/>
  <c r="G171" i="158"/>
  <c r="D171" i="158"/>
  <c r="P170" i="158"/>
  <c r="M170" i="158"/>
  <c r="J170" i="158"/>
  <c r="G170" i="158"/>
  <c r="D170" i="158"/>
  <c r="P169" i="158"/>
  <c r="M169" i="158"/>
  <c r="J169" i="158"/>
  <c r="G169" i="158"/>
  <c r="D169" i="158"/>
  <c r="P168" i="158"/>
  <c r="M168" i="158"/>
  <c r="J168" i="158"/>
  <c r="G168" i="158"/>
  <c r="D168" i="158"/>
  <c r="P167" i="158"/>
  <c r="M167" i="158"/>
  <c r="J167" i="158"/>
  <c r="G167" i="158"/>
  <c r="D167" i="158"/>
  <c r="P166" i="158"/>
  <c r="M166" i="158"/>
  <c r="J166" i="158"/>
  <c r="G166" i="158"/>
  <c r="D166" i="158"/>
  <c r="P165" i="158"/>
  <c r="M165" i="158"/>
  <c r="J165" i="158"/>
  <c r="G165" i="158"/>
  <c r="D165" i="158"/>
  <c r="P164" i="158"/>
  <c r="M164" i="158"/>
  <c r="J164" i="158"/>
  <c r="G164" i="158"/>
  <c r="D164" i="158"/>
  <c r="P163" i="158"/>
  <c r="M163" i="158"/>
  <c r="J163" i="158"/>
  <c r="G163" i="158"/>
  <c r="D163" i="158"/>
  <c r="P162" i="158"/>
  <c r="M162" i="158"/>
  <c r="J162" i="158"/>
  <c r="G162" i="158"/>
  <c r="D162" i="158"/>
  <c r="P161" i="158"/>
  <c r="M161" i="158"/>
  <c r="J161" i="158"/>
  <c r="G161" i="158"/>
  <c r="D161" i="158"/>
  <c r="P160" i="158"/>
  <c r="M160" i="158"/>
  <c r="J160" i="158"/>
  <c r="G160" i="158"/>
  <c r="D160" i="158"/>
  <c r="P159" i="158"/>
  <c r="M159" i="158"/>
  <c r="J159" i="158"/>
  <c r="G159" i="158"/>
  <c r="D159" i="158"/>
  <c r="P158" i="158"/>
  <c r="M158" i="158"/>
  <c r="J158" i="158"/>
  <c r="G158" i="158"/>
  <c r="D158" i="158"/>
  <c r="P157" i="158"/>
  <c r="M157" i="158"/>
  <c r="J157" i="158"/>
  <c r="G157" i="158"/>
  <c r="D157" i="158"/>
  <c r="P156" i="158"/>
  <c r="M156" i="158"/>
  <c r="J156" i="158"/>
  <c r="G156" i="158"/>
  <c r="D156" i="158"/>
  <c r="P155" i="158"/>
  <c r="M155" i="158"/>
  <c r="J155" i="158"/>
  <c r="G155" i="158"/>
  <c r="D155" i="158"/>
  <c r="P154" i="158"/>
  <c r="M154" i="158"/>
  <c r="J154" i="158"/>
  <c r="G154" i="158"/>
  <c r="D154" i="158"/>
  <c r="P153" i="158"/>
  <c r="M153" i="158"/>
  <c r="J153" i="158"/>
  <c r="G153" i="158"/>
  <c r="D153" i="158"/>
  <c r="P152" i="158"/>
  <c r="M152" i="158"/>
  <c r="J152" i="158"/>
  <c r="G152" i="158"/>
  <c r="D152" i="158"/>
  <c r="P151" i="158"/>
  <c r="M151" i="158"/>
  <c r="J151" i="158"/>
  <c r="G151" i="158"/>
  <c r="D151" i="158"/>
  <c r="P150" i="158"/>
  <c r="M150" i="158"/>
  <c r="J150" i="158"/>
  <c r="G150" i="158"/>
  <c r="D150" i="158"/>
  <c r="P149" i="158"/>
  <c r="M149" i="158"/>
  <c r="J149" i="158"/>
  <c r="G149" i="158"/>
  <c r="D149" i="158"/>
  <c r="P148" i="158"/>
  <c r="M148" i="158"/>
  <c r="J148" i="158"/>
  <c r="G148" i="158"/>
  <c r="D148" i="158"/>
  <c r="P147" i="158"/>
  <c r="M147" i="158"/>
  <c r="J147" i="158"/>
  <c r="G147" i="158"/>
  <c r="D147" i="158"/>
  <c r="P146" i="158"/>
  <c r="M146" i="158"/>
  <c r="J146" i="158"/>
  <c r="G146" i="158"/>
  <c r="D146" i="158"/>
  <c r="P145" i="158"/>
  <c r="M145" i="158"/>
  <c r="J145" i="158"/>
  <c r="G145" i="158"/>
  <c r="D145" i="158"/>
  <c r="P144" i="158"/>
  <c r="M144" i="158"/>
  <c r="J144" i="158"/>
  <c r="G144" i="158"/>
  <c r="D144" i="158"/>
  <c r="P143" i="158"/>
  <c r="M143" i="158"/>
  <c r="J143" i="158"/>
  <c r="G143" i="158"/>
  <c r="D143" i="158"/>
  <c r="P142" i="158"/>
  <c r="M142" i="158"/>
  <c r="J142" i="158"/>
  <c r="G142" i="158"/>
  <c r="D142" i="158"/>
  <c r="P141" i="158"/>
  <c r="M141" i="158"/>
  <c r="J141" i="158"/>
  <c r="G141" i="158"/>
  <c r="D141" i="158"/>
  <c r="P140" i="158"/>
  <c r="M140" i="158"/>
  <c r="J140" i="158"/>
  <c r="G140" i="158"/>
  <c r="D140" i="158"/>
  <c r="P139" i="158"/>
  <c r="M139" i="158"/>
  <c r="J139" i="158"/>
  <c r="G139" i="158"/>
  <c r="D139" i="158"/>
  <c r="P138" i="158"/>
  <c r="M138" i="158"/>
  <c r="J138" i="158"/>
  <c r="G138" i="158"/>
  <c r="D138" i="158"/>
  <c r="P137" i="158"/>
  <c r="M137" i="158"/>
  <c r="J137" i="158"/>
  <c r="G137" i="158"/>
  <c r="D137" i="158"/>
  <c r="P136" i="158"/>
  <c r="M136" i="158"/>
  <c r="J136" i="158"/>
  <c r="G136" i="158"/>
  <c r="D136" i="158"/>
  <c r="P135" i="158"/>
  <c r="M135" i="158"/>
  <c r="J135" i="158"/>
  <c r="G135" i="158"/>
  <c r="D135" i="158"/>
  <c r="P134" i="158"/>
  <c r="M134" i="158"/>
  <c r="J134" i="158"/>
  <c r="G134" i="158"/>
  <c r="D134" i="158"/>
  <c r="P133" i="158"/>
  <c r="M133" i="158"/>
  <c r="J133" i="158"/>
  <c r="G133" i="158"/>
  <c r="D133" i="158"/>
  <c r="P132" i="158"/>
  <c r="M132" i="158"/>
  <c r="J132" i="158"/>
  <c r="G132" i="158"/>
  <c r="D132" i="158"/>
  <c r="P131" i="158"/>
  <c r="M131" i="158"/>
  <c r="J131" i="158"/>
  <c r="G131" i="158"/>
  <c r="D131" i="158"/>
  <c r="P130" i="158"/>
  <c r="M130" i="158"/>
  <c r="J130" i="158"/>
  <c r="G130" i="158"/>
  <c r="D130" i="158"/>
  <c r="P129" i="158"/>
  <c r="M129" i="158"/>
  <c r="J129" i="158"/>
  <c r="G129" i="158"/>
  <c r="D129" i="158"/>
  <c r="P128" i="158"/>
  <c r="M128" i="158"/>
  <c r="J128" i="158"/>
  <c r="G128" i="158"/>
  <c r="D128" i="158"/>
  <c r="P127" i="158"/>
  <c r="M127" i="158"/>
  <c r="J127" i="158"/>
  <c r="G127" i="158"/>
  <c r="D127" i="158"/>
  <c r="P126" i="158"/>
  <c r="M126" i="158"/>
  <c r="J126" i="158"/>
  <c r="G126" i="158"/>
  <c r="D126" i="158"/>
  <c r="P125" i="158"/>
  <c r="M125" i="158"/>
  <c r="J125" i="158"/>
  <c r="G125" i="158"/>
  <c r="D125" i="158"/>
  <c r="P124" i="158"/>
  <c r="M124" i="158"/>
  <c r="J124" i="158"/>
  <c r="G124" i="158"/>
  <c r="D124" i="158"/>
  <c r="P123" i="158"/>
  <c r="M123" i="158"/>
  <c r="J123" i="158"/>
  <c r="G123" i="158"/>
  <c r="D123" i="158"/>
  <c r="P122" i="158"/>
  <c r="M122" i="158"/>
  <c r="J122" i="158"/>
  <c r="G122" i="158"/>
  <c r="D122" i="158"/>
  <c r="P121" i="158"/>
  <c r="M121" i="158"/>
  <c r="J121" i="158"/>
  <c r="G121" i="158"/>
  <c r="D121" i="158"/>
  <c r="P120" i="158"/>
  <c r="M120" i="158"/>
  <c r="J120" i="158"/>
  <c r="G120" i="158"/>
  <c r="D120" i="158"/>
  <c r="P119" i="158"/>
  <c r="M119" i="158"/>
  <c r="J119" i="158"/>
  <c r="G119" i="158"/>
  <c r="D119" i="158"/>
  <c r="P118" i="158"/>
  <c r="M118" i="158"/>
  <c r="J118" i="158"/>
  <c r="G118" i="158"/>
  <c r="D118" i="158"/>
  <c r="P117" i="158"/>
  <c r="M117" i="158"/>
  <c r="J117" i="158"/>
  <c r="G117" i="158"/>
  <c r="D117" i="158"/>
  <c r="P116" i="158"/>
  <c r="M116" i="158"/>
  <c r="J116" i="158"/>
  <c r="G116" i="158"/>
  <c r="D116" i="158"/>
  <c r="P115" i="158"/>
  <c r="M115" i="158"/>
  <c r="J115" i="158"/>
  <c r="G115" i="158"/>
  <c r="D115" i="158"/>
  <c r="P114" i="158"/>
  <c r="M114" i="158"/>
  <c r="J114" i="158"/>
  <c r="G114" i="158"/>
  <c r="D114" i="158"/>
  <c r="P113" i="158"/>
  <c r="M113" i="158"/>
  <c r="J113" i="158"/>
  <c r="G113" i="158"/>
  <c r="D113" i="158"/>
  <c r="P112" i="158"/>
  <c r="M112" i="158"/>
  <c r="J112" i="158"/>
  <c r="G112" i="158"/>
  <c r="D112" i="158"/>
  <c r="P111" i="158"/>
  <c r="M111" i="158"/>
  <c r="J111" i="158"/>
  <c r="G111" i="158"/>
  <c r="D111" i="158"/>
  <c r="P110" i="158"/>
  <c r="M110" i="158"/>
  <c r="J110" i="158"/>
  <c r="G110" i="158"/>
  <c r="D110" i="158"/>
  <c r="P109" i="158"/>
  <c r="M109" i="158"/>
  <c r="J109" i="158"/>
  <c r="G109" i="158"/>
  <c r="D109" i="158"/>
  <c r="P108" i="158"/>
  <c r="M108" i="158"/>
  <c r="J108" i="158"/>
  <c r="G108" i="158"/>
  <c r="D108" i="158"/>
  <c r="P107" i="158"/>
  <c r="M107" i="158"/>
  <c r="J107" i="158"/>
  <c r="G107" i="158"/>
  <c r="D107" i="158"/>
  <c r="P106" i="158"/>
  <c r="M106" i="158"/>
  <c r="J106" i="158"/>
  <c r="G106" i="158"/>
  <c r="D106" i="158"/>
  <c r="P105" i="158"/>
  <c r="M105" i="158"/>
  <c r="J105" i="158"/>
  <c r="G105" i="158"/>
  <c r="D105" i="158"/>
  <c r="P104" i="158"/>
  <c r="M104" i="158"/>
  <c r="J104" i="158"/>
  <c r="G104" i="158"/>
  <c r="D104" i="158"/>
  <c r="P103" i="158"/>
  <c r="M103" i="158"/>
  <c r="J103" i="158"/>
  <c r="G103" i="158"/>
  <c r="D103" i="158"/>
  <c r="P102" i="158"/>
  <c r="M102" i="158"/>
  <c r="J102" i="158"/>
  <c r="G102" i="158"/>
  <c r="D102" i="158"/>
  <c r="P101" i="158"/>
  <c r="M101" i="158"/>
  <c r="J101" i="158"/>
  <c r="G101" i="158"/>
  <c r="D101" i="158"/>
  <c r="P100" i="158"/>
  <c r="M100" i="158"/>
  <c r="J100" i="158"/>
  <c r="G100" i="158"/>
  <c r="D100" i="158"/>
  <c r="P99" i="158"/>
  <c r="M99" i="158"/>
  <c r="J99" i="158"/>
  <c r="G99" i="158"/>
  <c r="D99" i="158"/>
  <c r="P98" i="158"/>
  <c r="M98" i="158"/>
  <c r="J98" i="158"/>
  <c r="G98" i="158"/>
  <c r="D98" i="158"/>
  <c r="P97" i="158"/>
  <c r="M97" i="158"/>
  <c r="J97" i="158"/>
  <c r="G97" i="158"/>
  <c r="D97" i="158"/>
  <c r="P96" i="158"/>
  <c r="M96" i="158"/>
  <c r="J96" i="158"/>
  <c r="G96" i="158"/>
  <c r="D96" i="158"/>
  <c r="P95" i="158"/>
  <c r="M95" i="158"/>
  <c r="J95" i="158"/>
  <c r="G95" i="158"/>
  <c r="D95" i="158"/>
  <c r="P94" i="158"/>
  <c r="M94" i="158"/>
  <c r="J94" i="158"/>
  <c r="G94" i="158"/>
  <c r="D94" i="158"/>
  <c r="P93" i="158"/>
  <c r="M93" i="158"/>
  <c r="J93" i="158"/>
  <c r="G93" i="158"/>
  <c r="D93" i="158"/>
  <c r="P92" i="158"/>
  <c r="M92" i="158"/>
  <c r="J92" i="158"/>
  <c r="G92" i="158"/>
  <c r="D92" i="158"/>
  <c r="P91" i="158"/>
  <c r="M91" i="158"/>
  <c r="J91" i="158"/>
  <c r="G91" i="158"/>
  <c r="D91" i="158"/>
  <c r="P90" i="158"/>
  <c r="M90" i="158"/>
  <c r="J90" i="158"/>
  <c r="G90" i="158"/>
  <c r="D90" i="158"/>
  <c r="P89" i="158"/>
  <c r="M89" i="158"/>
  <c r="J89" i="158"/>
  <c r="G89" i="158"/>
  <c r="D89" i="158"/>
  <c r="P88" i="158"/>
  <c r="M88" i="158"/>
  <c r="J88" i="158"/>
  <c r="G88" i="158"/>
  <c r="D88" i="158"/>
  <c r="P87" i="158"/>
  <c r="M87" i="158"/>
  <c r="J87" i="158"/>
  <c r="G87" i="158"/>
  <c r="D87" i="158"/>
  <c r="P86" i="158"/>
  <c r="M86" i="158"/>
  <c r="J86" i="158"/>
  <c r="G86" i="158"/>
  <c r="D86" i="158"/>
  <c r="P85" i="158"/>
  <c r="M85" i="158"/>
  <c r="J85" i="158"/>
  <c r="G85" i="158"/>
  <c r="D85" i="158"/>
  <c r="P84" i="158"/>
  <c r="M84" i="158"/>
  <c r="J84" i="158"/>
  <c r="G84" i="158"/>
  <c r="D84" i="158"/>
  <c r="P83" i="158"/>
  <c r="M83" i="158"/>
  <c r="J83" i="158"/>
  <c r="G83" i="158"/>
  <c r="D83" i="158"/>
  <c r="P82" i="158"/>
  <c r="M82" i="158"/>
  <c r="J82" i="158"/>
  <c r="G82" i="158"/>
  <c r="D82" i="158"/>
  <c r="P81" i="158"/>
  <c r="M81" i="158"/>
  <c r="J81" i="158"/>
  <c r="G81" i="158"/>
  <c r="D81" i="158"/>
  <c r="P80" i="158"/>
  <c r="M80" i="158"/>
  <c r="J80" i="158"/>
  <c r="G80" i="158"/>
  <c r="D80" i="158"/>
  <c r="P79" i="158"/>
  <c r="M79" i="158"/>
  <c r="J79" i="158"/>
  <c r="G79" i="158"/>
  <c r="D79" i="158"/>
  <c r="P78" i="158"/>
  <c r="M78" i="158"/>
  <c r="J78" i="158"/>
  <c r="G78" i="158"/>
  <c r="D78" i="158"/>
  <c r="P77" i="158"/>
  <c r="M77" i="158"/>
  <c r="J77" i="158"/>
  <c r="G77" i="158"/>
  <c r="D77" i="158"/>
  <c r="P76" i="158"/>
  <c r="M76" i="158"/>
  <c r="J76" i="158"/>
  <c r="G76" i="158"/>
  <c r="D76" i="158"/>
  <c r="P75" i="158"/>
  <c r="M75" i="158"/>
  <c r="J75" i="158"/>
  <c r="G75" i="158"/>
  <c r="D75" i="158"/>
  <c r="P74" i="158"/>
  <c r="M74" i="158"/>
  <c r="J74" i="158"/>
  <c r="G74" i="158"/>
  <c r="D74" i="158"/>
  <c r="P73" i="158"/>
  <c r="M73" i="158"/>
  <c r="J73" i="158"/>
  <c r="G73" i="158"/>
  <c r="D73" i="158"/>
  <c r="P72" i="158"/>
  <c r="M72" i="158"/>
  <c r="J72" i="158"/>
  <c r="G72" i="158"/>
  <c r="D72" i="158"/>
  <c r="P71" i="158"/>
  <c r="M71" i="158"/>
  <c r="J71" i="158"/>
  <c r="G71" i="158"/>
  <c r="D71" i="158"/>
  <c r="P70" i="158"/>
  <c r="M70" i="158"/>
  <c r="J70" i="158"/>
  <c r="G70" i="158"/>
  <c r="D70" i="158"/>
  <c r="P69" i="158"/>
  <c r="M69" i="158"/>
  <c r="J69" i="158"/>
  <c r="G69" i="158"/>
  <c r="D69" i="158"/>
  <c r="P68" i="158"/>
  <c r="M68" i="158"/>
  <c r="J68" i="158"/>
  <c r="G68" i="158"/>
  <c r="D68" i="158"/>
  <c r="P67" i="158"/>
  <c r="M67" i="158"/>
  <c r="J67" i="158"/>
  <c r="G67" i="158"/>
  <c r="D67" i="158"/>
  <c r="P66" i="158"/>
  <c r="M66" i="158"/>
  <c r="J66" i="158"/>
  <c r="G66" i="158"/>
  <c r="D66" i="158"/>
  <c r="P65" i="158"/>
  <c r="M65" i="158"/>
  <c r="J65" i="158"/>
  <c r="G65" i="158"/>
  <c r="D65" i="158"/>
  <c r="P64" i="158"/>
  <c r="M64" i="158"/>
  <c r="J64" i="158"/>
  <c r="G64" i="158"/>
  <c r="D64" i="158"/>
  <c r="P63" i="158"/>
  <c r="M63" i="158"/>
  <c r="J63" i="158"/>
  <c r="G63" i="158"/>
  <c r="D63" i="158"/>
  <c r="P62" i="158"/>
  <c r="M62" i="158"/>
  <c r="J62" i="158"/>
  <c r="G62" i="158"/>
  <c r="D62" i="158"/>
  <c r="P61" i="158"/>
  <c r="M61" i="158"/>
  <c r="J61" i="158"/>
  <c r="G61" i="158"/>
  <c r="D61" i="158"/>
  <c r="P60" i="158"/>
  <c r="M60" i="158"/>
  <c r="J60" i="158"/>
  <c r="G60" i="158"/>
  <c r="D60" i="158"/>
  <c r="P59" i="158"/>
  <c r="M59" i="158"/>
  <c r="J59" i="158"/>
  <c r="G59" i="158"/>
  <c r="D59" i="158"/>
  <c r="P58" i="158"/>
  <c r="M58" i="158"/>
  <c r="J58" i="158"/>
  <c r="G58" i="158"/>
  <c r="D58" i="158"/>
  <c r="P57" i="158"/>
  <c r="M57" i="158"/>
  <c r="J57" i="158"/>
  <c r="G57" i="158"/>
  <c r="D57" i="158"/>
  <c r="P56" i="158"/>
  <c r="M56" i="158"/>
  <c r="J56" i="158"/>
  <c r="G56" i="158"/>
  <c r="D56" i="158"/>
  <c r="P55" i="158"/>
  <c r="M55" i="158"/>
  <c r="J55" i="158"/>
  <c r="G55" i="158"/>
  <c r="D55" i="158"/>
  <c r="P54" i="158"/>
  <c r="M54" i="158"/>
  <c r="J54" i="158"/>
  <c r="G54" i="158"/>
  <c r="D54" i="158"/>
  <c r="P53" i="158"/>
  <c r="M53" i="158"/>
  <c r="J53" i="158"/>
  <c r="G53" i="158"/>
  <c r="D53" i="158"/>
  <c r="P52" i="158"/>
  <c r="M52" i="158"/>
  <c r="J52" i="158"/>
  <c r="G52" i="158"/>
  <c r="D52" i="158"/>
  <c r="P51" i="158"/>
  <c r="M51" i="158"/>
  <c r="J51" i="158"/>
  <c r="G51" i="158"/>
  <c r="D51" i="158"/>
  <c r="P50" i="158"/>
  <c r="M50" i="158"/>
  <c r="J50" i="158"/>
  <c r="G50" i="158"/>
  <c r="D50" i="158"/>
  <c r="P49" i="158"/>
  <c r="M49" i="158"/>
  <c r="J49" i="158"/>
  <c r="G49" i="158"/>
  <c r="D49" i="158"/>
  <c r="P48" i="158"/>
  <c r="M48" i="158"/>
  <c r="J48" i="158"/>
  <c r="G48" i="158"/>
  <c r="D48" i="158"/>
  <c r="P47" i="158"/>
  <c r="M47" i="158"/>
  <c r="J47" i="158"/>
  <c r="G47" i="158"/>
  <c r="D47" i="158"/>
  <c r="P46" i="158"/>
  <c r="M46" i="158"/>
  <c r="J46" i="158"/>
  <c r="G46" i="158"/>
  <c r="D46" i="158"/>
  <c r="P45" i="158"/>
  <c r="M45" i="158"/>
  <c r="J45" i="158"/>
  <c r="G45" i="158"/>
  <c r="D45" i="158"/>
  <c r="P44" i="158"/>
  <c r="M44" i="158"/>
  <c r="J44" i="158"/>
  <c r="G44" i="158"/>
  <c r="D44" i="158"/>
  <c r="P43" i="158"/>
  <c r="M43" i="158"/>
  <c r="J43" i="158"/>
  <c r="G43" i="158"/>
  <c r="D43" i="158"/>
  <c r="P42" i="158"/>
  <c r="M42" i="158"/>
  <c r="J42" i="158"/>
  <c r="G42" i="158"/>
  <c r="D42" i="158"/>
  <c r="A42" i="158"/>
  <c r="A43" i="158" s="1"/>
  <c r="A44" i="158" s="1"/>
  <c r="A45" i="158" s="1"/>
  <c r="A46" i="158" s="1"/>
  <c r="A47" i="158" s="1"/>
  <c r="A48" i="158" s="1"/>
  <c r="A49" i="158" s="1"/>
  <c r="A50" i="158" s="1"/>
  <c r="A51" i="158" s="1"/>
  <c r="A52" i="158" s="1"/>
  <c r="A53" i="158" s="1"/>
  <c r="A54" i="158" s="1"/>
  <c r="A55" i="158" s="1"/>
  <c r="A56" i="158" s="1"/>
  <c r="A57" i="158" s="1"/>
  <c r="A58" i="158" s="1"/>
  <c r="A59" i="158" s="1"/>
  <c r="A60" i="158" s="1"/>
  <c r="A61" i="158" s="1"/>
  <c r="A62" i="158" s="1"/>
  <c r="A63" i="158" s="1"/>
  <c r="A64" i="158" s="1"/>
  <c r="A65" i="158" s="1"/>
  <c r="A66" i="158" s="1"/>
  <c r="A67" i="158" s="1"/>
  <c r="A68" i="158" s="1"/>
  <c r="A69" i="158" s="1"/>
  <c r="A70" i="158" s="1"/>
  <c r="A71" i="158" s="1"/>
  <c r="A72" i="158" s="1"/>
  <c r="A73" i="158" s="1"/>
  <c r="A74" i="158" s="1"/>
  <c r="A75" i="158" s="1"/>
  <c r="A76" i="158" s="1"/>
  <c r="A77" i="158" s="1"/>
  <c r="A78" i="158" s="1"/>
  <c r="A79" i="158" s="1"/>
  <c r="A80" i="158" s="1"/>
  <c r="A81" i="158" s="1"/>
  <c r="A82" i="158" s="1"/>
  <c r="A83" i="158" s="1"/>
  <c r="A84" i="158" s="1"/>
  <c r="A85" i="158" s="1"/>
  <c r="A86" i="158" s="1"/>
  <c r="A87" i="158" s="1"/>
  <c r="A88" i="158" s="1"/>
  <c r="A89" i="158" s="1"/>
  <c r="A90" i="158" s="1"/>
  <c r="A91" i="158" s="1"/>
  <c r="A92" i="158" s="1"/>
  <c r="A93" i="158" s="1"/>
  <c r="A94" i="158" s="1"/>
  <c r="A95" i="158" s="1"/>
  <c r="A96" i="158" s="1"/>
  <c r="A97" i="158" s="1"/>
  <c r="A98" i="158" s="1"/>
  <c r="A99" i="158" s="1"/>
  <c r="A100" i="158" s="1"/>
  <c r="A101" i="158" s="1"/>
  <c r="A102" i="158" s="1"/>
  <c r="A103" i="158" s="1"/>
  <c r="A104" i="158" s="1"/>
  <c r="A105" i="158" s="1"/>
  <c r="A106" i="158" s="1"/>
  <c r="A107" i="158" s="1"/>
  <c r="A108" i="158" s="1"/>
  <c r="A109" i="158" s="1"/>
  <c r="A110" i="158" s="1"/>
  <c r="A111" i="158" s="1"/>
  <c r="A112" i="158" s="1"/>
  <c r="A113" i="158" s="1"/>
  <c r="A114" i="158" s="1"/>
  <c r="A115" i="158" s="1"/>
  <c r="A116" i="158" s="1"/>
  <c r="A117" i="158" s="1"/>
  <c r="A118" i="158" s="1"/>
  <c r="A119" i="158" s="1"/>
  <c r="A120" i="158" s="1"/>
  <c r="A121" i="158" s="1"/>
  <c r="A122" i="158" s="1"/>
  <c r="A123" i="158" s="1"/>
  <c r="A124" i="158" s="1"/>
  <c r="A125" i="158" s="1"/>
  <c r="A126" i="158" s="1"/>
  <c r="A127" i="158" s="1"/>
  <c r="A128" i="158" s="1"/>
  <c r="A129" i="158" s="1"/>
  <c r="A130" i="158" s="1"/>
  <c r="A131" i="158" s="1"/>
  <c r="A132" i="158" s="1"/>
  <c r="A133" i="158" s="1"/>
  <c r="A134" i="158" s="1"/>
  <c r="A135" i="158" s="1"/>
  <c r="A136" i="158" s="1"/>
  <c r="A137" i="158" s="1"/>
  <c r="A138" i="158" s="1"/>
  <c r="A139" i="158" s="1"/>
  <c r="A140" i="158" s="1"/>
  <c r="A141" i="158" s="1"/>
  <c r="A142" i="158" s="1"/>
  <c r="A143" i="158" s="1"/>
  <c r="A144" i="158" s="1"/>
  <c r="A145" i="158" s="1"/>
  <c r="A146" i="158" s="1"/>
  <c r="A147" i="158" s="1"/>
  <c r="A148" i="158" s="1"/>
  <c r="A149" i="158" s="1"/>
  <c r="A150" i="158" s="1"/>
  <c r="A151" i="158" s="1"/>
  <c r="A152" i="158" s="1"/>
  <c r="A153" i="158" s="1"/>
  <c r="A154" i="158" s="1"/>
  <c r="A155" i="158" s="1"/>
  <c r="A156" i="158" s="1"/>
  <c r="A157" i="158" s="1"/>
  <c r="A158" i="158" s="1"/>
  <c r="A159" i="158" s="1"/>
  <c r="A160" i="158" s="1"/>
  <c r="A161" i="158" s="1"/>
  <c r="A162" i="158" s="1"/>
  <c r="A163" i="158" s="1"/>
  <c r="A164" i="158" s="1"/>
  <c r="A165" i="158" s="1"/>
  <c r="A166" i="158" s="1"/>
  <c r="A167" i="158" s="1"/>
  <c r="A168" i="158" s="1"/>
  <c r="A169" i="158" s="1"/>
  <c r="A170" i="158" s="1"/>
  <c r="A171" i="158" s="1"/>
  <c r="A172" i="158" s="1"/>
  <c r="A173" i="158" s="1"/>
  <c r="A174" i="158" s="1"/>
  <c r="A175" i="158" s="1"/>
  <c r="A176" i="158" s="1"/>
  <c r="A177" i="158" s="1"/>
  <c r="A178" i="158" s="1"/>
  <c r="A179" i="158" s="1"/>
  <c r="A180" i="158" s="1"/>
  <c r="A181" i="158" s="1"/>
  <c r="A182" i="158" s="1"/>
  <c r="A183" i="158" s="1"/>
  <c r="A184" i="158" s="1"/>
  <c r="A185" i="158" s="1"/>
  <c r="A186" i="158" s="1"/>
  <c r="A187" i="158" s="1"/>
  <c r="A188" i="158" s="1"/>
  <c r="A189" i="158" s="1"/>
  <c r="A190" i="158" s="1"/>
  <c r="A191" i="158" s="1"/>
  <c r="A192" i="158" s="1"/>
  <c r="A193" i="158" s="1"/>
  <c r="A194" i="158" s="1"/>
  <c r="A195" i="158" s="1"/>
  <c r="A196" i="158" s="1"/>
  <c r="A197" i="158" s="1"/>
  <c r="A198" i="158" s="1"/>
  <c r="A199" i="158" s="1"/>
  <c r="A200" i="158" s="1"/>
  <c r="A201" i="158" s="1"/>
  <c r="A202" i="158" s="1"/>
  <c r="A203" i="158" s="1"/>
  <c r="A204" i="158" s="1"/>
  <c r="A205" i="158" s="1"/>
  <c r="A206" i="158" s="1"/>
  <c r="A207" i="158" s="1"/>
  <c r="A208" i="158" s="1"/>
  <c r="A209" i="158" s="1"/>
  <c r="A210" i="158" s="1"/>
  <c r="A211" i="158" s="1"/>
  <c r="A212" i="158" s="1"/>
  <c r="A213" i="158" s="1"/>
  <c r="A214" i="158" s="1"/>
  <c r="A215" i="158" s="1"/>
  <c r="A216" i="158" s="1"/>
  <c r="A217" i="158" s="1"/>
  <c r="A218" i="158" s="1"/>
  <c r="A219" i="158" s="1"/>
  <c r="A220" i="158" s="1"/>
  <c r="A221" i="158" s="1"/>
  <c r="A222" i="158" s="1"/>
  <c r="A223" i="158" s="1"/>
  <c r="A224" i="158" s="1"/>
  <c r="A225" i="158" s="1"/>
  <c r="A226" i="158" s="1"/>
  <c r="A227" i="158" s="1"/>
  <c r="A228" i="158" s="1"/>
  <c r="A229" i="158" s="1"/>
  <c r="A230" i="158" s="1"/>
  <c r="A231" i="158" s="1"/>
  <c r="A232" i="158" s="1"/>
  <c r="A233" i="158" s="1"/>
  <c r="A234" i="158" s="1"/>
  <c r="A235" i="158" s="1"/>
  <c r="A236" i="158" s="1"/>
  <c r="A237" i="158" s="1"/>
  <c r="A238" i="158" s="1"/>
  <c r="A239" i="158" s="1"/>
  <c r="A240" i="158" s="1"/>
  <c r="A241" i="158" s="1"/>
  <c r="A242" i="158" s="1"/>
  <c r="A243" i="158" s="1"/>
  <c r="A244" i="158" s="1"/>
  <c r="A245" i="158" s="1"/>
  <c r="A246" i="158" s="1"/>
  <c r="A247" i="158" s="1"/>
  <c r="A248" i="158" s="1"/>
  <c r="A249" i="158" s="1"/>
  <c r="A250" i="158" s="1"/>
  <c r="A251" i="158" s="1"/>
  <c r="A252" i="158" s="1"/>
  <c r="A253" i="158" s="1"/>
  <c r="A254" i="158" s="1"/>
  <c r="A255" i="158" s="1"/>
  <c r="A256" i="158" s="1"/>
  <c r="A257" i="158" s="1"/>
  <c r="A258" i="158" s="1"/>
  <c r="A259" i="158" s="1"/>
  <c r="A260" i="158" s="1"/>
  <c r="A261" i="158" s="1"/>
  <c r="A262" i="158" s="1"/>
  <c r="A263" i="158" s="1"/>
  <c r="A264" i="158" s="1"/>
  <c r="A265" i="158" s="1"/>
  <c r="A266" i="158" s="1"/>
  <c r="A267" i="158" s="1"/>
  <c r="A268" i="158" s="1"/>
  <c r="A269" i="158" s="1"/>
  <c r="A270" i="158" s="1"/>
  <c r="A271" i="158" s="1"/>
  <c r="A272" i="158" s="1"/>
  <c r="A273" i="158" s="1"/>
  <c r="A274" i="158" s="1"/>
  <c r="A275" i="158" s="1"/>
  <c r="A276" i="158" s="1"/>
  <c r="A277" i="158" s="1"/>
  <c r="A278" i="158" s="1"/>
  <c r="A279" i="158" s="1"/>
  <c r="A280" i="158" s="1"/>
  <c r="A281" i="158" s="1"/>
  <c r="A282" i="158" s="1"/>
  <c r="A283" i="158" s="1"/>
  <c r="A284" i="158" s="1"/>
  <c r="A285" i="158" s="1"/>
  <c r="A286" i="158" s="1"/>
  <c r="A287" i="158" s="1"/>
  <c r="A288" i="158" s="1"/>
  <c r="A289" i="158" s="1"/>
  <c r="A290" i="158" s="1"/>
  <c r="A291" i="158" s="1"/>
  <c r="A292" i="158" s="1"/>
  <c r="A293" i="158" s="1"/>
  <c r="A294" i="158" s="1"/>
  <c r="A295" i="158" s="1"/>
  <c r="A296" i="158" s="1"/>
  <c r="A297" i="158" s="1"/>
  <c r="A298" i="158" s="1"/>
  <c r="A299" i="158" s="1"/>
  <c r="A300" i="158" s="1"/>
  <c r="P41" i="158"/>
  <c r="M41" i="158"/>
  <c r="J41" i="158"/>
  <c r="G41" i="158"/>
  <c r="D41" i="158"/>
  <c r="P40" i="158"/>
  <c r="M40" i="158"/>
  <c r="J40" i="158"/>
  <c r="G40" i="158"/>
  <c r="D40" i="158"/>
  <c r="P39" i="158"/>
  <c r="M39" i="158"/>
  <c r="J39" i="158"/>
  <c r="G39" i="158"/>
  <c r="D39" i="158"/>
  <c r="P38" i="158"/>
  <c r="M38" i="158"/>
  <c r="J38" i="158"/>
  <c r="G38" i="158"/>
  <c r="D38" i="158"/>
  <c r="P37" i="158"/>
  <c r="M37" i="158"/>
  <c r="J37" i="158"/>
  <c r="G37" i="158"/>
  <c r="D37" i="158"/>
  <c r="P36" i="158"/>
  <c r="M36" i="158"/>
  <c r="J36" i="158"/>
  <c r="G36" i="158"/>
  <c r="D36" i="158"/>
  <c r="P35" i="158"/>
  <c r="M35" i="158"/>
  <c r="J35" i="158"/>
  <c r="G35" i="158"/>
  <c r="D35" i="158"/>
  <c r="P34" i="158"/>
  <c r="M34" i="158"/>
  <c r="J34" i="158"/>
  <c r="G34" i="158"/>
  <c r="D34" i="158"/>
  <c r="P33" i="158"/>
  <c r="M33" i="158"/>
  <c r="J33" i="158"/>
  <c r="G33" i="158"/>
  <c r="D33" i="158"/>
  <c r="P32" i="158"/>
  <c r="M32" i="158"/>
  <c r="J32" i="158"/>
  <c r="G32" i="158"/>
  <c r="D32" i="158"/>
  <c r="P31" i="158"/>
  <c r="M31" i="158"/>
  <c r="J31" i="158"/>
  <c r="G31" i="158"/>
  <c r="D31" i="158"/>
  <c r="P30" i="158"/>
  <c r="M30" i="158"/>
  <c r="J30" i="158"/>
  <c r="G30" i="158"/>
  <c r="D30" i="158"/>
  <c r="P29" i="158"/>
  <c r="M29" i="158"/>
  <c r="J29" i="158"/>
  <c r="G29" i="158"/>
  <c r="D29" i="158"/>
  <c r="P28" i="158"/>
  <c r="M28" i="158"/>
  <c r="J28" i="158"/>
  <c r="G28" i="158"/>
  <c r="D28" i="158"/>
  <c r="P27" i="158"/>
  <c r="M27" i="158"/>
  <c r="J27" i="158"/>
  <c r="G27" i="158"/>
  <c r="D27" i="158"/>
  <c r="P26" i="158"/>
  <c r="M26" i="158"/>
  <c r="J26" i="158"/>
  <c r="G26" i="158"/>
  <c r="D26" i="158"/>
  <c r="A26" i="158"/>
  <c r="A27" i="158" s="1"/>
  <c r="A28" i="158" s="1"/>
  <c r="A29" i="158" s="1"/>
  <c r="A30" i="158" s="1"/>
  <c r="A31" i="158" s="1"/>
  <c r="A32" i="158" s="1"/>
  <c r="A33" i="158" s="1"/>
  <c r="A34" i="158" s="1"/>
  <c r="A35" i="158" s="1"/>
  <c r="A36" i="158" s="1"/>
  <c r="A37" i="158" s="1"/>
  <c r="A38" i="158" s="1"/>
  <c r="A39" i="158" s="1"/>
  <c r="A40" i="158" s="1"/>
  <c r="A41" i="158" s="1"/>
  <c r="P25" i="158"/>
  <c r="M25" i="158"/>
  <c r="J25" i="158"/>
  <c r="G25" i="158"/>
  <c r="D25" i="158"/>
  <c r="P24" i="158"/>
  <c r="M24" i="158"/>
  <c r="J24" i="158"/>
  <c r="G24" i="158"/>
  <c r="D24" i="158"/>
  <c r="P23" i="158"/>
  <c r="M23" i="158"/>
  <c r="J23" i="158"/>
  <c r="G23" i="158"/>
  <c r="D23" i="158"/>
  <c r="P22" i="158"/>
  <c r="M22" i="158"/>
  <c r="J22" i="158"/>
  <c r="G22" i="158"/>
  <c r="D22" i="158"/>
  <c r="P21" i="158"/>
  <c r="M21" i="158"/>
  <c r="J21" i="158"/>
  <c r="G21" i="158"/>
  <c r="D21" i="158"/>
  <c r="A21" i="158"/>
  <c r="A22" i="158" s="1"/>
  <c r="A23" i="158" s="1"/>
  <c r="A24" i="158" s="1"/>
  <c r="A25" i="158" s="1"/>
  <c r="P20" i="158"/>
  <c r="M20" i="158"/>
  <c r="J20" i="158"/>
  <c r="G20" i="158"/>
  <c r="D20" i="158"/>
  <c r="I14" i="158"/>
  <c r="H14" i="158"/>
  <c r="D13" i="158"/>
  <c r="D12" i="158"/>
  <c r="P5" i="158"/>
  <c r="P228" i="157"/>
  <c r="M228" i="157"/>
  <c r="J228" i="157"/>
  <c r="G228" i="157"/>
  <c r="D228" i="157"/>
  <c r="P227" i="157"/>
  <c r="M227" i="157"/>
  <c r="J227" i="157"/>
  <c r="G227" i="157"/>
  <c r="D227" i="157"/>
  <c r="P226" i="157"/>
  <c r="M226" i="157"/>
  <c r="J226" i="157"/>
  <c r="G226" i="157"/>
  <c r="D226" i="157"/>
  <c r="P225" i="157"/>
  <c r="M225" i="157"/>
  <c r="J225" i="157"/>
  <c r="G225" i="157"/>
  <c r="D225" i="157"/>
  <c r="P224" i="157"/>
  <c r="M224" i="157"/>
  <c r="J224" i="157"/>
  <c r="G224" i="157"/>
  <c r="D224" i="157"/>
  <c r="P223" i="157"/>
  <c r="M223" i="157"/>
  <c r="J223" i="157"/>
  <c r="G223" i="157"/>
  <c r="D223" i="157"/>
  <c r="P222" i="157"/>
  <c r="M222" i="157"/>
  <c r="J222" i="157"/>
  <c r="G222" i="157"/>
  <c r="D222" i="157"/>
  <c r="P221" i="157"/>
  <c r="M221" i="157"/>
  <c r="J221" i="157"/>
  <c r="G221" i="157"/>
  <c r="D221" i="157"/>
  <c r="P220" i="157"/>
  <c r="M220" i="157"/>
  <c r="J220" i="157"/>
  <c r="G220" i="157"/>
  <c r="D220" i="157"/>
  <c r="P219" i="157"/>
  <c r="M219" i="157"/>
  <c r="J219" i="157"/>
  <c r="G219" i="157"/>
  <c r="D219" i="157"/>
  <c r="P218" i="157"/>
  <c r="M218" i="157"/>
  <c r="J218" i="157"/>
  <c r="G218" i="157"/>
  <c r="D218" i="157"/>
  <c r="P217" i="157"/>
  <c r="M217" i="157"/>
  <c r="J217" i="157"/>
  <c r="G217" i="157"/>
  <c r="D217" i="157"/>
  <c r="P216" i="157"/>
  <c r="M216" i="157"/>
  <c r="J216" i="157"/>
  <c r="G216" i="157"/>
  <c r="D216" i="157"/>
  <c r="P215" i="157"/>
  <c r="M215" i="157"/>
  <c r="J215" i="157"/>
  <c r="G215" i="157"/>
  <c r="D215" i="157"/>
  <c r="P214" i="157"/>
  <c r="M214" i="157"/>
  <c r="J214" i="157"/>
  <c r="G214" i="157"/>
  <c r="D214" i="157"/>
  <c r="P213" i="157"/>
  <c r="M213" i="157"/>
  <c r="J213" i="157"/>
  <c r="G213" i="157"/>
  <c r="D213" i="157"/>
  <c r="P212" i="157"/>
  <c r="M212" i="157"/>
  <c r="J212" i="157"/>
  <c r="G212" i="157"/>
  <c r="D212" i="157"/>
  <c r="P211" i="157"/>
  <c r="M211" i="157"/>
  <c r="J211" i="157"/>
  <c r="G211" i="157"/>
  <c r="D211" i="157"/>
  <c r="P210" i="157"/>
  <c r="M210" i="157"/>
  <c r="J210" i="157"/>
  <c r="G210" i="157"/>
  <c r="D210" i="157"/>
  <c r="P209" i="157"/>
  <c r="M209" i="157"/>
  <c r="J209" i="157"/>
  <c r="G209" i="157"/>
  <c r="D209" i="157"/>
  <c r="P208" i="157"/>
  <c r="M208" i="157"/>
  <c r="J208" i="157"/>
  <c r="G208" i="157"/>
  <c r="D208" i="157"/>
  <c r="P207" i="157"/>
  <c r="M207" i="157"/>
  <c r="J207" i="157"/>
  <c r="G207" i="157"/>
  <c r="D207" i="157"/>
  <c r="P206" i="157"/>
  <c r="M206" i="157"/>
  <c r="J206" i="157"/>
  <c r="G206" i="157"/>
  <c r="D206" i="157"/>
  <c r="P205" i="157"/>
  <c r="M205" i="157"/>
  <c r="J205" i="157"/>
  <c r="G205" i="157"/>
  <c r="D205" i="157"/>
  <c r="P204" i="157"/>
  <c r="M204" i="157"/>
  <c r="J204" i="157"/>
  <c r="G204" i="157"/>
  <c r="D204" i="157"/>
  <c r="P203" i="157"/>
  <c r="M203" i="157"/>
  <c r="J203" i="157"/>
  <c r="G203" i="157"/>
  <c r="D203" i="157"/>
  <c r="P202" i="157"/>
  <c r="M202" i="157"/>
  <c r="J202" i="157"/>
  <c r="G202" i="157"/>
  <c r="D202" i="157"/>
  <c r="P201" i="157"/>
  <c r="M201" i="157"/>
  <c r="J201" i="157"/>
  <c r="G201" i="157"/>
  <c r="D201" i="157"/>
  <c r="P200" i="157"/>
  <c r="M200" i="157"/>
  <c r="J200" i="157"/>
  <c r="G200" i="157"/>
  <c r="D200" i="157"/>
  <c r="P199" i="157"/>
  <c r="M199" i="157"/>
  <c r="J199" i="157"/>
  <c r="G199" i="157"/>
  <c r="D199" i="157"/>
  <c r="P198" i="157"/>
  <c r="M198" i="157"/>
  <c r="J198" i="157"/>
  <c r="G198" i="157"/>
  <c r="D198" i="157"/>
  <c r="P197" i="157"/>
  <c r="M197" i="157"/>
  <c r="J197" i="157"/>
  <c r="G197" i="157"/>
  <c r="D197" i="157"/>
  <c r="P196" i="157"/>
  <c r="M196" i="157"/>
  <c r="J196" i="157"/>
  <c r="G196" i="157"/>
  <c r="D196" i="157"/>
  <c r="P195" i="157"/>
  <c r="M195" i="157"/>
  <c r="J195" i="157"/>
  <c r="G195" i="157"/>
  <c r="D195" i="157"/>
  <c r="P194" i="157"/>
  <c r="M194" i="157"/>
  <c r="J194" i="157"/>
  <c r="G194" i="157"/>
  <c r="D194" i="157"/>
  <c r="P193" i="157"/>
  <c r="M193" i="157"/>
  <c r="J193" i="157"/>
  <c r="G193" i="157"/>
  <c r="D193" i="157"/>
  <c r="P192" i="157"/>
  <c r="M192" i="157"/>
  <c r="J192" i="157"/>
  <c r="G192" i="157"/>
  <c r="D192" i="157"/>
  <c r="P191" i="157"/>
  <c r="M191" i="157"/>
  <c r="J191" i="157"/>
  <c r="G191" i="157"/>
  <c r="D191" i="157"/>
  <c r="P190" i="157"/>
  <c r="M190" i="157"/>
  <c r="J190" i="157"/>
  <c r="G190" i="157"/>
  <c r="D190" i="157"/>
  <c r="P189" i="157"/>
  <c r="M189" i="157"/>
  <c r="J189" i="157"/>
  <c r="G189" i="157"/>
  <c r="D189" i="157"/>
  <c r="P188" i="157"/>
  <c r="M188" i="157"/>
  <c r="J188" i="157"/>
  <c r="G188" i="157"/>
  <c r="D188" i="157"/>
  <c r="P187" i="157"/>
  <c r="M187" i="157"/>
  <c r="J187" i="157"/>
  <c r="G187" i="157"/>
  <c r="D187" i="157"/>
  <c r="P186" i="157"/>
  <c r="M186" i="157"/>
  <c r="J186" i="157"/>
  <c r="G186" i="157"/>
  <c r="D186" i="157"/>
  <c r="P185" i="157"/>
  <c r="M185" i="157"/>
  <c r="J185" i="157"/>
  <c r="G185" i="157"/>
  <c r="D185" i="157"/>
  <c r="P184" i="157"/>
  <c r="M184" i="157"/>
  <c r="J184" i="157"/>
  <c r="G184" i="157"/>
  <c r="D184" i="157"/>
  <c r="P183" i="157"/>
  <c r="M183" i="157"/>
  <c r="J183" i="157"/>
  <c r="G183" i="157"/>
  <c r="D183" i="157"/>
  <c r="P182" i="157"/>
  <c r="M182" i="157"/>
  <c r="J182" i="157"/>
  <c r="G182" i="157"/>
  <c r="D182" i="157"/>
  <c r="P181" i="157"/>
  <c r="M181" i="157"/>
  <c r="J181" i="157"/>
  <c r="G181" i="157"/>
  <c r="D181" i="157"/>
  <c r="P180" i="157"/>
  <c r="M180" i="157"/>
  <c r="J180" i="157"/>
  <c r="G180" i="157"/>
  <c r="D180" i="157"/>
  <c r="P179" i="157"/>
  <c r="M179" i="157"/>
  <c r="J179" i="157"/>
  <c r="G179" i="157"/>
  <c r="D179" i="157"/>
  <c r="P178" i="157"/>
  <c r="M178" i="157"/>
  <c r="J178" i="157"/>
  <c r="G178" i="157"/>
  <c r="D178" i="157"/>
  <c r="P177" i="157"/>
  <c r="M177" i="157"/>
  <c r="J177" i="157"/>
  <c r="G177" i="157"/>
  <c r="D177" i="157"/>
  <c r="P176" i="157"/>
  <c r="M176" i="157"/>
  <c r="J176" i="157"/>
  <c r="G176" i="157"/>
  <c r="D176" i="157"/>
  <c r="P175" i="157"/>
  <c r="M175" i="157"/>
  <c r="J175" i="157"/>
  <c r="G175" i="157"/>
  <c r="D175" i="157"/>
  <c r="P174" i="157"/>
  <c r="M174" i="157"/>
  <c r="J174" i="157"/>
  <c r="G174" i="157"/>
  <c r="D174" i="157"/>
  <c r="P173" i="157"/>
  <c r="M173" i="157"/>
  <c r="J173" i="157"/>
  <c r="G173" i="157"/>
  <c r="D173" i="157"/>
  <c r="P172" i="157"/>
  <c r="M172" i="157"/>
  <c r="J172" i="157"/>
  <c r="G172" i="157"/>
  <c r="D172" i="157"/>
  <c r="P171" i="157"/>
  <c r="M171" i="157"/>
  <c r="J171" i="157"/>
  <c r="G171" i="157"/>
  <c r="D171" i="157"/>
  <c r="P170" i="157"/>
  <c r="M170" i="157"/>
  <c r="J170" i="157"/>
  <c r="G170" i="157"/>
  <c r="D170" i="157"/>
  <c r="P169" i="157"/>
  <c r="M169" i="157"/>
  <c r="J169" i="157"/>
  <c r="G169" i="157"/>
  <c r="D169" i="157"/>
  <c r="P168" i="157"/>
  <c r="M168" i="157"/>
  <c r="J168" i="157"/>
  <c r="G168" i="157"/>
  <c r="D168" i="157"/>
  <c r="P167" i="157"/>
  <c r="M167" i="157"/>
  <c r="J167" i="157"/>
  <c r="G167" i="157"/>
  <c r="D167" i="157"/>
  <c r="P166" i="157"/>
  <c r="M166" i="157"/>
  <c r="J166" i="157"/>
  <c r="G166" i="157"/>
  <c r="D166" i="157"/>
  <c r="P165" i="157"/>
  <c r="M165" i="157"/>
  <c r="J165" i="157"/>
  <c r="G165" i="157"/>
  <c r="D165" i="157"/>
  <c r="P164" i="157"/>
  <c r="M164" i="157"/>
  <c r="J164" i="157"/>
  <c r="G164" i="157"/>
  <c r="D164" i="157"/>
  <c r="P163" i="157"/>
  <c r="M163" i="157"/>
  <c r="J163" i="157"/>
  <c r="G163" i="157"/>
  <c r="D163" i="157"/>
  <c r="P162" i="157"/>
  <c r="M162" i="157"/>
  <c r="J162" i="157"/>
  <c r="G162" i="157"/>
  <c r="D162" i="157"/>
  <c r="P161" i="157"/>
  <c r="M161" i="157"/>
  <c r="J161" i="157"/>
  <c r="G161" i="157"/>
  <c r="D161" i="157"/>
  <c r="P160" i="157"/>
  <c r="M160" i="157"/>
  <c r="J160" i="157"/>
  <c r="G160" i="157"/>
  <c r="D160" i="157"/>
  <c r="P159" i="157"/>
  <c r="M159" i="157"/>
  <c r="J159" i="157"/>
  <c r="G159" i="157"/>
  <c r="D159" i="157"/>
  <c r="P158" i="157"/>
  <c r="M158" i="157"/>
  <c r="J158" i="157"/>
  <c r="G158" i="157"/>
  <c r="D158" i="157"/>
  <c r="P157" i="157"/>
  <c r="M157" i="157"/>
  <c r="J157" i="157"/>
  <c r="G157" i="157"/>
  <c r="D157" i="157"/>
  <c r="P156" i="157"/>
  <c r="M156" i="157"/>
  <c r="J156" i="157"/>
  <c r="G156" i="157"/>
  <c r="D156" i="157"/>
  <c r="P155" i="157"/>
  <c r="M155" i="157"/>
  <c r="J155" i="157"/>
  <c r="G155" i="157"/>
  <c r="D155" i="157"/>
  <c r="P154" i="157"/>
  <c r="M154" i="157"/>
  <c r="J154" i="157"/>
  <c r="G154" i="157"/>
  <c r="D154" i="157"/>
  <c r="P153" i="157"/>
  <c r="M153" i="157"/>
  <c r="J153" i="157"/>
  <c r="G153" i="157"/>
  <c r="D153" i="157"/>
  <c r="P152" i="157"/>
  <c r="M152" i="157"/>
  <c r="J152" i="157"/>
  <c r="G152" i="157"/>
  <c r="D152" i="157"/>
  <c r="P151" i="157"/>
  <c r="M151" i="157"/>
  <c r="J151" i="157"/>
  <c r="G151" i="157"/>
  <c r="D151" i="157"/>
  <c r="P150" i="157"/>
  <c r="M150" i="157"/>
  <c r="J150" i="157"/>
  <c r="G150" i="157"/>
  <c r="D150" i="157"/>
  <c r="P149" i="157"/>
  <c r="M149" i="157"/>
  <c r="J149" i="157"/>
  <c r="G149" i="157"/>
  <c r="D149" i="157"/>
  <c r="P148" i="157"/>
  <c r="M148" i="157"/>
  <c r="J148" i="157"/>
  <c r="G148" i="157"/>
  <c r="D148" i="157"/>
  <c r="P147" i="157"/>
  <c r="M147" i="157"/>
  <c r="J147" i="157"/>
  <c r="G147" i="157"/>
  <c r="D147" i="157"/>
  <c r="P146" i="157"/>
  <c r="M146" i="157"/>
  <c r="J146" i="157"/>
  <c r="G146" i="157"/>
  <c r="D146" i="157"/>
  <c r="P145" i="157"/>
  <c r="M145" i="157"/>
  <c r="J145" i="157"/>
  <c r="G145" i="157"/>
  <c r="D145" i="157"/>
  <c r="P144" i="157"/>
  <c r="M144" i="157"/>
  <c r="J144" i="157"/>
  <c r="G144" i="157"/>
  <c r="D144" i="157"/>
  <c r="P143" i="157"/>
  <c r="M143" i="157"/>
  <c r="J143" i="157"/>
  <c r="G143" i="157"/>
  <c r="D143" i="157"/>
  <c r="P142" i="157"/>
  <c r="M142" i="157"/>
  <c r="J142" i="157"/>
  <c r="G142" i="157"/>
  <c r="D142" i="157"/>
  <c r="P141" i="157"/>
  <c r="M141" i="157"/>
  <c r="J141" i="157"/>
  <c r="G141" i="157"/>
  <c r="D141" i="157"/>
  <c r="P140" i="157"/>
  <c r="M140" i="157"/>
  <c r="J140" i="157"/>
  <c r="G140" i="157"/>
  <c r="D140" i="157"/>
  <c r="P139" i="157"/>
  <c r="M139" i="157"/>
  <c r="J139" i="157"/>
  <c r="G139" i="157"/>
  <c r="D139" i="157"/>
  <c r="P138" i="157"/>
  <c r="M138" i="157"/>
  <c r="J138" i="157"/>
  <c r="G138" i="157"/>
  <c r="D138" i="157"/>
  <c r="P137" i="157"/>
  <c r="M137" i="157"/>
  <c r="J137" i="157"/>
  <c r="G137" i="157"/>
  <c r="D137" i="157"/>
  <c r="P136" i="157"/>
  <c r="M136" i="157"/>
  <c r="J136" i="157"/>
  <c r="G136" i="157"/>
  <c r="D136" i="157"/>
  <c r="P135" i="157"/>
  <c r="M135" i="157"/>
  <c r="J135" i="157"/>
  <c r="G135" i="157"/>
  <c r="D135" i="157"/>
  <c r="P134" i="157"/>
  <c r="M134" i="157"/>
  <c r="J134" i="157"/>
  <c r="G134" i="157"/>
  <c r="D134" i="157"/>
  <c r="P133" i="157"/>
  <c r="M133" i="157"/>
  <c r="J133" i="157"/>
  <c r="G133" i="157"/>
  <c r="D133" i="157"/>
  <c r="P132" i="157"/>
  <c r="M132" i="157"/>
  <c r="J132" i="157"/>
  <c r="G132" i="157"/>
  <c r="D132" i="157"/>
  <c r="P131" i="157"/>
  <c r="M131" i="157"/>
  <c r="J131" i="157"/>
  <c r="G131" i="157"/>
  <c r="D131" i="157"/>
  <c r="P130" i="157"/>
  <c r="M130" i="157"/>
  <c r="J130" i="157"/>
  <c r="G130" i="157"/>
  <c r="D130" i="157"/>
  <c r="P129" i="157"/>
  <c r="M129" i="157"/>
  <c r="J129" i="157"/>
  <c r="G129" i="157"/>
  <c r="D129" i="157"/>
  <c r="P128" i="157"/>
  <c r="M128" i="157"/>
  <c r="J128" i="157"/>
  <c r="G128" i="157"/>
  <c r="D128" i="157"/>
  <c r="P127" i="157"/>
  <c r="M127" i="157"/>
  <c r="J127" i="157"/>
  <c r="G127" i="157"/>
  <c r="D127" i="157"/>
  <c r="P126" i="157"/>
  <c r="M126" i="157"/>
  <c r="J126" i="157"/>
  <c r="G126" i="157"/>
  <c r="D126" i="157"/>
  <c r="P125" i="157"/>
  <c r="M125" i="157"/>
  <c r="J125" i="157"/>
  <c r="G125" i="157"/>
  <c r="D125" i="157"/>
  <c r="P124" i="157"/>
  <c r="M124" i="157"/>
  <c r="J124" i="157"/>
  <c r="G124" i="157"/>
  <c r="D124" i="157"/>
  <c r="P123" i="157"/>
  <c r="M123" i="157"/>
  <c r="J123" i="157"/>
  <c r="G123" i="157"/>
  <c r="D123" i="157"/>
  <c r="P122" i="157"/>
  <c r="M122" i="157"/>
  <c r="J122" i="157"/>
  <c r="G122" i="157"/>
  <c r="D122" i="157"/>
  <c r="P121" i="157"/>
  <c r="M121" i="157"/>
  <c r="J121" i="157"/>
  <c r="G121" i="157"/>
  <c r="D121" i="157"/>
  <c r="P120" i="157"/>
  <c r="M120" i="157"/>
  <c r="J120" i="157"/>
  <c r="G120" i="157"/>
  <c r="D120" i="157"/>
  <c r="P119" i="157"/>
  <c r="M119" i="157"/>
  <c r="J119" i="157"/>
  <c r="G119" i="157"/>
  <c r="D119" i="157"/>
  <c r="P118" i="157"/>
  <c r="M118" i="157"/>
  <c r="J118" i="157"/>
  <c r="G118" i="157"/>
  <c r="D118" i="157"/>
  <c r="P117" i="157"/>
  <c r="M117" i="157"/>
  <c r="J117" i="157"/>
  <c r="G117" i="157"/>
  <c r="D117" i="157"/>
  <c r="P116" i="157"/>
  <c r="M116" i="157"/>
  <c r="J116" i="157"/>
  <c r="G116" i="157"/>
  <c r="D116" i="157"/>
  <c r="P115" i="157"/>
  <c r="M115" i="157"/>
  <c r="J115" i="157"/>
  <c r="G115" i="157"/>
  <c r="D115" i="157"/>
  <c r="P114" i="157"/>
  <c r="M114" i="157"/>
  <c r="J114" i="157"/>
  <c r="G114" i="157"/>
  <c r="D114" i="157"/>
  <c r="P113" i="157"/>
  <c r="M113" i="157"/>
  <c r="J113" i="157"/>
  <c r="G113" i="157"/>
  <c r="D113" i="157"/>
  <c r="P112" i="157"/>
  <c r="M112" i="157"/>
  <c r="J112" i="157"/>
  <c r="G112" i="157"/>
  <c r="D112" i="157"/>
  <c r="P111" i="157"/>
  <c r="M111" i="157"/>
  <c r="J111" i="157"/>
  <c r="G111" i="157"/>
  <c r="D111" i="157"/>
  <c r="P110" i="157"/>
  <c r="M110" i="157"/>
  <c r="J110" i="157"/>
  <c r="G110" i="157"/>
  <c r="D110" i="157"/>
  <c r="P109" i="157"/>
  <c r="M109" i="157"/>
  <c r="J109" i="157"/>
  <c r="G109" i="157"/>
  <c r="D109" i="157"/>
  <c r="P108" i="157"/>
  <c r="M108" i="157"/>
  <c r="J108" i="157"/>
  <c r="G108" i="157"/>
  <c r="D108" i="157"/>
  <c r="P107" i="157"/>
  <c r="M107" i="157"/>
  <c r="J107" i="157"/>
  <c r="G107" i="157"/>
  <c r="D107" i="157"/>
  <c r="P106" i="157"/>
  <c r="M106" i="157"/>
  <c r="J106" i="157"/>
  <c r="G106" i="157"/>
  <c r="D106" i="157"/>
  <c r="P105" i="157"/>
  <c r="M105" i="157"/>
  <c r="J105" i="157"/>
  <c r="G105" i="157"/>
  <c r="D105" i="157"/>
  <c r="P104" i="157"/>
  <c r="M104" i="157"/>
  <c r="J104" i="157"/>
  <c r="G104" i="157"/>
  <c r="D104" i="157"/>
  <c r="P103" i="157"/>
  <c r="M103" i="157"/>
  <c r="J103" i="157"/>
  <c r="G103" i="157"/>
  <c r="D103" i="157"/>
  <c r="P102" i="157"/>
  <c r="M102" i="157"/>
  <c r="J102" i="157"/>
  <c r="G102" i="157"/>
  <c r="D102" i="157"/>
  <c r="P101" i="157"/>
  <c r="M101" i="157"/>
  <c r="J101" i="157"/>
  <c r="G101" i="157"/>
  <c r="D101" i="157"/>
  <c r="P100" i="157"/>
  <c r="M100" i="157"/>
  <c r="J100" i="157"/>
  <c r="G100" i="157"/>
  <c r="D100" i="157"/>
  <c r="P99" i="157"/>
  <c r="M99" i="157"/>
  <c r="J99" i="157"/>
  <c r="G99" i="157"/>
  <c r="D99" i="157"/>
  <c r="P98" i="157"/>
  <c r="M98" i="157"/>
  <c r="J98" i="157"/>
  <c r="G98" i="157"/>
  <c r="D98" i="157"/>
  <c r="P97" i="157"/>
  <c r="M97" i="157"/>
  <c r="J97" i="157"/>
  <c r="G97" i="157"/>
  <c r="D97" i="157"/>
  <c r="P96" i="157"/>
  <c r="M96" i="157"/>
  <c r="J96" i="157"/>
  <c r="G96" i="157"/>
  <c r="D96" i="157"/>
  <c r="P95" i="157"/>
  <c r="M95" i="157"/>
  <c r="J95" i="157"/>
  <c r="G95" i="157"/>
  <c r="D95" i="157"/>
  <c r="P94" i="157"/>
  <c r="M94" i="157"/>
  <c r="J94" i="157"/>
  <c r="G94" i="157"/>
  <c r="D94" i="157"/>
  <c r="P93" i="157"/>
  <c r="M93" i="157"/>
  <c r="J93" i="157"/>
  <c r="G93" i="157"/>
  <c r="D93" i="157"/>
  <c r="P92" i="157"/>
  <c r="M92" i="157"/>
  <c r="J92" i="157"/>
  <c r="G92" i="157"/>
  <c r="D92" i="157"/>
  <c r="P91" i="157"/>
  <c r="M91" i="157"/>
  <c r="J91" i="157"/>
  <c r="G91" i="157"/>
  <c r="D91" i="157"/>
  <c r="P90" i="157"/>
  <c r="M90" i="157"/>
  <c r="J90" i="157"/>
  <c r="G90" i="157"/>
  <c r="D90" i="157"/>
  <c r="P89" i="157"/>
  <c r="M89" i="157"/>
  <c r="J89" i="157"/>
  <c r="G89" i="157"/>
  <c r="D89" i="157"/>
  <c r="P88" i="157"/>
  <c r="M88" i="157"/>
  <c r="J88" i="157"/>
  <c r="G88" i="157"/>
  <c r="D88" i="157"/>
  <c r="P87" i="157"/>
  <c r="M87" i="157"/>
  <c r="J87" i="157"/>
  <c r="G87" i="157"/>
  <c r="D87" i="157"/>
  <c r="P86" i="157"/>
  <c r="M86" i="157"/>
  <c r="J86" i="157"/>
  <c r="G86" i="157"/>
  <c r="D86" i="157"/>
  <c r="P85" i="157"/>
  <c r="M85" i="157"/>
  <c r="J85" i="157"/>
  <c r="G85" i="157"/>
  <c r="D85" i="157"/>
  <c r="P84" i="157"/>
  <c r="M84" i="157"/>
  <c r="J84" i="157"/>
  <c r="G84" i="157"/>
  <c r="D84" i="157"/>
  <c r="P83" i="157"/>
  <c r="M83" i="157"/>
  <c r="J83" i="157"/>
  <c r="G83" i="157"/>
  <c r="D83" i="157"/>
  <c r="P82" i="157"/>
  <c r="M82" i="157"/>
  <c r="J82" i="157"/>
  <c r="G82" i="157"/>
  <c r="D82" i="157"/>
  <c r="P81" i="157"/>
  <c r="M81" i="157"/>
  <c r="J81" i="157"/>
  <c r="G81" i="157"/>
  <c r="D81" i="157"/>
  <c r="P80" i="157"/>
  <c r="M80" i="157"/>
  <c r="J80" i="157"/>
  <c r="G80" i="157"/>
  <c r="D80" i="157"/>
  <c r="P79" i="157"/>
  <c r="M79" i="157"/>
  <c r="J79" i="157"/>
  <c r="G79" i="157"/>
  <c r="D79" i="157"/>
  <c r="P78" i="157"/>
  <c r="M78" i="157"/>
  <c r="J78" i="157"/>
  <c r="G78" i="157"/>
  <c r="D78" i="157"/>
  <c r="P77" i="157"/>
  <c r="M77" i="157"/>
  <c r="J77" i="157"/>
  <c r="G77" i="157"/>
  <c r="D77" i="157"/>
  <c r="P76" i="157"/>
  <c r="M76" i="157"/>
  <c r="J76" i="157"/>
  <c r="G76" i="157"/>
  <c r="D76" i="157"/>
  <c r="P75" i="157"/>
  <c r="M75" i="157"/>
  <c r="J75" i="157"/>
  <c r="G75" i="157"/>
  <c r="D75" i="157"/>
  <c r="P74" i="157"/>
  <c r="M74" i="157"/>
  <c r="J74" i="157"/>
  <c r="G74" i="157"/>
  <c r="D74" i="157"/>
  <c r="P73" i="157"/>
  <c r="M73" i="157"/>
  <c r="J73" i="157"/>
  <c r="G73" i="157"/>
  <c r="D73" i="157"/>
  <c r="P72" i="157"/>
  <c r="M72" i="157"/>
  <c r="J72" i="157"/>
  <c r="G72" i="157"/>
  <c r="D72" i="157"/>
  <c r="P71" i="157"/>
  <c r="M71" i="157"/>
  <c r="J71" i="157"/>
  <c r="G71" i="157"/>
  <c r="D71" i="157"/>
  <c r="P70" i="157"/>
  <c r="M70" i="157"/>
  <c r="J70" i="157"/>
  <c r="G70" i="157"/>
  <c r="D70" i="157"/>
  <c r="P69" i="157"/>
  <c r="M69" i="157"/>
  <c r="J69" i="157"/>
  <c r="G69" i="157"/>
  <c r="D69" i="157"/>
  <c r="P68" i="157"/>
  <c r="M68" i="157"/>
  <c r="J68" i="157"/>
  <c r="G68" i="157"/>
  <c r="D68" i="157"/>
  <c r="P67" i="157"/>
  <c r="M67" i="157"/>
  <c r="J67" i="157"/>
  <c r="G67" i="157"/>
  <c r="D67" i="157"/>
  <c r="P66" i="157"/>
  <c r="M66" i="157"/>
  <c r="J66" i="157"/>
  <c r="G66" i="157"/>
  <c r="D66" i="157"/>
  <c r="P65" i="157"/>
  <c r="M65" i="157"/>
  <c r="J65" i="157"/>
  <c r="G65" i="157"/>
  <c r="D65" i="157"/>
  <c r="P64" i="157"/>
  <c r="M64" i="157"/>
  <c r="J64" i="157"/>
  <c r="G64" i="157"/>
  <c r="D64" i="157"/>
  <c r="P63" i="157"/>
  <c r="M63" i="157"/>
  <c r="J63" i="157"/>
  <c r="G63" i="157"/>
  <c r="D63" i="157"/>
  <c r="P62" i="157"/>
  <c r="M62" i="157"/>
  <c r="J62" i="157"/>
  <c r="G62" i="157"/>
  <c r="D62" i="157"/>
  <c r="P61" i="157"/>
  <c r="M61" i="157"/>
  <c r="J61" i="157"/>
  <c r="G61" i="157"/>
  <c r="D61" i="157"/>
  <c r="P60" i="157"/>
  <c r="M60" i="157"/>
  <c r="J60" i="157"/>
  <c r="G60" i="157"/>
  <c r="D60" i="157"/>
  <c r="P59" i="157"/>
  <c r="M59" i="157"/>
  <c r="J59" i="157"/>
  <c r="G59" i="157"/>
  <c r="D59" i="157"/>
  <c r="P58" i="157"/>
  <c r="M58" i="157"/>
  <c r="J58" i="157"/>
  <c r="G58" i="157"/>
  <c r="D58" i="157"/>
  <c r="P57" i="157"/>
  <c r="M57" i="157"/>
  <c r="J57" i="157"/>
  <c r="G57" i="157"/>
  <c r="D57" i="157"/>
  <c r="P56" i="157"/>
  <c r="M56" i="157"/>
  <c r="J56" i="157"/>
  <c r="G56" i="157"/>
  <c r="D56" i="157"/>
  <c r="P55" i="157"/>
  <c r="M55" i="157"/>
  <c r="J55" i="157"/>
  <c r="G55" i="157"/>
  <c r="D55" i="157"/>
  <c r="P54" i="157"/>
  <c r="M54" i="157"/>
  <c r="J54" i="157"/>
  <c r="G54" i="157"/>
  <c r="D54" i="157"/>
  <c r="P53" i="157"/>
  <c r="M53" i="157"/>
  <c r="J53" i="157"/>
  <c r="G53" i="157"/>
  <c r="D53" i="157"/>
  <c r="P52" i="157"/>
  <c r="M52" i="157"/>
  <c r="J52" i="157"/>
  <c r="G52" i="157"/>
  <c r="D52" i="157"/>
  <c r="P51" i="157"/>
  <c r="M51" i="157"/>
  <c r="J51" i="157"/>
  <c r="G51" i="157"/>
  <c r="D51" i="157"/>
  <c r="P50" i="157"/>
  <c r="M50" i="157"/>
  <c r="J50" i="157"/>
  <c r="G50" i="157"/>
  <c r="D50" i="157"/>
  <c r="P49" i="157"/>
  <c r="M49" i="157"/>
  <c r="J49" i="157"/>
  <c r="G49" i="157"/>
  <c r="D49" i="157"/>
  <c r="P48" i="157"/>
  <c r="M48" i="157"/>
  <c r="J48" i="157"/>
  <c r="G48" i="157"/>
  <c r="D48" i="157"/>
  <c r="P47" i="157"/>
  <c r="M47" i="157"/>
  <c r="J47" i="157"/>
  <c r="G47" i="157"/>
  <c r="D47" i="157"/>
  <c r="P46" i="157"/>
  <c r="M46" i="157"/>
  <c r="J46" i="157"/>
  <c r="G46" i="157"/>
  <c r="D46" i="157"/>
  <c r="P45" i="157"/>
  <c r="M45" i="157"/>
  <c r="J45" i="157"/>
  <c r="G45" i="157"/>
  <c r="D45" i="157"/>
  <c r="P44" i="157"/>
  <c r="M44" i="157"/>
  <c r="J44" i="157"/>
  <c r="G44" i="157"/>
  <c r="D44" i="157"/>
  <c r="P43" i="157"/>
  <c r="M43" i="157"/>
  <c r="J43" i="157"/>
  <c r="G43" i="157"/>
  <c r="D43" i="157"/>
  <c r="P42" i="157"/>
  <c r="M42" i="157"/>
  <c r="J42" i="157"/>
  <c r="G42" i="157"/>
  <c r="D42" i="157"/>
  <c r="P41" i="157"/>
  <c r="M41" i="157"/>
  <c r="J41" i="157"/>
  <c r="G41" i="157"/>
  <c r="D41" i="157"/>
  <c r="P40" i="157"/>
  <c r="M40" i="157"/>
  <c r="J40" i="157"/>
  <c r="G40" i="157"/>
  <c r="D40" i="157"/>
  <c r="P39" i="157"/>
  <c r="M39" i="157"/>
  <c r="J39" i="157"/>
  <c r="G39" i="157"/>
  <c r="D39" i="157"/>
  <c r="P38" i="157"/>
  <c r="M38" i="157"/>
  <c r="J38" i="157"/>
  <c r="G38" i="157"/>
  <c r="D38" i="157"/>
  <c r="P37" i="157"/>
  <c r="M37" i="157"/>
  <c r="J37" i="157"/>
  <c r="G37" i="157"/>
  <c r="D37" i="157"/>
  <c r="P36" i="157"/>
  <c r="M36" i="157"/>
  <c r="J36" i="157"/>
  <c r="G36" i="157"/>
  <c r="D36" i="157"/>
  <c r="P35" i="157"/>
  <c r="M35" i="157"/>
  <c r="J35" i="157"/>
  <c r="G35" i="157"/>
  <c r="D35" i="157"/>
  <c r="P34" i="157"/>
  <c r="M34" i="157"/>
  <c r="J34" i="157"/>
  <c r="G34" i="157"/>
  <c r="D34" i="157"/>
  <c r="P33" i="157"/>
  <c r="M33" i="157"/>
  <c r="J33" i="157"/>
  <c r="G33" i="157"/>
  <c r="D33" i="157"/>
  <c r="P32" i="157"/>
  <c r="M32" i="157"/>
  <c r="J32" i="157"/>
  <c r="G32" i="157"/>
  <c r="D32" i="157"/>
  <c r="P31" i="157"/>
  <c r="M31" i="157"/>
  <c r="J31" i="157"/>
  <c r="G31" i="157"/>
  <c r="D31" i="157"/>
  <c r="P30" i="157"/>
  <c r="M30" i="157"/>
  <c r="J30" i="157"/>
  <c r="G30" i="157"/>
  <c r="D30" i="157"/>
  <c r="P29" i="157"/>
  <c r="M29" i="157"/>
  <c r="J29" i="157"/>
  <c r="G29" i="157"/>
  <c r="D29" i="157"/>
  <c r="P28" i="157"/>
  <c r="M28" i="157"/>
  <c r="J28" i="157"/>
  <c r="G28" i="157"/>
  <c r="D28" i="157"/>
  <c r="P27" i="157"/>
  <c r="M27" i="157"/>
  <c r="J27" i="157"/>
  <c r="G27" i="157"/>
  <c r="D27" i="157"/>
  <c r="P26" i="157"/>
  <c r="M26" i="157"/>
  <c r="J26" i="157"/>
  <c r="G26" i="157"/>
  <c r="D26" i="157"/>
  <c r="P25" i="157"/>
  <c r="M25" i="157"/>
  <c r="J25" i="157"/>
  <c r="G25" i="157"/>
  <c r="D25" i="157"/>
  <c r="P24" i="157"/>
  <c r="M24" i="157"/>
  <c r="J24" i="157"/>
  <c r="G24" i="157"/>
  <c r="D24" i="157"/>
  <c r="P23" i="157"/>
  <c r="M23" i="157"/>
  <c r="J23" i="157"/>
  <c r="G23" i="157"/>
  <c r="D23" i="157"/>
  <c r="P22" i="157"/>
  <c r="M22" i="157"/>
  <c r="J22" i="157"/>
  <c r="G22" i="157"/>
  <c r="D22" i="157"/>
  <c r="P21" i="157"/>
  <c r="M21" i="157"/>
  <c r="J21" i="157"/>
  <c r="G21" i="157"/>
  <c r="D21" i="157"/>
  <c r="A21" i="157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35" i="157" s="1"/>
  <c r="A36" i="157" s="1"/>
  <c r="A37" i="157" s="1"/>
  <c r="A38" i="157" s="1"/>
  <c r="A39" i="157" s="1"/>
  <c r="A40" i="157" s="1"/>
  <c r="A41" i="157" s="1"/>
  <c r="A42" i="157" s="1"/>
  <c r="A43" i="157" s="1"/>
  <c r="A44" i="157" s="1"/>
  <c r="A45" i="157" s="1"/>
  <c r="A46" i="157" s="1"/>
  <c r="A47" i="157" s="1"/>
  <c r="A48" i="157" s="1"/>
  <c r="A49" i="157" s="1"/>
  <c r="A50" i="157" s="1"/>
  <c r="A51" i="157" s="1"/>
  <c r="A52" i="157" s="1"/>
  <c r="A53" i="157" s="1"/>
  <c r="A54" i="157" s="1"/>
  <c r="A55" i="157" s="1"/>
  <c r="A56" i="157" s="1"/>
  <c r="A57" i="157" s="1"/>
  <c r="A58" i="157" s="1"/>
  <c r="A59" i="157" s="1"/>
  <c r="A60" i="157" s="1"/>
  <c r="A61" i="157" s="1"/>
  <c r="A62" i="157" s="1"/>
  <c r="A63" i="157" s="1"/>
  <c r="A64" i="157" s="1"/>
  <c r="A65" i="157" s="1"/>
  <c r="A66" i="157" s="1"/>
  <c r="A67" i="157" s="1"/>
  <c r="A68" i="157" s="1"/>
  <c r="A69" i="157" s="1"/>
  <c r="A70" i="157" s="1"/>
  <c r="A71" i="157" s="1"/>
  <c r="A72" i="157" s="1"/>
  <c r="A73" i="157" s="1"/>
  <c r="A74" i="157" s="1"/>
  <c r="A75" i="157" s="1"/>
  <c r="A76" i="157" s="1"/>
  <c r="A77" i="157" s="1"/>
  <c r="A78" i="157" s="1"/>
  <c r="A79" i="157" s="1"/>
  <c r="A80" i="157" s="1"/>
  <c r="A81" i="157" s="1"/>
  <c r="A82" i="157" s="1"/>
  <c r="A83" i="157" s="1"/>
  <c r="A84" i="157" s="1"/>
  <c r="A85" i="157" s="1"/>
  <c r="A86" i="157" s="1"/>
  <c r="A87" i="157" s="1"/>
  <c r="A88" i="157" s="1"/>
  <c r="A89" i="157" s="1"/>
  <c r="A90" i="157" s="1"/>
  <c r="A91" i="157" s="1"/>
  <c r="A92" i="157" s="1"/>
  <c r="A93" i="157" s="1"/>
  <c r="A94" i="157" s="1"/>
  <c r="A95" i="157" s="1"/>
  <c r="A96" i="157" s="1"/>
  <c r="A97" i="157" s="1"/>
  <c r="A98" i="157" s="1"/>
  <c r="A99" i="157" s="1"/>
  <c r="A100" i="157" s="1"/>
  <c r="A101" i="157" s="1"/>
  <c r="A102" i="157" s="1"/>
  <c r="A103" i="157" s="1"/>
  <c r="A104" i="157" s="1"/>
  <c r="A105" i="157" s="1"/>
  <c r="A106" i="157" s="1"/>
  <c r="A107" i="157" s="1"/>
  <c r="A108" i="157" s="1"/>
  <c r="A109" i="157" s="1"/>
  <c r="A110" i="157" s="1"/>
  <c r="A111" i="157" s="1"/>
  <c r="A112" i="157" s="1"/>
  <c r="A113" i="157" s="1"/>
  <c r="A114" i="157" s="1"/>
  <c r="A115" i="157" s="1"/>
  <c r="A116" i="157" s="1"/>
  <c r="A117" i="157" s="1"/>
  <c r="A118" i="157" s="1"/>
  <c r="A119" i="157" s="1"/>
  <c r="A120" i="157" s="1"/>
  <c r="A121" i="157" s="1"/>
  <c r="A122" i="157" s="1"/>
  <c r="A123" i="157" s="1"/>
  <c r="A124" i="157" s="1"/>
  <c r="A125" i="157" s="1"/>
  <c r="A126" i="157" s="1"/>
  <c r="A127" i="157" s="1"/>
  <c r="A128" i="157" s="1"/>
  <c r="A129" i="157" s="1"/>
  <c r="A130" i="157" s="1"/>
  <c r="A131" i="157" s="1"/>
  <c r="A132" i="157" s="1"/>
  <c r="A133" i="157" s="1"/>
  <c r="A134" i="157" s="1"/>
  <c r="A135" i="157" s="1"/>
  <c r="A136" i="157" s="1"/>
  <c r="A137" i="157" s="1"/>
  <c r="A138" i="157" s="1"/>
  <c r="A139" i="157" s="1"/>
  <c r="A140" i="157" s="1"/>
  <c r="A141" i="157" s="1"/>
  <c r="A142" i="157" s="1"/>
  <c r="A143" i="157" s="1"/>
  <c r="A144" i="157" s="1"/>
  <c r="A145" i="157" s="1"/>
  <c r="A146" i="157" s="1"/>
  <c r="A147" i="157" s="1"/>
  <c r="A148" i="157" s="1"/>
  <c r="A149" i="157" s="1"/>
  <c r="A150" i="157" s="1"/>
  <c r="A151" i="157" s="1"/>
  <c r="A152" i="157" s="1"/>
  <c r="A153" i="157" s="1"/>
  <c r="A154" i="157" s="1"/>
  <c r="A155" i="157" s="1"/>
  <c r="A156" i="157" s="1"/>
  <c r="A157" i="157" s="1"/>
  <c r="A158" i="157" s="1"/>
  <c r="A159" i="157" s="1"/>
  <c r="A160" i="157" s="1"/>
  <c r="A161" i="157" s="1"/>
  <c r="A162" i="157" s="1"/>
  <c r="A163" i="157" s="1"/>
  <c r="A164" i="157" s="1"/>
  <c r="A165" i="157" s="1"/>
  <c r="A166" i="157" s="1"/>
  <c r="A167" i="157" s="1"/>
  <c r="A168" i="157" s="1"/>
  <c r="A169" i="157" s="1"/>
  <c r="A170" i="157" s="1"/>
  <c r="A171" i="157" s="1"/>
  <c r="A172" i="157" s="1"/>
  <c r="A173" i="157" s="1"/>
  <c r="A174" i="157" s="1"/>
  <c r="A175" i="157" s="1"/>
  <c r="A176" i="157" s="1"/>
  <c r="A177" i="157" s="1"/>
  <c r="A178" i="157" s="1"/>
  <c r="A179" i="157" s="1"/>
  <c r="A180" i="157" s="1"/>
  <c r="A181" i="157" s="1"/>
  <c r="A182" i="157" s="1"/>
  <c r="A183" i="157" s="1"/>
  <c r="A184" i="157" s="1"/>
  <c r="A185" i="157" s="1"/>
  <c r="A186" i="157" s="1"/>
  <c r="A187" i="157" s="1"/>
  <c r="A188" i="157" s="1"/>
  <c r="A189" i="157" s="1"/>
  <c r="A190" i="157" s="1"/>
  <c r="A191" i="157" s="1"/>
  <c r="A192" i="157" s="1"/>
  <c r="A193" i="157" s="1"/>
  <c r="A194" i="157" s="1"/>
  <c r="A195" i="157" s="1"/>
  <c r="A196" i="157" s="1"/>
  <c r="A197" i="157" s="1"/>
  <c r="A198" i="157" s="1"/>
  <c r="A199" i="157" s="1"/>
  <c r="A200" i="157" s="1"/>
  <c r="A201" i="157" s="1"/>
  <c r="A202" i="157" s="1"/>
  <c r="A203" i="157" s="1"/>
  <c r="A204" i="157" s="1"/>
  <c r="A205" i="157" s="1"/>
  <c r="A206" i="157" s="1"/>
  <c r="A207" i="157" s="1"/>
  <c r="A208" i="157" s="1"/>
  <c r="A209" i="157" s="1"/>
  <c r="A210" i="157" s="1"/>
  <c r="A211" i="157" s="1"/>
  <c r="A212" i="157" s="1"/>
  <c r="A213" i="157" s="1"/>
  <c r="A214" i="157" s="1"/>
  <c r="A215" i="157" s="1"/>
  <c r="A216" i="157" s="1"/>
  <c r="A217" i="157" s="1"/>
  <c r="A218" i="157" s="1"/>
  <c r="A219" i="157" s="1"/>
  <c r="A220" i="157" s="1"/>
  <c r="A221" i="157" s="1"/>
  <c r="A222" i="157" s="1"/>
  <c r="A223" i="157" s="1"/>
  <c r="A224" i="157" s="1"/>
  <c r="A225" i="157" s="1"/>
  <c r="A226" i="157" s="1"/>
  <c r="A227" i="157" s="1"/>
  <c r="A228" i="157" s="1"/>
  <c r="A229" i="157" s="1"/>
  <c r="A230" i="157" s="1"/>
  <c r="A231" i="157" s="1"/>
  <c r="A232" i="157" s="1"/>
  <c r="A233" i="157" s="1"/>
  <c r="A234" i="157" s="1"/>
  <c r="A235" i="157" s="1"/>
  <c r="A236" i="157" s="1"/>
  <c r="A237" i="157" s="1"/>
  <c r="A238" i="157" s="1"/>
  <c r="A239" i="157" s="1"/>
  <c r="A240" i="157" s="1"/>
  <c r="A241" i="157" s="1"/>
  <c r="A242" i="157" s="1"/>
  <c r="A243" i="157" s="1"/>
  <c r="A244" i="157" s="1"/>
  <c r="A245" i="157" s="1"/>
  <c r="A246" i="157" s="1"/>
  <c r="A247" i="157" s="1"/>
  <c r="A248" i="157" s="1"/>
  <c r="A249" i="157" s="1"/>
  <c r="A250" i="157" s="1"/>
  <c r="A251" i="157" s="1"/>
  <c r="A252" i="157" s="1"/>
  <c r="A253" i="157" s="1"/>
  <c r="A254" i="157" s="1"/>
  <c r="A255" i="157" s="1"/>
  <c r="A256" i="157" s="1"/>
  <c r="A257" i="157" s="1"/>
  <c r="A258" i="157" s="1"/>
  <c r="A259" i="157" s="1"/>
  <c r="A260" i="157" s="1"/>
  <c r="A261" i="157" s="1"/>
  <c r="A262" i="157" s="1"/>
  <c r="A263" i="157" s="1"/>
  <c r="A264" i="157" s="1"/>
  <c r="A265" i="157" s="1"/>
  <c r="A266" i="157" s="1"/>
  <c r="A267" i="157" s="1"/>
  <c r="A268" i="157" s="1"/>
  <c r="A269" i="157" s="1"/>
  <c r="A270" i="157" s="1"/>
  <c r="A271" i="157" s="1"/>
  <c r="A272" i="157" s="1"/>
  <c r="A273" i="157" s="1"/>
  <c r="A274" i="157" s="1"/>
  <c r="A275" i="157" s="1"/>
  <c r="A276" i="157" s="1"/>
  <c r="A277" i="157" s="1"/>
  <c r="A278" i="157" s="1"/>
  <c r="A279" i="157" s="1"/>
  <c r="A280" i="157" s="1"/>
  <c r="A281" i="157" s="1"/>
  <c r="A282" i="157" s="1"/>
  <c r="A283" i="157" s="1"/>
  <c r="A284" i="157" s="1"/>
  <c r="A285" i="157" s="1"/>
  <c r="A286" i="157" s="1"/>
  <c r="A287" i="157" s="1"/>
  <c r="A288" i="157" s="1"/>
  <c r="A289" i="157" s="1"/>
  <c r="A290" i="157" s="1"/>
  <c r="A291" i="157" s="1"/>
  <c r="A292" i="157" s="1"/>
  <c r="A293" i="157" s="1"/>
  <c r="A294" i="157" s="1"/>
  <c r="A295" i="157" s="1"/>
  <c r="A296" i="157" s="1"/>
  <c r="A297" i="157" s="1"/>
  <c r="A298" i="157" s="1"/>
  <c r="A299" i="157" s="1"/>
  <c r="A300" i="157" s="1"/>
  <c r="P20" i="157"/>
  <c r="M20" i="157"/>
  <c r="J20" i="157"/>
  <c r="G20" i="157"/>
  <c r="D20" i="157"/>
  <c r="I14" i="157"/>
  <c r="H14" i="157"/>
  <c r="D13" i="157"/>
  <c r="D12" i="157"/>
  <c r="P5" i="157"/>
  <c r="P228" i="156"/>
  <c r="M228" i="156"/>
  <c r="J228" i="156"/>
  <c r="G228" i="156"/>
  <c r="D228" i="156"/>
  <c r="P227" i="156"/>
  <c r="M227" i="156"/>
  <c r="J227" i="156"/>
  <c r="G227" i="156"/>
  <c r="D227" i="156"/>
  <c r="P226" i="156"/>
  <c r="M226" i="156"/>
  <c r="J226" i="156"/>
  <c r="G226" i="156"/>
  <c r="D226" i="156"/>
  <c r="P225" i="156"/>
  <c r="M225" i="156"/>
  <c r="J225" i="156"/>
  <c r="G225" i="156"/>
  <c r="D225" i="156"/>
  <c r="P224" i="156"/>
  <c r="M224" i="156"/>
  <c r="J224" i="156"/>
  <c r="G224" i="156"/>
  <c r="D224" i="156"/>
  <c r="P223" i="156"/>
  <c r="M223" i="156"/>
  <c r="J223" i="156"/>
  <c r="G223" i="156"/>
  <c r="D223" i="156"/>
  <c r="P222" i="156"/>
  <c r="M222" i="156"/>
  <c r="J222" i="156"/>
  <c r="G222" i="156"/>
  <c r="D222" i="156"/>
  <c r="P221" i="156"/>
  <c r="M221" i="156"/>
  <c r="J221" i="156"/>
  <c r="G221" i="156"/>
  <c r="D221" i="156"/>
  <c r="P220" i="156"/>
  <c r="M220" i="156"/>
  <c r="J220" i="156"/>
  <c r="G220" i="156"/>
  <c r="D220" i="156"/>
  <c r="P219" i="156"/>
  <c r="M219" i="156"/>
  <c r="J219" i="156"/>
  <c r="G219" i="156"/>
  <c r="D219" i="156"/>
  <c r="P218" i="156"/>
  <c r="M218" i="156"/>
  <c r="J218" i="156"/>
  <c r="G218" i="156"/>
  <c r="D218" i="156"/>
  <c r="P217" i="156"/>
  <c r="M217" i="156"/>
  <c r="J217" i="156"/>
  <c r="G217" i="156"/>
  <c r="D217" i="156"/>
  <c r="P216" i="156"/>
  <c r="M216" i="156"/>
  <c r="J216" i="156"/>
  <c r="G216" i="156"/>
  <c r="D216" i="156"/>
  <c r="P215" i="156"/>
  <c r="M215" i="156"/>
  <c r="J215" i="156"/>
  <c r="G215" i="156"/>
  <c r="D215" i="156"/>
  <c r="P214" i="156"/>
  <c r="M214" i="156"/>
  <c r="J214" i="156"/>
  <c r="G214" i="156"/>
  <c r="D214" i="156"/>
  <c r="P213" i="156"/>
  <c r="M213" i="156"/>
  <c r="J213" i="156"/>
  <c r="G213" i="156"/>
  <c r="D213" i="156"/>
  <c r="P212" i="156"/>
  <c r="M212" i="156"/>
  <c r="J212" i="156"/>
  <c r="G212" i="156"/>
  <c r="D212" i="156"/>
  <c r="P211" i="156"/>
  <c r="M211" i="156"/>
  <c r="J211" i="156"/>
  <c r="G211" i="156"/>
  <c r="D211" i="156"/>
  <c r="P210" i="156"/>
  <c r="M210" i="156"/>
  <c r="J210" i="156"/>
  <c r="G210" i="156"/>
  <c r="D210" i="156"/>
  <c r="P209" i="156"/>
  <c r="M209" i="156"/>
  <c r="J209" i="156"/>
  <c r="G209" i="156"/>
  <c r="D209" i="156"/>
  <c r="P208" i="156"/>
  <c r="M208" i="156"/>
  <c r="J208" i="156"/>
  <c r="G208" i="156"/>
  <c r="D208" i="156"/>
  <c r="P207" i="156"/>
  <c r="M207" i="156"/>
  <c r="J207" i="156"/>
  <c r="G207" i="156"/>
  <c r="D207" i="156"/>
  <c r="P206" i="156"/>
  <c r="M206" i="156"/>
  <c r="J206" i="156"/>
  <c r="G206" i="156"/>
  <c r="D206" i="156"/>
  <c r="P205" i="156"/>
  <c r="M205" i="156"/>
  <c r="J205" i="156"/>
  <c r="G205" i="156"/>
  <c r="D205" i="156"/>
  <c r="P204" i="156"/>
  <c r="M204" i="156"/>
  <c r="J204" i="156"/>
  <c r="G204" i="156"/>
  <c r="D204" i="156"/>
  <c r="P203" i="156"/>
  <c r="M203" i="156"/>
  <c r="J203" i="156"/>
  <c r="G203" i="156"/>
  <c r="D203" i="156"/>
  <c r="P202" i="156"/>
  <c r="M202" i="156"/>
  <c r="J202" i="156"/>
  <c r="G202" i="156"/>
  <c r="D202" i="156"/>
  <c r="P201" i="156"/>
  <c r="M201" i="156"/>
  <c r="J201" i="156"/>
  <c r="G201" i="156"/>
  <c r="D201" i="156"/>
  <c r="P200" i="156"/>
  <c r="M200" i="156"/>
  <c r="J200" i="156"/>
  <c r="G200" i="156"/>
  <c r="D200" i="156"/>
  <c r="P199" i="156"/>
  <c r="M199" i="156"/>
  <c r="J199" i="156"/>
  <c r="G199" i="156"/>
  <c r="D199" i="156"/>
  <c r="P198" i="156"/>
  <c r="M198" i="156"/>
  <c r="J198" i="156"/>
  <c r="G198" i="156"/>
  <c r="D198" i="156"/>
  <c r="P197" i="156"/>
  <c r="M197" i="156"/>
  <c r="J197" i="156"/>
  <c r="G197" i="156"/>
  <c r="D197" i="156"/>
  <c r="P196" i="156"/>
  <c r="M196" i="156"/>
  <c r="J196" i="156"/>
  <c r="G196" i="156"/>
  <c r="D196" i="156"/>
  <c r="P195" i="156"/>
  <c r="M195" i="156"/>
  <c r="J195" i="156"/>
  <c r="G195" i="156"/>
  <c r="D195" i="156"/>
  <c r="P194" i="156"/>
  <c r="M194" i="156"/>
  <c r="J194" i="156"/>
  <c r="G194" i="156"/>
  <c r="D194" i="156"/>
  <c r="P193" i="156"/>
  <c r="M193" i="156"/>
  <c r="J193" i="156"/>
  <c r="G193" i="156"/>
  <c r="D193" i="156"/>
  <c r="P192" i="156"/>
  <c r="M192" i="156"/>
  <c r="J192" i="156"/>
  <c r="G192" i="156"/>
  <c r="D192" i="156"/>
  <c r="P191" i="156"/>
  <c r="M191" i="156"/>
  <c r="J191" i="156"/>
  <c r="G191" i="156"/>
  <c r="D191" i="156"/>
  <c r="P190" i="156"/>
  <c r="M190" i="156"/>
  <c r="J190" i="156"/>
  <c r="G190" i="156"/>
  <c r="D190" i="156"/>
  <c r="P189" i="156"/>
  <c r="M189" i="156"/>
  <c r="J189" i="156"/>
  <c r="G189" i="156"/>
  <c r="D189" i="156"/>
  <c r="P188" i="156"/>
  <c r="M188" i="156"/>
  <c r="J188" i="156"/>
  <c r="G188" i="156"/>
  <c r="D188" i="156"/>
  <c r="P187" i="156"/>
  <c r="M187" i="156"/>
  <c r="J187" i="156"/>
  <c r="G187" i="156"/>
  <c r="D187" i="156"/>
  <c r="P186" i="156"/>
  <c r="M186" i="156"/>
  <c r="J186" i="156"/>
  <c r="G186" i="156"/>
  <c r="D186" i="156"/>
  <c r="P185" i="156"/>
  <c r="M185" i="156"/>
  <c r="J185" i="156"/>
  <c r="G185" i="156"/>
  <c r="D185" i="156"/>
  <c r="P184" i="156"/>
  <c r="M184" i="156"/>
  <c r="J184" i="156"/>
  <c r="G184" i="156"/>
  <c r="D184" i="156"/>
  <c r="P183" i="156"/>
  <c r="M183" i="156"/>
  <c r="J183" i="156"/>
  <c r="G183" i="156"/>
  <c r="D183" i="156"/>
  <c r="P182" i="156"/>
  <c r="M182" i="156"/>
  <c r="J182" i="156"/>
  <c r="G182" i="156"/>
  <c r="D182" i="156"/>
  <c r="P181" i="156"/>
  <c r="M181" i="156"/>
  <c r="J181" i="156"/>
  <c r="G181" i="156"/>
  <c r="D181" i="156"/>
  <c r="P180" i="156"/>
  <c r="M180" i="156"/>
  <c r="J180" i="156"/>
  <c r="G180" i="156"/>
  <c r="D180" i="156"/>
  <c r="P179" i="156"/>
  <c r="M179" i="156"/>
  <c r="J179" i="156"/>
  <c r="G179" i="156"/>
  <c r="D179" i="156"/>
  <c r="P178" i="156"/>
  <c r="M178" i="156"/>
  <c r="J178" i="156"/>
  <c r="G178" i="156"/>
  <c r="D178" i="156"/>
  <c r="P177" i="156"/>
  <c r="M177" i="156"/>
  <c r="J177" i="156"/>
  <c r="G177" i="156"/>
  <c r="D177" i="156"/>
  <c r="P176" i="156"/>
  <c r="M176" i="156"/>
  <c r="J176" i="156"/>
  <c r="G176" i="156"/>
  <c r="D176" i="156"/>
  <c r="P175" i="156"/>
  <c r="M175" i="156"/>
  <c r="J175" i="156"/>
  <c r="G175" i="156"/>
  <c r="D175" i="156"/>
  <c r="P174" i="156"/>
  <c r="M174" i="156"/>
  <c r="J174" i="156"/>
  <c r="G174" i="156"/>
  <c r="D174" i="156"/>
  <c r="P173" i="156"/>
  <c r="M173" i="156"/>
  <c r="J173" i="156"/>
  <c r="G173" i="156"/>
  <c r="D173" i="156"/>
  <c r="P172" i="156"/>
  <c r="M172" i="156"/>
  <c r="J172" i="156"/>
  <c r="G172" i="156"/>
  <c r="D172" i="156"/>
  <c r="P171" i="156"/>
  <c r="M171" i="156"/>
  <c r="J171" i="156"/>
  <c r="G171" i="156"/>
  <c r="D171" i="156"/>
  <c r="P170" i="156"/>
  <c r="M170" i="156"/>
  <c r="J170" i="156"/>
  <c r="G170" i="156"/>
  <c r="D170" i="156"/>
  <c r="P169" i="156"/>
  <c r="M169" i="156"/>
  <c r="J169" i="156"/>
  <c r="G169" i="156"/>
  <c r="D169" i="156"/>
  <c r="P168" i="156"/>
  <c r="M168" i="156"/>
  <c r="J168" i="156"/>
  <c r="G168" i="156"/>
  <c r="D168" i="156"/>
  <c r="P167" i="156"/>
  <c r="M167" i="156"/>
  <c r="J167" i="156"/>
  <c r="G167" i="156"/>
  <c r="D167" i="156"/>
  <c r="P166" i="156"/>
  <c r="M166" i="156"/>
  <c r="J166" i="156"/>
  <c r="G166" i="156"/>
  <c r="D166" i="156"/>
  <c r="P165" i="156"/>
  <c r="M165" i="156"/>
  <c r="J165" i="156"/>
  <c r="G165" i="156"/>
  <c r="D165" i="156"/>
  <c r="P164" i="156"/>
  <c r="M164" i="156"/>
  <c r="J164" i="156"/>
  <c r="G164" i="156"/>
  <c r="D164" i="156"/>
  <c r="P163" i="156"/>
  <c r="M163" i="156"/>
  <c r="J163" i="156"/>
  <c r="G163" i="156"/>
  <c r="D163" i="156"/>
  <c r="P162" i="156"/>
  <c r="M162" i="156"/>
  <c r="J162" i="156"/>
  <c r="G162" i="156"/>
  <c r="D162" i="156"/>
  <c r="P161" i="156"/>
  <c r="M161" i="156"/>
  <c r="J161" i="156"/>
  <c r="G161" i="156"/>
  <c r="D161" i="156"/>
  <c r="P160" i="156"/>
  <c r="M160" i="156"/>
  <c r="J160" i="156"/>
  <c r="G160" i="156"/>
  <c r="D160" i="156"/>
  <c r="P159" i="156"/>
  <c r="M159" i="156"/>
  <c r="J159" i="156"/>
  <c r="G159" i="156"/>
  <c r="D159" i="156"/>
  <c r="P158" i="156"/>
  <c r="M158" i="156"/>
  <c r="J158" i="156"/>
  <c r="G158" i="156"/>
  <c r="D158" i="156"/>
  <c r="P157" i="156"/>
  <c r="M157" i="156"/>
  <c r="J157" i="156"/>
  <c r="G157" i="156"/>
  <c r="D157" i="156"/>
  <c r="P156" i="156"/>
  <c r="M156" i="156"/>
  <c r="J156" i="156"/>
  <c r="G156" i="156"/>
  <c r="D156" i="156"/>
  <c r="P155" i="156"/>
  <c r="M155" i="156"/>
  <c r="J155" i="156"/>
  <c r="G155" i="156"/>
  <c r="D155" i="156"/>
  <c r="P154" i="156"/>
  <c r="M154" i="156"/>
  <c r="J154" i="156"/>
  <c r="G154" i="156"/>
  <c r="D154" i="156"/>
  <c r="P153" i="156"/>
  <c r="M153" i="156"/>
  <c r="J153" i="156"/>
  <c r="G153" i="156"/>
  <c r="D153" i="156"/>
  <c r="P152" i="156"/>
  <c r="M152" i="156"/>
  <c r="J152" i="156"/>
  <c r="G152" i="156"/>
  <c r="D152" i="156"/>
  <c r="P151" i="156"/>
  <c r="M151" i="156"/>
  <c r="J151" i="156"/>
  <c r="G151" i="156"/>
  <c r="D151" i="156"/>
  <c r="P150" i="156"/>
  <c r="M150" i="156"/>
  <c r="J150" i="156"/>
  <c r="G150" i="156"/>
  <c r="D150" i="156"/>
  <c r="P149" i="156"/>
  <c r="M149" i="156"/>
  <c r="J149" i="156"/>
  <c r="G149" i="156"/>
  <c r="D149" i="156"/>
  <c r="P148" i="156"/>
  <c r="M148" i="156"/>
  <c r="J148" i="156"/>
  <c r="G148" i="156"/>
  <c r="D148" i="156"/>
  <c r="P147" i="156"/>
  <c r="M147" i="156"/>
  <c r="J147" i="156"/>
  <c r="G147" i="156"/>
  <c r="D147" i="156"/>
  <c r="P146" i="156"/>
  <c r="M146" i="156"/>
  <c r="J146" i="156"/>
  <c r="G146" i="156"/>
  <c r="D146" i="156"/>
  <c r="P145" i="156"/>
  <c r="M145" i="156"/>
  <c r="J145" i="156"/>
  <c r="G145" i="156"/>
  <c r="D145" i="156"/>
  <c r="P144" i="156"/>
  <c r="M144" i="156"/>
  <c r="J144" i="156"/>
  <c r="G144" i="156"/>
  <c r="D144" i="156"/>
  <c r="P143" i="156"/>
  <c r="M143" i="156"/>
  <c r="J143" i="156"/>
  <c r="G143" i="156"/>
  <c r="D143" i="156"/>
  <c r="P142" i="156"/>
  <c r="M142" i="156"/>
  <c r="J142" i="156"/>
  <c r="G142" i="156"/>
  <c r="D142" i="156"/>
  <c r="P141" i="156"/>
  <c r="M141" i="156"/>
  <c r="J141" i="156"/>
  <c r="G141" i="156"/>
  <c r="D141" i="156"/>
  <c r="P140" i="156"/>
  <c r="M140" i="156"/>
  <c r="J140" i="156"/>
  <c r="G140" i="156"/>
  <c r="D140" i="156"/>
  <c r="P139" i="156"/>
  <c r="M139" i="156"/>
  <c r="J139" i="156"/>
  <c r="G139" i="156"/>
  <c r="D139" i="156"/>
  <c r="P138" i="156"/>
  <c r="M138" i="156"/>
  <c r="J138" i="156"/>
  <c r="G138" i="156"/>
  <c r="D138" i="156"/>
  <c r="P137" i="156"/>
  <c r="M137" i="156"/>
  <c r="J137" i="156"/>
  <c r="G137" i="156"/>
  <c r="D137" i="156"/>
  <c r="P136" i="156"/>
  <c r="M136" i="156"/>
  <c r="J136" i="156"/>
  <c r="G136" i="156"/>
  <c r="D136" i="156"/>
  <c r="P135" i="156"/>
  <c r="M135" i="156"/>
  <c r="J135" i="156"/>
  <c r="G135" i="156"/>
  <c r="D135" i="156"/>
  <c r="P134" i="156"/>
  <c r="M134" i="156"/>
  <c r="J134" i="156"/>
  <c r="G134" i="156"/>
  <c r="D134" i="156"/>
  <c r="P133" i="156"/>
  <c r="M133" i="156"/>
  <c r="J133" i="156"/>
  <c r="G133" i="156"/>
  <c r="D133" i="156"/>
  <c r="P132" i="156"/>
  <c r="M132" i="156"/>
  <c r="J132" i="156"/>
  <c r="G132" i="156"/>
  <c r="D132" i="156"/>
  <c r="P131" i="156"/>
  <c r="M131" i="156"/>
  <c r="J131" i="156"/>
  <c r="G131" i="156"/>
  <c r="D131" i="156"/>
  <c r="P130" i="156"/>
  <c r="M130" i="156"/>
  <c r="J130" i="156"/>
  <c r="G130" i="156"/>
  <c r="D130" i="156"/>
  <c r="P129" i="156"/>
  <c r="M129" i="156"/>
  <c r="J129" i="156"/>
  <c r="G129" i="156"/>
  <c r="D129" i="156"/>
  <c r="P128" i="156"/>
  <c r="M128" i="156"/>
  <c r="J128" i="156"/>
  <c r="G128" i="156"/>
  <c r="D128" i="156"/>
  <c r="P127" i="156"/>
  <c r="M127" i="156"/>
  <c r="J127" i="156"/>
  <c r="G127" i="156"/>
  <c r="D127" i="156"/>
  <c r="P126" i="156"/>
  <c r="M126" i="156"/>
  <c r="J126" i="156"/>
  <c r="G126" i="156"/>
  <c r="D126" i="156"/>
  <c r="P125" i="156"/>
  <c r="M125" i="156"/>
  <c r="J125" i="156"/>
  <c r="G125" i="156"/>
  <c r="D125" i="156"/>
  <c r="P124" i="156"/>
  <c r="M124" i="156"/>
  <c r="J124" i="156"/>
  <c r="G124" i="156"/>
  <c r="D124" i="156"/>
  <c r="P123" i="156"/>
  <c r="M123" i="156"/>
  <c r="J123" i="156"/>
  <c r="G123" i="156"/>
  <c r="D123" i="156"/>
  <c r="P122" i="156"/>
  <c r="M122" i="156"/>
  <c r="J122" i="156"/>
  <c r="G122" i="156"/>
  <c r="D122" i="156"/>
  <c r="P121" i="156"/>
  <c r="M121" i="156"/>
  <c r="J121" i="156"/>
  <c r="G121" i="156"/>
  <c r="D121" i="156"/>
  <c r="P120" i="156"/>
  <c r="M120" i="156"/>
  <c r="J120" i="156"/>
  <c r="G120" i="156"/>
  <c r="D120" i="156"/>
  <c r="P119" i="156"/>
  <c r="M119" i="156"/>
  <c r="J119" i="156"/>
  <c r="G119" i="156"/>
  <c r="D119" i="156"/>
  <c r="P118" i="156"/>
  <c r="M118" i="156"/>
  <c r="J118" i="156"/>
  <c r="G118" i="156"/>
  <c r="D118" i="156"/>
  <c r="P117" i="156"/>
  <c r="M117" i="156"/>
  <c r="J117" i="156"/>
  <c r="G117" i="156"/>
  <c r="D117" i="156"/>
  <c r="P116" i="156"/>
  <c r="M116" i="156"/>
  <c r="J116" i="156"/>
  <c r="G116" i="156"/>
  <c r="D116" i="156"/>
  <c r="P115" i="156"/>
  <c r="M115" i="156"/>
  <c r="J115" i="156"/>
  <c r="G115" i="156"/>
  <c r="D115" i="156"/>
  <c r="P114" i="156"/>
  <c r="M114" i="156"/>
  <c r="J114" i="156"/>
  <c r="G114" i="156"/>
  <c r="D114" i="156"/>
  <c r="P113" i="156"/>
  <c r="M113" i="156"/>
  <c r="J113" i="156"/>
  <c r="G113" i="156"/>
  <c r="D113" i="156"/>
  <c r="P112" i="156"/>
  <c r="M112" i="156"/>
  <c r="J112" i="156"/>
  <c r="G112" i="156"/>
  <c r="D112" i="156"/>
  <c r="P111" i="156"/>
  <c r="M111" i="156"/>
  <c r="J111" i="156"/>
  <c r="G111" i="156"/>
  <c r="D111" i="156"/>
  <c r="P110" i="156"/>
  <c r="M110" i="156"/>
  <c r="J110" i="156"/>
  <c r="G110" i="156"/>
  <c r="D110" i="156"/>
  <c r="P109" i="156"/>
  <c r="M109" i="156"/>
  <c r="J109" i="156"/>
  <c r="G109" i="156"/>
  <c r="D109" i="156"/>
  <c r="P108" i="156"/>
  <c r="M108" i="156"/>
  <c r="J108" i="156"/>
  <c r="G108" i="156"/>
  <c r="D108" i="156"/>
  <c r="P107" i="156"/>
  <c r="M107" i="156"/>
  <c r="J107" i="156"/>
  <c r="G107" i="156"/>
  <c r="D107" i="156"/>
  <c r="P106" i="156"/>
  <c r="M106" i="156"/>
  <c r="J106" i="156"/>
  <c r="G106" i="156"/>
  <c r="D106" i="156"/>
  <c r="P105" i="156"/>
  <c r="M105" i="156"/>
  <c r="J105" i="156"/>
  <c r="G105" i="156"/>
  <c r="D105" i="156"/>
  <c r="P104" i="156"/>
  <c r="M104" i="156"/>
  <c r="J104" i="156"/>
  <c r="G104" i="156"/>
  <c r="D104" i="156"/>
  <c r="P103" i="156"/>
  <c r="M103" i="156"/>
  <c r="J103" i="156"/>
  <c r="G103" i="156"/>
  <c r="D103" i="156"/>
  <c r="P102" i="156"/>
  <c r="M102" i="156"/>
  <c r="J102" i="156"/>
  <c r="G102" i="156"/>
  <c r="D102" i="156"/>
  <c r="P101" i="156"/>
  <c r="M101" i="156"/>
  <c r="J101" i="156"/>
  <c r="G101" i="156"/>
  <c r="D101" i="156"/>
  <c r="P100" i="156"/>
  <c r="M100" i="156"/>
  <c r="J100" i="156"/>
  <c r="G100" i="156"/>
  <c r="D100" i="156"/>
  <c r="P99" i="156"/>
  <c r="M99" i="156"/>
  <c r="J99" i="156"/>
  <c r="G99" i="156"/>
  <c r="D99" i="156"/>
  <c r="P98" i="156"/>
  <c r="M98" i="156"/>
  <c r="J98" i="156"/>
  <c r="G98" i="156"/>
  <c r="D98" i="156"/>
  <c r="P97" i="156"/>
  <c r="M97" i="156"/>
  <c r="J97" i="156"/>
  <c r="G97" i="156"/>
  <c r="D97" i="156"/>
  <c r="P96" i="156"/>
  <c r="M96" i="156"/>
  <c r="J96" i="156"/>
  <c r="G96" i="156"/>
  <c r="D96" i="156"/>
  <c r="P95" i="156"/>
  <c r="M95" i="156"/>
  <c r="J95" i="156"/>
  <c r="G95" i="156"/>
  <c r="D95" i="156"/>
  <c r="P94" i="156"/>
  <c r="M94" i="156"/>
  <c r="J94" i="156"/>
  <c r="G94" i="156"/>
  <c r="D94" i="156"/>
  <c r="P93" i="156"/>
  <c r="M93" i="156"/>
  <c r="J93" i="156"/>
  <c r="G93" i="156"/>
  <c r="D93" i="156"/>
  <c r="P92" i="156"/>
  <c r="M92" i="156"/>
  <c r="J92" i="156"/>
  <c r="G92" i="156"/>
  <c r="D92" i="156"/>
  <c r="P91" i="156"/>
  <c r="M91" i="156"/>
  <c r="J91" i="156"/>
  <c r="G91" i="156"/>
  <c r="D91" i="156"/>
  <c r="P90" i="156"/>
  <c r="M90" i="156"/>
  <c r="J90" i="156"/>
  <c r="G90" i="156"/>
  <c r="D90" i="156"/>
  <c r="P89" i="156"/>
  <c r="M89" i="156"/>
  <c r="J89" i="156"/>
  <c r="G89" i="156"/>
  <c r="D89" i="156"/>
  <c r="P88" i="156"/>
  <c r="M88" i="156"/>
  <c r="J88" i="156"/>
  <c r="G88" i="156"/>
  <c r="D88" i="156"/>
  <c r="P87" i="156"/>
  <c r="M87" i="156"/>
  <c r="J87" i="156"/>
  <c r="G87" i="156"/>
  <c r="D87" i="156"/>
  <c r="P86" i="156"/>
  <c r="M86" i="156"/>
  <c r="J86" i="156"/>
  <c r="G86" i="156"/>
  <c r="D86" i="156"/>
  <c r="P85" i="156"/>
  <c r="M85" i="156"/>
  <c r="J85" i="156"/>
  <c r="G85" i="156"/>
  <c r="D85" i="156"/>
  <c r="P84" i="156"/>
  <c r="M84" i="156"/>
  <c r="J84" i="156"/>
  <c r="G84" i="156"/>
  <c r="D84" i="156"/>
  <c r="P83" i="156"/>
  <c r="M83" i="156"/>
  <c r="J83" i="156"/>
  <c r="G83" i="156"/>
  <c r="D83" i="156"/>
  <c r="P82" i="156"/>
  <c r="M82" i="156"/>
  <c r="J82" i="156"/>
  <c r="G82" i="156"/>
  <c r="D82" i="156"/>
  <c r="P81" i="156"/>
  <c r="M81" i="156"/>
  <c r="J81" i="156"/>
  <c r="G81" i="156"/>
  <c r="D81" i="156"/>
  <c r="P80" i="156"/>
  <c r="M80" i="156"/>
  <c r="J80" i="156"/>
  <c r="G80" i="156"/>
  <c r="D80" i="156"/>
  <c r="P79" i="156"/>
  <c r="M79" i="156"/>
  <c r="J79" i="156"/>
  <c r="G79" i="156"/>
  <c r="D79" i="156"/>
  <c r="P78" i="156"/>
  <c r="M78" i="156"/>
  <c r="J78" i="156"/>
  <c r="G78" i="156"/>
  <c r="D78" i="156"/>
  <c r="P77" i="156"/>
  <c r="M77" i="156"/>
  <c r="J77" i="156"/>
  <c r="G77" i="156"/>
  <c r="D77" i="156"/>
  <c r="P76" i="156"/>
  <c r="M76" i="156"/>
  <c r="J76" i="156"/>
  <c r="G76" i="156"/>
  <c r="D76" i="156"/>
  <c r="P75" i="156"/>
  <c r="M75" i="156"/>
  <c r="J75" i="156"/>
  <c r="G75" i="156"/>
  <c r="D75" i="156"/>
  <c r="P74" i="156"/>
  <c r="M74" i="156"/>
  <c r="J74" i="156"/>
  <c r="G74" i="156"/>
  <c r="D74" i="156"/>
  <c r="P73" i="156"/>
  <c r="M73" i="156"/>
  <c r="J73" i="156"/>
  <c r="G73" i="156"/>
  <c r="D73" i="156"/>
  <c r="P72" i="156"/>
  <c r="M72" i="156"/>
  <c r="J72" i="156"/>
  <c r="G72" i="156"/>
  <c r="D72" i="156"/>
  <c r="P71" i="156"/>
  <c r="M71" i="156"/>
  <c r="J71" i="156"/>
  <c r="G71" i="156"/>
  <c r="D71" i="156"/>
  <c r="P70" i="156"/>
  <c r="M70" i="156"/>
  <c r="J70" i="156"/>
  <c r="G70" i="156"/>
  <c r="D70" i="156"/>
  <c r="P69" i="156"/>
  <c r="M69" i="156"/>
  <c r="J69" i="156"/>
  <c r="G69" i="156"/>
  <c r="D69" i="156"/>
  <c r="P68" i="156"/>
  <c r="M68" i="156"/>
  <c r="J68" i="156"/>
  <c r="G68" i="156"/>
  <c r="D68" i="156"/>
  <c r="P67" i="156"/>
  <c r="M67" i="156"/>
  <c r="J67" i="156"/>
  <c r="G67" i="156"/>
  <c r="D67" i="156"/>
  <c r="P66" i="156"/>
  <c r="M66" i="156"/>
  <c r="J66" i="156"/>
  <c r="G66" i="156"/>
  <c r="D66" i="156"/>
  <c r="P65" i="156"/>
  <c r="M65" i="156"/>
  <c r="J65" i="156"/>
  <c r="G65" i="156"/>
  <c r="D65" i="156"/>
  <c r="P64" i="156"/>
  <c r="M64" i="156"/>
  <c r="J64" i="156"/>
  <c r="G64" i="156"/>
  <c r="D64" i="156"/>
  <c r="P63" i="156"/>
  <c r="M63" i="156"/>
  <c r="J63" i="156"/>
  <c r="G63" i="156"/>
  <c r="D63" i="156"/>
  <c r="P62" i="156"/>
  <c r="M62" i="156"/>
  <c r="J62" i="156"/>
  <c r="G62" i="156"/>
  <c r="D62" i="156"/>
  <c r="P61" i="156"/>
  <c r="M61" i="156"/>
  <c r="J61" i="156"/>
  <c r="G61" i="156"/>
  <c r="D61" i="156"/>
  <c r="P60" i="156"/>
  <c r="M60" i="156"/>
  <c r="J60" i="156"/>
  <c r="G60" i="156"/>
  <c r="D60" i="156"/>
  <c r="P59" i="156"/>
  <c r="M59" i="156"/>
  <c r="J59" i="156"/>
  <c r="G59" i="156"/>
  <c r="D59" i="156"/>
  <c r="P58" i="156"/>
  <c r="M58" i="156"/>
  <c r="J58" i="156"/>
  <c r="G58" i="156"/>
  <c r="D58" i="156"/>
  <c r="P57" i="156"/>
  <c r="M57" i="156"/>
  <c r="J57" i="156"/>
  <c r="G57" i="156"/>
  <c r="D57" i="156"/>
  <c r="P56" i="156"/>
  <c r="M56" i="156"/>
  <c r="J56" i="156"/>
  <c r="G56" i="156"/>
  <c r="D56" i="156"/>
  <c r="P55" i="156"/>
  <c r="M55" i="156"/>
  <c r="J55" i="156"/>
  <c r="G55" i="156"/>
  <c r="D55" i="156"/>
  <c r="P54" i="156"/>
  <c r="M54" i="156"/>
  <c r="J54" i="156"/>
  <c r="G54" i="156"/>
  <c r="D54" i="156"/>
  <c r="P53" i="156"/>
  <c r="M53" i="156"/>
  <c r="J53" i="156"/>
  <c r="G53" i="156"/>
  <c r="D53" i="156"/>
  <c r="A53" i="156"/>
  <c r="A54" i="156" s="1"/>
  <c r="A55" i="156" s="1"/>
  <c r="A56" i="156" s="1"/>
  <c r="A57" i="156" s="1"/>
  <c r="A58" i="156" s="1"/>
  <c r="A59" i="156" s="1"/>
  <c r="A60" i="156" s="1"/>
  <c r="A61" i="156" s="1"/>
  <c r="A62" i="156" s="1"/>
  <c r="A63" i="156" s="1"/>
  <c r="A64" i="156" s="1"/>
  <c r="A65" i="156" s="1"/>
  <c r="A66" i="156" s="1"/>
  <c r="A67" i="156" s="1"/>
  <c r="A68" i="156" s="1"/>
  <c r="A69" i="156" s="1"/>
  <c r="A70" i="156" s="1"/>
  <c r="A71" i="156" s="1"/>
  <c r="A72" i="156" s="1"/>
  <c r="A73" i="156" s="1"/>
  <c r="A74" i="156" s="1"/>
  <c r="A75" i="156" s="1"/>
  <c r="A76" i="156" s="1"/>
  <c r="A77" i="156" s="1"/>
  <c r="A78" i="156" s="1"/>
  <c r="A79" i="156" s="1"/>
  <c r="A80" i="156" s="1"/>
  <c r="A81" i="156" s="1"/>
  <c r="A82" i="156" s="1"/>
  <c r="A83" i="156" s="1"/>
  <c r="A84" i="156" s="1"/>
  <c r="A85" i="156" s="1"/>
  <c r="A86" i="156" s="1"/>
  <c r="A87" i="156" s="1"/>
  <c r="A88" i="156" s="1"/>
  <c r="A89" i="156" s="1"/>
  <c r="A90" i="156" s="1"/>
  <c r="A91" i="156" s="1"/>
  <c r="A92" i="156" s="1"/>
  <c r="A93" i="156" s="1"/>
  <c r="A94" i="156" s="1"/>
  <c r="A95" i="156" s="1"/>
  <c r="A96" i="156" s="1"/>
  <c r="A97" i="156" s="1"/>
  <c r="A98" i="156" s="1"/>
  <c r="A99" i="156" s="1"/>
  <c r="A100" i="156" s="1"/>
  <c r="A101" i="156" s="1"/>
  <c r="A102" i="156" s="1"/>
  <c r="A103" i="156" s="1"/>
  <c r="A104" i="156" s="1"/>
  <c r="A105" i="156" s="1"/>
  <c r="A106" i="156" s="1"/>
  <c r="A107" i="156" s="1"/>
  <c r="A108" i="156" s="1"/>
  <c r="A109" i="156" s="1"/>
  <c r="A110" i="156" s="1"/>
  <c r="A111" i="156" s="1"/>
  <c r="A112" i="156" s="1"/>
  <c r="A113" i="156" s="1"/>
  <c r="A114" i="156" s="1"/>
  <c r="A115" i="156" s="1"/>
  <c r="A116" i="156" s="1"/>
  <c r="A117" i="156" s="1"/>
  <c r="A118" i="156" s="1"/>
  <c r="A119" i="156" s="1"/>
  <c r="A120" i="156" s="1"/>
  <c r="A121" i="156" s="1"/>
  <c r="A122" i="156" s="1"/>
  <c r="A123" i="156" s="1"/>
  <c r="A124" i="156" s="1"/>
  <c r="A125" i="156" s="1"/>
  <c r="A126" i="156" s="1"/>
  <c r="A127" i="156" s="1"/>
  <c r="A128" i="156" s="1"/>
  <c r="A129" i="156" s="1"/>
  <c r="A130" i="156" s="1"/>
  <c r="A131" i="156" s="1"/>
  <c r="A132" i="156" s="1"/>
  <c r="A133" i="156" s="1"/>
  <c r="A134" i="156" s="1"/>
  <c r="A135" i="156" s="1"/>
  <c r="A136" i="156" s="1"/>
  <c r="A137" i="156" s="1"/>
  <c r="A138" i="156" s="1"/>
  <c r="A139" i="156" s="1"/>
  <c r="A140" i="156" s="1"/>
  <c r="A141" i="156" s="1"/>
  <c r="A142" i="156" s="1"/>
  <c r="A143" i="156" s="1"/>
  <c r="A144" i="156" s="1"/>
  <c r="A145" i="156" s="1"/>
  <c r="A146" i="156" s="1"/>
  <c r="A147" i="156" s="1"/>
  <c r="A148" i="156" s="1"/>
  <c r="A149" i="156" s="1"/>
  <c r="A150" i="156" s="1"/>
  <c r="A151" i="156" s="1"/>
  <c r="A152" i="156" s="1"/>
  <c r="A153" i="156" s="1"/>
  <c r="A154" i="156" s="1"/>
  <c r="A155" i="156" s="1"/>
  <c r="A156" i="156" s="1"/>
  <c r="A157" i="156" s="1"/>
  <c r="A158" i="156" s="1"/>
  <c r="A159" i="156" s="1"/>
  <c r="A160" i="156" s="1"/>
  <c r="A161" i="156" s="1"/>
  <c r="A162" i="156" s="1"/>
  <c r="A163" i="156" s="1"/>
  <c r="A164" i="156" s="1"/>
  <c r="A165" i="156" s="1"/>
  <c r="A166" i="156" s="1"/>
  <c r="A167" i="156" s="1"/>
  <c r="A168" i="156" s="1"/>
  <c r="A169" i="156" s="1"/>
  <c r="A170" i="156" s="1"/>
  <c r="A171" i="156" s="1"/>
  <c r="A172" i="156" s="1"/>
  <c r="A173" i="156" s="1"/>
  <c r="A174" i="156" s="1"/>
  <c r="A175" i="156" s="1"/>
  <c r="A176" i="156" s="1"/>
  <c r="A177" i="156" s="1"/>
  <c r="A178" i="156" s="1"/>
  <c r="A179" i="156" s="1"/>
  <c r="A180" i="156" s="1"/>
  <c r="A181" i="156" s="1"/>
  <c r="A182" i="156" s="1"/>
  <c r="A183" i="156" s="1"/>
  <c r="A184" i="156" s="1"/>
  <c r="A185" i="156" s="1"/>
  <c r="A186" i="156" s="1"/>
  <c r="A187" i="156" s="1"/>
  <c r="A188" i="156" s="1"/>
  <c r="A189" i="156" s="1"/>
  <c r="A190" i="156" s="1"/>
  <c r="A191" i="156" s="1"/>
  <c r="A192" i="156" s="1"/>
  <c r="A193" i="156" s="1"/>
  <c r="A194" i="156" s="1"/>
  <c r="A195" i="156" s="1"/>
  <c r="A196" i="156" s="1"/>
  <c r="A197" i="156" s="1"/>
  <c r="A198" i="156" s="1"/>
  <c r="A199" i="156" s="1"/>
  <c r="A200" i="156" s="1"/>
  <c r="A201" i="156" s="1"/>
  <c r="A202" i="156" s="1"/>
  <c r="A203" i="156" s="1"/>
  <c r="A204" i="156" s="1"/>
  <c r="A205" i="156" s="1"/>
  <c r="A206" i="156" s="1"/>
  <c r="A207" i="156" s="1"/>
  <c r="A208" i="156" s="1"/>
  <c r="A209" i="156" s="1"/>
  <c r="A210" i="156" s="1"/>
  <c r="A211" i="156" s="1"/>
  <c r="A212" i="156" s="1"/>
  <c r="A213" i="156" s="1"/>
  <c r="A214" i="156" s="1"/>
  <c r="A215" i="156" s="1"/>
  <c r="A216" i="156" s="1"/>
  <c r="A217" i="156" s="1"/>
  <c r="A218" i="156" s="1"/>
  <c r="A219" i="156" s="1"/>
  <c r="A220" i="156" s="1"/>
  <c r="A221" i="156" s="1"/>
  <c r="A222" i="156" s="1"/>
  <c r="A223" i="156" s="1"/>
  <c r="A224" i="156" s="1"/>
  <c r="A225" i="156" s="1"/>
  <c r="A226" i="156" s="1"/>
  <c r="A227" i="156" s="1"/>
  <c r="A228" i="156" s="1"/>
  <c r="A229" i="156" s="1"/>
  <c r="A230" i="156" s="1"/>
  <c r="A231" i="156" s="1"/>
  <c r="A232" i="156" s="1"/>
  <c r="A233" i="156" s="1"/>
  <c r="A234" i="156" s="1"/>
  <c r="A235" i="156" s="1"/>
  <c r="A236" i="156" s="1"/>
  <c r="A237" i="156" s="1"/>
  <c r="A238" i="156" s="1"/>
  <c r="A239" i="156" s="1"/>
  <c r="A240" i="156" s="1"/>
  <c r="A241" i="156" s="1"/>
  <c r="A242" i="156" s="1"/>
  <c r="A243" i="156" s="1"/>
  <c r="A244" i="156" s="1"/>
  <c r="A245" i="156" s="1"/>
  <c r="A246" i="156" s="1"/>
  <c r="A247" i="156" s="1"/>
  <c r="A248" i="156" s="1"/>
  <c r="A249" i="156" s="1"/>
  <c r="A250" i="156" s="1"/>
  <c r="A251" i="156" s="1"/>
  <c r="A252" i="156" s="1"/>
  <c r="A253" i="156" s="1"/>
  <c r="A254" i="156" s="1"/>
  <c r="A255" i="156" s="1"/>
  <c r="A256" i="156" s="1"/>
  <c r="A257" i="156" s="1"/>
  <c r="A258" i="156" s="1"/>
  <c r="A259" i="156" s="1"/>
  <c r="A260" i="156" s="1"/>
  <c r="A261" i="156" s="1"/>
  <c r="A262" i="156" s="1"/>
  <c r="A263" i="156" s="1"/>
  <c r="A264" i="156" s="1"/>
  <c r="A265" i="156" s="1"/>
  <c r="A266" i="156" s="1"/>
  <c r="A267" i="156" s="1"/>
  <c r="A268" i="156" s="1"/>
  <c r="A269" i="156" s="1"/>
  <c r="A270" i="156" s="1"/>
  <c r="A271" i="156" s="1"/>
  <c r="A272" i="156" s="1"/>
  <c r="A273" i="156" s="1"/>
  <c r="A274" i="156" s="1"/>
  <c r="A275" i="156" s="1"/>
  <c r="A276" i="156" s="1"/>
  <c r="A277" i="156" s="1"/>
  <c r="A278" i="156" s="1"/>
  <c r="A279" i="156" s="1"/>
  <c r="A280" i="156" s="1"/>
  <c r="A281" i="156" s="1"/>
  <c r="A282" i="156" s="1"/>
  <c r="A283" i="156" s="1"/>
  <c r="A284" i="156" s="1"/>
  <c r="A285" i="156" s="1"/>
  <c r="A286" i="156" s="1"/>
  <c r="A287" i="156" s="1"/>
  <c r="A288" i="156" s="1"/>
  <c r="A289" i="156" s="1"/>
  <c r="A290" i="156" s="1"/>
  <c r="A291" i="156" s="1"/>
  <c r="A292" i="156" s="1"/>
  <c r="A293" i="156" s="1"/>
  <c r="A294" i="156" s="1"/>
  <c r="A295" i="156" s="1"/>
  <c r="A296" i="156" s="1"/>
  <c r="A297" i="156" s="1"/>
  <c r="A298" i="156" s="1"/>
  <c r="A299" i="156" s="1"/>
  <c r="A300" i="156" s="1"/>
  <c r="P52" i="156"/>
  <c r="M52" i="156"/>
  <c r="J52" i="156"/>
  <c r="G52" i="156"/>
  <c r="D52" i="156"/>
  <c r="P51" i="156"/>
  <c r="M51" i="156"/>
  <c r="J51" i="156"/>
  <c r="G51" i="156"/>
  <c r="D51" i="156"/>
  <c r="P50" i="156"/>
  <c r="M50" i="156"/>
  <c r="J50" i="156"/>
  <c r="G50" i="156"/>
  <c r="D50" i="156"/>
  <c r="P49" i="156"/>
  <c r="M49" i="156"/>
  <c r="J49" i="156"/>
  <c r="G49" i="156"/>
  <c r="D49" i="156"/>
  <c r="P48" i="156"/>
  <c r="M48" i="156"/>
  <c r="J48" i="156"/>
  <c r="G48" i="156"/>
  <c r="D48" i="156"/>
  <c r="P47" i="156"/>
  <c r="M47" i="156"/>
  <c r="J47" i="156"/>
  <c r="G47" i="156"/>
  <c r="D47" i="156"/>
  <c r="P46" i="156"/>
  <c r="M46" i="156"/>
  <c r="J46" i="156"/>
  <c r="G46" i="156"/>
  <c r="D46" i="156"/>
  <c r="P45" i="156"/>
  <c r="M45" i="156"/>
  <c r="J45" i="156"/>
  <c r="G45" i="156"/>
  <c r="D45" i="156"/>
  <c r="P44" i="156"/>
  <c r="M44" i="156"/>
  <c r="J44" i="156"/>
  <c r="G44" i="156"/>
  <c r="D44" i="156"/>
  <c r="P43" i="156"/>
  <c r="M43" i="156"/>
  <c r="J43" i="156"/>
  <c r="G43" i="156"/>
  <c r="D43" i="156"/>
  <c r="P42" i="156"/>
  <c r="M42" i="156"/>
  <c r="J42" i="156"/>
  <c r="G42" i="156"/>
  <c r="D42" i="156"/>
  <c r="P41" i="156"/>
  <c r="M41" i="156"/>
  <c r="J41" i="156"/>
  <c r="G41" i="156"/>
  <c r="D41" i="156"/>
  <c r="P40" i="156"/>
  <c r="M40" i="156"/>
  <c r="J40" i="156"/>
  <c r="G40" i="156"/>
  <c r="D40" i="156"/>
  <c r="P39" i="156"/>
  <c r="M39" i="156"/>
  <c r="J39" i="156"/>
  <c r="G39" i="156"/>
  <c r="D39" i="156"/>
  <c r="P38" i="156"/>
  <c r="M38" i="156"/>
  <c r="J38" i="156"/>
  <c r="G38" i="156"/>
  <c r="D38" i="156"/>
  <c r="P37" i="156"/>
  <c r="M37" i="156"/>
  <c r="J37" i="156"/>
  <c r="G37" i="156"/>
  <c r="D37" i="156"/>
  <c r="P36" i="156"/>
  <c r="M36" i="156"/>
  <c r="J36" i="156"/>
  <c r="G36" i="156"/>
  <c r="D36" i="156"/>
  <c r="P35" i="156"/>
  <c r="M35" i="156"/>
  <c r="J35" i="156"/>
  <c r="G35" i="156"/>
  <c r="D35" i="156"/>
  <c r="P34" i="156"/>
  <c r="M34" i="156"/>
  <c r="J34" i="156"/>
  <c r="G34" i="156"/>
  <c r="D34" i="156"/>
  <c r="P33" i="156"/>
  <c r="M33" i="156"/>
  <c r="J33" i="156"/>
  <c r="G33" i="156"/>
  <c r="D33" i="156"/>
  <c r="P32" i="156"/>
  <c r="M32" i="156"/>
  <c r="J32" i="156"/>
  <c r="G32" i="156"/>
  <c r="D32" i="156"/>
  <c r="P31" i="156"/>
  <c r="M31" i="156"/>
  <c r="J31" i="156"/>
  <c r="G31" i="156"/>
  <c r="D31" i="156"/>
  <c r="P30" i="156"/>
  <c r="M30" i="156"/>
  <c r="J30" i="156"/>
  <c r="G30" i="156"/>
  <c r="D30" i="156"/>
  <c r="P29" i="156"/>
  <c r="M29" i="156"/>
  <c r="J29" i="156"/>
  <c r="G29" i="156"/>
  <c r="D29" i="156"/>
  <c r="P28" i="156"/>
  <c r="M28" i="156"/>
  <c r="J28" i="156"/>
  <c r="G28" i="156"/>
  <c r="D28" i="156"/>
  <c r="P27" i="156"/>
  <c r="M27" i="156"/>
  <c r="J27" i="156"/>
  <c r="G27" i="156"/>
  <c r="D27" i="156"/>
  <c r="P26" i="156"/>
  <c r="M26" i="156"/>
  <c r="J26" i="156"/>
  <c r="G26" i="156"/>
  <c r="D26" i="156"/>
  <c r="P25" i="156"/>
  <c r="M25" i="156"/>
  <c r="J25" i="156"/>
  <c r="G25" i="156"/>
  <c r="D25" i="156"/>
  <c r="P24" i="156"/>
  <c r="M24" i="156"/>
  <c r="J24" i="156"/>
  <c r="G24" i="156"/>
  <c r="D24" i="156"/>
  <c r="P23" i="156"/>
  <c r="M23" i="156"/>
  <c r="J23" i="156"/>
  <c r="G23" i="156"/>
  <c r="D23" i="156"/>
  <c r="P22" i="156"/>
  <c r="M22" i="156"/>
  <c r="J22" i="156"/>
  <c r="G22" i="156"/>
  <c r="D22" i="156"/>
  <c r="P21" i="156"/>
  <c r="M21" i="156"/>
  <c r="J21" i="156"/>
  <c r="G21" i="156"/>
  <c r="D21" i="156"/>
  <c r="A21" i="156"/>
  <c r="A22" i="156" s="1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35" i="156" s="1"/>
  <c r="A36" i="156" s="1"/>
  <c r="A37" i="156" s="1"/>
  <c r="A38" i="156" s="1"/>
  <c r="A39" i="156" s="1"/>
  <c r="A40" i="156" s="1"/>
  <c r="A41" i="156" s="1"/>
  <c r="A42" i="156" s="1"/>
  <c r="A43" i="156" s="1"/>
  <c r="A44" i="156" s="1"/>
  <c r="A45" i="156" s="1"/>
  <c r="A46" i="156" s="1"/>
  <c r="A47" i="156" s="1"/>
  <c r="A48" i="156" s="1"/>
  <c r="A49" i="156" s="1"/>
  <c r="A50" i="156" s="1"/>
  <c r="A51" i="156" s="1"/>
  <c r="A52" i="156" s="1"/>
  <c r="P20" i="156"/>
  <c r="M20" i="156"/>
  <c r="J20" i="156"/>
  <c r="G20" i="156"/>
  <c r="D20" i="156"/>
  <c r="I14" i="156"/>
  <c r="H14" i="156"/>
  <c r="D13" i="156"/>
  <c r="D12" i="156"/>
  <c r="P5" i="156"/>
  <c r="P228" i="155"/>
  <c r="M228" i="155"/>
  <c r="J228" i="155"/>
  <c r="G228" i="155"/>
  <c r="D228" i="155"/>
  <c r="P227" i="155"/>
  <c r="M227" i="155"/>
  <c r="J227" i="155"/>
  <c r="G227" i="155"/>
  <c r="D227" i="155"/>
  <c r="P226" i="155"/>
  <c r="M226" i="155"/>
  <c r="J226" i="155"/>
  <c r="G226" i="155"/>
  <c r="D226" i="155"/>
  <c r="P225" i="155"/>
  <c r="M225" i="155"/>
  <c r="J225" i="155"/>
  <c r="G225" i="155"/>
  <c r="D225" i="155"/>
  <c r="P224" i="155"/>
  <c r="M224" i="155"/>
  <c r="J224" i="155"/>
  <c r="G224" i="155"/>
  <c r="D224" i="155"/>
  <c r="P223" i="155"/>
  <c r="M223" i="155"/>
  <c r="J223" i="155"/>
  <c r="G223" i="155"/>
  <c r="D223" i="155"/>
  <c r="P222" i="155"/>
  <c r="M222" i="155"/>
  <c r="J222" i="155"/>
  <c r="G222" i="155"/>
  <c r="D222" i="155"/>
  <c r="P221" i="155"/>
  <c r="M221" i="155"/>
  <c r="J221" i="155"/>
  <c r="G221" i="155"/>
  <c r="D221" i="155"/>
  <c r="P220" i="155"/>
  <c r="M220" i="155"/>
  <c r="J220" i="155"/>
  <c r="G220" i="155"/>
  <c r="D220" i="155"/>
  <c r="P219" i="155"/>
  <c r="M219" i="155"/>
  <c r="J219" i="155"/>
  <c r="G219" i="155"/>
  <c r="D219" i="155"/>
  <c r="P218" i="155"/>
  <c r="M218" i="155"/>
  <c r="J218" i="155"/>
  <c r="G218" i="155"/>
  <c r="D218" i="155"/>
  <c r="P217" i="155"/>
  <c r="M217" i="155"/>
  <c r="J217" i="155"/>
  <c r="G217" i="155"/>
  <c r="D217" i="155"/>
  <c r="P216" i="155"/>
  <c r="M216" i="155"/>
  <c r="J216" i="155"/>
  <c r="G216" i="155"/>
  <c r="D216" i="155"/>
  <c r="P215" i="155"/>
  <c r="M215" i="155"/>
  <c r="J215" i="155"/>
  <c r="G215" i="155"/>
  <c r="D215" i="155"/>
  <c r="P214" i="155"/>
  <c r="M214" i="155"/>
  <c r="J214" i="155"/>
  <c r="G214" i="155"/>
  <c r="D214" i="155"/>
  <c r="P213" i="155"/>
  <c r="M213" i="155"/>
  <c r="J213" i="155"/>
  <c r="G213" i="155"/>
  <c r="D213" i="155"/>
  <c r="P212" i="155"/>
  <c r="M212" i="155"/>
  <c r="J212" i="155"/>
  <c r="G212" i="155"/>
  <c r="D212" i="155"/>
  <c r="P211" i="155"/>
  <c r="M211" i="155"/>
  <c r="J211" i="155"/>
  <c r="G211" i="155"/>
  <c r="D211" i="155"/>
  <c r="P210" i="155"/>
  <c r="M210" i="155"/>
  <c r="J210" i="155"/>
  <c r="G210" i="155"/>
  <c r="D210" i="155"/>
  <c r="P209" i="155"/>
  <c r="M209" i="155"/>
  <c r="J209" i="155"/>
  <c r="G209" i="155"/>
  <c r="D209" i="155"/>
  <c r="P208" i="155"/>
  <c r="M208" i="155"/>
  <c r="J208" i="155"/>
  <c r="G208" i="155"/>
  <c r="D208" i="155"/>
  <c r="P207" i="155"/>
  <c r="M207" i="155"/>
  <c r="J207" i="155"/>
  <c r="G207" i="155"/>
  <c r="D207" i="155"/>
  <c r="P206" i="155"/>
  <c r="M206" i="155"/>
  <c r="J206" i="155"/>
  <c r="G206" i="155"/>
  <c r="D206" i="155"/>
  <c r="P205" i="155"/>
  <c r="M205" i="155"/>
  <c r="J205" i="155"/>
  <c r="G205" i="155"/>
  <c r="D205" i="155"/>
  <c r="P204" i="155"/>
  <c r="M204" i="155"/>
  <c r="J204" i="155"/>
  <c r="G204" i="155"/>
  <c r="D204" i="155"/>
  <c r="P203" i="155"/>
  <c r="M203" i="155"/>
  <c r="J203" i="155"/>
  <c r="G203" i="155"/>
  <c r="D203" i="155"/>
  <c r="P202" i="155"/>
  <c r="M202" i="155"/>
  <c r="J202" i="155"/>
  <c r="G202" i="155"/>
  <c r="D202" i="155"/>
  <c r="P201" i="155"/>
  <c r="M201" i="155"/>
  <c r="J201" i="155"/>
  <c r="G201" i="155"/>
  <c r="D201" i="155"/>
  <c r="P200" i="155"/>
  <c r="M200" i="155"/>
  <c r="J200" i="155"/>
  <c r="G200" i="155"/>
  <c r="D200" i="155"/>
  <c r="P199" i="155"/>
  <c r="M199" i="155"/>
  <c r="J199" i="155"/>
  <c r="G199" i="155"/>
  <c r="D199" i="155"/>
  <c r="P198" i="155"/>
  <c r="M198" i="155"/>
  <c r="J198" i="155"/>
  <c r="G198" i="155"/>
  <c r="D198" i="155"/>
  <c r="P197" i="155"/>
  <c r="M197" i="155"/>
  <c r="J197" i="155"/>
  <c r="G197" i="155"/>
  <c r="D197" i="155"/>
  <c r="P196" i="155"/>
  <c r="M196" i="155"/>
  <c r="J196" i="155"/>
  <c r="G196" i="155"/>
  <c r="D196" i="155"/>
  <c r="P195" i="155"/>
  <c r="M195" i="155"/>
  <c r="J195" i="155"/>
  <c r="G195" i="155"/>
  <c r="D195" i="155"/>
  <c r="P194" i="155"/>
  <c r="M194" i="155"/>
  <c r="J194" i="155"/>
  <c r="G194" i="155"/>
  <c r="D194" i="155"/>
  <c r="P193" i="155"/>
  <c r="M193" i="155"/>
  <c r="J193" i="155"/>
  <c r="G193" i="155"/>
  <c r="D193" i="155"/>
  <c r="P192" i="155"/>
  <c r="M192" i="155"/>
  <c r="J192" i="155"/>
  <c r="G192" i="155"/>
  <c r="D192" i="155"/>
  <c r="P191" i="155"/>
  <c r="M191" i="155"/>
  <c r="J191" i="155"/>
  <c r="G191" i="155"/>
  <c r="D191" i="155"/>
  <c r="P190" i="155"/>
  <c r="M190" i="155"/>
  <c r="J190" i="155"/>
  <c r="G190" i="155"/>
  <c r="D190" i="155"/>
  <c r="P189" i="155"/>
  <c r="M189" i="155"/>
  <c r="J189" i="155"/>
  <c r="G189" i="155"/>
  <c r="D189" i="155"/>
  <c r="P188" i="155"/>
  <c r="M188" i="155"/>
  <c r="J188" i="155"/>
  <c r="G188" i="155"/>
  <c r="D188" i="155"/>
  <c r="P187" i="155"/>
  <c r="M187" i="155"/>
  <c r="J187" i="155"/>
  <c r="G187" i="155"/>
  <c r="D187" i="155"/>
  <c r="P186" i="155"/>
  <c r="M186" i="155"/>
  <c r="J186" i="155"/>
  <c r="G186" i="155"/>
  <c r="D186" i="155"/>
  <c r="P185" i="155"/>
  <c r="M185" i="155"/>
  <c r="J185" i="155"/>
  <c r="G185" i="155"/>
  <c r="D185" i="155"/>
  <c r="P184" i="155"/>
  <c r="M184" i="155"/>
  <c r="J184" i="155"/>
  <c r="G184" i="155"/>
  <c r="D184" i="155"/>
  <c r="P183" i="155"/>
  <c r="M183" i="155"/>
  <c r="J183" i="155"/>
  <c r="G183" i="155"/>
  <c r="D183" i="155"/>
  <c r="P182" i="155"/>
  <c r="M182" i="155"/>
  <c r="J182" i="155"/>
  <c r="G182" i="155"/>
  <c r="D182" i="155"/>
  <c r="P181" i="155"/>
  <c r="M181" i="155"/>
  <c r="J181" i="155"/>
  <c r="G181" i="155"/>
  <c r="D181" i="155"/>
  <c r="P180" i="155"/>
  <c r="M180" i="155"/>
  <c r="J180" i="155"/>
  <c r="G180" i="155"/>
  <c r="D180" i="155"/>
  <c r="P179" i="155"/>
  <c r="M179" i="155"/>
  <c r="J179" i="155"/>
  <c r="G179" i="155"/>
  <c r="D179" i="155"/>
  <c r="P178" i="155"/>
  <c r="M178" i="155"/>
  <c r="J178" i="155"/>
  <c r="G178" i="155"/>
  <c r="D178" i="155"/>
  <c r="P177" i="155"/>
  <c r="M177" i="155"/>
  <c r="J177" i="155"/>
  <c r="G177" i="155"/>
  <c r="D177" i="155"/>
  <c r="P176" i="155"/>
  <c r="M176" i="155"/>
  <c r="J176" i="155"/>
  <c r="G176" i="155"/>
  <c r="D176" i="155"/>
  <c r="P175" i="155"/>
  <c r="M175" i="155"/>
  <c r="J175" i="155"/>
  <c r="G175" i="155"/>
  <c r="D175" i="155"/>
  <c r="P174" i="155"/>
  <c r="M174" i="155"/>
  <c r="J174" i="155"/>
  <c r="G174" i="155"/>
  <c r="D174" i="155"/>
  <c r="P173" i="155"/>
  <c r="M173" i="155"/>
  <c r="J173" i="155"/>
  <c r="G173" i="155"/>
  <c r="D173" i="155"/>
  <c r="P172" i="155"/>
  <c r="M172" i="155"/>
  <c r="J172" i="155"/>
  <c r="G172" i="155"/>
  <c r="D172" i="155"/>
  <c r="P171" i="155"/>
  <c r="M171" i="155"/>
  <c r="J171" i="155"/>
  <c r="G171" i="155"/>
  <c r="D171" i="155"/>
  <c r="P170" i="155"/>
  <c r="M170" i="155"/>
  <c r="J170" i="155"/>
  <c r="G170" i="155"/>
  <c r="D170" i="155"/>
  <c r="P169" i="155"/>
  <c r="M169" i="155"/>
  <c r="J169" i="155"/>
  <c r="G169" i="155"/>
  <c r="D169" i="155"/>
  <c r="P168" i="155"/>
  <c r="M168" i="155"/>
  <c r="J168" i="155"/>
  <c r="G168" i="155"/>
  <c r="D168" i="155"/>
  <c r="P167" i="155"/>
  <c r="M167" i="155"/>
  <c r="J167" i="155"/>
  <c r="G167" i="155"/>
  <c r="D167" i="155"/>
  <c r="P166" i="155"/>
  <c r="M166" i="155"/>
  <c r="J166" i="155"/>
  <c r="G166" i="155"/>
  <c r="D166" i="155"/>
  <c r="P165" i="155"/>
  <c r="M165" i="155"/>
  <c r="J165" i="155"/>
  <c r="G165" i="155"/>
  <c r="D165" i="155"/>
  <c r="P164" i="155"/>
  <c r="M164" i="155"/>
  <c r="J164" i="155"/>
  <c r="G164" i="155"/>
  <c r="D164" i="155"/>
  <c r="P163" i="155"/>
  <c r="M163" i="155"/>
  <c r="J163" i="155"/>
  <c r="G163" i="155"/>
  <c r="D163" i="155"/>
  <c r="P162" i="155"/>
  <c r="M162" i="155"/>
  <c r="J162" i="155"/>
  <c r="G162" i="155"/>
  <c r="D162" i="155"/>
  <c r="P161" i="155"/>
  <c r="M161" i="155"/>
  <c r="J161" i="155"/>
  <c r="G161" i="155"/>
  <c r="D161" i="155"/>
  <c r="P160" i="155"/>
  <c r="M160" i="155"/>
  <c r="J160" i="155"/>
  <c r="G160" i="155"/>
  <c r="D160" i="155"/>
  <c r="P159" i="155"/>
  <c r="M159" i="155"/>
  <c r="J159" i="155"/>
  <c r="G159" i="155"/>
  <c r="D159" i="155"/>
  <c r="P158" i="155"/>
  <c r="M158" i="155"/>
  <c r="J158" i="155"/>
  <c r="G158" i="155"/>
  <c r="D158" i="155"/>
  <c r="P157" i="155"/>
  <c r="M157" i="155"/>
  <c r="J157" i="155"/>
  <c r="G157" i="155"/>
  <c r="D157" i="155"/>
  <c r="P156" i="155"/>
  <c r="M156" i="155"/>
  <c r="J156" i="155"/>
  <c r="G156" i="155"/>
  <c r="D156" i="155"/>
  <c r="P155" i="155"/>
  <c r="M155" i="155"/>
  <c r="J155" i="155"/>
  <c r="G155" i="155"/>
  <c r="D155" i="155"/>
  <c r="P154" i="155"/>
  <c r="M154" i="155"/>
  <c r="J154" i="155"/>
  <c r="G154" i="155"/>
  <c r="D154" i="155"/>
  <c r="P153" i="155"/>
  <c r="M153" i="155"/>
  <c r="J153" i="155"/>
  <c r="G153" i="155"/>
  <c r="D153" i="155"/>
  <c r="P152" i="155"/>
  <c r="M152" i="155"/>
  <c r="J152" i="155"/>
  <c r="G152" i="155"/>
  <c r="D152" i="155"/>
  <c r="P151" i="155"/>
  <c r="M151" i="155"/>
  <c r="J151" i="155"/>
  <c r="G151" i="155"/>
  <c r="D151" i="155"/>
  <c r="P150" i="155"/>
  <c r="M150" i="155"/>
  <c r="J150" i="155"/>
  <c r="G150" i="155"/>
  <c r="D150" i="155"/>
  <c r="P149" i="155"/>
  <c r="M149" i="155"/>
  <c r="J149" i="155"/>
  <c r="G149" i="155"/>
  <c r="D149" i="155"/>
  <c r="P148" i="155"/>
  <c r="M148" i="155"/>
  <c r="J148" i="155"/>
  <c r="G148" i="155"/>
  <c r="D148" i="155"/>
  <c r="P147" i="155"/>
  <c r="M147" i="155"/>
  <c r="J147" i="155"/>
  <c r="G147" i="155"/>
  <c r="D147" i="155"/>
  <c r="P146" i="155"/>
  <c r="M146" i="155"/>
  <c r="J146" i="155"/>
  <c r="G146" i="155"/>
  <c r="D146" i="155"/>
  <c r="P145" i="155"/>
  <c r="M145" i="155"/>
  <c r="J145" i="155"/>
  <c r="G145" i="155"/>
  <c r="D145" i="155"/>
  <c r="P144" i="155"/>
  <c r="M144" i="155"/>
  <c r="J144" i="155"/>
  <c r="G144" i="155"/>
  <c r="D144" i="155"/>
  <c r="P143" i="155"/>
  <c r="M143" i="155"/>
  <c r="J143" i="155"/>
  <c r="G143" i="155"/>
  <c r="D143" i="155"/>
  <c r="P142" i="155"/>
  <c r="M142" i="155"/>
  <c r="J142" i="155"/>
  <c r="G142" i="155"/>
  <c r="D142" i="155"/>
  <c r="P141" i="155"/>
  <c r="M141" i="155"/>
  <c r="J141" i="155"/>
  <c r="G141" i="155"/>
  <c r="D141" i="155"/>
  <c r="P140" i="155"/>
  <c r="M140" i="155"/>
  <c r="J140" i="155"/>
  <c r="G140" i="155"/>
  <c r="D140" i="155"/>
  <c r="P139" i="155"/>
  <c r="M139" i="155"/>
  <c r="J139" i="155"/>
  <c r="G139" i="155"/>
  <c r="D139" i="155"/>
  <c r="P138" i="155"/>
  <c r="M138" i="155"/>
  <c r="J138" i="155"/>
  <c r="G138" i="155"/>
  <c r="D138" i="155"/>
  <c r="P137" i="155"/>
  <c r="M137" i="155"/>
  <c r="J137" i="155"/>
  <c r="G137" i="155"/>
  <c r="D137" i="155"/>
  <c r="P136" i="155"/>
  <c r="M136" i="155"/>
  <c r="J136" i="155"/>
  <c r="G136" i="155"/>
  <c r="D136" i="155"/>
  <c r="P135" i="155"/>
  <c r="M135" i="155"/>
  <c r="J135" i="155"/>
  <c r="G135" i="155"/>
  <c r="D135" i="155"/>
  <c r="P134" i="155"/>
  <c r="M134" i="155"/>
  <c r="J134" i="155"/>
  <c r="G134" i="155"/>
  <c r="D134" i="155"/>
  <c r="P133" i="155"/>
  <c r="M133" i="155"/>
  <c r="J133" i="155"/>
  <c r="G133" i="155"/>
  <c r="D133" i="155"/>
  <c r="P132" i="155"/>
  <c r="M132" i="155"/>
  <c r="J132" i="155"/>
  <c r="G132" i="155"/>
  <c r="D132" i="155"/>
  <c r="P131" i="155"/>
  <c r="M131" i="155"/>
  <c r="J131" i="155"/>
  <c r="G131" i="155"/>
  <c r="D131" i="155"/>
  <c r="P130" i="155"/>
  <c r="M130" i="155"/>
  <c r="J130" i="155"/>
  <c r="G130" i="155"/>
  <c r="D130" i="155"/>
  <c r="P129" i="155"/>
  <c r="M129" i="155"/>
  <c r="J129" i="155"/>
  <c r="G129" i="155"/>
  <c r="D129" i="155"/>
  <c r="P128" i="155"/>
  <c r="M128" i="155"/>
  <c r="J128" i="155"/>
  <c r="G128" i="155"/>
  <c r="D128" i="155"/>
  <c r="P127" i="155"/>
  <c r="M127" i="155"/>
  <c r="J127" i="155"/>
  <c r="G127" i="155"/>
  <c r="D127" i="155"/>
  <c r="P126" i="155"/>
  <c r="M126" i="155"/>
  <c r="J126" i="155"/>
  <c r="G126" i="155"/>
  <c r="D126" i="155"/>
  <c r="P125" i="155"/>
  <c r="M125" i="155"/>
  <c r="J125" i="155"/>
  <c r="G125" i="155"/>
  <c r="D125" i="155"/>
  <c r="P124" i="155"/>
  <c r="M124" i="155"/>
  <c r="J124" i="155"/>
  <c r="G124" i="155"/>
  <c r="D124" i="155"/>
  <c r="P123" i="155"/>
  <c r="M123" i="155"/>
  <c r="J123" i="155"/>
  <c r="G123" i="155"/>
  <c r="D123" i="155"/>
  <c r="P122" i="155"/>
  <c r="M122" i="155"/>
  <c r="J122" i="155"/>
  <c r="G122" i="155"/>
  <c r="D122" i="155"/>
  <c r="P121" i="155"/>
  <c r="M121" i="155"/>
  <c r="J121" i="155"/>
  <c r="G121" i="155"/>
  <c r="D121" i="155"/>
  <c r="P120" i="155"/>
  <c r="M120" i="155"/>
  <c r="J120" i="155"/>
  <c r="G120" i="155"/>
  <c r="D120" i="155"/>
  <c r="P119" i="155"/>
  <c r="M119" i="155"/>
  <c r="J119" i="155"/>
  <c r="G119" i="155"/>
  <c r="D119" i="155"/>
  <c r="P118" i="155"/>
  <c r="M118" i="155"/>
  <c r="J118" i="155"/>
  <c r="G118" i="155"/>
  <c r="D118" i="155"/>
  <c r="P117" i="155"/>
  <c r="M117" i="155"/>
  <c r="J117" i="155"/>
  <c r="G117" i="155"/>
  <c r="D117" i="155"/>
  <c r="P116" i="155"/>
  <c r="M116" i="155"/>
  <c r="J116" i="155"/>
  <c r="G116" i="155"/>
  <c r="D116" i="155"/>
  <c r="P115" i="155"/>
  <c r="M115" i="155"/>
  <c r="J115" i="155"/>
  <c r="G115" i="155"/>
  <c r="D115" i="155"/>
  <c r="P114" i="155"/>
  <c r="M114" i="155"/>
  <c r="J114" i="155"/>
  <c r="G114" i="155"/>
  <c r="D114" i="155"/>
  <c r="P113" i="155"/>
  <c r="M113" i="155"/>
  <c r="J113" i="155"/>
  <c r="G113" i="155"/>
  <c r="D113" i="155"/>
  <c r="P112" i="155"/>
  <c r="M112" i="155"/>
  <c r="J112" i="155"/>
  <c r="G112" i="155"/>
  <c r="D112" i="155"/>
  <c r="P111" i="155"/>
  <c r="M111" i="155"/>
  <c r="J111" i="155"/>
  <c r="G111" i="155"/>
  <c r="D111" i="155"/>
  <c r="P110" i="155"/>
  <c r="M110" i="155"/>
  <c r="J110" i="155"/>
  <c r="G110" i="155"/>
  <c r="D110" i="155"/>
  <c r="P109" i="155"/>
  <c r="M109" i="155"/>
  <c r="J109" i="155"/>
  <c r="G109" i="155"/>
  <c r="D109" i="155"/>
  <c r="P108" i="155"/>
  <c r="M108" i="155"/>
  <c r="J108" i="155"/>
  <c r="G108" i="155"/>
  <c r="D108" i="155"/>
  <c r="P107" i="155"/>
  <c r="M107" i="155"/>
  <c r="J107" i="155"/>
  <c r="G107" i="155"/>
  <c r="D107" i="155"/>
  <c r="P106" i="155"/>
  <c r="M106" i="155"/>
  <c r="J106" i="155"/>
  <c r="G106" i="155"/>
  <c r="D106" i="155"/>
  <c r="P105" i="155"/>
  <c r="M105" i="155"/>
  <c r="J105" i="155"/>
  <c r="G105" i="155"/>
  <c r="D105" i="155"/>
  <c r="P104" i="155"/>
  <c r="M104" i="155"/>
  <c r="J104" i="155"/>
  <c r="G104" i="155"/>
  <c r="D104" i="155"/>
  <c r="P103" i="155"/>
  <c r="M103" i="155"/>
  <c r="J103" i="155"/>
  <c r="G103" i="155"/>
  <c r="D103" i="155"/>
  <c r="P102" i="155"/>
  <c r="M102" i="155"/>
  <c r="J102" i="155"/>
  <c r="G102" i="155"/>
  <c r="D102" i="155"/>
  <c r="P101" i="155"/>
  <c r="M101" i="155"/>
  <c r="J101" i="155"/>
  <c r="G101" i="155"/>
  <c r="D101" i="155"/>
  <c r="P100" i="155"/>
  <c r="M100" i="155"/>
  <c r="J100" i="155"/>
  <c r="G100" i="155"/>
  <c r="D100" i="155"/>
  <c r="P99" i="155"/>
  <c r="M99" i="155"/>
  <c r="J99" i="155"/>
  <c r="G99" i="155"/>
  <c r="D99" i="155"/>
  <c r="P98" i="155"/>
  <c r="M98" i="155"/>
  <c r="J98" i="155"/>
  <c r="G98" i="155"/>
  <c r="D98" i="155"/>
  <c r="P97" i="155"/>
  <c r="M97" i="155"/>
  <c r="J97" i="155"/>
  <c r="G97" i="155"/>
  <c r="D97" i="155"/>
  <c r="P96" i="155"/>
  <c r="M96" i="155"/>
  <c r="J96" i="155"/>
  <c r="G96" i="155"/>
  <c r="D96" i="155"/>
  <c r="P95" i="155"/>
  <c r="M95" i="155"/>
  <c r="J95" i="155"/>
  <c r="G95" i="155"/>
  <c r="D95" i="155"/>
  <c r="P94" i="155"/>
  <c r="M94" i="155"/>
  <c r="J94" i="155"/>
  <c r="G94" i="155"/>
  <c r="D94" i="155"/>
  <c r="P93" i="155"/>
  <c r="M93" i="155"/>
  <c r="J93" i="155"/>
  <c r="G93" i="155"/>
  <c r="D93" i="155"/>
  <c r="P92" i="155"/>
  <c r="M92" i="155"/>
  <c r="J92" i="155"/>
  <c r="G92" i="155"/>
  <c r="D92" i="155"/>
  <c r="P91" i="155"/>
  <c r="M91" i="155"/>
  <c r="J91" i="155"/>
  <c r="G91" i="155"/>
  <c r="D91" i="155"/>
  <c r="P90" i="155"/>
  <c r="M90" i="155"/>
  <c r="J90" i="155"/>
  <c r="G90" i="155"/>
  <c r="D90" i="155"/>
  <c r="P89" i="155"/>
  <c r="M89" i="155"/>
  <c r="J89" i="155"/>
  <c r="G89" i="155"/>
  <c r="D89" i="155"/>
  <c r="P88" i="155"/>
  <c r="M88" i="155"/>
  <c r="J88" i="155"/>
  <c r="G88" i="155"/>
  <c r="D88" i="155"/>
  <c r="P87" i="155"/>
  <c r="M87" i="155"/>
  <c r="J87" i="155"/>
  <c r="G87" i="155"/>
  <c r="D87" i="155"/>
  <c r="P86" i="155"/>
  <c r="M86" i="155"/>
  <c r="J86" i="155"/>
  <c r="G86" i="155"/>
  <c r="D86" i="155"/>
  <c r="P85" i="155"/>
  <c r="M85" i="155"/>
  <c r="J85" i="155"/>
  <c r="G85" i="155"/>
  <c r="D85" i="155"/>
  <c r="P84" i="155"/>
  <c r="M84" i="155"/>
  <c r="J84" i="155"/>
  <c r="G84" i="155"/>
  <c r="D84" i="155"/>
  <c r="P83" i="155"/>
  <c r="M83" i="155"/>
  <c r="J83" i="155"/>
  <c r="G83" i="155"/>
  <c r="D83" i="155"/>
  <c r="P82" i="155"/>
  <c r="M82" i="155"/>
  <c r="J82" i="155"/>
  <c r="G82" i="155"/>
  <c r="D82" i="155"/>
  <c r="P81" i="155"/>
  <c r="M81" i="155"/>
  <c r="J81" i="155"/>
  <c r="G81" i="155"/>
  <c r="D81" i="155"/>
  <c r="P80" i="155"/>
  <c r="M80" i="155"/>
  <c r="J80" i="155"/>
  <c r="G80" i="155"/>
  <c r="D80" i="155"/>
  <c r="P79" i="155"/>
  <c r="M79" i="155"/>
  <c r="J79" i="155"/>
  <c r="G79" i="155"/>
  <c r="D79" i="155"/>
  <c r="P78" i="155"/>
  <c r="M78" i="155"/>
  <c r="J78" i="155"/>
  <c r="G78" i="155"/>
  <c r="D78" i="155"/>
  <c r="P77" i="155"/>
  <c r="M77" i="155"/>
  <c r="J77" i="155"/>
  <c r="G77" i="155"/>
  <c r="D77" i="155"/>
  <c r="P76" i="155"/>
  <c r="M76" i="155"/>
  <c r="J76" i="155"/>
  <c r="G76" i="155"/>
  <c r="D76" i="155"/>
  <c r="P75" i="155"/>
  <c r="M75" i="155"/>
  <c r="J75" i="155"/>
  <c r="G75" i="155"/>
  <c r="D75" i="155"/>
  <c r="P74" i="155"/>
  <c r="M74" i="155"/>
  <c r="J74" i="155"/>
  <c r="G74" i="155"/>
  <c r="D74" i="155"/>
  <c r="P73" i="155"/>
  <c r="M73" i="155"/>
  <c r="J73" i="155"/>
  <c r="G73" i="155"/>
  <c r="D73" i="155"/>
  <c r="P72" i="155"/>
  <c r="M72" i="155"/>
  <c r="J72" i="155"/>
  <c r="G72" i="155"/>
  <c r="D72" i="155"/>
  <c r="P71" i="155"/>
  <c r="M71" i="155"/>
  <c r="J71" i="155"/>
  <c r="G71" i="155"/>
  <c r="D71" i="155"/>
  <c r="P70" i="155"/>
  <c r="M70" i="155"/>
  <c r="J70" i="155"/>
  <c r="G70" i="155"/>
  <c r="D70" i="155"/>
  <c r="P69" i="155"/>
  <c r="M69" i="155"/>
  <c r="J69" i="155"/>
  <c r="G69" i="155"/>
  <c r="D69" i="155"/>
  <c r="P68" i="155"/>
  <c r="M68" i="155"/>
  <c r="J68" i="155"/>
  <c r="G68" i="155"/>
  <c r="D68" i="155"/>
  <c r="P67" i="155"/>
  <c r="M67" i="155"/>
  <c r="J67" i="155"/>
  <c r="G67" i="155"/>
  <c r="D67" i="155"/>
  <c r="P66" i="155"/>
  <c r="M66" i="155"/>
  <c r="J66" i="155"/>
  <c r="G66" i="155"/>
  <c r="D66" i="155"/>
  <c r="P65" i="155"/>
  <c r="M65" i="155"/>
  <c r="J65" i="155"/>
  <c r="G65" i="155"/>
  <c r="D65" i="155"/>
  <c r="P64" i="155"/>
  <c r="M64" i="155"/>
  <c r="J64" i="155"/>
  <c r="G64" i="155"/>
  <c r="D64" i="155"/>
  <c r="P63" i="155"/>
  <c r="M63" i="155"/>
  <c r="J63" i="155"/>
  <c r="G63" i="155"/>
  <c r="D63" i="155"/>
  <c r="P62" i="155"/>
  <c r="M62" i="155"/>
  <c r="J62" i="155"/>
  <c r="G62" i="155"/>
  <c r="D62" i="155"/>
  <c r="P61" i="155"/>
  <c r="M61" i="155"/>
  <c r="J61" i="155"/>
  <c r="G61" i="155"/>
  <c r="D61" i="155"/>
  <c r="P60" i="155"/>
  <c r="M60" i="155"/>
  <c r="J60" i="155"/>
  <c r="G60" i="155"/>
  <c r="D60" i="155"/>
  <c r="P59" i="155"/>
  <c r="M59" i="155"/>
  <c r="J59" i="155"/>
  <c r="G59" i="155"/>
  <c r="D59" i="155"/>
  <c r="P58" i="155"/>
  <c r="M58" i="155"/>
  <c r="J58" i="155"/>
  <c r="G58" i="155"/>
  <c r="D58" i="155"/>
  <c r="P57" i="155"/>
  <c r="M57" i="155"/>
  <c r="J57" i="155"/>
  <c r="G57" i="155"/>
  <c r="D57" i="155"/>
  <c r="P56" i="155"/>
  <c r="M56" i="155"/>
  <c r="J56" i="155"/>
  <c r="G56" i="155"/>
  <c r="D56" i="155"/>
  <c r="P55" i="155"/>
  <c r="M55" i="155"/>
  <c r="J55" i="155"/>
  <c r="G55" i="155"/>
  <c r="D55" i="155"/>
  <c r="P54" i="155"/>
  <c r="M54" i="155"/>
  <c r="J54" i="155"/>
  <c r="G54" i="155"/>
  <c r="D54" i="155"/>
  <c r="P53" i="155"/>
  <c r="M53" i="155"/>
  <c r="J53" i="155"/>
  <c r="G53" i="155"/>
  <c r="D53" i="155"/>
  <c r="P52" i="155"/>
  <c r="M52" i="155"/>
  <c r="J52" i="155"/>
  <c r="G52" i="155"/>
  <c r="D52" i="155"/>
  <c r="P51" i="155"/>
  <c r="M51" i="155"/>
  <c r="J51" i="155"/>
  <c r="G51" i="155"/>
  <c r="D51" i="155"/>
  <c r="P50" i="155"/>
  <c r="M50" i="155"/>
  <c r="J50" i="155"/>
  <c r="G50" i="155"/>
  <c r="D50" i="155"/>
  <c r="P49" i="155"/>
  <c r="M49" i="155"/>
  <c r="J49" i="155"/>
  <c r="G49" i="155"/>
  <c r="D49" i="155"/>
  <c r="P48" i="155"/>
  <c r="M48" i="155"/>
  <c r="J48" i="155"/>
  <c r="G48" i="155"/>
  <c r="D48" i="155"/>
  <c r="P47" i="155"/>
  <c r="M47" i="155"/>
  <c r="J47" i="155"/>
  <c r="G47" i="155"/>
  <c r="D47" i="155"/>
  <c r="P46" i="155"/>
  <c r="M46" i="155"/>
  <c r="J46" i="155"/>
  <c r="G46" i="155"/>
  <c r="D46" i="155"/>
  <c r="P45" i="155"/>
  <c r="M45" i="155"/>
  <c r="J45" i="155"/>
  <c r="G45" i="155"/>
  <c r="D45" i="155"/>
  <c r="P44" i="155"/>
  <c r="M44" i="155"/>
  <c r="J44" i="155"/>
  <c r="G44" i="155"/>
  <c r="D44" i="155"/>
  <c r="P43" i="155"/>
  <c r="M43" i="155"/>
  <c r="J43" i="155"/>
  <c r="G43" i="155"/>
  <c r="D43" i="155"/>
  <c r="P42" i="155"/>
  <c r="M42" i="155"/>
  <c r="J42" i="155"/>
  <c r="G42" i="155"/>
  <c r="D42" i="155"/>
  <c r="P41" i="155"/>
  <c r="M41" i="155"/>
  <c r="J41" i="155"/>
  <c r="G41" i="155"/>
  <c r="D41" i="155"/>
  <c r="P40" i="155"/>
  <c r="M40" i="155"/>
  <c r="J40" i="155"/>
  <c r="G40" i="155"/>
  <c r="D40" i="155"/>
  <c r="P39" i="155"/>
  <c r="M39" i="155"/>
  <c r="J39" i="155"/>
  <c r="G39" i="155"/>
  <c r="D39" i="155"/>
  <c r="P38" i="155"/>
  <c r="M38" i="155"/>
  <c r="J38" i="155"/>
  <c r="G38" i="155"/>
  <c r="D38" i="155"/>
  <c r="P37" i="155"/>
  <c r="M37" i="155"/>
  <c r="J37" i="155"/>
  <c r="G37" i="155"/>
  <c r="D37" i="155"/>
  <c r="P36" i="155"/>
  <c r="M36" i="155"/>
  <c r="J36" i="155"/>
  <c r="G36" i="155"/>
  <c r="D36" i="155"/>
  <c r="P35" i="155"/>
  <c r="M35" i="155"/>
  <c r="J35" i="155"/>
  <c r="G35" i="155"/>
  <c r="D35" i="155"/>
  <c r="P34" i="155"/>
  <c r="M34" i="155"/>
  <c r="J34" i="155"/>
  <c r="G34" i="155"/>
  <c r="D34" i="155"/>
  <c r="P33" i="155"/>
  <c r="M33" i="155"/>
  <c r="J33" i="155"/>
  <c r="G33" i="155"/>
  <c r="D33" i="155"/>
  <c r="P32" i="155"/>
  <c r="M32" i="155"/>
  <c r="J32" i="155"/>
  <c r="G32" i="155"/>
  <c r="D32" i="155"/>
  <c r="P31" i="155"/>
  <c r="M31" i="155"/>
  <c r="J31" i="155"/>
  <c r="G31" i="155"/>
  <c r="D31" i="155"/>
  <c r="P30" i="155"/>
  <c r="M30" i="155"/>
  <c r="J30" i="155"/>
  <c r="G30" i="155"/>
  <c r="D30" i="155"/>
  <c r="P29" i="155"/>
  <c r="M29" i="155"/>
  <c r="J29" i="155"/>
  <c r="G29" i="155"/>
  <c r="D29" i="155"/>
  <c r="P28" i="155"/>
  <c r="M28" i="155"/>
  <c r="J28" i="155"/>
  <c r="G28" i="155"/>
  <c r="D28" i="155"/>
  <c r="P27" i="155"/>
  <c r="M27" i="155"/>
  <c r="J27" i="155"/>
  <c r="G27" i="155"/>
  <c r="D27" i="155"/>
  <c r="P26" i="155"/>
  <c r="M26" i="155"/>
  <c r="J26" i="155"/>
  <c r="G26" i="155"/>
  <c r="D26" i="155"/>
  <c r="P25" i="155"/>
  <c r="M25" i="155"/>
  <c r="J25" i="155"/>
  <c r="G25" i="155"/>
  <c r="D25" i="155"/>
  <c r="A25" i="155"/>
  <c r="A26" i="155" s="1"/>
  <c r="A27" i="155" s="1"/>
  <c r="A28" i="155" s="1"/>
  <c r="A29" i="155" s="1"/>
  <c r="A30" i="155" s="1"/>
  <c r="A31" i="155" s="1"/>
  <c r="A32" i="155" s="1"/>
  <c r="A33" i="155" s="1"/>
  <c r="A34" i="155" s="1"/>
  <c r="A35" i="155" s="1"/>
  <c r="A36" i="155" s="1"/>
  <c r="A37" i="155" s="1"/>
  <c r="A38" i="155" s="1"/>
  <c r="A39" i="155" s="1"/>
  <c r="A40" i="155" s="1"/>
  <c r="A41" i="155" s="1"/>
  <c r="A42" i="155" s="1"/>
  <c r="A43" i="155" s="1"/>
  <c r="A44" i="155" s="1"/>
  <c r="A45" i="155" s="1"/>
  <c r="A46" i="155" s="1"/>
  <c r="A47" i="155" s="1"/>
  <c r="A48" i="155" s="1"/>
  <c r="A49" i="155" s="1"/>
  <c r="A50" i="155" s="1"/>
  <c r="A51" i="155" s="1"/>
  <c r="A52" i="155" s="1"/>
  <c r="A53" i="155" s="1"/>
  <c r="A54" i="155" s="1"/>
  <c r="A55" i="155" s="1"/>
  <c r="A56" i="155" s="1"/>
  <c r="A57" i="155" s="1"/>
  <c r="A58" i="155" s="1"/>
  <c r="A59" i="155" s="1"/>
  <c r="A60" i="155" s="1"/>
  <c r="A61" i="155" s="1"/>
  <c r="A62" i="155" s="1"/>
  <c r="A63" i="155" s="1"/>
  <c r="A64" i="155" s="1"/>
  <c r="A65" i="155" s="1"/>
  <c r="A66" i="155" s="1"/>
  <c r="A67" i="155" s="1"/>
  <c r="A68" i="155" s="1"/>
  <c r="A69" i="155" s="1"/>
  <c r="A70" i="155" s="1"/>
  <c r="A71" i="155" s="1"/>
  <c r="A72" i="155" s="1"/>
  <c r="A73" i="155" s="1"/>
  <c r="A74" i="155" s="1"/>
  <c r="A75" i="155" s="1"/>
  <c r="A76" i="155" s="1"/>
  <c r="A77" i="155" s="1"/>
  <c r="A78" i="155" s="1"/>
  <c r="A79" i="155" s="1"/>
  <c r="A80" i="155" s="1"/>
  <c r="A81" i="155" s="1"/>
  <c r="A82" i="155" s="1"/>
  <c r="A83" i="155" s="1"/>
  <c r="A84" i="155" s="1"/>
  <c r="A85" i="155" s="1"/>
  <c r="A86" i="155" s="1"/>
  <c r="A87" i="155" s="1"/>
  <c r="A88" i="155" s="1"/>
  <c r="A89" i="155" s="1"/>
  <c r="A90" i="155" s="1"/>
  <c r="A91" i="155" s="1"/>
  <c r="A92" i="155" s="1"/>
  <c r="A93" i="155" s="1"/>
  <c r="A94" i="155" s="1"/>
  <c r="A95" i="155" s="1"/>
  <c r="A96" i="155" s="1"/>
  <c r="A97" i="155" s="1"/>
  <c r="A98" i="155" s="1"/>
  <c r="A99" i="155" s="1"/>
  <c r="A100" i="155" s="1"/>
  <c r="A101" i="155" s="1"/>
  <c r="A102" i="155" s="1"/>
  <c r="A103" i="155" s="1"/>
  <c r="A104" i="155" s="1"/>
  <c r="A105" i="155" s="1"/>
  <c r="A106" i="155" s="1"/>
  <c r="A107" i="155" s="1"/>
  <c r="A108" i="155" s="1"/>
  <c r="A109" i="155" s="1"/>
  <c r="A110" i="155" s="1"/>
  <c r="A111" i="155" s="1"/>
  <c r="A112" i="155" s="1"/>
  <c r="A113" i="155" s="1"/>
  <c r="A114" i="155" s="1"/>
  <c r="A115" i="155" s="1"/>
  <c r="A116" i="155" s="1"/>
  <c r="A117" i="155" s="1"/>
  <c r="A118" i="155" s="1"/>
  <c r="A119" i="155" s="1"/>
  <c r="A120" i="155" s="1"/>
  <c r="A121" i="155" s="1"/>
  <c r="A122" i="155" s="1"/>
  <c r="A123" i="155" s="1"/>
  <c r="A124" i="155" s="1"/>
  <c r="A125" i="155" s="1"/>
  <c r="A126" i="155" s="1"/>
  <c r="A127" i="155" s="1"/>
  <c r="A128" i="155" s="1"/>
  <c r="A129" i="155" s="1"/>
  <c r="A130" i="155" s="1"/>
  <c r="A131" i="155" s="1"/>
  <c r="A132" i="155" s="1"/>
  <c r="A133" i="155" s="1"/>
  <c r="A134" i="155" s="1"/>
  <c r="A135" i="155" s="1"/>
  <c r="A136" i="155" s="1"/>
  <c r="A137" i="155" s="1"/>
  <c r="A138" i="155" s="1"/>
  <c r="A139" i="155" s="1"/>
  <c r="A140" i="155" s="1"/>
  <c r="A141" i="155" s="1"/>
  <c r="A142" i="155" s="1"/>
  <c r="A143" i="155" s="1"/>
  <c r="A144" i="155" s="1"/>
  <c r="A145" i="155" s="1"/>
  <c r="A146" i="155" s="1"/>
  <c r="A147" i="155" s="1"/>
  <c r="A148" i="155" s="1"/>
  <c r="A149" i="155" s="1"/>
  <c r="A150" i="155" s="1"/>
  <c r="A151" i="155" s="1"/>
  <c r="A152" i="155" s="1"/>
  <c r="A153" i="155" s="1"/>
  <c r="A154" i="155" s="1"/>
  <c r="A155" i="155" s="1"/>
  <c r="A156" i="155" s="1"/>
  <c r="A157" i="155" s="1"/>
  <c r="A158" i="155" s="1"/>
  <c r="A159" i="155" s="1"/>
  <c r="A160" i="155" s="1"/>
  <c r="A161" i="155" s="1"/>
  <c r="A162" i="155" s="1"/>
  <c r="A163" i="155" s="1"/>
  <c r="A164" i="155" s="1"/>
  <c r="A165" i="155" s="1"/>
  <c r="A166" i="155" s="1"/>
  <c r="A167" i="155" s="1"/>
  <c r="A168" i="155" s="1"/>
  <c r="A169" i="155" s="1"/>
  <c r="A170" i="155" s="1"/>
  <c r="A171" i="155" s="1"/>
  <c r="A172" i="155" s="1"/>
  <c r="A173" i="155" s="1"/>
  <c r="A174" i="155" s="1"/>
  <c r="A175" i="155" s="1"/>
  <c r="A176" i="155" s="1"/>
  <c r="A177" i="155" s="1"/>
  <c r="A178" i="155" s="1"/>
  <c r="A179" i="155" s="1"/>
  <c r="A180" i="155" s="1"/>
  <c r="A181" i="155" s="1"/>
  <c r="A182" i="155" s="1"/>
  <c r="A183" i="155" s="1"/>
  <c r="A184" i="155" s="1"/>
  <c r="A185" i="155" s="1"/>
  <c r="A186" i="155" s="1"/>
  <c r="A187" i="155" s="1"/>
  <c r="A188" i="155" s="1"/>
  <c r="A189" i="155" s="1"/>
  <c r="A190" i="155" s="1"/>
  <c r="A191" i="155" s="1"/>
  <c r="A192" i="155" s="1"/>
  <c r="A193" i="155" s="1"/>
  <c r="A194" i="155" s="1"/>
  <c r="A195" i="155" s="1"/>
  <c r="A196" i="155" s="1"/>
  <c r="A197" i="155" s="1"/>
  <c r="A198" i="155" s="1"/>
  <c r="A199" i="155" s="1"/>
  <c r="A200" i="155" s="1"/>
  <c r="A201" i="155" s="1"/>
  <c r="A202" i="155" s="1"/>
  <c r="A203" i="155" s="1"/>
  <c r="A204" i="155" s="1"/>
  <c r="A205" i="155" s="1"/>
  <c r="A206" i="155" s="1"/>
  <c r="A207" i="155" s="1"/>
  <c r="A208" i="155" s="1"/>
  <c r="A209" i="155" s="1"/>
  <c r="A210" i="155" s="1"/>
  <c r="A211" i="155" s="1"/>
  <c r="A212" i="155" s="1"/>
  <c r="A213" i="155" s="1"/>
  <c r="A214" i="155" s="1"/>
  <c r="A215" i="155" s="1"/>
  <c r="A216" i="155" s="1"/>
  <c r="A217" i="155" s="1"/>
  <c r="A218" i="155" s="1"/>
  <c r="A219" i="155" s="1"/>
  <c r="A220" i="155" s="1"/>
  <c r="A221" i="155" s="1"/>
  <c r="A222" i="155" s="1"/>
  <c r="A223" i="155" s="1"/>
  <c r="A224" i="155" s="1"/>
  <c r="A225" i="155" s="1"/>
  <c r="A226" i="155" s="1"/>
  <c r="A227" i="155" s="1"/>
  <c r="A228" i="155" s="1"/>
  <c r="A229" i="155" s="1"/>
  <c r="A230" i="155" s="1"/>
  <c r="A231" i="155" s="1"/>
  <c r="A232" i="155" s="1"/>
  <c r="A233" i="155" s="1"/>
  <c r="A234" i="155" s="1"/>
  <c r="A235" i="155" s="1"/>
  <c r="A236" i="155" s="1"/>
  <c r="A237" i="155" s="1"/>
  <c r="A238" i="155" s="1"/>
  <c r="A239" i="155" s="1"/>
  <c r="A240" i="155" s="1"/>
  <c r="A241" i="155" s="1"/>
  <c r="A242" i="155" s="1"/>
  <c r="A243" i="155" s="1"/>
  <c r="A244" i="155" s="1"/>
  <c r="A245" i="155" s="1"/>
  <c r="A246" i="155" s="1"/>
  <c r="A247" i="155" s="1"/>
  <c r="A248" i="155" s="1"/>
  <c r="A249" i="155" s="1"/>
  <c r="A250" i="155" s="1"/>
  <c r="A251" i="155" s="1"/>
  <c r="A252" i="155" s="1"/>
  <c r="A253" i="155" s="1"/>
  <c r="A254" i="155" s="1"/>
  <c r="A255" i="155" s="1"/>
  <c r="A256" i="155" s="1"/>
  <c r="A257" i="155" s="1"/>
  <c r="A258" i="155" s="1"/>
  <c r="A259" i="155" s="1"/>
  <c r="A260" i="155" s="1"/>
  <c r="A261" i="155" s="1"/>
  <c r="A262" i="155" s="1"/>
  <c r="A263" i="155" s="1"/>
  <c r="A264" i="155" s="1"/>
  <c r="A265" i="155" s="1"/>
  <c r="A266" i="155" s="1"/>
  <c r="A267" i="155" s="1"/>
  <c r="A268" i="155" s="1"/>
  <c r="A269" i="155" s="1"/>
  <c r="A270" i="155" s="1"/>
  <c r="A271" i="155" s="1"/>
  <c r="A272" i="155" s="1"/>
  <c r="A273" i="155" s="1"/>
  <c r="A274" i="155" s="1"/>
  <c r="A275" i="155" s="1"/>
  <c r="A276" i="155" s="1"/>
  <c r="A277" i="155" s="1"/>
  <c r="A278" i="155" s="1"/>
  <c r="A279" i="155" s="1"/>
  <c r="A280" i="155" s="1"/>
  <c r="A281" i="155" s="1"/>
  <c r="A282" i="155" s="1"/>
  <c r="A283" i="155" s="1"/>
  <c r="A284" i="155" s="1"/>
  <c r="A285" i="155" s="1"/>
  <c r="A286" i="155" s="1"/>
  <c r="A287" i="155" s="1"/>
  <c r="A288" i="155" s="1"/>
  <c r="A289" i="155" s="1"/>
  <c r="A290" i="155" s="1"/>
  <c r="A291" i="155" s="1"/>
  <c r="A292" i="155" s="1"/>
  <c r="A293" i="155" s="1"/>
  <c r="A294" i="155" s="1"/>
  <c r="A295" i="155" s="1"/>
  <c r="A296" i="155" s="1"/>
  <c r="A297" i="155" s="1"/>
  <c r="A298" i="155" s="1"/>
  <c r="A299" i="155" s="1"/>
  <c r="A300" i="155" s="1"/>
  <c r="P24" i="155"/>
  <c r="M24" i="155"/>
  <c r="J24" i="155"/>
  <c r="G24" i="155"/>
  <c r="D24" i="155"/>
  <c r="P23" i="155"/>
  <c r="M23" i="155"/>
  <c r="J23" i="155"/>
  <c r="G23" i="155"/>
  <c r="D23" i="155"/>
  <c r="P22" i="155"/>
  <c r="M22" i="155"/>
  <c r="J22" i="155"/>
  <c r="G22" i="155"/>
  <c r="D22" i="155"/>
  <c r="P21" i="155"/>
  <c r="M21" i="155"/>
  <c r="J21" i="155"/>
  <c r="G21" i="155"/>
  <c r="D21" i="155"/>
  <c r="A21" i="155"/>
  <c r="A22" i="155" s="1"/>
  <c r="A23" i="155" s="1"/>
  <c r="A24" i="155" s="1"/>
  <c r="P20" i="155"/>
  <c r="M20" i="155"/>
  <c r="J20" i="155"/>
  <c r="G20" i="155"/>
  <c r="D20" i="155"/>
  <c r="I14" i="155"/>
  <c r="H14" i="155"/>
  <c r="D13" i="155"/>
  <c r="D12" i="155"/>
  <c r="P5" i="155"/>
  <c r="P228" i="154"/>
  <c r="M228" i="154"/>
  <c r="J228" i="154"/>
  <c r="G228" i="154"/>
  <c r="D228" i="154"/>
  <c r="P227" i="154"/>
  <c r="M227" i="154"/>
  <c r="J227" i="154"/>
  <c r="G227" i="154"/>
  <c r="D227" i="154"/>
  <c r="P226" i="154"/>
  <c r="M226" i="154"/>
  <c r="J226" i="154"/>
  <c r="G226" i="154"/>
  <c r="D226" i="154"/>
  <c r="P225" i="154"/>
  <c r="M225" i="154"/>
  <c r="J225" i="154"/>
  <c r="G225" i="154"/>
  <c r="D225" i="154"/>
  <c r="P224" i="154"/>
  <c r="M224" i="154"/>
  <c r="J224" i="154"/>
  <c r="G224" i="154"/>
  <c r="D224" i="154"/>
  <c r="P223" i="154"/>
  <c r="M223" i="154"/>
  <c r="J223" i="154"/>
  <c r="G223" i="154"/>
  <c r="D223" i="154"/>
  <c r="P222" i="154"/>
  <c r="M222" i="154"/>
  <c r="J222" i="154"/>
  <c r="G222" i="154"/>
  <c r="D222" i="154"/>
  <c r="P221" i="154"/>
  <c r="M221" i="154"/>
  <c r="J221" i="154"/>
  <c r="G221" i="154"/>
  <c r="D221" i="154"/>
  <c r="P220" i="154"/>
  <c r="M220" i="154"/>
  <c r="J220" i="154"/>
  <c r="G220" i="154"/>
  <c r="D220" i="154"/>
  <c r="P219" i="154"/>
  <c r="M219" i="154"/>
  <c r="J219" i="154"/>
  <c r="G219" i="154"/>
  <c r="D219" i="154"/>
  <c r="P218" i="154"/>
  <c r="M218" i="154"/>
  <c r="J218" i="154"/>
  <c r="G218" i="154"/>
  <c r="D218" i="154"/>
  <c r="P217" i="154"/>
  <c r="M217" i="154"/>
  <c r="J217" i="154"/>
  <c r="G217" i="154"/>
  <c r="D217" i="154"/>
  <c r="P216" i="154"/>
  <c r="M216" i="154"/>
  <c r="J216" i="154"/>
  <c r="G216" i="154"/>
  <c r="D216" i="154"/>
  <c r="P215" i="154"/>
  <c r="M215" i="154"/>
  <c r="J215" i="154"/>
  <c r="G215" i="154"/>
  <c r="D215" i="154"/>
  <c r="P214" i="154"/>
  <c r="M214" i="154"/>
  <c r="J214" i="154"/>
  <c r="G214" i="154"/>
  <c r="D214" i="154"/>
  <c r="P213" i="154"/>
  <c r="M213" i="154"/>
  <c r="J213" i="154"/>
  <c r="G213" i="154"/>
  <c r="D213" i="154"/>
  <c r="P212" i="154"/>
  <c r="M212" i="154"/>
  <c r="J212" i="154"/>
  <c r="G212" i="154"/>
  <c r="D212" i="154"/>
  <c r="P211" i="154"/>
  <c r="M211" i="154"/>
  <c r="J211" i="154"/>
  <c r="G211" i="154"/>
  <c r="D211" i="154"/>
  <c r="P210" i="154"/>
  <c r="M210" i="154"/>
  <c r="J210" i="154"/>
  <c r="G210" i="154"/>
  <c r="D210" i="154"/>
  <c r="P209" i="154"/>
  <c r="M209" i="154"/>
  <c r="J209" i="154"/>
  <c r="G209" i="154"/>
  <c r="D209" i="154"/>
  <c r="P208" i="154"/>
  <c r="M208" i="154"/>
  <c r="J208" i="154"/>
  <c r="G208" i="154"/>
  <c r="D208" i="154"/>
  <c r="P207" i="154"/>
  <c r="M207" i="154"/>
  <c r="J207" i="154"/>
  <c r="G207" i="154"/>
  <c r="D207" i="154"/>
  <c r="P206" i="154"/>
  <c r="M206" i="154"/>
  <c r="J206" i="154"/>
  <c r="G206" i="154"/>
  <c r="D206" i="154"/>
  <c r="P205" i="154"/>
  <c r="M205" i="154"/>
  <c r="J205" i="154"/>
  <c r="G205" i="154"/>
  <c r="D205" i="154"/>
  <c r="P204" i="154"/>
  <c r="M204" i="154"/>
  <c r="J204" i="154"/>
  <c r="G204" i="154"/>
  <c r="D204" i="154"/>
  <c r="P203" i="154"/>
  <c r="M203" i="154"/>
  <c r="J203" i="154"/>
  <c r="G203" i="154"/>
  <c r="D203" i="154"/>
  <c r="P202" i="154"/>
  <c r="M202" i="154"/>
  <c r="J202" i="154"/>
  <c r="G202" i="154"/>
  <c r="D202" i="154"/>
  <c r="P201" i="154"/>
  <c r="M201" i="154"/>
  <c r="J201" i="154"/>
  <c r="G201" i="154"/>
  <c r="D201" i="154"/>
  <c r="P200" i="154"/>
  <c r="M200" i="154"/>
  <c r="J200" i="154"/>
  <c r="G200" i="154"/>
  <c r="D200" i="154"/>
  <c r="P199" i="154"/>
  <c r="M199" i="154"/>
  <c r="J199" i="154"/>
  <c r="G199" i="154"/>
  <c r="D199" i="154"/>
  <c r="P198" i="154"/>
  <c r="M198" i="154"/>
  <c r="J198" i="154"/>
  <c r="G198" i="154"/>
  <c r="D198" i="154"/>
  <c r="P197" i="154"/>
  <c r="M197" i="154"/>
  <c r="J197" i="154"/>
  <c r="G197" i="154"/>
  <c r="D197" i="154"/>
  <c r="P196" i="154"/>
  <c r="M196" i="154"/>
  <c r="J196" i="154"/>
  <c r="G196" i="154"/>
  <c r="D196" i="154"/>
  <c r="P195" i="154"/>
  <c r="M195" i="154"/>
  <c r="J195" i="154"/>
  <c r="G195" i="154"/>
  <c r="D195" i="154"/>
  <c r="P194" i="154"/>
  <c r="M194" i="154"/>
  <c r="J194" i="154"/>
  <c r="G194" i="154"/>
  <c r="D194" i="154"/>
  <c r="P193" i="154"/>
  <c r="M193" i="154"/>
  <c r="J193" i="154"/>
  <c r="G193" i="154"/>
  <c r="D193" i="154"/>
  <c r="P192" i="154"/>
  <c r="M192" i="154"/>
  <c r="J192" i="154"/>
  <c r="G192" i="154"/>
  <c r="D192" i="154"/>
  <c r="P191" i="154"/>
  <c r="M191" i="154"/>
  <c r="J191" i="154"/>
  <c r="G191" i="154"/>
  <c r="D191" i="154"/>
  <c r="P190" i="154"/>
  <c r="M190" i="154"/>
  <c r="J190" i="154"/>
  <c r="G190" i="154"/>
  <c r="D190" i="154"/>
  <c r="P189" i="154"/>
  <c r="M189" i="154"/>
  <c r="J189" i="154"/>
  <c r="G189" i="154"/>
  <c r="D189" i="154"/>
  <c r="P188" i="154"/>
  <c r="M188" i="154"/>
  <c r="J188" i="154"/>
  <c r="G188" i="154"/>
  <c r="D188" i="154"/>
  <c r="P187" i="154"/>
  <c r="M187" i="154"/>
  <c r="J187" i="154"/>
  <c r="G187" i="154"/>
  <c r="D187" i="154"/>
  <c r="P186" i="154"/>
  <c r="M186" i="154"/>
  <c r="J186" i="154"/>
  <c r="G186" i="154"/>
  <c r="D186" i="154"/>
  <c r="P185" i="154"/>
  <c r="M185" i="154"/>
  <c r="J185" i="154"/>
  <c r="G185" i="154"/>
  <c r="D185" i="154"/>
  <c r="P184" i="154"/>
  <c r="M184" i="154"/>
  <c r="J184" i="154"/>
  <c r="G184" i="154"/>
  <c r="D184" i="154"/>
  <c r="P183" i="154"/>
  <c r="M183" i="154"/>
  <c r="J183" i="154"/>
  <c r="G183" i="154"/>
  <c r="D183" i="154"/>
  <c r="P182" i="154"/>
  <c r="M182" i="154"/>
  <c r="J182" i="154"/>
  <c r="G182" i="154"/>
  <c r="D182" i="154"/>
  <c r="P181" i="154"/>
  <c r="M181" i="154"/>
  <c r="J181" i="154"/>
  <c r="G181" i="154"/>
  <c r="D181" i="154"/>
  <c r="P180" i="154"/>
  <c r="M180" i="154"/>
  <c r="J180" i="154"/>
  <c r="G180" i="154"/>
  <c r="D180" i="154"/>
  <c r="P179" i="154"/>
  <c r="M179" i="154"/>
  <c r="J179" i="154"/>
  <c r="G179" i="154"/>
  <c r="D179" i="154"/>
  <c r="P178" i="154"/>
  <c r="M178" i="154"/>
  <c r="J178" i="154"/>
  <c r="G178" i="154"/>
  <c r="D178" i="154"/>
  <c r="P177" i="154"/>
  <c r="M177" i="154"/>
  <c r="J177" i="154"/>
  <c r="G177" i="154"/>
  <c r="D177" i="154"/>
  <c r="P176" i="154"/>
  <c r="M176" i="154"/>
  <c r="J176" i="154"/>
  <c r="G176" i="154"/>
  <c r="D176" i="154"/>
  <c r="P175" i="154"/>
  <c r="M175" i="154"/>
  <c r="J175" i="154"/>
  <c r="G175" i="154"/>
  <c r="D175" i="154"/>
  <c r="P174" i="154"/>
  <c r="M174" i="154"/>
  <c r="J174" i="154"/>
  <c r="G174" i="154"/>
  <c r="D174" i="154"/>
  <c r="P173" i="154"/>
  <c r="M173" i="154"/>
  <c r="J173" i="154"/>
  <c r="G173" i="154"/>
  <c r="D173" i="154"/>
  <c r="P172" i="154"/>
  <c r="M172" i="154"/>
  <c r="J172" i="154"/>
  <c r="G172" i="154"/>
  <c r="D172" i="154"/>
  <c r="P171" i="154"/>
  <c r="M171" i="154"/>
  <c r="J171" i="154"/>
  <c r="G171" i="154"/>
  <c r="D171" i="154"/>
  <c r="P170" i="154"/>
  <c r="M170" i="154"/>
  <c r="J170" i="154"/>
  <c r="G170" i="154"/>
  <c r="D170" i="154"/>
  <c r="P169" i="154"/>
  <c r="M169" i="154"/>
  <c r="J169" i="154"/>
  <c r="G169" i="154"/>
  <c r="D169" i="154"/>
  <c r="P168" i="154"/>
  <c r="M168" i="154"/>
  <c r="J168" i="154"/>
  <c r="G168" i="154"/>
  <c r="D168" i="154"/>
  <c r="P167" i="154"/>
  <c r="M167" i="154"/>
  <c r="J167" i="154"/>
  <c r="G167" i="154"/>
  <c r="D167" i="154"/>
  <c r="P166" i="154"/>
  <c r="M166" i="154"/>
  <c r="J166" i="154"/>
  <c r="G166" i="154"/>
  <c r="D166" i="154"/>
  <c r="P165" i="154"/>
  <c r="M165" i="154"/>
  <c r="J165" i="154"/>
  <c r="G165" i="154"/>
  <c r="D165" i="154"/>
  <c r="P164" i="154"/>
  <c r="M164" i="154"/>
  <c r="J164" i="154"/>
  <c r="G164" i="154"/>
  <c r="D164" i="154"/>
  <c r="P163" i="154"/>
  <c r="M163" i="154"/>
  <c r="J163" i="154"/>
  <c r="G163" i="154"/>
  <c r="D163" i="154"/>
  <c r="P162" i="154"/>
  <c r="M162" i="154"/>
  <c r="J162" i="154"/>
  <c r="G162" i="154"/>
  <c r="D162" i="154"/>
  <c r="P161" i="154"/>
  <c r="M161" i="154"/>
  <c r="J161" i="154"/>
  <c r="G161" i="154"/>
  <c r="D161" i="154"/>
  <c r="P160" i="154"/>
  <c r="M160" i="154"/>
  <c r="J160" i="154"/>
  <c r="G160" i="154"/>
  <c r="D160" i="154"/>
  <c r="P159" i="154"/>
  <c r="M159" i="154"/>
  <c r="J159" i="154"/>
  <c r="G159" i="154"/>
  <c r="D159" i="154"/>
  <c r="P158" i="154"/>
  <c r="M158" i="154"/>
  <c r="J158" i="154"/>
  <c r="G158" i="154"/>
  <c r="D158" i="154"/>
  <c r="P157" i="154"/>
  <c r="M157" i="154"/>
  <c r="J157" i="154"/>
  <c r="G157" i="154"/>
  <c r="D157" i="154"/>
  <c r="P156" i="154"/>
  <c r="M156" i="154"/>
  <c r="J156" i="154"/>
  <c r="G156" i="154"/>
  <c r="D156" i="154"/>
  <c r="P155" i="154"/>
  <c r="M155" i="154"/>
  <c r="J155" i="154"/>
  <c r="G155" i="154"/>
  <c r="D155" i="154"/>
  <c r="P154" i="154"/>
  <c r="M154" i="154"/>
  <c r="J154" i="154"/>
  <c r="G154" i="154"/>
  <c r="D154" i="154"/>
  <c r="P153" i="154"/>
  <c r="M153" i="154"/>
  <c r="J153" i="154"/>
  <c r="G153" i="154"/>
  <c r="D153" i="154"/>
  <c r="P152" i="154"/>
  <c r="M152" i="154"/>
  <c r="J152" i="154"/>
  <c r="G152" i="154"/>
  <c r="D152" i="154"/>
  <c r="P151" i="154"/>
  <c r="M151" i="154"/>
  <c r="J151" i="154"/>
  <c r="G151" i="154"/>
  <c r="D151" i="154"/>
  <c r="P150" i="154"/>
  <c r="M150" i="154"/>
  <c r="J150" i="154"/>
  <c r="G150" i="154"/>
  <c r="D150" i="154"/>
  <c r="P149" i="154"/>
  <c r="M149" i="154"/>
  <c r="J149" i="154"/>
  <c r="G149" i="154"/>
  <c r="D149" i="154"/>
  <c r="P148" i="154"/>
  <c r="M148" i="154"/>
  <c r="J148" i="154"/>
  <c r="G148" i="154"/>
  <c r="D148" i="154"/>
  <c r="P147" i="154"/>
  <c r="M147" i="154"/>
  <c r="J147" i="154"/>
  <c r="G147" i="154"/>
  <c r="D147" i="154"/>
  <c r="P146" i="154"/>
  <c r="M146" i="154"/>
  <c r="J146" i="154"/>
  <c r="G146" i="154"/>
  <c r="D146" i="154"/>
  <c r="P145" i="154"/>
  <c r="M145" i="154"/>
  <c r="J145" i="154"/>
  <c r="G145" i="154"/>
  <c r="D145" i="154"/>
  <c r="P144" i="154"/>
  <c r="M144" i="154"/>
  <c r="J144" i="154"/>
  <c r="G144" i="154"/>
  <c r="D144" i="154"/>
  <c r="P143" i="154"/>
  <c r="M143" i="154"/>
  <c r="J143" i="154"/>
  <c r="G143" i="154"/>
  <c r="D143" i="154"/>
  <c r="P142" i="154"/>
  <c r="M142" i="154"/>
  <c r="J142" i="154"/>
  <c r="G142" i="154"/>
  <c r="D142" i="154"/>
  <c r="P141" i="154"/>
  <c r="M141" i="154"/>
  <c r="J141" i="154"/>
  <c r="G141" i="154"/>
  <c r="D141" i="154"/>
  <c r="P140" i="154"/>
  <c r="M140" i="154"/>
  <c r="J140" i="154"/>
  <c r="G140" i="154"/>
  <c r="D140" i="154"/>
  <c r="P139" i="154"/>
  <c r="M139" i="154"/>
  <c r="J139" i="154"/>
  <c r="G139" i="154"/>
  <c r="D139" i="154"/>
  <c r="P138" i="154"/>
  <c r="M138" i="154"/>
  <c r="J138" i="154"/>
  <c r="G138" i="154"/>
  <c r="D138" i="154"/>
  <c r="P137" i="154"/>
  <c r="M137" i="154"/>
  <c r="J137" i="154"/>
  <c r="G137" i="154"/>
  <c r="D137" i="154"/>
  <c r="P136" i="154"/>
  <c r="M136" i="154"/>
  <c r="J136" i="154"/>
  <c r="G136" i="154"/>
  <c r="D136" i="154"/>
  <c r="P135" i="154"/>
  <c r="M135" i="154"/>
  <c r="J135" i="154"/>
  <c r="G135" i="154"/>
  <c r="D135" i="154"/>
  <c r="P134" i="154"/>
  <c r="M134" i="154"/>
  <c r="J134" i="154"/>
  <c r="G134" i="154"/>
  <c r="D134" i="154"/>
  <c r="P133" i="154"/>
  <c r="M133" i="154"/>
  <c r="J133" i="154"/>
  <c r="G133" i="154"/>
  <c r="D133" i="154"/>
  <c r="P132" i="154"/>
  <c r="M132" i="154"/>
  <c r="J132" i="154"/>
  <c r="G132" i="154"/>
  <c r="D132" i="154"/>
  <c r="P131" i="154"/>
  <c r="M131" i="154"/>
  <c r="J131" i="154"/>
  <c r="G131" i="154"/>
  <c r="D131" i="154"/>
  <c r="P130" i="154"/>
  <c r="M130" i="154"/>
  <c r="J130" i="154"/>
  <c r="G130" i="154"/>
  <c r="D130" i="154"/>
  <c r="P129" i="154"/>
  <c r="M129" i="154"/>
  <c r="J129" i="154"/>
  <c r="G129" i="154"/>
  <c r="D129" i="154"/>
  <c r="P128" i="154"/>
  <c r="M128" i="154"/>
  <c r="J128" i="154"/>
  <c r="G128" i="154"/>
  <c r="D128" i="154"/>
  <c r="P127" i="154"/>
  <c r="M127" i="154"/>
  <c r="J127" i="154"/>
  <c r="G127" i="154"/>
  <c r="D127" i="154"/>
  <c r="P126" i="154"/>
  <c r="M126" i="154"/>
  <c r="J126" i="154"/>
  <c r="G126" i="154"/>
  <c r="D126" i="154"/>
  <c r="P125" i="154"/>
  <c r="M125" i="154"/>
  <c r="J125" i="154"/>
  <c r="G125" i="154"/>
  <c r="D125" i="154"/>
  <c r="P124" i="154"/>
  <c r="M124" i="154"/>
  <c r="J124" i="154"/>
  <c r="G124" i="154"/>
  <c r="D124" i="154"/>
  <c r="P123" i="154"/>
  <c r="M123" i="154"/>
  <c r="J123" i="154"/>
  <c r="G123" i="154"/>
  <c r="D123" i="154"/>
  <c r="P122" i="154"/>
  <c r="M122" i="154"/>
  <c r="J122" i="154"/>
  <c r="G122" i="154"/>
  <c r="D122" i="154"/>
  <c r="P121" i="154"/>
  <c r="M121" i="154"/>
  <c r="J121" i="154"/>
  <c r="G121" i="154"/>
  <c r="D121" i="154"/>
  <c r="P120" i="154"/>
  <c r="M120" i="154"/>
  <c r="J120" i="154"/>
  <c r="G120" i="154"/>
  <c r="D120" i="154"/>
  <c r="P119" i="154"/>
  <c r="M119" i="154"/>
  <c r="J119" i="154"/>
  <c r="G119" i="154"/>
  <c r="D119" i="154"/>
  <c r="P118" i="154"/>
  <c r="M118" i="154"/>
  <c r="J118" i="154"/>
  <c r="G118" i="154"/>
  <c r="D118" i="154"/>
  <c r="P117" i="154"/>
  <c r="M117" i="154"/>
  <c r="J117" i="154"/>
  <c r="G117" i="154"/>
  <c r="D117" i="154"/>
  <c r="P116" i="154"/>
  <c r="M116" i="154"/>
  <c r="J116" i="154"/>
  <c r="G116" i="154"/>
  <c r="D116" i="154"/>
  <c r="P115" i="154"/>
  <c r="M115" i="154"/>
  <c r="J115" i="154"/>
  <c r="G115" i="154"/>
  <c r="D115" i="154"/>
  <c r="P114" i="154"/>
  <c r="M114" i="154"/>
  <c r="J114" i="154"/>
  <c r="G114" i="154"/>
  <c r="D114" i="154"/>
  <c r="P113" i="154"/>
  <c r="M113" i="154"/>
  <c r="J113" i="154"/>
  <c r="G113" i="154"/>
  <c r="D113" i="154"/>
  <c r="P112" i="154"/>
  <c r="M112" i="154"/>
  <c r="J112" i="154"/>
  <c r="G112" i="154"/>
  <c r="D112" i="154"/>
  <c r="P111" i="154"/>
  <c r="M111" i="154"/>
  <c r="J111" i="154"/>
  <c r="G111" i="154"/>
  <c r="D111" i="154"/>
  <c r="P110" i="154"/>
  <c r="M110" i="154"/>
  <c r="J110" i="154"/>
  <c r="G110" i="154"/>
  <c r="D110" i="154"/>
  <c r="P109" i="154"/>
  <c r="M109" i="154"/>
  <c r="J109" i="154"/>
  <c r="G109" i="154"/>
  <c r="D109" i="154"/>
  <c r="P108" i="154"/>
  <c r="M108" i="154"/>
  <c r="J108" i="154"/>
  <c r="G108" i="154"/>
  <c r="D108" i="154"/>
  <c r="P107" i="154"/>
  <c r="M107" i="154"/>
  <c r="J107" i="154"/>
  <c r="G107" i="154"/>
  <c r="D107" i="154"/>
  <c r="P106" i="154"/>
  <c r="M106" i="154"/>
  <c r="J106" i="154"/>
  <c r="G106" i="154"/>
  <c r="D106" i="154"/>
  <c r="P105" i="154"/>
  <c r="M105" i="154"/>
  <c r="J105" i="154"/>
  <c r="G105" i="154"/>
  <c r="D105" i="154"/>
  <c r="P104" i="154"/>
  <c r="M104" i="154"/>
  <c r="J104" i="154"/>
  <c r="G104" i="154"/>
  <c r="D104" i="154"/>
  <c r="P103" i="154"/>
  <c r="M103" i="154"/>
  <c r="J103" i="154"/>
  <c r="G103" i="154"/>
  <c r="D103" i="154"/>
  <c r="P102" i="154"/>
  <c r="M102" i="154"/>
  <c r="J102" i="154"/>
  <c r="G102" i="154"/>
  <c r="D102" i="154"/>
  <c r="P101" i="154"/>
  <c r="M101" i="154"/>
  <c r="J101" i="154"/>
  <c r="G101" i="154"/>
  <c r="D101" i="154"/>
  <c r="P100" i="154"/>
  <c r="M100" i="154"/>
  <c r="J100" i="154"/>
  <c r="G100" i="154"/>
  <c r="D100" i="154"/>
  <c r="P99" i="154"/>
  <c r="M99" i="154"/>
  <c r="J99" i="154"/>
  <c r="G99" i="154"/>
  <c r="D99" i="154"/>
  <c r="P98" i="154"/>
  <c r="M98" i="154"/>
  <c r="J98" i="154"/>
  <c r="G98" i="154"/>
  <c r="D98" i="154"/>
  <c r="P97" i="154"/>
  <c r="M97" i="154"/>
  <c r="J97" i="154"/>
  <c r="G97" i="154"/>
  <c r="D97" i="154"/>
  <c r="P96" i="154"/>
  <c r="M96" i="154"/>
  <c r="J96" i="154"/>
  <c r="G96" i="154"/>
  <c r="D96" i="154"/>
  <c r="P95" i="154"/>
  <c r="M95" i="154"/>
  <c r="J95" i="154"/>
  <c r="G95" i="154"/>
  <c r="D95" i="154"/>
  <c r="P94" i="154"/>
  <c r="M94" i="154"/>
  <c r="J94" i="154"/>
  <c r="G94" i="154"/>
  <c r="D94" i="154"/>
  <c r="P93" i="154"/>
  <c r="M93" i="154"/>
  <c r="J93" i="154"/>
  <c r="G93" i="154"/>
  <c r="D93" i="154"/>
  <c r="P92" i="154"/>
  <c r="M92" i="154"/>
  <c r="J92" i="154"/>
  <c r="G92" i="154"/>
  <c r="D92" i="154"/>
  <c r="P91" i="154"/>
  <c r="M91" i="154"/>
  <c r="J91" i="154"/>
  <c r="G91" i="154"/>
  <c r="D91" i="154"/>
  <c r="P90" i="154"/>
  <c r="M90" i="154"/>
  <c r="J90" i="154"/>
  <c r="G90" i="154"/>
  <c r="D90" i="154"/>
  <c r="P89" i="154"/>
  <c r="M89" i="154"/>
  <c r="J89" i="154"/>
  <c r="G89" i="154"/>
  <c r="D89" i="154"/>
  <c r="P88" i="154"/>
  <c r="M88" i="154"/>
  <c r="J88" i="154"/>
  <c r="G88" i="154"/>
  <c r="D88" i="154"/>
  <c r="P87" i="154"/>
  <c r="M87" i="154"/>
  <c r="J87" i="154"/>
  <c r="G87" i="154"/>
  <c r="D87" i="154"/>
  <c r="P86" i="154"/>
  <c r="M86" i="154"/>
  <c r="J86" i="154"/>
  <c r="G86" i="154"/>
  <c r="D86" i="154"/>
  <c r="P85" i="154"/>
  <c r="M85" i="154"/>
  <c r="J85" i="154"/>
  <c r="G85" i="154"/>
  <c r="D85" i="154"/>
  <c r="P84" i="154"/>
  <c r="M84" i="154"/>
  <c r="J84" i="154"/>
  <c r="G84" i="154"/>
  <c r="D84" i="154"/>
  <c r="P83" i="154"/>
  <c r="M83" i="154"/>
  <c r="J83" i="154"/>
  <c r="G83" i="154"/>
  <c r="D83" i="154"/>
  <c r="P82" i="154"/>
  <c r="M82" i="154"/>
  <c r="J82" i="154"/>
  <c r="G82" i="154"/>
  <c r="D82" i="154"/>
  <c r="P81" i="154"/>
  <c r="M81" i="154"/>
  <c r="J81" i="154"/>
  <c r="G81" i="154"/>
  <c r="D81" i="154"/>
  <c r="P80" i="154"/>
  <c r="M80" i="154"/>
  <c r="J80" i="154"/>
  <c r="G80" i="154"/>
  <c r="D80" i="154"/>
  <c r="P79" i="154"/>
  <c r="M79" i="154"/>
  <c r="J79" i="154"/>
  <c r="G79" i="154"/>
  <c r="D79" i="154"/>
  <c r="P78" i="154"/>
  <c r="M78" i="154"/>
  <c r="J78" i="154"/>
  <c r="G78" i="154"/>
  <c r="D78" i="154"/>
  <c r="P77" i="154"/>
  <c r="M77" i="154"/>
  <c r="J77" i="154"/>
  <c r="G77" i="154"/>
  <c r="D77" i="154"/>
  <c r="P76" i="154"/>
  <c r="M76" i="154"/>
  <c r="J76" i="154"/>
  <c r="G76" i="154"/>
  <c r="D76" i="154"/>
  <c r="P75" i="154"/>
  <c r="M75" i="154"/>
  <c r="J75" i="154"/>
  <c r="G75" i="154"/>
  <c r="D75" i="154"/>
  <c r="P74" i="154"/>
  <c r="M74" i="154"/>
  <c r="J74" i="154"/>
  <c r="G74" i="154"/>
  <c r="D74" i="154"/>
  <c r="P73" i="154"/>
  <c r="M73" i="154"/>
  <c r="J73" i="154"/>
  <c r="G73" i="154"/>
  <c r="D73" i="154"/>
  <c r="P72" i="154"/>
  <c r="M72" i="154"/>
  <c r="J72" i="154"/>
  <c r="G72" i="154"/>
  <c r="D72" i="154"/>
  <c r="P71" i="154"/>
  <c r="M71" i="154"/>
  <c r="J71" i="154"/>
  <c r="G71" i="154"/>
  <c r="D71" i="154"/>
  <c r="P70" i="154"/>
  <c r="M70" i="154"/>
  <c r="J70" i="154"/>
  <c r="G70" i="154"/>
  <c r="D70" i="154"/>
  <c r="P69" i="154"/>
  <c r="M69" i="154"/>
  <c r="J69" i="154"/>
  <c r="G69" i="154"/>
  <c r="D69" i="154"/>
  <c r="P68" i="154"/>
  <c r="M68" i="154"/>
  <c r="J68" i="154"/>
  <c r="G68" i="154"/>
  <c r="D68" i="154"/>
  <c r="P67" i="154"/>
  <c r="M67" i="154"/>
  <c r="J67" i="154"/>
  <c r="G67" i="154"/>
  <c r="D67" i="154"/>
  <c r="P66" i="154"/>
  <c r="M66" i="154"/>
  <c r="J66" i="154"/>
  <c r="G66" i="154"/>
  <c r="D66" i="154"/>
  <c r="P65" i="154"/>
  <c r="M65" i="154"/>
  <c r="J65" i="154"/>
  <c r="G65" i="154"/>
  <c r="D65" i="154"/>
  <c r="P64" i="154"/>
  <c r="M64" i="154"/>
  <c r="J64" i="154"/>
  <c r="G64" i="154"/>
  <c r="D64" i="154"/>
  <c r="P63" i="154"/>
  <c r="M63" i="154"/>
  <c r="J63" i="154"/>
  <c r="G63" i="154"/>
  <c r="D63" i="154"/>
  <c r="P62" i="154"/>
  <c r="M62" i="154"/>
  <c r="J62" i="154"/>
  <c r="G62" i="154"/>
  <c r="D62" i="154"/>
  <c r="P61" i="154"/>
  <c r="M61" i="154"/>
  <c r="J61" i="154"/>
  <c r="G61" i="154"/>
  <c r="D61" i="154"/>
  <c r="P60" i="154"/>
  <c r="M60" i="154"/>
  <c r="J60" i="154"/>
  <c r="G60" i="154"/>
  <c r="D60" i="154"/>
  <c r="P59" i="154"/>
  <c r="M59" i="154"/>
  <c r="J59" i="154"/>
  <c r="G59" i="154"/>
  <c r="D59" i="154"/>
  <c r="P58" i="154"/>
  <c r="M58" i="154"/>
  <c r="J58" i="154"/>
  <c r="G58" i="154"/>
  <c r="D58" i="154"/>
  <c r="P57" i="154"/>
  <c r="M57" i="154"/>
  <c r="J57" i="154"/>
  <c r="G57" i="154"/>
  <c r="D57" i="154"/>
  <c r="P56" i="154"/>
  <c r="M56" i="154"/>
  <c r="J56" i="154"/>
  <c r="G56" i="154"/>
  <c r="D56" i="154"/>
  <c r="P55" i="154"/>
  <c r="M55" i="154"/>
  <c r="J55" i="154"/>
  <c r="G55" i="154"/>
  <c r="D55" i="154"/>
  <c r="P54" i="154"/>
  <c r="M54" i="154"/>
  <c r="J54" i="154"/>
  <c r="G54" i="154"/>
  <c r="D54" i="154"/>
  <c r="P53" i="154"/>
  <c r="M53" i="154"/>
  <c r="J53" i="154"/>
  <c r="G53" i="154"/>
  <c r="D53" i="154"/>
  <c r="P52" i="154"/>
  <c r="M52" i="154"/>
  <c r="J52" i="154"/>
  <c r="G52" i="154"/>
  <c r="D52" i="154"/>
  <c r="P51" i="154"/>
  <c r="M51" i="154"/>
  <c r="J51" i="154"/>
  <c r="G51" i="154"/>
  <c r="D51" i="154"/>
  <c r="P50" i="154"/>
  <c r="M50" i="154"/>
  <c r="J50" i="154"/>
  <c r="G50" i="154"/>
  <c r="D50" i="154"/>
  <c r="P49" i="154"/>
  <c r="M49" i="154"/>
  <c r="J49" i="154"/>
  <c r="G49" i="154"/>
  <c r="D49" i="154"/>
  <c r="P48" i="154"/>
  <c r="M48" i="154"/>
  <c r="J48" i="154"/>
  <c r="G48" i="154"/>
  <c r="D48" i="154"/>
  <c r="P47" i="154"/>
  <c r="M47" i="154"/>
  <c r="J47" i="154"/>
  <c r="G47" i="154"/>
  <c r="D47" i="154"/>
  <c r="P46" i="154"/>
  <c r="M46" i="154"/>
  <c r="J46" i="154"/>
  <c r="G46" i="154"/>
  <c r="D46" i="154"/>
  <c r="P45" i="154"/>
  <c r="M45" i="154"/>
  <c r="J45" i="154"/>
  <c r="G45" i="154"/>
  <c r="D45" i="154"/>
  <c r="P44" i="154"/>
  <c r="M44" i="154"/>
  <c r="J44" i="154"/>
  <c r="G44" i="154"/>
  <c r="D44" i="154"/>
  <c r="P43" i="154"/>
  <c r="M43" i="154"/>
  <c r="J43" i="154"/>
  <c r="G43" i="154"/>
  <c r="D43" i="154"/>
  <c r="P42" i="154"/>
  <c r="M42" i="154"/>
  <c r="J42" i="154"/>
  <c r="G42" i="154"/>
  <c r="D42" i="154"/>
  <c r="P41" i="154"/>
  <c r="M41" i="154"/>
  <c r="J41" i="154"/>
  <c r="G41" i="154"/>
  <c r="D41" i="154"/>
  <c r="P40" i="154"/>
  <c r="M40" i="154"/>
  <c r="J40" i="154"/>
  <c r="G40" i="154"/>
  <c r="D40" i="154"/>
  <c r="P39" i="154"/>
  <c r="M39" i="154"/>
  <c r="J39" i="154"/>
  <c r="G39" i="154"/>
  <c r="D39" i="154"/>
  <c r="P38" i="154"/>
  <c r="M38" i="154"/>
  <c r="J38" i="154"/>
  <c r="G38" i="154"/>
  <c r="D38" i="154"/>
  <c r="P37" i="154"/>
  <c r="M37" i="154"/>
  <c r="J37" i="154"/>
  <c r="G37" i="154"/>
  <c r="D37" i="154"/>
  <c r="P36" i="154"/>
  <c r="M36" i="154"/>
  <c r="J36" i="154"/>
  <c r="G36" i="154"/>
  <c r="D36" i="154"/>
  <c r="P35" i="154"/>
  <c r="M35" i="154"/>
  <c r="J35" i="154"/>
  <c r="G35" i="154"/>
  <c r="D35" i="154"/>
  <c r="P34" i="154"/>
  <c r="M34" i="154"/>
  <c r="J34" i="154"/>
  <c r="G34" i="154"/>
  <c r="D34" i="154"/>
  <c r="P33" i="154"/>
  <c r="M33" i="154"/>
  <c r="J33" i="154"/>
  <c r="G33" i="154"/>
  <c r="D33" i="154"/>
  <c r="P32" i="154"/>
  <c r="M32" i="154"/>
  <c r="J32" i="154"/>
  <c r="G32" i="154"/>
  <c r="D32" i="154"/>
  <c r="P31" i="154"/>
  <c r="M31" i="154"/>
  <c r="J31" i="154"/>
  <c r="G31" i="154"/>
  <c r="D31" i="154"/>
  <c r="P30" i="154"/>
  <c r="M30" i="154"/>
  <c r="J30" i="154"/>
  <c r="G30" i="154"/>
  <c r="D30" i="154"/>
  <c r="P29" i="154"/>
  <c r="M29" i="154"/>
  <c r="J29" i="154"/>
  <c r="G29" i="154"/>
  <c r="D29" i="154"/>
  <c r="P28" i="154"/>
  <c r="M28" i="154"/>
  <c r="J28" i="154"/>
  <c r="G28" i="154"/>
  <c r="D28" i="154"/>
  <c r="P27" i="154"/>
  <c r="M27" i="154"/>
  <c r="J27" i="154"/>
  <c r="G27" i="154"/>
  <c r="D27" i="154"/>
  <c r="P26" i="154"/>
  <c r="M26" i="154"/>
  <c r="J26" i="154"/>
  <c r="G26" i="154"/>
  <c r="D26" i="154"/>
  <c r="P25" i="154"/>
  <c r="M25" i="154"/>
  <c r="J25" i="154"/>
  <c r="G25" i="154"/>
  <c r="D25" i="154"/>
  <c r="P24" i="154"/>
  <c r="M24" i="154"/>
  <c r="J24" i="154"/>
  <c r="G24" i="154"/>
  <c r="D24" i="154"/>
  <c r="P23" i="154"/>
  <c r="M23" i="154"/>
  <c r="J23" i="154"/>
  <c r="G23" i="154"/>
  <c r="D23" i="154"/>
  <c r="P22" i="154"/>
  <c r="M22" i="154"/>
  <c r="J22" i="154"/>
  <c r="G22" i="154"/>
  <c r="D22" i="154"/>
  <c r="P21" i="154"/>
  <c r="M21" i="154"/>
  <c r="J21" i="154"/>
  <c r="G21" i="154"/>
  <c r="D21" i="154"/>
  <c r="A21" i="154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35" i="154" s="1"/>
  <c r="A36" i="154" s="1"/>
  <c r="A37" i="154" s="1"/>
  <c r="A38" i="154" s="1"/>
  <c r="A39" i="154" s="1"/>
  <c r="A40" i="154" s="1"/>
  <c r="A41" i="154" s="1"/>
  <c r="A42" i="154" s="1"/>
  <c r="A43" i="154" s="1"/>
  <c r="A44" i="154" s="1"/>
  <c r="A45" i="154" s="1"/>
  <c r="A46" i="154" s="1"/>
  <c r="A47" i="154" s="1"/>
  <c r="A48" i="154" s="1"/>
  <c r="A49" i="154" s="1"/>
  <c r="A50" i="154" s="1"/>
  <c r="A51" i="154" s="1"/>
  <c r="A52" i="154" s="1"/>
  <c r="A53" i="154" s="1"/>
  <c r="A54" i="154" s="1"/>
  <c r="A55" i="154" s="1"/>
  <c r="A56" i="154" s="1"/>
  <c r="A57" i="154" s="1"/>
  <c r="A58" i="154" s="1"/>
  <c r="A59" i="154" s="1"/>
  <c r="A60" i="154" s="1"/>
  <c r="A61" i="154" s="1"/>
  <c r="A62" i="154" s="1"/>
  <c r="A63" i="154" s="1"/>
  <c r="A64" i="154" s="1"/>
  <c r="A65" i="154" s="1"/>
  <c r="A66" i="154" s="1"/>
  <c r="A67" i="154" s="1"/>
  <c r="A68" i="154" s="1"/>
  <c r="A69" i="154" s="1"/>
  <c r="A70" i="154" s="1"/>
  <c r="A71" i="154" s="1"/>
  <c r="A72" i="154" s="1"/>
  <c r="A73" i="154" s="1"/>
  <c r="A74" i="154" s="1"/>
  <c r="A75" i="154" s="1"/>
  <c r="A76" i="154" s="1"/>
  <c r="A77" i="154" s="1"/>
  <c r="A78" i="154" s="1"/>
  <c r="A79" i="154" s="1"/>
  <c r="A80" i="154" s="1"/>
  <c r="A81" i="154" s="1"/>
  <c r="A82" i="154" s="1"/>
  <c r="A83" i="154" s="1"/>
  <c r="A84" i="154" s="1"/>
  <c r="A85" i="154" s="1"/>
  <c r="A86" i="154" s="1"/>
  <c r="A87" i="154" s="1"/>
  <c r="A88" i="154" s="1"/>
  <c r="A89" i="154" s="1"/>
  <c r="A90" i="154" s="1"/>
  <c r="A91" i="154" s="1"/>
  <c r="A92" i="154" s="1"/>
  <c r="A93" i="154" s="1"/>
  <c r="A94" i="154" s="1"/>
  <c r="A95" i="154" s="1"/>
  <c r="A96" i="154" s="1"/>
  <c r="A97" i="154" s="1"/>
  <c r="A98" i="154" s="1"/>
  <c r="A99" i="154" s="1"/>
  <c r="A100" i="154" s="1"/>
  <c r="A101" i="154" s="1"/>
  <c r="A102" i="154" s="1"/>
  <c r="A103" i="154" s="1"/>
  <c r="A104" i="154" s="1"/>
  <c r="A105" i="154" s="1"/>
  <c r="A106" i="154" s="1"/>
  <c r="A107" i="154" s="1"/>
  <c r="A108" i="154" s="1"/>
  <c r="A109" i="154" s="1"/>
  <c r="A110" i="154" s="1"/>
  <c r="A111" i="154" s="1"/>
  <c r="A112" i="154" s="1"/>
  <c r="A113" i="154" s="1"/>
  <c r="A114" i="154" s="1"/>
  <c r="A115" i="154" s="1"/>
  <c r="A116" i="154" s="1"/>
  <c r="A117" i="154" s="1"/>
  <c r="A118" i="154" s="1"/>
  <c r="A119" i="154" s="1"/>
  <c r="A120" i="154" s="1"/>
  <c r="A121" i="154" s="1"/>
  <c r="A122" i="154" s="1"/>
  <c r="A123" i="154" s="1"/>
  <c r="A124" i="154" s="1"/>
  <c r="A125" i="154" s="1"/>
  <c r="A126" i="154" s="1"/>
  <c r="A127" i="154" s="1"/>
  <c r="A128" i="154" s="1"/>
  <c r="A129" i="154" s="1"/>
  <c r="A130" i="154" s="1"/>
  <c r="A131" i="154" s="1"/>
  <c r="A132" i="154" s="1"/>
  <c r="A133" i="154" s="1"/>
  <c r="A134" i="154" s="1"/>
  <c r="A135" i="154" s="1"/>
  <c r="A136" i="154" s="1"/>
  <c r="A137" i="154" s="1"/>
  <c r="A138" i="154" s="1"/>
  <c r="A139" i="154" s="1"/>
  <c r="A140" i="154" s="1"/>
  <c r="A141" i="154" s="1"/>
  <c r="A142" i="154" s="1"/>
  <c r="A143" i="154" s="1"/>
  <c r="A144" i="154" s="1"/>
  <c r="A145" i="154" s="1"/>
  <c r="A146" i="154" s="1"/>
  <c r="A147" i="154" s="1"/>
  <c r="A148" i="154" s="1"/>
  <c r="A149" i="154" s="1"/>
  <c r="A150" i="154" s="1"/>
  <c r="A151" i="154" s="1"/>
  <c r="A152" i="154" s="1"/>
  <c r="A153" i="154" s="1"/>
  <c r="A154" i="154" s="1"/>
  <c r="A155" i="154" s="1"/>
  <c r="A156" i="154" s="1"/>
  <c r="A157" i="154" s="1"/>
  <c r="A158" i="154" s="1"/>
  <c r="A159" i="154" s="1"/>
  <c r="A160" i="154" s="1"/>
  <c r="A161" i="154" s="1"/>
  <c r="A162" i="154" s="1"/>
  <c r="A163" i="154" s="1"/>
  <c r="A164" i="154" s="1"/>
  <c r="A165" i="154" s="1"/>
  <c r="A166" i="154" s="1"/>
  <c r="A167" i="154" s="1"/>
  <c r="A168" i="154" s="1"/>
  <c r="A169" i="154" s="1"/>
  <c r="A170" i="154" s="1"/>
  <c r="A171" i="154" s="1"/>
  <c r="A172" i="154" s="1"/>
  <c r="A173" i="154" s="1"/>
  <c r="A174" i="154" s="1"/>
  <c r="A175" i="154" s="1"/>
  <c r="A176" i="154" s="1"/>
  <c r="A177" i="154" s="1"/>
  <c r="A178" i="154" s="1"/>
  <c r="A179" i="154" s="1"/>
  <c r="A180" i="154" s="1"/>
  <c r="A181" i="154" s="1"/>
  <c r="A182" i="154" s="1"/>
  <c r="A183" i="154" s="1"/>
  <c r="A184" i="154" s="1"/>
  <c r="A185" i="154" s="1"/>
  <c r="A186" i="154" s="1"/>
  <c r="A187" i="154" s="1"/>
  <c r="A188" i="154" s="1"/>
  <c r="A189" i="154" s="1"/>
  <c r="A190" i="154" s="1"/>
  <c r="A191" i="154" s="1"/>
  <c r="A192" i="154" s="1"/>
  <c r="A193" i="154" s="1"/>
  <c r="A194" i="154" s="1"/>
  <c r="A195" i="154" s="1"/>
  <c r="A196" i="154" s="1"/>
  <c r="A197" i="154" s="1"/>
  <c r="A198" i="154" s="1"/>
  <c r="A199" i="154" s="1"/>
  <c r="A200" i="154" s="1"/>
  <c r="A201" i="154" s="1"/>
  <c r="A202" i="154" s="1"/>
  <c r="A203" i="154" s="1"/>
  <c r="A204" i="154" s="1"/>
  <c r="A205" i="154" s="1"/>
  <c r="A206" i="154" s="1"/>
  <c r="A207" i="154" s="1"/>
  <c r="A208" i="154" s="1"/>
  <c r="A209" i="154" s="1"/>
  <c r="A210" i="154" s="1"/>
  <c r="A211" i="154" s="1"/>
  <c r="A212" i="154" s="1"/>
  <c r="A213" i="154" s="1"/>
  <c r="A214" i="154" s="1"/>
  <c r="A215" i="154" s="1"/>
  <c r="A216" i="154" s="1"/>
  <c r="A217" i="154" s="1"/>
  <c r="A218" i="154" s="1"/>
  <c r="A219" i="154" s="1"/>
  <c r="A220" i="154" s="1"/>
  <c r="A221" i="154" s="1"/>
  <c r="A222" i="154" s="1"/>
  <c r="A223" i="154" s="1"/>
  <c r="A224" i="154" s="1"/>
  <c r="A225" i="154" s="1"/>
  <c r="A226" i="154" s="1"/>
  <c r="A227" i="154" s="1"/>
  <c r="A228" i="154" s="1"/>
  <c r="A229" i="154" s="1"/>
  <c r="A230" i="154" s="1"/>
  <c r="A231" i="154" s="1"/>
  <c r="A232" i="154" s="1"/>
  <c r="A233" i="154" s="1"/>
  <c r="A234" i="154" s="1"/>
  <c r="A235" i="154" s="1"/>
  <c r="A236" i="154" s="1"/>
  <c r="A237" i="154" s="1"/>
  <c r="A238" i="154" s="1"/>
  <c r="A239" i="154" s="1"/>
  <c r="A240" i="154" s="1"/>
  <c r="A241" i="154" s="1"/>
  <c r="A242" i="154" s="1"/>
  <c r="A243" i="154" s="1"/>
  <c r="A244" i="154" s="1"/>
  <c r="A245" i="154" s="1"/>
  <c r="A246" i="154" s="1"/>
  <c r="A247" i="154" s="1"/>
  <c r="A248" i="154" s="1"/>
  <c r="A249" i="154" s="1"/>
  <c r="A250" i="154" s="1"/>
  <c r="A251" i="154" s="1"/>
  <c r="A252" i="154" s="1"/>
  <c r="A253" i="154" s="1"/>
  <c r="A254" i="154" s="1"/>
  <c r="A255" i="154" s="1"/>
  <c r="A256" i="154" s="1"/>
  <c r="A257" i="154" s="1"/>
  <c r="A258" i="154" s="1"/>
  <c r="A259" i="154" s="1"/>
  <c r="A260" i="154" s="1"/>
  <c r="A261" i="154" s="1"/>
  <c r="A262" i="154" s="1"/>
  <c r="A263" i="154" s="1"/>
  <c r="A264" i="154" s="1"/>
  <c r="A265" i="154" s="1"/>
  <c r="A266" i="154" s="1"/>
  <c r="A267" i="154" s="1"/>
  <c r="A268" i="154" s="1"/>
  <c r="A269" i="154" s="1"/>
  <c r="A270" i="154" s="1"/>
  <c r="A271" i="154" s="1"/>
  <c r="A272" i="154" s="1"/>
  <c r="A273" i="154" s="1"/>
  <c r="A274" i="154" s="1"/>
  <c r="A275" i="154" s="1"/>
  <c r="A276" i="154" s="1"/>
  <c r="A277" i="154" s="1"/>
  <c r="A278" i="154" s="1"/>
  <c r="A279" i="154" s="1"/>
  <c r="A280" i="154" s="1"/>
  <c r="A281" i="154" s="1"/>
  <c r="A282" i="154" s="1"/>
  <c r="A283" i="154" s="1"/>
  <c r="A284" i="154" s="1"/>
  <c r="A285" i="154" s="1"/>
  <c r="A286" i="154" s="1"/>
  <c r="A287" i="154" s="1"/>
  <c r="A288" i="154" s="1"/>
  <c r="A289" i="154" s="1"/>
  <c r="A290" i="154" s="1"/>
  <c r="A291" i="154" s="1"/>
  <c r="A292" i="154" s="1"/>
  <c r="A293" i="154" s="1"/>
  <c r="A294" i="154" s="1"/>
  <c r="A295" i="154" s="1"/>
  <c r="A296" i="154" s="1"/>
  <c r="A297" i="154" s="1"/>
  <c r="A298" i="154" s="1"/>
  <c r="A299" i="154" s="1"/>
  <c r="A300" i="154" s="1"/>
  <c r="P20" i="154"/>
  <c r="M20" i="154"/>
  <c r="J20" i="154"/>
  <c r="G20" i="154"/>
  <c r="D20" i="154"/>
  <c r="I14" i="154"/>
  <c r="H14" i="154"/>
  <c r="D13" i="154"/>
  <c r="D12" i="154"/>
  <c r="P5" i="154"/>
  <c r="P228" i="153"/>
  <c r="M228" i="153"/>
  <c r="J228" i="153"/>
  <c r="G228" i="153"/>
  <c r="D228" i="153"/>
  <c r="P227" i="153"/>
  <c r="M227" i="153"/>
  <c r="J227" i="153"/>
  <c r="G227" i="153"/>
  <c r="D227" i="153"/>
  <c r="P226" i="153"/>
  <c r="M226" i="153"/>
  <c r="J226" i="153"/>
  <c r="G226" i="153"/>
  <c r="D226" i="153"/>
  <c r="P225" i="153"/>
  <c r="M225" i="153"/>
  <c r="J225" i="153"/>
  <c r="G225" i="153"/>
  <c r="D225" i="153"/>
  <c r="P224" i="153"/>
  <c r="M224" i="153"/>
  <c r="J224" i="153"/>
  <c r="G224" i="153"/>
  <c r="D224" i="153"/>
  <c r="P223" i="153"/>
  <c r="M223" i="153"/>
  <c r="J223" i="153"/>
  <c r="G223" i="153"/>
  <c r="D223" i="153"/>
  <c r="P222" i="153"/>
  <c r="M222" i="153"/>
  <c r="J222" i="153"/>
  <c r="G222" i="153"/>
  <c r="D222" i="153"/>
  <c r="P221" i="153"/>
  <c r="M221" i="153"/>
  <c r="J221" i="153"/>
  <c r="G221" i="153"/>
  <c r="D221" i="153"/>
  <c r="P220" i="153"/>
  <c r="M220" i="153"/>
  <c r="J220" i="153"/>
  <c r="G220" i="153"/>
  <c r="D220" i="153"/>
  <c r="P219" i="153"/>
  <c r="M219" i="153"/>
  <c r="J219" i="153"/>
  <c r="G219" i="153"/>
  <c r="D219" i="153"/>
  <c r="P218" i="153"/>
  <c r="M218" i="153"/>
  <c r="J218" i="153"/>
  <c r="G218" i="153"/>
  <c r="D218" i="153"/>
  <c r="P217" i="153"/>
  <c r="M217" i="153"/>
  <c r="J217" i="153"/>
  <c r="G217" i="153"/>
  <c r="D217" i="153"/>
  <c r="P216" i="153"/>
  <c r="M216" i="153"/>
  <c r="J216" i="153"/>
  <c r="G216" i="153"/>
  <c r="D216" i="153"/>
  <c r="P215" i="153"/>
  <c r="M215" i="153"/>
  <c r="J215" i="153"/>
  <c r="G215" i="153"/>
  <c r="D215" i="153"/>
  <c r="P214" i="153"/>
  <c r="M214" i="153"/>
  <c r="J214" i="153"/>
  <c r="G214" i="153"/>
  <c r="D214" i="153"/>
  <c r="P213" i="153"/>
  <c r="M213" i="153"/>
  <c r="J213" i="153"/>
  <c r="G213" i="153"/>
  <c r="D213" i="153"/>
  <c r="P212" i="153"/>
  <c r="M212" i="153"/>
  <c r="J212" i="153"/>
  <c r="G212" i="153"/>
  <c r="D212" i="153"/>
  <c r="P211" i="153"/>
  <c r="M211" i="153"/>
  <c r="J211" i="153"/>
  <c r="G211" i="153"/>
  <c r="D211" i="153"/>
  <c r="P210" i="153"/>
  <c r="M210" i="153"/>
  <c r="J210" i="153"/>
  <c r="G210" i="153"/>
  <c r="D210" i="153"/>
  <c r="P209" i="153"/>
  <c r="M209" i="153"/>
  <c r="J209" i="153"/>
  <c r="G209" i="153"/>
  <c r="D209" i="153"/>
  <c r="P208" i="153"/>
  <c r="M208" i="153"/>
  <c r="J208" i="153"/>
  <c r="G208" i="153"/>
  <c r="D208" i="153"/>
  <c r="P207" i="153"/>
  <c r="M207" i="153"/>
  <c r="J207" i="153"/>
  <c r="G207" i="153"/>
  <c r="D207" i="153"/>
  <c r="P206" i="153"/>
  <c r="M206" i="153"/>
  <c r="J206" i="153"/>
  <c r="G206" i="153"/>
  <c r="D206" i="153"/>
  <c r="P205" i="153"/>
  <c r="M205" i="153"/>
  <c r="J205" i="153"/>
  <c r="G205" i="153"/>
  <c r="D205" i="153"/>
  <c r="P204" i="153"/>
  <c r="M204" i="153"/>
  <c r="J204" i="153"/>
  <c r="G204" i="153"/>
  <c r="D204" i="153"/>
  <c r="P203" i="153"/>
  <c r="M203" i="153"/>
  <c r="J203" i="153"/>
  <c r="G203" i="153"/>
  <c r="D203" i="153"/>
  <c r="P202" i="153"/>
  <c r="M202" i="153"/>
  <c r="J202" i="153"/>
  <c r="G202" i="153"/>
  <c r="D202" i="153"/>
  <c r="P201" i="153"/>
  <c r="M201" i="153"/>
  <c r="J201" i="153"/>
  <c r="G201" i="153"/>
  <c r="D201" i="153"/>
  <c r="P200" i="153"/>
  <c r="M200" i="153"/>
  <c r="J200" i="153"/>
  <c r="G200" i="153"/>
  <c r="D200" i="153"/>
  <c r="P199" i="153"/>
  <c r="M199" i="153"/>
  <c r="J199" i="153"/>
  <c r="G199" i="153"/>
  <c r="D199" i="153"/>
  <c r="P198" i="153"/>
  <c r="M198" i="153"/>
  <c r="J198" i="153"/>
  <c r="G198" i="153"/>
  <c r="D198" i="153"/>
  <c r="P197" i="153"/>
  <c r="M197" i="153"/>
  <c r="J197" i="153"/>
  <c r="G197" i="153"/>
  <c r="D197" i="153"/>
  <c r="P196" i="153"/>
  <c r="M196" i="153"/>
  <c r="J196" i="153"/>
  <c r="G196" i="153"/>
  <c r="D196" i="153"/>
  <c r="P195" i="153"/>
  <c r="M195" i="153"/>
  <c r="J195" i="153"/>
  <c r="G195" i="153"/>
  <c r="D195" i="153"/>
  <c r="P194" i="153"/>
  <c r="M194" i="153"/>
  <c r="J194" i="153"/>
  <c r="G194" i="153"/>
  <c r="D194" i="153"/>
  <c r="P193" i="153"/>
  <c r="M193" i="153"/>
  <c r="J193" i="153"/>
  <c r="G193" i="153"/>
  <c r="D193" i="153"/>
  <c r="P192" i="153"/>
  <c r="M192" i="153"/>
  <c r="J192" i="153"/>
  <c r="G192" i="153"/>
  <c r="D192" i="153"/>
  <c r="P191" i="153"/>
  <c r="M191" i="153"/>
  <c r="J191" i="153"/>
  <c r="G191" i="153"/>
  <c r="D191" i="153"/>
  <c r="P190" i="153"/>
  <c r="M190" i="153"/>
  <c r="J190" i="153"/>
  <c r="G190" i="153"/>
  <c r="D190" i="153"/>
  <c r="P189" i="153"/>
  <c r="M189" i="153"/>
  <c r="J189" i="153"/>
  <c r="G189" i="153"/>
  <c r="D189" i="153"/>
  <c r="P188" i="153"/>
  <c r="M188" i="153"/>
  <c r="J188" i="153"/>
  <c r="G188" i="153"/>
  <c r="D188" i="153"/>
  <c r="P187" i="153"/>
  <c r="M187" i="153"/>
  <c r="J187" i="153"/>
  <c r="G187" i="153"/>
  <c r="D187" i="153"/>
  <c r="P186" i="153"/>
  <c r="M186" i="153"/>
  <c r="J186" i="153"/>
  <c r="G186" i="153"/>
  <c r="D186" i="153"/>
  <c r="P185" i="153"/>
  <c r="M185" i="153"/>
  <c r="J185" i="153"/>
  <c r="G185" i="153"/>
  <c r="D185" i="153"/>
  <c r="P184" i="153"/>
  <c r="M184" i="153"/>
  <c r="J184" i="153"/>
  <c r="G184" i="153"/>
  <c r="D184" i="153"/>
  <c r="P183" i="153"/>
  <c r="M183" i="153"/>
  <c r="J183" i="153"/>
  <c r="G183" i="153"/>
  <c r="D183" i="153"/>
  <c r="P182" i="153"/>
  <c r="M182" i="153"/>
  <c r="J182" i="153"/>
  <c r="G182" i="153"/>
  <c r="D182" i="153"/>
  <c r="P181" i="153"/>
  <c r="M181" i="153"/>
  <c r="J181" i="153"/>
  <c r="G181" i="153"/>
  <c r="D181" i="153"/>
  <c r="P180" i="153"/>
  <c r="M180" i="153"/>
  <c r="J180" i="153"/>
  <c r="G180" i="153"/>
  <c r="D180" i="153"/>
  <c r="P179" i="153"/>
  <c r="M179" i="153"/>
  <c r="J179" i="153"/>
  <c r="G179" i="153"/>
  <c r="D179" i="153"/>
  <c r="P178" i="153"/>
  <c r="M178" i="153"/>
  <c r="J178" i="153"/>
  <c r="G178" i="153"/>
  <c r="D178" i="153"/>
  <c r="P177" i="153"/>
  <c r="M177" i="153"/>
  <c r="J177" i="153"/>
  <c r="G177" i="153"/>
  <c r="D177" i="153"/>
  <c r="P176" i="153"/>
  <c r="M176" i="153"/>
  <c r="J176" i="153"/>
  <c r="G176" i="153"/>
  <c r="D176" i="153"/>
  <c r="P175" i="153"/>
  <c r="M175" i="153"/>
  <c r="J175" i="153"/>
  <c r="G175" i="153"/>
  <c r="D175" i="153"/>
  <c r="P174" i="153"/>
  <c r="M174" i="153"/>
  <c r="J174" i="153"/>
  <c r="G174" i="153"/>
  <c r="D174" i="153"/>
  <c r="P173" i="153"/>
  <c r="M173" i="153"/>
  <c r="J173" i="153"/>
  <c r="G173" i="153"/>
  <c r="D173" i="153"/>
  <c r="P172" i="153"/>
  <c r="M172" i="153"/>
  <c r="J172" i="153"/>
  <c r="G172" i="153"/>
  <c r="D172" i="153"/>
  <c r="P171" i="153"/>
  <c r="M171" i="153"/>
  <c r="J171" i="153"/>
  <c r="G171" i="153"/>
  <c r="D171" i="153"/>
  <c r="P170" i="153"/>
  <c r="M170" i="153"/>
  <c r="J170" i="153"/>
  <c r="G170" i="153"/>
  <c r="D170" i="153"/>
  <c r="P169" i="153"/>
  <c r="M169" i="153"/>
  <c r="J169" i="153"/>
  <c r="G169" i="153"/>
  <c r="D169" i="153"/>
  <c r="P168" i="153"/>
  <c r="M168" i="153"/>
  <c r="J168" i="153"/>
  <c r="G168" i="153"/>
  <c r="D168" i="153"/>
  <c r="P167" i="153"/>
  <c r="M167" i="153"/>
  <c r="J167" i="153"/>
  <c r="G167" i="153"/>
  <c r="D167" i="153"/>
  <c r="P166" i="153"/>
  <c r="M166" i="153"/>
  <c r="J166" i="153"/>
  <c r="G166" i="153"/>
  <c r="D166" i="153"/>
  <c r="P165" i="153"/>
  <c r="M165" i="153"/>
  <c r="J165" i="153"/>
  <c r="G165" i="153"/>
  <c r="D165" i="153"/>
  <c r="P164" i="153"/>
  <c r="M164" i="153"/>
  <c r="J164" i="153"/>
  <c r="G164" i="153"/>
  <c r="D164" i="153"/>
  <c r="P163" i="153"/>
  <c r="M163" i="153"/>
  <c r="J163" i="153"/>
  <c r="G163" i="153"/>
  <c r="D163" i="153"/>
  <c r="P162" i="153"/>
  <c r="M162" i="153"/>
  <c r="J162" i="153"/>
  <c r="G162" i="153"/>
  <c r="D162" i="153"/>
  <c r="P161" i="153"/>
  <c r="M161" i="153"/>
  <c r="J161" i="153"/>
  <c r="G161" i="153"/>
  <c r="D161" i="153"/>
  <c r="P160" i="153"/>
  <c r="M160" i="153"/>
  <c r="J160" i="153"/>
  <c r="G160" i="153"/>
  <c r="D160" i="153"/>
  <c r="P159" i="153"/>
  <c r="M159" i="153"/>
  <c r="J159" i="153"/>
  <c r="G159" i="153"/>
  <c r="D159" i="153"/>
  <c r="P158" i="153"/>
  <c r="M158" i="153"/>
  <c r="J158" i="153"/>
  <c r="G158" i="153"/>
  <c r="D158" i="153"/>
  <c r="P157" i="153"/>
  <c r="M157" i="153"/>
  <c r="J157" i="153"/>
  <c r="G157" i="153"/>
  <c r="D157" i="153"/>
  <c r="P156" i="153"/>
  <c r="M156" i="153"/>
  <c r="J156" i="153"/>
  <c r="G156" i="153"/>
  <c r="D156" i="153"/>
  <c r="P155" i="153"/>
  <c r="M155" i="153"/>
  <c r="J155" i="153"/>
  <c r="G155" i="153"/>
  <c r="D155" i="153"/>
  <c r="P154" i="153"/>
  <c r="M154" i="153"/>
  <c r="J154" i="153"/>
  <c r="G154" i="153"/>
  <c r="D154" i="153"/>
  <c r="P153" i="153"/>
  <c r="M153" i="153"/>
  <c r="J153" i="153"/>
  <c r="G153" i="153"/>
  <c r="D153" i="153"/>
  <c r="P152" i="153"/>
  <c r="M152" i="153"/>
  <c r="J152" i="153"/>
  <c r="G152" i="153"/>
  <c r="D152" i="153"/>
  <c r="P151" i="153"/>
  <c r="M151" i="153"/>
  <c r="J151" i="153"/>
  <c r="G151" i="153"/>
  <c r="D151" i="153"/>
  <c r="P150" i="153"/>
  <c r="M150" i="153"/>
  <c r="J150" i="153"/>
  <c r="G150" i="153"/>
  <c r="D150" i="153"/>
  <c r="P149" i="153"/>
  <c r="M149" i="153"/>
  <c r="J149" i="153"/>
  <c r="G149" i="153"/>
  <c r="D149" i="153"/>
  <c r="P148" i="153"/>
  <c r="M148" i="153"/>
  <c r="J148" i="153"/>
  <c r="G148" i="153"/>
  <c r="D148" i="153"/>
  <c r="P147" i="153"/>
  <c r="M147" i="153"/>
  <c r="J147" i="153"/>
  <c r="G147" i="153"/>
  <c r="D147" i="153"/>
  <c r="P146" i="153"/>
  <c r="M146" i="153"/>
  <c r="J146" i="153"/>
  <c r="G146" i="153"/>
  <c r="D146" i="153"/>
  <c r="P145" i="153"/>
  <c r="M145" i="153"/>
  <c r="J145" i="153"/>
  <c r="G145" i="153"/>
  <c r="D145" i="153"/>
  <c r="P144" i="153"/>
  <c r="M144" i="153"/>
  <c r="J144" i="153"/>
  <c r="G144" i="153"/>
  <c r="D144" i="153"/>
  <c r="P143" i="153"/>
  <c r="M143" i="153"/>
  <c r="J143" i="153"/>
  <c r="G143" i="153"/>
  <c r="D143" i="153"/>
  <c r="P142" i="153"/>
  <c r="M142" i="153"/>
  <c r="J142" i="153"/>
  <c r="G142" i="153"/>
  <c r="D142" i="153"/>
  <c r="P141" i="153"/>
  <c r="M141" i="153"/>
  <c r="J141" i="153"/>
  <c r="G141" i="153"/>
  <c r="D141" i="153"/>
  <c r="P140" i="153"/>
  <c r="M140" i="153"/>
  <c r="J140" i="153"/>
  <c r="G140" i="153"/>
  <c r="D140" i="153"/>
  <c r="P139" i="153"/>
  <c r="M139" i="153"/>
  <c r="J139" i="153"/>
  <c r="G139" i="153"/>
  <c r="D139" i="153"/>
  <c r="P138" i="153"/>
  <c r="M138" i="153"/>
  <c r="J138" i="153"/>
  <c r="G138" i="153"/>
  <c r="D138" i="153"/>
  <c r="P137" i="153"/>
  <c r="M137" i="153"/>
  <c r="J137" i="153"/>
  <c r="G137" i="153"/>
  <c r="D137" i="153"/>
  <c r="P136" i="153"/>
  <c r="M136" i="153"/>
  <c r="J136" i="153"/>
  <c r="G136" i="153"/>
  <c r="D136" i="153"/>
  <c r="P135" i="153"/>
  <c r="M135" i="153"/>
  <c r="J135" i="153"/>
  <c r="G135" i="153"/>
  <c r="D135" i="153"/>
  <c r="P134" i="153"/>
  <c r="M134" i="153"/>
  <c r="J134" i="153"/>
  <c r="G134" i="153"/>
  <c r="D134" i="153"/>
  <c r="P133" i="153"/>
  <c r="M133" i="153"/>
  <c r="J133" i="153"/>
  <c r="G133" i="153"/>
  <c r="D133" i="153"/>
  <c r="P132" i="153"/>
  <c r="M132" i="153"/>
  <c r="J132" i="153"/>
  <c r="G132" i="153"/>
  <c r="D132" i="153"/>
  <c r="P131" i="153"/>
  <c r="M131" i="153"/>
  <c r="J131" i="153"/>
  <c r="G131" i="153"/>
  <c r="D131" i="153"/>
  <c r="P130" i="153"/>
  <c r="M130" i="153"/>
  <c r="J130" i="153"/>
  <c r="G130" i="153"/>
  <c r="D130" i="153"/>
  <c r="P129" i="153"/>
  <c r="M129" i="153"/>
  <c r="J129" i="153"/>
  <c r="G129" i="153"/>
  <c r="D129" i="153"/>
  <c r="P128" i="153"/>
  <c r="M128" i="153"/>
  <c r="J128" i="153"/>
  <c r="G128" i="153"/>
  <c r="D128" i="153"/>
  <c r="P127" i="153"/>
  <c r="M127" i="153"/>
  <c r="J127" i="153"/>
  <c r="G127" i="153"/>
  <c r="D127" i="153"/>
  <c r="P126" i="153"/>
  <c r="M126" i="153"/>
  <c r="J126" i="153"/>
  <c r="G126" i="153"/>
  <c r="D126" i="153"/>
  <c r="P125" i="153"/>
  <c r="M125" i="153"/>
  <c r="J125" i="153"/>
  <c r="G125" i="153"/>
  <c r="D125" i="153"/>
  <c r="P124" i="153"/>
  <c r="M124" i="153"/>
  <c r="J124" i="153"/>
  <c r="G124" i="153"/>
  <c r="D124" i="153"/>
  <c r="P123" i="153"/>
  <c r="M123" i="153"/>
  <c r="J123" i="153"/>
  <c r="G123" i="153"/>
  <c r="D123" i="153"/>
  <c r="P122" i="153"/>
  <c r="M122" i="153"/>
  <c r="J122" i="153"/>
  <c r="G122" i="153"/>
  <c r="D122" i="153"/>
  <c r="P121" i="153"/>
  <c r="M121" i="153"/>
  <c r="J121" i="153"/>
  <c r="G121" i="153"/>
  <c r="D121" i="153"/>
  <c r="P120" i="153"/>
  <c r="M120" i="153"/>
  <c r="J120" i="153"/>
  <c r="G120" i="153"/>
  <c r="D120" i="153"/>
  <c r="P119" i="153"/>
  <c r="M119" i="153"/>
  <c r="J119" i="153"/>
  <c r="G119" i="153"/>
  <c r="D119" i="153"/>
  <c r="P118" i="153"/>
  <c r="M118" i="153"/>
  <c r="J118" i="153"/>
  <c r="G118" i="153"/>
  <c r="D118" i="153"/>
  <c r="P117" i="153"/>
  <c r="M117" i="153"/>
  <c r="J117" i="153"/>
  <c r="G117" i="153"/>
  <c r="D117" i="153"/>
  <c r="P116" i="153"/>
  <c r="M116" i="153"/>
  <c r="J116" i="153"/>
  <c r="G116" i="153"/>
  <c r="D116" i="153"/>
  <c r="P115" i="153"/>
  <c r="M115" i="153"/>
  <c r="J115" i="153"/>
  <c r="G115" i="153"/>
  <c r="D115" i="153"/>
  <c r="P114" i="153"/>
  <c r="M114" i="153"/>
  <c r="J114" i="153"/>
  <c r="G114" i="153"/>
  <c r="D114" i="153"/>
  <c r="P113" i="153"/>
  <c r="M113" i="153"/>
  <c r="J113" i="153"/>
  <c r="G113" i="153"/>
  <c r="D113" i="153"/>
  <c r="P112" i="153"/>
  <c r="M112" i="153"/>
  <c r="J112" i="153"/>
  <c r="G112" i="153"/>
  <c r="D112" i="153"/>
  <c r="P111" i="153"/>
  <c r="M111" i="153"/>
  <c r="J111" i="153"/>
  <c r="G111" i="153"/>
  <c r="D111" i="153"/>
  <c r="P110" i="153"/>
  <c r="M110" i="153"/>
  <c r="J110" i="153"/>
  <c r="G110" i="153"/>
  <c r="D110" i="153"/>
  <c r="P109" i="153"/>
  <c r="M109" i="153"/>
  <c r="J109" i="153"/>
  <c r="G109" i="153"/>
  <c r="D109" i="153"/>
  <c r="P108" i="153"/>
  <c r="M108" i="153"/>
  <c r="J108" i="153"/>
  <c r="G108" i="153"/>
  <c r="D108" i="153"/>
  <c r="P107" i="153"/>
  <c r="M107" i="153"/>
  <c r="J107" i="153"/>
  <c r="G107" i="153"/>
  <c r="D107" i="153"/>
  <c r="P106" i="153"/>
  <c r="M106" i="153"/>
  <c r="J106" i="153"/>
  <c r="G106" i="153"/>
  <c r="D106" i="153"/>
  <c r="P105" i="153"/>
  <c r="M105" i="153"/>
  <c r="J105" i="153"/>
  <c r="G105" i="153"/>
  <c r="D105" i="153"/>
  <c r="P104" i="153"/>
  <c r="M104" i="153"/>
  <c r="J104" i="153"/>
  <c r="G104" i="153"/>
  <c r="D104" i="153"/>
  <c r="P103" i="153"/>
  <c r="M103" i="153"/>
  <c r="J103" i="153"/>
  <c r="G103" i="153"/>
  <c r="D103" i="153"/>
  <c r="P102" i="153"/>
  <c r="M102" i="153"/>
  <c r="J102" i="153"/>
  <c r="G102" i="153"/>
  <c r="D102" i="153"/>
  <c r="P101" i="153"/>
  <c r="M101" i="153"/>
  <c r="J101" i="153"/>
  <c r="G101" i="153"/>
  <c r="D101" i="153"/>
  <c r="P100" i="153"/>
  <c r="M100" i="153"/>
  <c r="J100" i="153"/>
  <c r="G100" i="153"/>
  <c r="D100" i="153"/>
  <c r="P99" i="153"/>
  <c r="M99" i="153"/>
  <c r="J99" i="153"/>
  <c r="G99" i="153"/>
  <c r="D99" i="153"/>
  <c r="P98" i="153"/>
  <c r="M98" i="153"/>
  <c r="J98" i="153"/>
  <c r="G98" i="153"/>
  <c r="D98" i="153"/>
  <c r="P97" i="153"/>
  <c r="M97" i="153"/>
  <c r="J97" i="153"/>
  <c r="G97" i="153"/>
  <c r="D97" i="153"/>
  <c r="P96" i="153"/>
  <c r="M96" i="153"/>
  <c r="J96" i="153"/>
  <c r="G96" i="153"/>
  <c r="D96" i="153"/>
  <c r="P95" i="153"/>
  <c r="M95" i="153"/>
  <c r="J95" i="153"/>
  <c r="G95" i="153"/>
  <c r="D95" i="153"/>
  <c r="P94" i="153"/>
  <c r="M94" i="153"/>
  <c r="J94" i="153"/>
  <c r="G94" i="153"/>
  <c r="D94" i="153"/>
  <c r="P93" i="153"/>
  <c r="M93" i="153"/>
  <c r="J93" i="153"/>
  <c r="G93" i="153"/>
  <c r="D93" i="153"/>
  <c r="P92" i="153"/>
  <c r="M92" i="153"/>
  <c r="J92" i="153"/>
  <c r="G92" i="153"/>
  <c r="D92" i="153"/>
  <c r="P91" i="153"/>
  <c r="M91" i="153"/>
  <c r="J91" i="153"/>
  <c r="G91" i="153"/>
  <c r="D91" i="153"/>
  <c r="P90" i="153"/>
  <c r="M90" i="153"/>
  <c r="J90" i="153"/>
  <c r="G90" i="153"/>
  <c r="D90" i="153"/>
  <c r="P89" i="153"/>
  <c r="M89" i="153"/>
  <c r="J89" i="153"/>
  <c r="G89" i="153"/>
  <c r="D89" i="153"/>
  <c r="P88" i="153"/>
  <c r="M88" i="153"/>
  <c r="J88" i="153"/>
  <c r="G88" i="153"/>
  <c r="D88" i="153"/>
  <c r="P87" i="153"/>
  <c r="M87" i="153"/>
  <c r="J87" i="153"/>
  <c r="G87" i="153"/>
  <c r="D87" i="153"/>
  <c r="P86" i="153"/>
  <c r="M86" i="153"/>
  <c r="J86" i="153"/>
  <c r="G86" i="153"/>
  <c r="D86" i="153"/>
  <c r="P85" i="153"/>
  <c r="M85" i="153"/>
  <c r="J85" i="153"/>
  <c r="G85" i="153"/>
  <c r="D85" i="153"/>
  <c r="P84" i="153"/>
  <c r="M84" i="153"/>
  <c r="J84" i="153"/>
  <c r="G84" i="153"/>
  <c r="D84" i="153"/>
  <c r="P83" i="153"/>
  <c r="M83" i="153"/>
  <c r="J83" i="153"/>
  <c r="G83" i="153"/>
  <c r="D83" i="153"/>
  <c r="P82" i="153"/>
  <c r="M82" i="153"/>
  <c r="J82" i="153"/>
  <c r="G82" i="153"/>
  <c r="D82" i="153"/>
  <c r="P81" i="153"/>
  <c r="M81" i="153"/>
  <c r="J81" i="153"/>
  <c r="G81" i="153"/>
  <c r="D81" i="153"/>
  <c r="P80" i="153"/>
  <c r="M80" i="153"/>
  <c r="J80" i="153"/>
  <c r="G80" i="153"/>
  <c r="D80" i="153"/>
  <c r="P79" i="153"/>
  <c r="M79" i="153"/>
  <c r="J79" i="153"/>
  <c r="G79" i="153"/>
  <c r="D79" i="153"/>
  <c r="P78" i="153"/>
  <c r="M78" i="153"/>
  <c r="J78" i="153"/>
  <c r="G78" i="153"/>
  <c r="D78" i="153"/>
  <c r="P77" i="153"/>
  <c r="M77" i="153"/>
  <c r="J77" i="153"/>
  <c r="G77" i="153"/>
  <c r="D77" i="153"/>
  <c r="P76" i="153"/>
  <c r="M76" i="153"/>
  <c r="J76" i="153"/>
  <c r="G76" i="153"/>
  <c r="D76" i="153"/>
  <c r="P75" i="153"/>
  <c r="M75" i="153"/>
  <c r="J75" i="153"/>
  <c r="G75" i="153"/>
  <c r="D75" i="153"/>
  <c r="P74" i="153"/>
  <c r="M74" i="153"/>
  <c r="J74" i="153"/>
  <c r="G74" i="153"/>
  <c r="D74" i="153"/>
  <c r="P73" i="153"/>
  <c r="M73" i="153"/>
  <c r="J73" i="153"/>
  <c r="G73" i="153"/>
  <c r="D73" i="153"/>
  <c r="P72" i="153"/>
  <c r="M72" i="153"/>
  <c r="J72" i="153"/>
  <c r="G72" i="153"/>
  <c r="D72" i="153"/>
  <c r="P71" i="153"/>
  <c r="M71" i="153"/>
  <c r="J71" i="153"/>
  <c r="G71" i="153"/>
  <c r="D71" i="153"/>
  <c r="P70" i="153"/>
  <c r="M70" i="153"/>
  <c r="J70" i="153"/>
  <c r="G70" i="153"/>
  <c r="D70" i="153"/>
  <c r="P69" i="153"/>
  <c r="M69" i="153"/>
  <c r="J69" i="153"/>
  <c r="G69" i="153"/>
  <c r="D69" i="153"/>
  <c r="P68" i="153"/>
  <c r="M68" i="153"/>
  <c r="J68" i="153"/>
  <c r="G68" i="153"/>
  <c r="D68" i="153"/>
  <c r="P67" i="153"/>
  <c r="M67" i="153"/>
  <c r="J67" i="153"/>
  <c r="G67" i="153"/>
  <c r="D67" i="153"/>
  <c r="P66" i="153"/>
  <c r="M66" i="153"/>
  <c r="J66" i="153"/>
  <c r="G66" i="153"/>
  <c r="D66" i="153"/>
  <c r="P65" i="153"/>
  <c r="M65" i="153"/>
  <c r="J65" i="153"/>
  <c r="G65" i="153"/>
  <c r="D65" i="153"/>
  <c r="P64" i="153"/>
  <c r="M64" i="153"/>
  <c r="J64" i="153"/>
  <c r="G64" i="153"/>
  <c r="D64" i="153"/>
  <c r="P63" i="153"/>
  <c r="M63" i="153"/>
  <c r="J63" i="153"/>
  <c r="G63" i="153"/>
  <c r="D63" i="153"/>
  <c r="P62" i="153"/>
  <c r="M62" i="153"/>
  <c r="J62" i="153"/>
  <c r="G62" i="153"/>
  <c r="D62" i="153"/>
  <c r="P61" i="153"/>
  <c r="M61" i="153"/>
  <c r="J61" i="153"/>
  <c r="G61" i="153"/>
  <c r="D61" i="153"/>
  <c r="P60" i="153"/>
  <c r="M60" i="153"/>
  <c r="J60" i="153"/>
  <c r="G60" i="153"/>
  <c r="D60" i="153"/>
  <c r="P59" i="153"/>
  <c r="M59" i="153"/>
  <c r="J59" i="153"/>
  <c r="G59" i="153"/>
  <c r="D59" i="153"/>
  <c r="P58" i="153"/>
  <c r="M58" i="153"/>
  <c r="J58" i="153"/>
  <c r="G58" i="153"/>
  <c r="D58" i="153"/>
  <c r="P57" i="153"/>
  <c r="M57" i="153"/>
  <c r="J57" i="153"/>
  <c r="G57" i="153"/>
  <c r="D57" i="153"/>
  <c r="P56" i="153"/>
  <c r="M56" i="153"/>
  <c r="J56" i="153"/>
  <c r="G56" i="153"/>
  <c r="D56" i="153"/>
  <c r="P55" i="153"/>
  <c r="M55" i="153"/>
  <c r="J55" i="153"/>
  <c r="G55" i="153"/>
  <c r="D55" i="153"/>
  <c r="P54" i="153"/>
  <c r="M54" i="153"/>
  <c r="J54" i="153"/>
  <c r="G54" i="153"/>
  <c r="D54" i="153"/>
  <c r="P53" i="153"/>
  <c r="M53" i="153"/>
  <c r="J53" i="153"/>
  <c r="G53" i="153"/>
  <c r="D53" i="153"/>
  <c r="P52" i="153"/>
  <c r="M52" i="153"/>
  <c r="J52" i="153"/>
  <c r="G52" i="153"/>
  <c r="D52" i="153"/>
  <c r="P51" i="153"/>
  <c r="M51" i="153"/>
  <c r="J51" i="153"/>
  <c r="G51" i="153"/>
  <c r="D51" i="153"/>
  <c r="P50" i="153"/>
  <c r="M50" i="153"/>
  <c r="J50" i="153"/>
  <c r="G50" i="153"/>
  <c r="D50" i="153"/>
  <c r="P49" i="153"/>
  <c r="M49" i="153"/>
  <c r="J49" i="153"/>
  <c r="G49" i="153"/>
  <c r="D49" i="153"/>
  <c r="P48" i="153"/>
  <c r="M48" i="153"/>
  <c r="J48" i="153"/>
  <c r="G48" i="153"/>
  <c r="D48" i="153"/>
  <c r="P47" i="153"/>
  <c r="M47" i="153"/>
  <c r="J47" i="153"/>
  <c r="G47" i="153"/>
  <c r="D47" i="153"/>
  <c r="P46" i="153"/>
  <c r="M46" i="153"/>
  <c r="J46" i="153"/>
  <c r="G46" i="153"/>
  <c r="D46" i="153"/>
  <c r="P45" i="153"/>
  <c r="M45" i="153"/>
  <c r="J45" i="153"/>
  <c r="G45" i="153"/>
  <c r="D45" i="153"/>
  <c r="P44" i="153"/>
  <c r="M44" i="153"/>
  <c r="J44" i="153"/>
  <c r="G44" i="153"/>
  <c r="D44" i="153"/>
  <c r="P43" i="153"/>
  <c r="M43" i="153"/>
  <c r="J43" i="153"/>
  <c r="G43" i="153"/>
  <c r="D43" i="153"/>
  <c r="P42" i="153"/>
  <c r="M42" i="153"/>
  <c r="J42" i="153"/>
  <c r="G42" i="153"/>
  <c r="D42" i="153"/>
  <c r="P41" i="153"/>
  <c r="M41" i="153"/>
  <c r="J41" i="153"/>
  <c r="G41" i="153"/>
  <c r="D41" i="153"/>
  <c r="P40" i="153"/>
  <c r="M40" i="153"/>
  <c r="J40" i="153"/>
  <c r="G40" i="153"/>
  <c r="D40" i="153"/>
  <c r="P39" i="153"/>
  <c r="M39" i="153"/>
  <c r="J39" i="153"/>
  <c r="G39" i="153"/>
  <c r="D39" i="153"/>
  <c r="P38" i="153"/>
  <c r="M38" i="153"/>
  <c r="J38" i="153"/>
  <c r="G38" i="153"/>
  <c r="D38" i="153"/>
  <c r="P37" i="153"/>
  <c r="M37" i="153"/>
  <c r="J37" i="153"/>
  <c r="G37" i="153"/>
  <c r="D37" i="153"/>
  <c r="P36" i="153"/>
  <c r="M36" i="153"/>
  <c r="J36" i="153"/>
  <c r="G36" i="153"/>
  <c r="D36" i="153"/>
  <c r="P35" i="153"/>
  <c r="M35" i="153"/>
  <c r="J35" i="153"/>
  <c r="G35" i="153"/>
  <c r="D35" i="153"/>
  <c r="P34" i="153"/>
  <c r="M34" i="153"/>
  <c r="J34" i="153"/>
  <c r="G34" i="153"/>
  <c r="D34" i="153"/>
  <c r="P33" i="153"/>
  <c r="M33" i="153"/>
  <c r="J33" i="153"/>
  <c r="G33" i="153"/>
  <c r="D33" i="153"/>
  <c r="P32" i="153"/>
  <c r="M32" i="153"/>
  <c r="J32" i="153"/>
  <c r="G32" i="153"/>
  <c r="D32" i="153"/>
  <c r="P31" i="153"/>
  <c r="M31" i="153"/>
  <c r="J31" i="153"/>
  <c r="G31" i="153"/>
  <c r="D31" i="153"/>
  <c r="P30" i="153"/>
  <c r="M30" i="153"/>
  <c r="J30" i="153"/>
  <c r="G30" i="153"/>
  <c r="D30" i="153"/>
  <c r="P29" i="153"/>
  <c r="M29" i="153"/>
  <c r="J29" i="153"/>
  <c r="G29" i="153"/>
  <c r="D29" i="153"/>
  <c r="P28" i="153"/>
  <c r="M28" i="153"/>
  <c r="J28" i="153"/>
  <c r="G28" i="153"/>
  <c r="D28" i="153"/>
  <c r="A28" i="153"/>
  <c r="A29" i="153" s="1"/>
  <c r="A30" i="153" s="1"/>
  <c r="A31" i="153" s="1"/>
  <c r="A32" i="153" s="1"/>
  <c r="A33" i="153" s="1"/>
  <c r="A34" i="153" s="1"/>
  <c r="A35" i="153" s="1"/>
  <c r="A36" i="153" s="1"/>
  <c r="A37" i="153" s="1"/>
  <c r="A38" i="153" s="1"/>
  <c r="A39" i="153" s="1"/>
  <c r="A40" i="153" s="1"/>
  <c r="A41" i="153" s="1"/>
  <c r="A42" i="153" s="1"/>
  <c r="A43" i="153" s="1"/>
  <c r="A44" i="153" s="1"/>
  <c r="A45" i="153" s="1"/>
  <c r="A46" i="153" s="1"/>
  <c r="A47" i="153" s="1"/>
  <c r="A48" i="153" s="1"/>
  <c r="A49" i="153" s="1"/>
  <c r="A50" i="153" s="1"/>
  <c r="A51" i="153" s="1"/>
  <c r="A52" i="153" s="1"/>
  <c r="A53" i="153" s="1"/>
  <c r="A54" i="153" s="1"/>
  <c r="A55" i="153" s="1"/>
  <c r="A56" i="153" s="1"/>
  <c r="A57" i="153" s="1"/>
  <c r="A58" i="153" s="1"/>
  <c r="A59" i="153" s="1"/>
  <c r="A60" i="153" s="1"/>
  <c r="A61" i="153" s="1"/>
  <c r="A62" i="153" s="1"/>
  <c r="A63" i="153" s="1"/>
  <c r="A64" i="153" s="1"/>
  <c r="A65" i="153" s="1"/>
  <c r="A66" i="153" s="1"/>
  <c r="A67" i="153" s="1"/>
  <c r="A68" i="153" s="1"/>
  <c r="A69" i="153" s="1"/>
  <c r="A70" i="153" s="1"/>
  <c r="A71" i="153" s="1"/>
  <c r="A72" i="153" s="1"/>
  <c r="A73" i="153" s="1"/>
  <c r="A74" i="153" s="1"/>
  <c r="A75" i="153" s="1"/>
  <c r="A76" i="153" s="1"/>
  <c r="A77" i="153" s="1"/>
  <c r="A78" i="153" s="1"/>
  <c r="A79" i="153" s="1"/>
  <c r="A80" i="153" s="1"/>
  <c r="A81" i="153" s="1"/>
  <c r="A82" i="153" s="1"/>
  <c r="A83" i="153" s="1"/>
  <c r="A84" i="153" s="1"/>
  <c r="A85" i="153" s="1"/>
  <c r="A86" i="153" s="1"/>
  <c r="A87" i="153" s="1"/>
  <c r="A88" i="153" s="1"/>
  <c r="A89" i="153" s="1"/>
  <c r="A90" i="153" s="1"/>
  <c r="A91" i="153" s="1"/>
  <c r="A92" i="153" s="1"/>
  <c r="A93" i="153" s="1"/>
  <c r="A94" i="153" s="1"/>
  <c r="A95" i="153" s="1"/>
  <c r="A96" i="153" s="1"/>
  <c r="A97" i="153" s="1"/>
  <c r="A98" i="153" s="1"/>
  <c r="A99" i="153" s="1"/>
  <c r="A100" i="153" s="1"/>
  <c r="A101" i="153" s="1"/>
  <c r="A102" i="153" s="1"/>
  <c r="A103" i="153" s="1"/>
  <c r="A104" i="153" s="1"/>
  <c r="A105" i="153" s="1"/>
  <c r="A106" i="153" s="1"/>
  <c r="A107" i="153" s="1"/>
  <c r="A108" i="153" s="1"/>
  <c r="A109" i="153" s="1"/>
  <c r="A110" i="153" s="1"/>
  <c r="A111" i="153" s="1"/>
  <c r="A112" i="153" s="1"/>
  <c r="A113" i="153" s="1"/>
  <c r="A114" i="153" s="1"/>
  <c r="A115" i="153" s="1"/>
  <c r="A116" i="153" s="1"/>
  <c r="A117" i="153" s="1"/>
  <c r="A118" i="153" s="1"/>
  <c r="A119" i="153" s="1"/>
  <c r="A120" i="153" s="1"/>
  <c r="A121" i="153" s="1"/>
  <c r="A122" i="153" s="1"/>
  <c r="A123" i="153" s="1"/>
  <c r="A124" i="153" s="1"/>
  <c r="A125" i="153" s="1"/>
  <c r="A126" i="153" s="1"/>
  <c r="A127" i="153" s="1"/>
  <c r="A128" i="153" s="1"/>
  <c r="A129" i="153" s="1"/>
  <c r="A130" i="153" s="1"/>
  <c r="A131" i="153" s="1"/>
  <c r="A132" i="153" s="1"/>
  <c r="A133" i="153" s="1"/>
  <c r="A134" i="153" s="1"/>
  <c r="A135" i="153" s="1"/>
  <c r="A136" i="153" s="1"/>
  <c r="A137" i="153" s="1"/>
  <c r="A138" i="153" s="1"/>
  <c r="A139" i="153" s="1"/>
  <c r="A140" i="153" s="1"/>
  <c r="A141" i="153" s="1"/>
  <c r="A142" i="153" s="1"/>
  <c r="A143" i="153" s="1"/>
  <c r="A144" i="153" s="1"/>
  <c r="A145" i="153" s="1"/>
  <c r="A146" i="153" s="1"/>
  <c r="A147" i="153" s="1"/>
  <c r="A148" i="153" s="1"/>
  <c r="A149" i="153" s="1"/>
  <c r="A150" i="153" s="1"/>
  <c r="A151" i="153" s="1"/>
  <c r="A152" i="153" s="1"/>
  <c r="A153" i="153" s="1"/>
  <c r="A154" i="153" s="1"/>
  <c r="A155" i="153" s="1"/>
  <c r="A156" i="153" s="1"/>
  <c r="A157" i="153" s="1"/>
  <c r="A158" i="153" s="1"/>
  <c r="A159" i="153" s="1"/>
  <c r="A160" i="153" s="1"/>
  <c r="A161" i="153" s="1"/>
  <c r="A162" i="153" s="1"/>
  <c r="A163" i="153" s="1"/>
  <c r="A164" i="153" s="1"/>
  <c r="A165" i="153" s="1"/>
  <c r="A166" i="153" s="1"/>
  <c r="A167" i="153" s="1"/>
  <c r="A168" i="153" s="1"/>
  <c r="A169" i="153" s="1"/>
  <c r="A170" i="153" s="1"/>
  <c r="A171" i="153" s="1"/>
  <c r="A172" i="153" s="1"/>
  <c r="A173" i="153" s="1"/>
  <c r="A174" i="153" s="1"/>
  <c r="A175" i="153" s="1"/>
  <c r="A176" i="153" s="1"/>
  <c r="A177" i="153" s="1"/>
  <c r="A178" i="153" s="1"/>
  <c r="A179" i="153" s="1"/>
  <c r="A180" i="153" s="1"/>
  <c r="A181" i="153" s="1"/>
  <c r="A182" i="153" s="1"/>
  <c r="A183" i="153" s="1"/>
  <c r="A184" i="153" s="1"/>
  <c r="A185" i="153" s="1"/>
  <c r="A186" i="153" s="1"/>
  <c r="A187" i="153" s="1"/>
  <c r="A188" i="153" s="1"/>
  <c r="A189" i="153" s="1"/>
  <c r="A190" i="153" s="1"/>
  <c r="A191" i="153" s="1"/>
  <c r="A192" i="153" s="1"/>
  <c r="A193" i="153" s="1"/>
  <c r="A194" i="153" s="1"/>
  <c r="A195" i="153" s="1"/>
  <c r="A196" i="153" s="1"/>
  <c r="A197" i="153" s="1"/>
  <c r="A198" i="153" s="1"/>
  <c r="A199" i="153" s="1"/>
  <c r="A200" i="153" s="1"/>
  <c r="A201" i="153" s="1"/>
  <c r="A202" i="153" s="1"/>
  <c r="A203" i="153" s="1"/>
  <c r="A204" i="153" s="1"/>
  <c r="A205" i="153" s="1"/>
  <c r="A206" i="153" s="1"/>
  <c r="A207" i="153" s="1"/>
  <c r="A208" i="153" s="1"/>
  <c r="A209" i="153" s="1"/>
  <c r="A210" i="153" s="1"/>
  <c r="A211" i="153" s="1"/>
  <c r="A212" i="153" s="1"/>
  <c r="A213" i="153" s="1"/>
  <c r="A214" i="153" s="1"/>
  <c r="A215" i="153" s="1"/>
  <c r="A216" i="153" s="1"/>
  <c r="A217" i="153" s="1"/>
  <c r="A218" i="153" s="1"/>
  <c r="A219" i="153" s="1"/>
  <c r="A220" i="153" s="1"/>
  <c r="A221" i="153" s="1"/>
  <c r="A222" i="153" s="1"/>
  <c r="A223" i="153" s="1"/>
  <c r="A224" i="153" s="1"/>
  <c r="A225" i="153" s="1"/>
  <c r="A226" i="153" s="1"/>
  <c r="A227" i="153" s="1"/>
  <c r="A228" i="153" s="1"/>
  <c r="A229" i="153" s="1"/>
  <c r="A230" i="153" s="1"/>
  <c r="A231" i="153" s="1"/>
  <c r="A232" i="153" s="1"/>
  <c r="A233" i="153" s="1"/>
  <c r="A234" i="153" s="1"/>
  <c r="A235" i="153" s="1"/>
  <c r="A236" i="153" s="1"/>
  <c r="A237" i="153" s="1"/>
  <c r="A238" i="153" s="1"/>
  <c r="A239" i="153" s="1"/>
  <c r="A240" i="153" s="1"/>
  <c r="A241" i="153" s="1"/>
  <c r="A242" i="153" s="1"/>
  <c r="A243" i="153" s="1"/>
  <c r="A244" i="153" s="1"/>
  <c r="A245" i="153" s="1"/>
  <c r="A246" i="153" s="1"/>
  <c r="A247" i="153" s="1"/>
  <c r="A248" i="153" s="1"/>
  <c r="A249" i="153" s="1"/>
  <c r="A250" i="153" s="1"/>
  <c r="A251" i="153" s="1"/>
  <c r="A252" i="153" s="1"/>
  <c r="A253" i="153" s="1"/>
  <c r="A254" i="153" s="1"/>
  <c r="A255" i="153" s="1"/>
  <c r="A256" i="153" s="1"/>
  <c r="A257" i="153" s="1"/>
  <c r="A258" i="153" s="1"/>
  <c r="A259" i="153" s="1"/>
  <c r="A260" i="153" s="1"/>
  <c r="A261" i="153" s="1"/>
  <c r="A262" i="153" s="1"/>
  <c r="A263" i="153" s="1"/>
  <c r="A264" i="153" s="1"/>
  <c r="A265" i="153" s="1"/>
  <c r="A266" i="153" s="1"/>
  <c r="A267" i="153" s="1"/>
  <c r="A268" i="153" s="1"/>
  <c r="A269" i="153" s="1"/>
  <c r="A270" i="153" s="1"/>
  <c r="A271" i="153" s="1"/>
  <c r="A272" i="153" s="1"/>
  <c r="A273" i="153" s="1"/>
  <c r="A274" i="153" s="1"/>
  <c r="A275" i="153" s="1"/>
  <c r="A276" i="153" s="1"/>
  <c r="A277" i="153" s="1"/>
  <c r="A278" i="153" s="1"/>
  <c r="A279" i="153" s="1"/>
  <c r="A280" i="153" s="1"/>
  <c r="A281" i="153" s="1"/>
  <c r="A282" i="153" s="1"/>
  <c r="A283" i="153" s="1"/>
  <c r="A284" i="153" s="1"/>
  <c r="A285" i="153" s="1"/>
  <c r="A286" i="153" s="1"/>
  <c r="A287" i="153" s="1"/>
  <c r="A288" i="153" s="1"/>
  <c r="A289" i="153" s="1"/>
  <c r="A290" i="153" s="1"/>
  <c r="A291" i="153" s="1"/>
  <c r="A292" i="153" s="1"/>
  <c r="A293" i="153" s="1"/>
  <c r="A294" i="153" s="1"/>
  <c r="A295" i="153" s="1"/>
  <c r="A296" i="153" s="1"/>
  <c r="A297" i="153" s="1"/>
  <c r="A298" i="153" s="1"/>
  <c r="A299" i="153" s="1"/>
  <c r="A300" i="153" s="1"/>
  <c r="P27" i="153"/>
  <c r="M27" i="153"/>
  <c r="J27" i="153"/>
  <c r="G27" i="153"/>
  <c r="D27" i="153"/>
  <c r="P26" i="153"/>
  <c r="M26" i="153"/>
  <c r="J26" i="153"/>
  <c r="G26" i="153"/>
  <c r="D26" i="153"/>
  <c r="P25" i="153"/>
  <c r="M25" i="153"/>
  <c r="J25" i="153"/>
  <c r="G25" i="153"/>
  <c r="D25" i="153"/>
  <c r="P24" i="153"/>
  <c r="M24" i="153"/>
  <c r="J24" i="153"/>
  <c r="G24" i="153"/>
  <c r="D24" i="153"/>
  <c r="P23" i="153"/>
  <c r="M23" i="153"/>
  <c r="J23" i="153"/>
  <c r="G23" i="153"/>
  <c r="D23" i="153"/>
  <c r="P22" i="153"/>
  <c r="M22" i="153"/>
  <c r="J22" i="153"/>
  <c r="G22" i="153"/>
  <c r="D22" i="153"/>
  <c r="P21" i="153"/>
  <c r="M21" i="153"/>
  <c r="J21" i="153"/>
  <c r="G21" i="153"/>
  <c r="D21" i="153"/>
  <c r="A21" i="153"/>
  <c r="A22" i="153" s="1"/>
  <c r="A23" i="153" s="1"/>
  <c r="A24" i="153" s="1"/>
  <c r="A25" i="153" s="1"/>
  <c r="A26" i="153" s="1"/>
  <c r="A27" i="153" s="1"/>
  <c r="P20" i="153"/>
  <c r="M20" i="153"/>
  <c r="J20" i="153"/>
  <c r="G20" i="153"/>
  <c r="D20" i="153"/>
  <c r="I14" i="153"/>
  <c r="H14" i="153"/>
  <c r="D13" i="153"/>
  <c r="D12" i="153"/>
  <c r="P5" i="153"/>
  <c r="P228" i="152"/>
  <c r="M228" i="152"/>
  <c r="J228" i="152"/>
  <c r="G228" i="152"/>
  <c r="D228" i="152"/>
  <c r="P227" i="152"/>
  <c r="M227" i="152"/>
  <c r="J227" i="152"/>
  <c r="G227" i="152"/>
  <c r="D227" i="152"/>
  <c r="P226" i="152"/>
  <c r="M226" i="152"/>
  <c r="J226" i="152"/>
  <c r="G226" i="152"/>
  <c r="D226" i="152"/>
  <c r="P225" i="152"/>
  <c r="M225" i="152"/>
  <c r="J225" i="152"/>
  <c r="G225" i="152"/>
  <c r="D225" i="152"/>
  <c r="P224" i="152"/>
  <c r="M224" i="152"/>
  <c r="J224" i="152"/>
  <c r="G224" i="152"/>
  <c r="D224" i="152"/>
  <c r="P223" i="152"/>
  <c r="M223" i="152"/>
  <c r="J223" i="152"/>
  <c r="G223" i="152"/>
  <c r="D223" i="152"/>
  <c r="P222" i="152"/>
  <c r="M222" i="152"/>
  <c r="J222" i="152"/>
  <c r="G222" i="152"/>
  <c r="D222" i="152"/>
  <c r="P221" i="152"/>
  <c r="M221" i="152"/>
  <c r="J221" i="152"/>
  <c r="G221" i="152"/>
  <c r="D221" i="152"/>
  <c r="P220" i="152"/>
  <c r="M220" i="152"/>
  <c r="J220" i="152"/>
  <c r="G220" i="152"/>
  <c r="D220" i="152"/>
  <c r="P219" i="152"/>
  <c r="M219" i="152"/>
  <c r="J219" i="152"/>
  <c r="G219" i="152"/>
  <c r="D219" i="152"/>
  <c r="P218" i="152"/>
  <c r="M218" i="152"/>
  <c r="J218" i="152"/>
  <c r="G218" i="152"/>
  <c r="D218" i="152"/>
  <c r="P217" i="152"/>
  <c r="M217" i="152"/>
  <c r="J217" i="152"/>
  <c r="G217" i="152"/>
  <c r="D217" i="152"/>
  <c r="P216" i="152"/>
  <c r="M216" i="152"/>
  <c r="J216" i="152"/>
  <c r="G216" i="152"/>
  <c r="D216" i="152"/>
  <c r="P215" i="152"/>
  <c r="M215" i="152"/>
  <c r="J215" i="152"/>
  <c r="G215" i="152"/>
  <c r="D215" i="152"/>
  <c r="P214" i="152"/>
  <c r="M214" i="152"/>
  <c r="J214" i="152"/>
  <c r="G214" i="152"/>
  <c r="D214" i="152"/>
  <c r="P213" i="152"/>
  <c r="M213" i="152"/>
  <c r="J213" i="152"/>
  <c r="G213" i="152"/>
  <c r="D213" i="152"/>
  <c r="P212" i="152"/>
  <c r="M212" i="152"/>
  <c r="J212" i="152"/>
  <c r="G212" i="152"/>
  <c r="D212" i="152"/>
  <c r="P211" i="152"/>
  <c r="M211" i="152"/>
  <c r="J211" i="152"/>
  <c r="G211" i="152"/>
  <c r="D211" i="152"/>
  <c r="P210" i="152"/>
  <c r="M210" i="152"/>
  <c r="J210" i="152"/>
  <c r="G210" i="152"/>
  <c r="D210" i="152"/>
  <c r="P209" i="152"/>
  <c r="M209" i="152"/>
  <c r="J209" i="152"/>
  <c r="G209" i="152"/>
  <c r="D209" i="152"/>
  <c r="P208" i="152"/>
  <c r="M208" i="152"/>
  <c r="J208" i="152"/>
  <c r="G208" i="152"/>
  <c r="D208" i="152"/>
  <c r="P207" i="152"/>
  <c r="M207" i="152"/>
  <c r="J207" i="152"/>
  <c r="G207" i="152"/>
  <c r="D207" i="152"/>
  <c r="P206" i="152"/>
  <c r="M206" i="152"/>
  <c r="J206" i="152"/>
  <c r="G206" i="152"/>
  <c r="D206" i="152"/>
  <c r="P205" i="152"/>
  <c r="M205" i="152"/>
  <c r="J205" i="152"/>
  <c r="G205" i="152"/>
  <c r="D205" i="152"/>
  <c r="P204" i="152"/>
  <c r="M204" i="152"/>
  <c r="J204" i="152"/>
  <c r="G204" i="152"/>
  <c r="D204" i="152"/>
  <c r="P203" i="152"/>
  <c r="M203" i="152"/>
  <c r="J203" i="152"/>
  <c r="G203" i="152"/>
  <c r="D203" i="152"/>
  <c r="P202" i="152"/>
  <c r="M202" i="152"/>
  <c r="J202" i="152"/>
  <c r="G202" i="152"/>
  <c r="D202" i="152"/>
  <c r="P201" i="152"/>
  <c r="M201" i="152"/>
  <c r="J201" i="152"/>
  <c r="G201" i="152"/>
  <c r="D201" i="152"/>
  <c r="P200" i="152"/>
  <c r="M200" i="152"/>
  <c r="J200" i="152"/>
  <c r="G200" i="152"/>
  <c r="D200" i="152"/>
  <c r="P199" i="152"/>
  <c r="M199" i="152"/>
  <c r="J199" i="152"/>
  <c r="G199" i="152"/>
  <c r="D199" i="152"/>
  <c r="P198" i="152"/>
  <c r="M198" i="152"/>
  <c r="J198" i="152"/>
  <c r="G198" i="152"/>
  <c r="D198" i="152"/>
  <c r="P197" i="152"/>
  <c r="M197" i="152"/>
  <c r="J197" i="152"/>
  <c r="G197" i="152"/>
  <c r="D197" i="152"/>
  <c r="P196" i="152"/>
  <c r="M196" i="152"/>
  <c r="J196" i="152"/>
  <c r="G196" i="152"/>
  <c r="D196" i="152"/>
  <c r="P195" i="152"/>
  <c r="M195" i="152"/>
  <c r="J195" i="152"/>
  <c r="G195" i="152"/>
  <c r="D195" i="152"/>
  <c r="P194" i="152"/>
  <c r="M194" i="152"/>
  <c r="J194" i="152"/>
  <c r="G194" i="152"/>
  <c r="D194" i="152"/>
  <c r="P193" i="152"/>
  <c r="M193" i="152"/>
  <c r="J193" i="152"/>
  <c r="G193" i="152"/>
  <c r="D193" i="152"/>
  <c r="P192" i="152"/>
  <c r="M192" i="152"/>
  <c r="J192" i="152"/>
  <c r="G192" i="152"/>
  <c r="D192" i="152"/>
  <c r="P191" i="152"/>
  <c r="M191" i="152"/>
  <c r="J191" i="152"/>
  <c r="G191" i="152"/>
  <c r="D191" i="152"/>
  <c r="P190" i="152"/>
  <c r="M190" i="152"/>
  <c r="J190" i="152"/>
  <c r="G190" i="152"/>
  <c r="D190" i="152"/>
  <c r="P189" i="152"/>
  <c r="M189" i="152"/>
  <c r="J189" i="152"/>
  <c r="G189" i="152"/>
  <c r="D189" i="152"/>
  <c r="P188" i="152"/>
  <c r="M188" i="152"/>
  <c r="J188" i="152"/>
  <c r="G188" i="152"/>
  <c r="D188" i="152"/>
  <c r="P187" i="152"/>
  <c r="M187" i="152"/>
  <c r="J187" i="152"/>
  <c r="G187" i="152"/>
  <c r="D187" i="152"/>
  <c r="P186" i="152"/>
  <c r="M186" i="152"/>
  <c r="J186" i="152"/>
  <c r="G186" i="152"/>
  <c r="D186" i="152"/>
  <c r="P185" i="152"/>
  <c r="M185" i="152"/>
  <c r="J185" i="152"/>
  <c r="G185" i="152"/>
  <c r="D185" i="152"/>
  <c r="P184" i="152"/>
  <c r="M184" i="152"/>
  <c r="J184" i="152"/>
  <c r="G184" i="152"/>
  <c r="D184" i="152"/>
  <c r="P183" i="152"/>
  <c r="M183" i="152"/>
  <c r="J183" i="152"/>
  <c r="G183" i="152"/>
  <c r="D183" i="152"/>
  <c r="P182" i="152"/>
  <c r="M182" i="152"/>
  <c r="J182" i="152"/>
  <c r="G182" i="152"/>
  <c r="D182" i="152"/>
  <c r="P181" i="152"/>
  <c r="M181" i="152"/>
  <c r="J181" i="152"/>
  <c r="G181" i="152"/>
  <c r="D181" i="152"/>
  <c r="P180" i="152"/>
  <c r="M180" i="152"/>
  <c r="J180" i="152"/>
  <c r="G180" i="152"/>
  <c r="D180" i="152"/>
  <c r="P179" i="152"/>
  <c r="M179" i="152"/>
  <c r="J179" i="152"/>
  <c r="G179" i="152"/>
  <c r="D179" i="152"/>
  <c r="P178" i="152"/>
  <c r="M178" i="152"/>
  <c r="J178" i="152"/>
  <c r="G178" i="152"/>
  <c r="D178" i="152"/>
  <c r="P177" i="152"/>
  <c r="M177" i="152"/>
  <c r="J177" i="152"/>
  <c r="G177" i="152"/>
  <c r="D177" i="152"/>
  <c r="P176" i="152"/>
  <c r="M176" i="152"/>
  <c r="J176" i="152"/>
  <c r="G176" i="152"/>
  <c r="D176" i="152"/>
  <c r="P175" i="152"/>
  <c r="M175" i="152"/>
  <c r="J175" i="152"/>
  <c r="G175" i="152"/>
  <c r="D175" i="152"/>
  <c r="P174" i="152"/>
  <c r="M174" i="152"/>
  <c r="J174" i="152"/>
  <c r="G174" i="152"/>
  <c r="D174" i="152"/>
  <c r="P173" i="152"/>
  <c r="M173" i="152"/>
  <c r="J173" i="152"/>
  <c r="G173" i="152"/>
  <c r="D173" i="152"/>
  <c r="P172" i="152"/>
  <c r="M172" i="152"/>
  <c r="J172" i="152"/>
  <c r="G172" i="152"/>
  <c r="D172" i="152"/>
  <c r="P171" i="152"/>
  <c r="M171" i="152"/>
  <c r="J171" i="152"/>
  <c r="G171" i="152"/>
  <c r="D171" i="152"/>
  <c r="P170" i="152"/>
  <c r="M170" i="152"/>
  <c r="J170" i="152"/>
  <c r="G170" i="152"/>
  <c r="D170" i="152"/>
  <c r="P169" i="152"/>
  <c r="M169" i="152"/>
  <c r="J169" i="152"/>
  <c r="G169" i="152"/>
  <c r="D169" i="152"/>
  <c r="P168" i="152"/>
  <c r="M168" i="152"/>
  <c r="J168" i="152"/>
  <c r="G168" i="152"/>
  <c r="D168" i="152"/>
  <c r="P167" i="152"/>
  <c r="M167" i="152"/>
  <c r="J167" i="152"/>
  <c r="G167" i="152"/>
  <c r="D167" i="152"/>
  <c r="P166" i="152"/>
  <c r="M166" i="152"/>
  <c r="J166" i="152"/>
  <c r="G166" i="152"/>
  <c r="D166" i="152"/>
  <c r="P165" i="152"/>
  <c r="M165" i="152"/>
  <c r="J165" i="152"/>
  <c r="G165" i="152"/>
  <c r="D165" i="152"/>
  <c r="P164" i="152"/>
  <c r="M164" i="152"/>
  <c r="J164" i="152"/>
  <c r="G164" i="152"/>
  <c r="D164" i="152"/>
  <c r="P163" i="152"/>
  <c r="M163" i="152"/>
  <c r="J163" i="152"/>
  <c r="G163" i="152"/>
  <c r="D163" i="152"/>
  <c r="P162" i="152"/>
  <c r="M162" i="152"/>
  <c r="J162" i="152"/>
  <c r="G162" i="152"/>
  <c r="D162" i="152"/>
  <c r="P161" i="152"/>
  <c r="M161" i="152"/>
  <c r="J161" i="152"/>
  <c r="G161" i="152"/>
  <c r="D161" i="152"/>
  <c r="P160" i="152"/>
  <c r="M160" i="152"/>
  <c r="J160" i="152"/>
  <c r="G160" i="152"/>
  <c r="D160" i="152"/>
  <c r="P159" i="152"/>
  <c r="M159" i="152"/>
  <c r="J159" i="152"/>
  <c r="G159" i="152"/>
  <c r="D159" i="152"/>
  <c r="P158" i="152"/>
  <c r="M158" i="152"/>
  <c r="J158" i="152"/>
  <c r="G158" i="152"/>
  <c r="D158" i="152"/>
  <c r="P157" i="152"/>
  <c r="M157" i="152"/>
  <c r="J157" i="152"/>
  <c r="G157" i="152"/>
  <c r="D157" i="152"/>
  <c r="P156" i="152"/>
  <c r="M156" i="152"/>
  <c r="J156" i="152"/>
  <c r="G156" i="152"/>
  <c r="D156" i="152"/>
  <c r="P155" i="152"/>
  <c r="M155" i="152"/>
  <c r="J155" i="152"/>
  <c r="G155" i="152"/>
  <c r="D155" i="152"/>
  <c r="P154" i="152"/>
  <c r="M154" i="152"/>
  <c r="J154" i="152"/>
  <c r="G154" i="152"/>
  <c r="D154" i="152"/>
  <c r="P153" i="152"/>
  <c r="M153" i="152"/>
  <c r="J153" i="152"/>
  <c r="G153" i="152"/>
  <c r="D153" i="152"/>
  <c r="P152" i="152"/>
  <c r="M152" i="152"/>
  <c r="J152" i="152"/>
  <c r="G152" i="152"/>
  <c r="D152" i="152"/>
  <c r="P151" i="152"/>
  <c r="M151" i="152"/>
  <c r="J151" i="152"/>
  <c r="G151" i="152"/>
  <c r="D151" i="152"/>
  <c r="P150" i="152"/>
  <c r="M150" i="152"/>
  <c r="J150" i="152"/>
  <c r="G150" i="152"/>
  <c r="D150" i="152"/>
  <c r="P149" i="152"/>
  <c r="M149" i="152"/>
  <c r="J149" i="152"/>
  <c r="G149" i="152"/>
  <c r="D149" i="152"/>
  <c r="P148" i="152"/>
  <c r="M148" i="152"/>
  <c r="J148" i="152"/>
  <c r="G148" i="152"/>
  <c r="D148" i="152"/>
  <c r="P147" i="152"/>
  <c r="M147" i="152"/>
  <c r="J147" i="152"/>
  <c r="G147" i="152"/>
  <c r="D147" i="152"/>
  <c r="P146" i="152"/>
  <c r="M146" i="152"/>
  <c r="J146" i="152"/>
  <c r="G146" i="152"/>
  <c r="D146" i="152"/>
  <c r="P145" i="152"/>
  <c r="M145" i="152"/>
  <c r="J145" i="152"/>
  <c r="G145" i="152"/>
  <c r="D145" i="152"/>
  <c r="P144" i="152"/>
  <c r="M144" i="152"/>
  <c r="J144" i="152"/>
  <c r="G144" i="152"/>
  <c r="D144" i="152"/>
  <c r="P143" i="152"/>
  <c r="M143" i="152"/>
  <c r="J143" i="152"/>
  <c r="G143" i="152"/>
  <c r="D143" i="152"/>
  <c r="P142" i="152"/>
  <c r="M142" i="152"/>
  <c r="J142" i="152"/>
  <c r="G142" i="152"/>
  <c r="D142" i="152"/>
  <c r="P141" i="152"/>
  <c r="M141" i="152"/>
  <c r="J141" i="152"/>
  <c r="G141" i="152"/>
  <c r="D141" i="152"/>
  <c r="P140" i="152"/>
  <c r="M140" i="152"/>
  <c r="J140" i="152"/>
  <c r="G140" i="152"/>
  <c r="D140" i="152"/>
  <c r="P139" i="152"/>
  <c r="M139" i="152"/>
  <c r="J139" i="152"/>
  <c r="G139" i="152"/>
  <c r="D139" i="152"/>
  <c r="P138" i="152"/>
  <c r="M138" i="152"/>
  <c r="J138" i="152"/>
  <c r="G138" i="152"/>
  <c r="D138" i="152"/>
  <c r="P137" i="152"/>
  <c r="M137" i="152"/>
  <c r="J137" i="152"/>
  <c r="G137" i="152"/>
  <c r="D137" i="152"/>
  <c r="P136" i="152"/>
  <c r="M136" i="152"/>
  <c r="J136" i="152"/>
  <c r="G136" i="152"/>
  <c r="D136" i="152"/>
  <c r="P135" i="152"/>
  <c r="M135" i="152"/>
  <c r="J135" i="152"/>
  <c r="G135" i="152"/>
  <c r="D135" i="152"/>
  <c r="P134" i="152"/>
  <c r="M134" i="152"/>
  <c r="J134" i="152"/>
  <c r="G134" i="152"/>
  <c r="D134" i="152"/>
  <c r="P133" i="152"/>
  <c r="M133" i="152"/>
  <c r="J133" i="152"/>
  <c r="G133" i="152"/>
  <c r="D133" i="152"/>
  <c r="P132" i="152"/>
  <c r="M132" i="152"/>
  <c r="J132" i="152"/>
  <c r="G132" i="152"/>
  <c r="D132" i="152"/>
  <c r="P131" i="152"/>
  <c r="M131" i="152"/>
  <c r="J131" i="152"/>
  <c r="G131" i="152"/>
  <c r="D131" i="152"/>
  <c r="P130" i="152"/>
  <c r="M130" i="152"/>
  <c r="J130" i="152"/>
  <c r="G130" i="152"/>
  <c r="D130" i="152"/>
  <c r="P129" i="152"/>
  <c r="M129" i="152"/>
  <c r="J129" i="152"/>
  <c r="G129" i="152"/>
  <c r="D129" i="152"/>
  <c r="P128" i="152"/>
  <c r="M128" i="152"/>
  <c r="J128" i="152"/>
  <c r="G128" i="152"/>
  <c r="D128" i="152"/>
  <c r="P127" i="152"/>
  <c r="M127" i="152"/>
  <c r="J127" i="152"/>
  <c r="G127" i="152"/>
  <c r="D127" i="152"/>
  <c r="P126" i="152"/>
  <c r="M126" i="152"/>
  <c r="J126" i="152"/>
  <c r="G126" i="152"/>
  <c r="D126" i="152"/>
  <c r="P125" i="152"/>
  <c r="M125" i="152"/>
  <c r="J125" i="152"/>
  <c r="G125" i="152"/>
  <c r="D125" i="152"/>
  <c r="P124" i="152"/>
  <c r="M124" i="152"/>
  <c r="J124" i="152"/>
  <c r="G124" i="152"/>
  <c r="D124" i="152"/>
  <c r="P123" i="152"/>
  <c r="M123" i="152"/>
  <c r="J123" i="152"/>
  <c r="G123" i="152"/>
  <c r="D123" i="152"/>
  <c r="P122" i="152"/>
  <c r="M122" i="152"/>
  <c r="J122" i="152"/>
  <c r="G122" i="152"/>
  <c r="D122" i="152"/>
  <c r="P121" i="152"/>
  <c r="M121" i="152"/>
  <c r="J121" i="152"/>
  <c r="G121" i="152"/>
  <c r="D121" i="152"/>
  <c r="P120" i="152"/>
  <c r="M120" i="152"/>
  <c r="J120" i="152"/>
  <c r="G120" i="152"/>
  <c r="D120" i="152"/>
  <c r="P119" i="152"/>
  <c r="M119" i="152"/>
  <c r="J119" i="152"/>
  <c r="G119" i="152"/>
  <c r="D119" i="152"/>
  <c r="P118" i="152"/>
  <c r="M118" i="152"/>
  <c r="J118" i="152"/>
  <c r="G118" i="152"/>
  <c r="D118" i="152"/>
  <c r="P117" i="152"/>
  <c r="M117" i="152"/>
  <c r="J117" i="152"/>
  <c r="G117" i="152"/>
  <c r="D117" i="152"/>
  <c r="P116" i="152"/>
  <c r="M116" i="152"/>
  <c r="J116" i="152"/>
  <c r="G116" i="152"/>
  <c r="D116" i="152"/>
  <c r="P115" i="152"/>
  <c r="M115" i="152"/>
  <c r="J115" i="152"/>
  <c r="G115" i="152"/>
  <c r="D115" i="152"/>
  <c r="P114" i="152"/>
  <c r="M114" i="152"/>
  <c r="J114" i="152"/>
  <c r="G114" i="152"/>
  <c r="D114" i="152"/>
  <c r="P113" i="152"/>
  <c r="M113" i="152"/>
  <c r="J113" i="152"/>
  <c r="G113" i="152"/>
  <c r="D113" i="152"/>
  <c r="P112" i="152"/>
  <c r="M112" i="152"/>
  <c r="J112" i="152"/>
  <c r="G112" i="152"/>
  <c r="D112" i="152"/>
  <c r="P111" i="152"/>
  <c r="M111" i="152"/>
  <c r="J111" i="152"/>
  <c r="G111" i="152"/>
  <c r="D111" i="152"/>
  <c r="P110" i="152"/>
  <c r="M110" i="152"/>
  <c r="J110" i="152"/>
  <c r="G110" i="152"/>
  <c r="D110" i="152"/>
  <c r="P109" i="152"/>
  <c r="M109" i="152"/>
  <c r="J109" i="152"/>
  <c r="G109" i="152"/>
  <c r="D109" i="152"/>
  <c r="P108" i="152"/>
  <c r="M108" i="152"/>
  <c r="J108" i="152"/>
  <c r="G108" i="152"/>
  <c r="D108" i="152"/>
  <c r="P107" i="152"/>
  <c r="M107" i="152"/>
  <c r="J107" i="152"/>
  <c r="G107" i="152"/>
  <c r="D107" i="152"/>
  <c r="P106" i="152"/>
  <c r="M106" i="152"/>
  <c r="J106" i="152"/>
  <c r="G106" i="152"/>
  <c r="D106" i="152"/>
  <c r="P105" i="152"/>
  <c r="M105" i="152"/>
  <c r="J105" i="152"/>
  <c r="G105" i="152"/>
  <c r="D105" i="152"/>
  <c r="P104" i="152"/>
  <c r="M104" i="152"/>
  <c r="J104" i="152"/>
  <c r="G104" i="152"/>
  <c r="D104" i="152"/>
  <c r="P103" i="152"/>
  <c r="M103" i="152"/>
  <c r="J103" i="152"/>
  <c r="G103" i="152"/>
  <c r="D103" i="152"/>
  <c r="P102" i="152"/>
  <c r="M102" i="152"/>
  <c r="J102" i="152"/>
  <c r="G102" i="152"/>
  <c r="D102" i="152"/>
  <c r="P101" i="152"/>
  <c r="M101" i="152"/>
  <c r="J101" i="152"/>
  <c r="G101" i="152"/>
  <c r="D101" i="152"/>
  <c r="P100" i="152"/>
  <c r="M100" i="152"/>
  <c r="J100" i="152"/>
  <c r="G100" i="152"/>
  <c r="D100" i="152"/>
  <c r="P99" i="152"/>
  <c r="M99" i="152"/>
  <c r="J99" i="152"/>
  <c r="G99" i="152"/>
  <c r="D99" i="152"/>
  <c r="P98" i="152"/>
  <c r="M98" i="152"/>
  <c r="J98" i="152"/>
  <c r="G98" i="152"/>
  <c r="D98" i="152"/>
  <c r="P97" i="152"/>
  <c r="M97" i="152"/>
  <c r="J97" i="152"/>
  <c r="G97" i="152"/>
  <c r="D97" i="152"/>
  <c r="P96" i="152"/>
  <c r="M96" i="152"/>
  <c r="J96" i="152"/>
  <c r="G96" i="152"/>
  <c r="D96" i="152"/>
  <c r="P95" i="152"/>
  <c r="M95" i="152"/>
  <c r="J95" i="152"/>
  <c r="G95" i="152"/>
  <c r="D95" i="152"/>
  <c r="P94" i="152"/>
  <c r="M94" i="152"/>
  <c r="J94" i="152"/>
  <c r="G94" i="152"/>
  <c r="D94" i="152"/>
  <c r="P93" i="152"/>
  <c r="M93" i="152"/>
  <c r="J93" i="152"/>
  <c r="G93" i="152"/>
  <c r="D93" i="152"/>
  <c r="P92" i="152"/>
  <c r="M92" i="152"/>
  <c r="J92" i="152"/>
  <c r="G92" i="152"/>
  <c r="D92" i="152"/>
  <c r="P91" i="152"/>
  <c r="M91" i="152"/>
  <c r="J91" i="152"/>
  <c r="G91" i="152"/>
  <c r="D91" i="152"/>
  <c r="P90" i="152"/>
  <c r="M90" i="152"/>
  <c r="J90" i="152"/>
  <c r="G90" i="152"/>
  <c r="D90" i="152"/>
  <c r="P89" i="152"/>
  <c r="M89" i="152"/>
  <c r="J89" i="152"/>
  <c r="G89" i="152"/>
  <c r="D89" i="152"/>
  <c r="P88" i="152"/>
  <c r="M88" i="152"/>
  <c r="J88" i="152"/>
  <c r="G88" i="152"/>
  <c r="D88" i="152"/>
  <c r="P87" i="152"/>
  <c r="M87" i="152"/>
  <c r="J87" i="152"/>
  <c r="G87" i="152"/>
  <c r="D87" i="152"/>
  <c r="P86" i="152"/>
  <c r="M86" i="152"/>
  <c r="J86" i="152"/>
  <c r="G86" i="152"/>
  <c r="D86" i="152"/>
  <c r="P85" i="152"/>
  <c r="M85" i="152"/>
  <c r="J85" i="152"/>
  <c r="G85" i="152"/>
  <c r="D85" i="152"/>
  <c r="P84" i="152"/>
  <c r="M84" i="152"/>
  <c r="J84" i="152"/>
  <c r="G84" i="152"/>
  <c r="D84" i="152"/>
  <c r="P83" i="152"/>
  <c r="M83" i="152"/>
  <c r="J83" i="152"/>
  <c r="G83" i="152"/>
  <c r="D83" i="152"/>
  <c r="P82" i="152"/>
  <c r="M82" i="152"/>
  <c r="J82" i="152"/>
  <c r="G82" i="152"/>
  <c r="D82" i="152"/>
  <c r="P81" i="152"/>
  <c r="M81" i="152"/>
  <c r="J81" i="152"/>
  <c r="G81" i="152"/>
  <c r="D81" i="152"/>
  <c r="P80" i="152"/>
  <c r="M80" i="152"/>
  <c r="J80" i="152"/>
  <c r="G80" i="152"/>
  <c r="D80" i="152"/>
  <c r="P79" i="152"/>
  <c r="M79" i="152"/>
  <c r="J79" i="152"/>
  <c r="G79" i="152"/>
  <c r="D79" i="152"/>
  <c r="P78" i="152"/>
  <c r="M78" i="152"/>
  <c r="J78" i="152"/>
  <c r="G78" i="152"/>
  <c r="D78" i="152"/>
  <c r="P77" i="152"/>
  <c r="M77" i="152"/>
  <c r="J77" i="152"/>
  <c r="G77" i="152"/>
  <c r="D77" i="152"/>
  <c r="P76" i="152"/>
  <c r="M76" i="152"/>
  <c r="J76" i="152"/>
  <c r="G76" i="152"/>
  <c r="D76" i="152"/>
  <c r="P75" i="152"/>
  <c r="M75" i="152"/>
  <c r="J75" i="152"/>
  <c r="G75" i="152"/>
  <c r="D75" i="152"/>
  <c r="P74" i="152"/>
  <c r="M74" i="152"/>
  <c r="J74" i="152"/>
  <c r="G74" i="152"/>
  <c r="D74" i="152"/>
  <c r="P73" i="152"/>
  <c r="M73" i="152"/>
  <c r="J73" i="152"/>
  <c r="G73" i="152"/>
  <c r="D73" i="152"/>
  <c r="P72" i="152"/>
  <c r="M72" i="152"/>
  <c r="J72" i="152"/>
  <c r="G72" i="152"/>
  <c r="D72" i="152"/>
  <c r="P71" i="152"/>
  <c r="M71" i="152"/>
  <c r="J71" i="152"/>
  <c r="G71" i="152"/>
  <c r="D71" i="152"/>
  <c r="P70" i="152"/>
  <c r="M70" i="152"/>
  <c r="J70" i="152"/>
  <c r="G70" i="152"/>
  <c r="D70" i="152"/>
  <c r="P69" i="152"/>
  <c r="M69" i="152"/>
  <c r="J69" i="152"/>
  <c r="G69" i="152"/>
  <c r="D69" i="152"/>
  <c r="P68" i="152"/>
  <c r="M68" i="152"/>
  <c r="J68" i="152"/>
  <c r="G68" i="152"/>
  <c r="D68" i="152"/>
  <c r="P67" i="152"/>
  <c r="M67" i="152"/>
  <c r="J67" i="152"/>
  <c r="G67" i="152"/>
  <c r="D67" i="152"/>
  <c r="P66" i="152"/>
  <c r="M66" i="152"/>
  <c r="J66" i="152"/>
  <c r="G66" i="152"/>
  <c r="D66" i="152"/>
  <c r="P65" i="152"/>
  <c r="M65" i="152"/>
  <c r="J65" i="152"/>
  <c r="G65" i="152"/>
  <c r="D65" i="152"/>
  <c r="P64" i="152"/>
  <c r="M64" i="152"/>
  <c r="J64" i="152"/>
  <c r="G64" i="152"/>
  <c r="D64" i="152"/>
  <c r="P63" i="152"/>
  <c r="M63" i="152"/>
  <c r="J63" i="152"/>
  <c r="G63" i="152"/>
  <c r="D63" i="152"/>
  <c r="P62" i="152"/>
  <c r="M62" i="152"/>
  <c r="J62" i="152"/>
  <c r="G62" i="152"/>
  <c r="D62" i="152"/>
  <c r="P61" i="152"/>
  <c r="M61" i="152"/>
  <c r="J61" i="152"/>
  <c r="G61" i="152"/>
  <c r="D61" i="152"/>
  <c r="P60" i="152"/>
  <c r="M60" i="152"/>
  <c r="J60" i="152"/>
  <c r="G60" i="152"/>
  <c r="D60" i="152"/>
  <c r="P59" i="152"/>
  <c r="M59" i="152"/>
  <c r="J59" i="152"/>
  <c r="G59" i="152"/>
  <c r="D59" i="152"/>
  <c r="P58" i="152"/>
  <c r="M58" i="152"/>
  <c r="J58" i="152"/>
  <c r="G58" i="152"/>
  <c r="D58" i="152"/>
  <c r="P57" i="152"/>
  <c r="M57" i="152"/>
  <c r="J57" i="152"/>
  <c r="G57" i="152"/>
  <c r="D57" i="152"/>
  <c r="P56" i="152"/>
  <c r="M56" i="152"/>
  <c r="J56" i="152"/>
  <c r="G56" i="152"/>
  <c r="D56" i="152"/>
  <c r="P55" i="152"/>
  <c r="M55" i="152"/>
  <c r="J55" i="152"/>
  <c r="G55" i="152"/>
  <c r="D55" i="152"/>
  <c r="P54" i="152"/>
  <c r="M54" i="152"/>
  <c r="J54" i="152"/>
  <c r="G54" i="152"/>
  <c r="D54" i="152"/>
  <c r="P53" i="152"/>
  <c r="M53" i="152"/>
  <c r="J53" i="152"/>
  <c r="G53" i="152"/>
  <c r="D53" i="152"/>
  <c r="P52" i="152"/>
  <c r="M52" i="152"/>
  <c r="J52" i="152"/>
  <c r="G52" i="152"/>
  <c r="D52" i="152"/>
  <c r="P51" i="152"/>
  <c r="M51" i="152"/>
  <c r="J51" i="152"/>
  <c r="G51" i="152"/>
  <c r="D51" i="152"/>
  <c r="P50" i="152"/>
  <c r="M50" i="152"/>
  <c r="J50" i="152"/>
  <c r="G50" i="152"/>
  <c r="D50" i="152"/>
  <c r="P49" i="152"/>
  <c r="M49" i="152"/>
  <c r="J49" i="152"/>
  <c r="G49" i="152"/>
  <c r="D49" i="152"/>
  <c r="P48" i="152"/>
  <c r="M48" i="152"/>
  <c r="J48" i="152"/>
  <c r="G48" i="152"/>
  <c r="D48" i="152"/>
  <c r="P47" i="152"/>
  <c r="M47" i="152"/>
  <c r="J47" i="152"/>
  <c r="G47" i="152"/>
  <c r="D47" i="152"/>
  <c r="P46" i="152"/>
  <c r="M46" i="152"/>
  <c r="J46" i="152"/>
  <c r="G46" i="152"/>
  <c r="D46" i="152"/>
  <c r="P45" i="152"/>
  <c r="M45" i="152"/>
  <c r="J45" i="152"/>
  <c r="G45" i="152"/>
  <c r="D45" i="152"/>
  <c r="P44" i="152"/>
  <c r="M44" i="152"/>
  <c r="J44" i="152"/>
  <c r="G44" i="152"/>
  <c r="D44" i="152"/>
  <c r="P43" i="152"/>
  <c r="M43" i="152"/>
  <c r="J43" i="152"/>
  <c r="G43" i="152"/>
  <c r="D43" i="152"/>
  <c r="P42" i="152"/>
  <c r="M42" i="152"/>
  <c r="J42" i="152"/>
  <c r="G42" i="152"/>
  <c r="D42" i="152"/>
  <c r="P41" i="152"/>
  <c r="M41" i="152"/>
  <c r="J41" i="152"/>
  <c r="G41" i="152"/>
  <c r="D41" i="152"/>
  <c r="P40" i="152"/>
  <c r="M40" i="152"/>
  <c r="J40" i="152"/>
  <c r="G40" i="152"/>
  <c r="D40" i="152"/>
  <c r="P39" i="152"/>
  <c r="M39" i="152"/>
  <c r="J39" i="152"/>
  <c r="G39" i="152"/>
  <c r="D39" i="152"/>
  <c r="P38" i="152"/>
  <c r="M38" i="152"/>
  <c r="J38" i="152"/>
  <c r="G38" i="152"/>
  <c r="D38" i="152"/>
  <c r="P37" i="152"/>
  <c r="M37" i="152"/>
  <c r="J37" i="152"/>
  <c r="G37" i="152"/>
  <c r="D37" i="152"/>
  <c r="P36" i="152"/>
  <c r="M36" i="152"/>
  <c r="J36" i="152"/>
  <c r="G36" i="152"/>
  <c r="D36" i="152"/>
  <c r="P35" i="152"/>
  <c r="M35" i="152"/>
  <c r="J35" i="152"/>
  <c r="G35" i="152"/>
  <c r="D35" i="152"/>
  <c r="P34" i="152"/>
  <c r="M34" i="152"/>
  <c r="J34" i="152"/>
  <c r="G34" i="152"/>
  <c r="D34" i="152"/>
  <c r="P33" i="152"/>
  <c r="M33" i="152"/>
  <c r="J33" i="152"/>
  <c r="G33" i="152"/>
  <c r="D33" i="152"/>
  <c r="P32" i="152"/>
  <c r="M32" i="152"/>
  <c r="J32" i="152"/>
  <c r="G32" i="152"/>
  <c r="D32" i="152"/>
  <c r="P31" i="152"/>
  <c r="M31" i="152"/>
  <c r="J31" i="152"/>
  <c r="G31" i="152"/>
  <c r="D31" i="152"/>
  <c r="P30" i="152"/>
  <c r="M30" i="152"/>
  <c r="J30" i="152"/>
  <c r="G30" i="152"/>
  <c r="D30" i="152"/>
  <c r="P29" i="152"/>
  <c r="M29" i="152"/>
  <c r="J29" i="152"/>
  <c r="G29" i="152"/>
  <c r="D29" i="152"/>
  <c r="P28" i="152"/>
  <c r="M28" i="152"/>
  <c r="J28" i="152"/>
  <c r="G28" i="152"/>
  <c r="D28" i="152"/>
  <c r="P27" i="152"/>
  <c r="M27" i="152"/>
  <c r="J27" i="152"/>
  <c r="G27" i="152"/>
  <c r="D27" i="152"/>
  <c r="P26" i="152"/>
  <c r="M26" i="152"/>
  <c r="J26" i="152"/>
  <c r="G26" i="152"/>
  <c r="D26" i="152"/>
  <c r="P25" i="152"/>
  <c r="M25" i="152"/>
  <c r="J25" i="152"/>
  <c r="G25" i="152"/>
  <c r="D25" i="152"/>
  <c r="P24" i="152"/>
  <c r="M24" i="152"/>
  <c r="J24" i="152"/>
  <c r="G24" i="152"/>
  <c r="D24" i="152"/>
  <c r="P23" i="152"/>
  <c r="M23" i="152"/>
  <c r="J23" i="152"/>
  <c r="G23" i="152"/>
  <c r="D23" i="152"/>
  <c r="A23" i="152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35" i="152" s="1"/>
  <c r="A36" i="152" s="1"/>
  <c r="A37" i="152" s="1"/>
  <c r="A38" i="152" s="1"/>
  <c r="A39" i="152" s="1"/>
  <c r="A40" i="152" s="1"/>
  <c r="A41" i="152" s="1"/>
  <c r="A42" i="152" s="1"/>
  <c r="A43" i="152" s="1"/>
  <c r="A44" i="152" s="1"/>
  <c r="A45" i="152" s="1"/>
  <c r="A46" i="152" s="1"/>
  <c r="A47" i="152" s="1"/>
  <c r="A48" i="152" s="1"/>
  <c r="A49" i="152" s="1"/>
  <c r="A50" i="152" s="1"/>
  <c r="A51" i="152" s="1"/>
  <c r="A52" i="152" s="1"/>
  <c r="A53" i="152" s="1"/>
  <c r="A54" i="152" s="1"/>
  <c r="A55" i="152" s="1"/>
  <c r="A56" i="152" s="1"/>
  <c r="A57" i="152" s="1"/>
  <c r="A58" i="152" s="1"/>
  <c r="A59" i="152" s="1"/>
  <c r="A60" i="152" s="1"/>
  <c r="A61" i="152" s="1"/>
  <c r="A62" i="152" s="1"/>
  <c r="A63" i="152" s="1"/>
  <c r="A64" i="152" s="1"/>
  <c r="A65" i="152" s="1"/>
  <c r="A66" i="152" s="1"/>
  <c r="A67" i="152" s="1"/>
  <c r="A68" i="152" s="1"/>
  <c r="A69" i="152" s="1"/>
  <c r="A70" i="152" s="1"/>
  <c r="A71" i="152" s="1"/>
  <c r="A72" i="152" s="1"/>
  <c r="A73" i="152" s="1"/>
  <c r="A74" i="152" s="1"/>
  <c r="A75" i="152" s="1"/>
  <c r="A76" i="152" s="1"/>
  <c r="A77" i="152" s="1"/>
  <c r="A78" i="152" s="1"/>
  <c r="A79" i="152" s="1"/>
  <c r="A80" i="152" s="1"/>
  <c r="A81" i="152" s="1"/>
  <c r="A82" i="152" s="1"/>
  <c r="A83" i="152" s="1"/>
  <c r="A84" i="152" s="1"/>
  <c r="A85" i="152" s="1"/>
  <c r="A86" i="152" s="1"/>
  <c r="A87" i="152" s="1"/>
  <c r="A88" i="152" s="1"/>
  <c r="A89" i="152" s="1"/>
  <c r="A90" i="152" s="1"/>
  <c r="A91" i="152" s="1"/>
  <c r="A92" i="152" s="1"/>
  <c r="A93" i="152" s="1"/>
  <c r="A94" i="152" s="1"/>
  <c r="A95" i="152" s="1"/>
  <c r="A96" i="152" s="1"/>
  <c r="A97" i="152" s="1"/>
  <c r="A98" i="152" s="1"/>
  <c r="A99" i="152" s="1"/>
  <c r="A100" i="152" s="1"/>
  <c r="A101" i="152" s="1"/>
  <c r="A102" i="152" s="1"/>
  <c r="A103" i="152" s="1"/>
  <c r="A104" i="152" s="1"/>
  <c r="A105" i="152" s="1"/>
  <c r="A106" i="152" s="1"/>
  <c r="A107" i="152" s="1"/>
  <c r="A108" i="152" s="1"/>
  <c r="A109" i="152" s="1"/>
  <c r="A110" i="152" s="1"/>
  <c r="A111" i="152" s="1"/>
  <c r="A112" i="152" s="1"/>
  <c r="A113" i="152" s="1"/>
  <c r="A114" i="152" s="1"/>
  <c r="A115" i="152" s="1"/>
  <c r="A116" i="152" s="1"/>
  <c r="A117" i="152" s="1"/>
  <c r="A118" i="152" s="1"/>
  <c r="A119" i="152" s="1"/>
  <c r="A120" i="152" s="1"/>
  <c r="A121" i="152" s="1"/>
  <c r="A122" i="152" s="1"/>
  <c r="A123" i="152" s="1"/>
  <c r="A124" i="152" s="1"/>
  <c r="A125" i="152" s="1"/>
  <c r="A126" i="152" s="1"/>
  <c r="A127" i="152" s="1"/>
  <c r="A128" i="152" s="1"/>
  <c r="A129" i="152" s="1"/>
  <c r="A130" i="152" s="1"/>
  <c r="A131" i="152" s="1"/>
  <c r="A132" i="152" s="1"/>
  <c r="A133" i="152" s="1"/>
  <c r="A134" i="152" s="1"/>
  <c r="A135" i="152" s="1"/>
  <c r="A136" i="152" s="1"/>
  <c r="A137" i="152" s="1"/>
  <c r="A138" i="152" s="1"/>
  <c r="A139" i="152" s="1"/>
  <c r="A140" i="152" s="1"/>
  <c r="A141" i="152" s="1"/>
  <c r="A142" i="152" s="1"/>
  <c r="A143" i="152" s="1"/>
  <c r="A144" i="152" s="1"/>
  <c r="A145" i="152" s="1"/>
  <c r="A146" i="152" s="1"/>
  <c r="A147" i="152" s="1"/>
  <c r="A148" i="152" s="1"/>
  <c r="A149" i="152" s="1"/>
  <c r="A150" i="152" s="1"/>
  <c r="A151" i="152" s="1"/>
  <c r="A152" i="152" s="1"/>
  <c r="A153" i="152" s="1"/>
  <c r="A154" i="152" s="1"/>
  <c r="A155" i="152" s="1"/>
  <c r="A156" i="152" s="1"/>
  <c r="A157" i="152" s="1"/>
  <c r="A158" i="152" s="1"/>
  <c r="A159" i="152" s="1"/>
  <c r="A160" i="152" s="1"/>
  <c r="A161" i="152" s="1"/>
  <c r="A162" i="152" s="1"/>
  <c r="A163" i="152" s="1"/>
  <c r="A164" i="152" s="1"/>
  <c r="A165" i="152" s="1"/>
  <c r="A166" i="152" s="1"/>
  <c r="A167" i="152" s="1"/>
  <c r="A168" i="152" s="1"/>
  <c r="A169" i="152" s="1"/>
  <c r="A170" i="152" s="1"/>
  <c r="A171" i="152" s="1"/>
  <c r="A172" i="152" s="1"/>
  <c r="A173" i="152" s="1"/>
  <c r="A174" i="152" s="1"/>
  <c r="A175" i="152" s="1"/>
  <c r="A176" i="152" s="1"/>
  <c r="A177" i="152" s="1"/>
  <c r="A178" i="152" s="1"/>
  <c r="A179" i="152" s="1"/>
  <c r="A180" i="152" s="1"/>
  <c r="A181" i="152" s="1"/>
  <c r="A182" i="152" s="1"/>
  <c r="A183" i="152" s="1"/>
  <c r="A184" i="152" s="1"/>
  <c r="A185" i="152" s="1"/>
  <c r="A186" i="152" s="1"/>
  <c r="A187" i="152" s="1"/>
  <c r="A188" i="152" s="1"/>
  <c r="A189" i="152" s="1"/>
  <c r="A190" i="152" s="1"/>
  <c r="A191" i="152" s="1"/>
  <c r="A192" i="152" s="1"/>
  <c r="A193" i="152" s="1"/>
  <c r="A194" i="152" s="1"/>
  <c r="A195" i="152" s="1"/>
  <c r="A196" i="152" s="1"/>
  <c r="A197" i="152" s="1"/>
  <c r="A198" i="152" s="1"/>
  <c r="A199" i="152" s="1"/>
  <c r="A200" i="152" s="1"/>
  <c r="A201" i="152" s="1"/>
  <c r="A202" i="152" s="1"/>
  <c r="A203" i="152" s="1"/>
  <c r="A204" i="152" s="1"/>
  <c r="A205" i="152" s="1"/>
  <c r="A206" i="152" s="1"/>
  <c r="A207" i="152" s="1"/>
  <c r="A208" i="152" s="1"/>
  <c r="A209" i="152" s="1"/>
  <c r="A210" i="152" s="1"/>
  <c r="A211" i="152" s="1"/>
  <c r="A212" i="152" s="1"/>
  <c r="A213" i="152" s="1"/>
  <c r="A214" i="152" s="1"/>
  <c r="A215" i="152" s="1"/>
  <c r="A216" i="152" s="1"/>
  <c r="A217" i="152" s="1"/>
  <c r="A218" i="152" s="1"/>
  <c r="A219" i="152" s="1"/>
  <c r="A220" i="152" s="1"/>
  <c r="A221" i="152" s="1"/>
  <c r="A222" i="152" s="1"/>
  <c r="A223" i="152" s="1"/>
  <c r="A224" i="152" s="1"/>
  <c r="A225" i="152" s="1"/>
  <c r="A226" i="152" s="1"/>
  <c r="A227" i="152" s="1"/>
  <c r="A228" i="152" s="1"/>
  <c r="A229" i="152" s="1"/>
  <c r="A230" i="152" s="1"/>
  <c r="A231" i="152" s="1"/>
  <c r="A232" i="152" s="1"/>
  <c r="A233" i="152" s="1"/>
  <c r="A234" i="152" s="1"/>
  <c r="A235" i="152" s="1"/>
  <c r="A236" i="152" s="1"/>
  <c r="A237" i="152" s="1"/>
  <c r="A238" i="152" s="1"/>
  <c r="A239" i="152" s="1"/>
  <c r="A240" i="152" s="1"/>
  <c r="A241" i="152" s="1"/>
  <c r="A242" i="152" s="1"/>
  <c r="A243" i="152" s="1"/>
  <c r="A244" i="152" s="1"/>
  <c r="A245" i="152" s="1"/>
  <c r="A246" i="152" s="1"/>
  <c r="A247" i="152" s="1"/>
  <c r="A248" i="152" s="1"/>
  <c r="A249" i="152" s="1"/>
  <c r="A250" i="152" s="1"/>
  <c r="A251" i="152" s="1"/>
  <c r="A252" i="152" s="1"/>
  <c r="A253" i="152" s="1"/>
  <c r="A254" i="152" s="1"/>
  <c r="A255" i="152" s="1"/>
  <c r="A256" i="152" s="1"/>
  <c r="A257" i="152" s="1"/>
  <c r="A258" i="152" s="1"/>
  <c r="A259" i="152" s="1"/>
  <c r="A260" i="152" s="1"/>
  <c r="A261" i="152" s="1"/>
  <c r="A262" i="152" s="1"/>
  <c r="A263" i="152" s="1"/>
  <c r="A264" i="152" s="1"/>
  <c r="A265" i="152" s="1"/>
  <c r="A266" i="152" s="1"/>
  <c r="A267" i="152" s="1"/>
  <c r="A268" i="152" s="1"/>
  <c r="A269" i="152" s="1"/>
  <c r="A270" i="152" s="1"/>
  <c r="A271" i="152" s="1"/>
  <c r="A272" i="152" s="1"/>
  <c r="A273" i="152" s="1"/>
  <c r="A274" i="152" s="1"/>
  <c r="A275" i="152" s="1"/>
  <c r="A276" i="152" s="1"/>
  <c r="A277" i="152" s="1"/>
  <c r="A278" i="152" s="1"/>
  <c r="A279" i="152" s="1"/>
  <c r="A280" i="152" s="1"/>
  <c r="A281" i="152" s="1"/>
  <c r="A282" i="152" s="1"/>
  <c r="A283" i="152" s="1"/>
  <c r="A284" i="152" s="1"/>
  <c r="A285" i="152" s="1"/>
  <c r="A286" i="152" s="1"/>
  <c r="A287" i="152" s="1"/>
  <c r="A288" i="152" s="1"/>
  <c r="A289" i="152" s="1"/>
  <c r="A290" i="152" s="1"/>
  <c r="A291" i="152" s="1"/>
  <c r="A292" i="152" s="1"/>
  <c r="A293" i="152" s="1"/>
  <c r="A294" i="152" s="1"/>
  <c r="A295" i="152" s="1"/>
  <c r="A296" i="152" s="1"/>
  <c r="A297" i="152" s="1"/>
  <c r="A298" i="152" s="1"/>
  <c r="A299" i="152" s="1"/>
  <c r="A300" i="152" s="1"/>
  <c r="P22" i="152"/>
  <c r="M22" i="152"/>
  <c r="J22" i="152"/>
  <c r="G22" i="152"/>
  <c r="D22" i="152"/>
  <c r="A22" i="152"/>
  <c r="P21" i="152"/>
  <c r="M21" i="152"/>
  <c r="J21" i="152"/>
  <c r="G21" i="152"/>
  <c r="D21" i="152"/>
  <c r="A21" i="152"/>
  <c r="P20" i="152"/>
  <c r="M20" i="152"/>
  <c r="J20" i="152"/>
  <c r="G20" i="152"/>
  <c r="D20" i="152"/>
  <c r="I14" i="152"/>
  <c r="H14" i="152"/>
  <c r="D13" i="152"/>
  <c r="D12" i="152"/>
  <c r="P5" i="152"/>
  <c r="P228" i="151"/>
  <c r="M228" i="151"/>
  <c r="J228" i="151"/>
  <c r="G228" i="151"/>
  <c r="D228" i="151"/>
  <c r="P227" i="151"/>
  <c r="M227" i="151"/>
  <c r="J227" i="151"/>
  <c r="G227" i="151"/>
  <c r="D227" i="151"/>
  <c r="P226" i="151"/>
  <c r="M226" i="151"/>
  <c r="J226" i="151"/>
  <c r="G226" i="151"/>
  <c r="D226" i="151"/>
  <c r="P225" i="151"/>
  <c r="M225" i="151"/>
  <c r="J225" i="151"/>
  <c r="G225" i="151"/>
  <c r="D225" i="151"/>
  <c r="P224" i="151"/>
  <c r="M224" i="151"/>
  <c r="J224" i="151"/>
  <c r="G224" i="151"/>
  <c r="D224" i="151"/>
  <c r="P223" i="151"/>
  <c r="M223" i="151"/>
  <c r="J223" i="151"/>
  <c r="G223" i="151"/>
  <c r="D223" i="151"/>
  <c r="P222" i="151"/>
  <c r="M222" i="151"/>
  <c r="J222" i="151"/>
  <c r="G222" i="151"/>
  <c r="D222" i="151"/>
  <c r="P221" i="151"/>
  <c r="M221" i="151"/>
  <c r="J221" i="151"/>
  <c r="G221" i="151"/>
  <c r="D221" i="151"/>
  <c r="P220" i="151"/>
  <c r="M220" i="151"/>
  <c r="J220" i="151"/>
  <c r="G220" i="151"/>
  <c r="D220" i="151"/>
  <c r="P219" i="151"/>
  <c r="M219" i="151"/>
  <c r="J219" i="151"/>
  <c r="G219" i="151"/>
  <c r="D219" i="151"/>
  <c r="P218" i="151"/>
  <c r="M218" i="151"/>
  <c r="J218" i="151"/>
  <c r="G218" i="151"/>
  <c r="D218" i="151"/>
  <c r="P217" i="151"/>
  <c r="M217" i="151"/>
  <c r="J217" i="151"/>
  <c r="G217" i="151"/>
  <c r="D217" i="151"/>
  <c r="P216" i="151"/>
  <c r="M216" i="151"/>
  <c r="J216" i="151"/>
  <c r="G216" i="151"/>
  <c r="D216" i="151"/>
  <c r="P215" i="151"/>
  <c r="M215" i="151"/>
  <c r="J215" i="151"/>
  <c r="G215" i="151"/>
  <c r="D215" i="151"/>
  <c r="P214" i="151"/>
  <c r="M214" i="151"/>
  <c r="J214" i="151"/>
  <c r="G214" i="151"/>
  <c r="D214" i="151"/>
  <c r="P213" i="151"/>
  <c r="M213" i="151"/>
  <c r="J213" i="151"/>
  <c r="G213" i="151"/>
  <c r="D213" i="151"/>
  <c r="P212" i="151"/>
  <c r="M212" i="151"/>
  <c r="J212" i="151"/>
  <c r="G212" i="151"/>
  <c r="D212" i="151"/>
  <c r="P211" i="151"/>
  <c r="M211" i="151"/>
  <c r="J211" i="151"/>
  <c r="G211" i="151"/>
  <c r="D211" i="151"/>
  <c r="P210" i="151"/>
  <c r="M210" i="151"/>
  <c r="J210" i="151"/>
  <c r="G210" i="151"/>
  <c r="D210" i="151"/>
  <c r="P209" i="151"/>
  <c r="M209" i="151"/>
  <c r="J209" i="151"/>
  <c r="G209" i="151"/>
  <c r="D209" i="151"/>
  <c r="P208" i="151"/>
  <c r="M208" i="151"/>
  <c r="J208" i="151"/>
  <c r="G208" i="151"/>
  <c r="D208" i="151"/>
  <c r="P207" i="151"/>
  <c r="M207" i="151"/>
  <c r="J207" i="151"/>
  <c r="G207" i="151"/>
  <c r="D207" i="151"/>
  <c r="P206" i="151"/>
  <c r="M206" i="151"/>
  <c r="J206" i="151"/>
  <c r="G206" i="151"/>
  <c r="D206" i="151"/>
  <c r="P205" i="151"/>
  <c r="M205" i="151"/>
  <c r="J205" i="151"/>
  <c r="G205" i="151"/>
  <c r="D205" i="151"/>
  <c r="P204" i="151"/>
  <c r="M204" i="151"/>
  <c r="J204" i="151"/>
  <c r="G204" i="151"/>
  <c r="D204" i="151"/>
  <c r="P203" i="151"/>
  <c r="M203" i="151"/>
  <c r="J203" i="151"/>
  <c r="G203" i="151"/>
  <c r="D203" i="151"/>
  <c r="P202" i="151"/>
  <c r="M202" i="151"/>
  <c r="J202" i="151"/>
  <c r="G202" i="151"/>
  <c r="D202" i="151"/>
  <c r="P201" i="151"/>
  <c r="M201" i="151"/>
  <c r="J201" i="151"/>
  <c r="G201" i="151"/>
  <c r="D201" i="151"/>
  <c r="P200" i="151"/>
  <c r="M200" i="151"/>
  <c r="J200" i="151"/>
  <c r="G200" i="151"/>
  <c r="D200" i="151"/>
  <c r="P199" i="151"/>
  <c r="M199" i="151"/>
  <c r="J199" i="151"/>
  <c r="G199" i="151"/>
  <c r="D199" i="151"/>
  <c r="P198" i="151"/>
  <c r="M198" i="151"/>
  <c r="J198" i="151"/>
  <c r="G198" i="151"/>
  <c r="D198" i="151"/>
  <c r="P197" i="151"/>
  <c r="M197" i="151"/>
  <c r="J197" i="151"/>
  <c r="G197" i="151"/>
  <c r="D197" i="151"/>
  <c r="P196" i="151"/>
  <c r="M196" i="151"/>
  <c r="J196" i="151"/>
  <c r="G196" i="151"/>
  <c r="D196" i="151"/>
  <c r="P195" i="151"/>
  <c r="M195" i="151"/>
  <c r="J195" i="151"/>
  <c r="G195" i="151"/>
  <c r="D195" i="151"/>
  <c r="P194" i="151"/>
  <c r="M194" i="151"/>
  <c r="J194" i="151"/>
  <c r="G194" i="151"/>
  <c r="D194" i="151"/>
  <c r="P193" i="151"/>
  <c r="M193" i="151"/>
  <c r="J193" i="151"/>
  <c r="G193" i="151"/>
  <c r="D193" i="151"/>
  <c r="P192" i="151"/>
  <c r="M192" i="151"/>
  <c r="J192" i="151"/>
  <c r="G192" i="151"/>
  <c r="D192" i="151"/>
  <c r="P191" i="151"/>
  <c r="M191" i="151"/>
  <c r="J191" i="151"/>
  <c r="G191" i="151"/>
  <c r="D191" i="151"/>
  <c r="P190" i="151"/>
  <c r="M190" i="151"/>
  <c r="J190" i="151"/>
  <c r="G190" i="151"/>
  <c r="D190" i="151"/>
  <c r="P189" i="151"/>
  <c r="M189" i="151"/>
  <c r="J189" i="151"/>
  <c r="G189" i="151"/>
  <c r="D189" i="151"/>
  <c r="P188" i="151"/>
  <c r="M188" i="151"/>
  <c r="J188" i="151"/>
  <c r="G188" i="151"/>
  <c r="D188" i="151"/>
  <c r="P187" i="151"/>
  <c r="M187" i="151"/>
  <c r="J187" i="151"/>
  <c r="G187" i="151"/>
  <c r="D187" i="151"/>
  <c r="P186" i="151"/>
  <c r="M186" i="151"/>
  <c r="J186" i="151"/>
  <c r="G186" i="151"/>
  <c r="D186" i="151"/>
  <c r="P185" i="151"/>
  <c r="M185" i="151"/>
  <c r="J185" i="151"/>
  <c r="G185" i="151"/>
  <c r="D185" i="151"/>
  <c r="P184" i="151"/>
  <c r="M184" i="151"/>
  <c r="J184" i="151"/>
  <c r="G184" i="151"/>
  <c r="D184" i="151"/>
  <c r="P183" i="151"/>
  <c r="M183" i="151"/>
  <c r="J183" i="151"/>
  <c r="G183" i="151"/>
  <c r="D183" i="151"/>
  <c r="P182" i="151"/>
  <c r="M182" i="151"/>
  <c r="J182" i="151"/>
  <c r="G182" i="151"/>
  <c r="D182" i="151"/>
  <c r="P181" i="151"/>
  <c r="M181" i="151"/>
  <c r="J181" i="151"/>
  <c r="G181" i="151"/>
  <c r="D181" i="151"/>
  <c r="P180" i="151"/>
  <c r="M180" i="151"/>
  <c r="J180" i="151"/>
  <c r="G180" i="151"/>
  <c r="D180" i="151"/>
  <c r="P179" i="151"/>
  <c r="M179" i="151"/>
  <c r="J179" i="151"/>
  <c r="G179" i="151"/>
  <c r="D179" i="151"/>
  <c r="P178" i="151"/>
  <c r="M178" i="151"/>
  <c r="J178" i="151"/>
  <c r="G178" i="151"/>
  <c r="D178" i="151"/>
  <c r="P177" i="151"/>
  <c r="M177" i="151"/>
  <c r="J177" i="151"/>
  <c r="G177" i="151"/>
  <c r="D177" i="151"/>
  <c r="P176" i="151"/>
  <c r="M176" i="151"/>
  <c r="J176" i="151"/>
  <c r="G176" i="151"/>
  <c r="D176" i="151"/>
  <c r="P175" i="151"/>
  <c r="M175" i="151"/>
  <c r="J175" i="151"/>
  <c r="G175" i="151"/>
  <c r="D175" i="151"/>
  <c r="P174" i="151"/>
  <c r="M174" i="151"/>
  <c r="J174" i="151"/>
  <c r="G174" i="151"/>
  <c r="D174" i="151"/>
  <c r="P173" i="151"/>
  <c r="M173" i="151"/>
  <c r="J173" i="151"/>
  <c r="G173" i="151"/>
  <c r="D173" i="151"/>
  <c r="P172" i="151"/>
  <c r="M172" i="151"/>
  <c r="J172" i="151"/>
  <c r="G172" i="151"/>
  <c r="D172" i="151"/>
  <c r="P171" i="151"/>
  <c r="M171" i="151"/>
  <c r="J171" i="151"/>
  <c r="G171" i="151"/>
  <c r="D171" i="151"/>
  <c r="P170" i="151"/>
  <c r="M170" i="151"/>
  <c r="J170" i="151"/>
  <c r="G170" i="151"/>
  <c r="D170" i="151"/>
  <c r="P169" i="151"/>
  <c r="M169" i="151"/>
  <c r="J169" i="151"/>
  <c r="G169" i="151"/>
  <c r="D169" i="151"/>
  <c r="P168" i="151"/>
  <c r="M168" i="151"/>
  <c r="J168" i="151"/>
  <c r="G168" i="151"/>
  <c r="D168" i="151"/>
  <c r="P167" i="151"/>
  <c r="M167" i="151"/>
  <c r="J167" i="151"/>
  <c r="G167" i="151"/>
  <c r="D167" i="151"/>
  <c r="P166" i="151"/>
  <c r="M166" i="151"/>
  <c r="J166" i="151"/>
  <c r="G166" i="151"/>
  <c r="D166" i="151"/>
  <c r="P165" i="151"/>
  <c r="M165" i="151"/>
  <c r="J165" i="151"/>
  <c r="G165" i="151"/>
  <c r="D165" i="151"/>
  <c r="P164" i="151"/>
  <c r="M164" i="151"/>
  <c r="J164" i="151"/>
  <c r="G164" i="151"/>
  <c r="D164" i="151"/>
  <c r="P163" i="151"/>
  <c r="M163" i="151"/>
  <c r="J163" i="151"/>
  <c r="G163" i="151"/>
  <c r="D163" i="151"/>
  <c r="P162" i="151"/>
  <c r="M162" i="151"/>
  <c r="J162" i="151"/>
  <c r="G162" i="151"/>
  <c r="D162" i="151"/>
  <c r="P161" i="151"/>
  <c r="M161" i="151"/>
  <c r="J161" i="151"/>
  <c r="G161" i="151"/>
  <c r="D161" i="151"/>
  <c r="P160" i="151"/>
  <c r="M160" i="151"/>
  <c r="J160" i="151"/>
  <c r="G160" i="151"/>
  <c r="D160" i="151"/>
  <c r="P159" i="151"/>
  <c r="M159" i="151"/>
  <c r="J159" i="151"/>
  <c r="G159" i="151"/>
  <c r="D159" i="151"/>
  <c r="P158" i="151"/>
  <c r="M158" i="151"/>
  <c r="J158" i="151"/>
  <c r="G158" i="151"/>
  <c r="D158" i="151"/>
  <c r="P157" i="151"/>
  <c r="M157" i="151"/>
  <c r="J157" i="151"/>
  <c r="G157" i="151"/>
  <c r="D157" i="151"/>
  <c r="P156" i="151"/>
  <c r="M156" i="151"/>
  <c r="J156" i="151"/>
  <c r="G156" i="151"/>
  <c r="D156" i="151"/>
  <c r="P155" i="151"/>
  <c r="M155" i="151"/>
  <c r="J155" i="151"/>
  <c r="G155" i="151"/>
  <c r="D155" i="151"/>
  <c r="P154" i="151"/>
  <c r="M154" i="151"/>
  <c r="J154" i="151"/>
  <c r="G154" i="151"/>
  <c r="D154" i="151"/>
  <c r="P153" i="151"/>
  <c r="M153" i="151"/>
  <c r="J153" i="151"/>
  <c r="G153" i="151"/>
  <c r="D153" i="151"/>
  <c r="P152" i="151"/>
  <c r="M152" i="151"/>
  <c r="J152" i="151"/>
  <c r="G152" i="151"/>
  <c r="D152" i="151"/>
  <c r="P151" i="151"/>
  <c r="M151" i="151"/>
  <c r="J151" i="151"/>
  <c r="G151" i="151"/>
  <c r="D151" i="151"/>
  <c r="P150" i="151"/>
  <c r="M150" i="151"/>
  <c r="J150" i="151"/>
  <c r="G150" i="151"/>
  <c r="D150" i="151"/>
  <c r="P149" i="151"/>
  <c r="M149" i="151"/>
  <c r="J149" i="151"/>
  <c r="G149" i="151"/>
  <c r="D149" i="151"/>
  <c r="P148" i="151"/>
  <c r="M148" i="151"/>
  <c r="J148" i="151"/>
  <c r="G148" i="151"/>
  <c r="D148" i="151"/>
  <c r="P147" i="151"/>
  <c r="M147" i="151"/>
  <c r="J147" i="151"/>
  <c r="G147" i="151"/>
  <c r="D147" i="151"/>
  <c r="P146" i="151"/>
  <c r="M146" i="151"/>
  <c r="J146" i="151"/>
  <c r="G146" i="151"/>
  <c r="D146" i="151"/>
  <c r="P145" i="151"/>
  <c r="M145" i="151"/>
  <c r="J145" i="151"/>
  <c r="G145" i="151"/>
  <c r="D145" i="151"/>
  <c r="P144" i="151"/>
  <c r="M144" i="151"/>
  <c r="J144" i="151"/>
  <c r="G144" i="151"/>
  <c r="D144" i="151"/>
  <c r="P143" i="151"/>
  <c r="M143" i="151"/>
  <c r="J143" i="151"/>
  <c r="G143" i="151"/>
  <c r="D143" i="151"/>
  <c r="P142" i="151"/>
  <c r="M142" i="151"/>
  <c r="J142" i="151"/>
  <c r="G142" i="151"/>
  <c r="D142" i="151"/>
  <c r="P141" i="151"/>
  <c r="M141" i="151"/>
  <c r="J141" i="151"/>
  <c r="G141" i="151"/>
  <c r="D141" i="151"/>
  <c r="P140" i="151"/>
  <c r="M140" i="151"/>
  <c r="J140" i="151"/>
  <c r="G140" i="151"/>
  <c r="D140" i="151"/>
  <c r="P139" i="151"/>
  <c r="M139" i="151"/>
  <c r="J139" i="151"/>
  <c r="G139" i="151"/>
  <c r="D139" i="151"/>
  <c r="P138" i="151"/>
  <c r="M138" i="151"/>
  <c r="J138" i="151"/>
  <c r="G138" i="151"/>
  <c r="D138" i="151"/>
  <c r="P137" i="151"/>
  <c r="M137" i="151"/>
  <c r="J137" i="151"/>
  <c r="G137" i="151"/>
  <c r="D137" i="151"/>
  <c r="P136" i="151"/>
  <c r="M136" i="151"/>
  <c r="J136" i="151"/>
  <c r="G136" i="151"/>
  <c r="D136" i="151"/>
  <c r="P135" i="151"/>
  <c r="M135" i="151"/>
  <c r="J135" i="151"/>
  <c r="G135" i="151"/>
  <c r="D135" i="151"/>
  <c r="P134" i="151"/>
  <c r="M134" i="151"/>
  <c r="J134" i="151"/>
  <c r="G134" i="151"/>
  <c r="D134" i="151"/>
  <c r="P133" i="151"/>
  <c r="M133" i="151"/>
  <c r="J133" i="151"/>
  <c r="G133" i="151"/>
  <c r="D133" i="151"/>
  <c r="P132" i="151"/>
  <c r="M132" i="151"/>
  <c r="J132" i="151"/>
  <c r="G132" i="151"/>
  <c r="D132" i="151"/>
  <c r="P131" i="151"/>
  <c r="M131" i="151"/>
  <c r="J131" i="151"/>
  <c r="G131" i="151"/>
  <c r="D131" i="151"/>
  <c r="P130" i="151"/>
  <c r="M130" i="151"/>
  <c r="J130" i="151"/>
  <c r="G130" i="151"/>
  <c r="D130" i="151"/>
  <c r="P129" i="151"/>
  <c r="M129" i="151"/>
  <c r="J129" i="151"/>
  <c r="G129" i="151"/>
  <c r="D129" i="151"/>
  <c r="P128" i="151"/>
  <c r="M128" i="151"/>
  <c r="J128" i="151"/>
  <c r="G128" i="151"/>
  <c r="D128" i="151"/>
  <c r="P127" i="151"/>
  <c r="M127" i="151"/>
  <c r="J127" i="151"/>
  <c r="G127" i="151"/>
  <c r="D127" i="151"/>
  <c r="P126" i="151"/>
  <c r="M126" i="151"/>
  <c r="J126" i="151"/>
  <c r="G126" i="151"/>
  <c r="D126" i="151"/>
  <c r="P125" i="151"/>
  <c r="M125" i="151"/>
  <c r="J125" i="151"/>
  <c r="G125" i="151"/>
  <c r="D125" i="151"/>
  <c r="P124" i="151"/>
  <c r="M124" i="151"/>
  <c r="J124" i="151"/>
  <c r="G124" i="151"/>
  <c r="D124" i="151"/>
  <c r="P123" i="151"/>
  <c r="M123" i="151"/>
  <c r="J123" i="151"/>
  <c r="G123" i="151"/>
  <c r="D123" i="151"/>
  <c r="P122" i="151"/>
  <c r="M122" i="151"/>
  <c r="J122" i="151"/>
  <c r="G122" i="151"/>
  <c r="D122" i="151"/>
  <c r="P121" i="151"/>
  <c r="M121" i="151"/>
  <c r="J121" i="151"/>
  <c r="G121" i="151"/>
  <c r="D121" i="151"/>
  <c r="P120" i="151"/>
  <c r="M120" i="151"/>
  <c r="J120" i="151"/>
  <c r="G120" i="151"/>
  <c r="D120" i="151"/>
  <c r="P119" i="151"/>
  <c r="M119" i="151"/>
  <c r="J119" i="151"/>
  <c r="G119" i="151"/>
  <c r="D119" i="151"/>
  <c r="P118" i="151"/>
  <c r="M118" i="151"/>
  <c r="J118" i="151"/>
  <c r="G118" i="151"/>
  <c r="D118" i="151"/>
  <c r="P117" i="151"/>
  <c r="M117" i="151"/>
  <c r="J117" i="151"/>
  <c r="G117" i="151"/>
  <c r="D117" i="151"/>
  <c r="P116" i="151"/>
  <c r="M116" i="151"/>
  <c r="J116" i="151"/>
  <c r="G116" i="151"/>
  <c r="D116" i="151"/>
  <c r="P115" i="151"/>
  <c r="M115" i="151"/>
  <c r="J115" i="151"/>
  <c r="G115" i="151"/>
  <c r="D115" i="151"/>
  <c r="P114" i="151"/>
  <c r="M114" i="151"/>
  <c r="J114" i="151"/>
  <c r="G114" i="151"/>
  <c r="D114" i="151"/>
  <c r="P113" i="151"/>
  <c r="M113" i="151"/>
  <c r="J113" i="151"/>
  <c r="G113" i="151"/>
  <c r="D113" i="151"/>
  <c r="P112" i="151"/>
  <c r="M112" i="151"/>
  <c r="J112" i="151"/>
  <c r="G112" i="151"/>
  <c r="D112" i="151"/>
  <c r="P111" i="151"/>
  <c r="M111" i="151"/>
  <c r="J111" i="151"/>
  <c r="G111" i="151"/>
  <c r="D111" i="151"/>
  <c r="P110" i="151"/>
  <c r="M110" i="151"/>
  <c r="J110" i="151"/>
  <c r="G110" i="151"/>
  <c r="D110" i="151"/>
  <c r="P109" i="151"/>
  <c r="M109" i="151"/>
  <c r="J109" i="151"/>
  <c r="G109" i="151"/>
  <c r="D109" i="151"/>
  <c r="P108" i="151"/>
  <c r="M108" i="151"/>
  <c r="J108" i="151"/>
  <c r="G108" i="151"/>
  <c r="D108" i="151"/>
  <c r="P107" i="151"/>
  <c r="M107" i="151"/>
  <c r="J107" i="151"/>
  <c r="G107" i="151"/>
  <c r="D107" i="151"/>
  <c r="P106" i="151"/>
  <c r="M106" i="151"/>
  <c r="J106" i="151"/>
  <c r="G106" i="151"/>
  <c r="D106" i="151"/>
  <c r="P105" i="151"/>
  <c r="M105" i="151"/>
  <c r="J105" i="151"/>
  <c r="G105" i="151"/>
  <c r="D105" i="151"/>
  <c r="P104" i="151"/>
  <c r="M104" i="151"/>
  <c r="J104" i="151"/>
  <c r="G104" i="151"/>
  <c r="D104" i="151"/>
  <c r="P103" i="151"/>
  <c r="M103" i="151"/>
  <c r="J103" i="151"/>
  <c r="G103" i="151"/>
  <c r="D103" i="151"/>
  <c r="P102" i="151"/>
  <c r="M102" i="151"/>
  <c r="J102" i="151"/>
  <c r="G102" i="151"/>
  <c r="D102" i="151"/>
  <c r="P101" i="151"/>
  <c r="M101" i="151"/>
  <c r="J101" i="151"/>
  <c r="G101" i="151"/>
  <c r="D101" i="151"/>
  <c r="P100" i="151"/>
  <c r="M100" i="151"/>
  <c r="J100" i="151"/>
  <c r="G100" i="151"/>
  <c r="D100" i="151"/>
  <c r="P99" i="151"/>
  <c r="M99" i="151"/>
  <c r="J99" i="151"/>
  <c r="G99" i="151"/>
  <c r="D99" i="151"/>
  <c r="P98" i="151"/>
  <c r="M98" i="151"/>
  <c r="J98" i="151"/>
  <c r="G98" i="151"/>
  <c r="D98" i="151"/>
  <c r="P97" i="151"/>
  <c r="M97" i="151"/>
  <c r="J97" i="151"/>
  <c r="G97" i="151"/>
  <c r="D97" i="151"/>
  <c r="P96" i="151"/>
  <c r="M96" i="151"/>
  <c r="J96" i="151"/>
  <c r="G96" i="151"/>
  <c r="D96" i="151"/>
  <c r="P95" i="151"/>
  <c r="M95" i="151"/>
  <c r="J95" i="151"/>
  <c r="G95" i="151"/>
  <c r="D95" i="151"/>
  <c r="P94" i="151"/>
  <c r="M94" i="151"/>
  <c r="J94" i="151"/>
  <c r="G94" i="151"/>
  <c r="D94" i="151"/>
  <c r="P93" i="151"/>
  <c r="M93" i="151"/>
  <c r="J93" i="151"/>
  <c r="G93" i="151"/>
  <c r="D93" i="151"/>
  <c r="P92" i="151"/>
  <c r="M92" i="151"/>
  <c r="J92" i="151"/>
  <c r="G92" i="151"/>
  <c r="D92" i="151"/>
  <c r="P91" i="151"/>
  <c r="M91" i="151"/>
  <c r="J91" i="151"/>
  <c r="G91" i="151"/>
  <c r="D91" i="151"/>
  <c r="P90" i="151"/>
  <c r="M90" i="151"/>
  <c r="J90" i="151"/>
  <c r="G90" i="151"/>
  <c r="D90" i="151"/>
  <c r="P89" i="151"/>
  <c r="M89" i="151"/>
  <c r="J89" i="151"/>
  <c r="G89" i="151"/>
  <c r="D89" i="151"/>
  <c r="P88" i="151"/>
  <c r="M88" i="151"/>
  <c r="J88" i="151"/>
  <c r="G88" i="151"/>
  <c r="D88" i="151"/>
  <c r="P87" i="151"/>
  <c r="M87" i="151"/>
  <c r="J87" i="151"/>
  <c r="G87" i="151"/>
  <c r="D87" i="151"/>
  <c r="P86" i="151"/>
  <c r="M86" i="151"/>
  <c r="J86" i="151"/>
  <c r="G86" i="151"/>
  <c r="D86" i="151"/>
  <c r="P85" i="151"/>
  <c r="M85" i="151"/>
  <c r="J85" i="151"/>
  <c r="G85" i="151"/>
  <c r="D85" i="151"/>
  <c r="P84" i="151"/>
  <c r="M84" i="151"/>
  <c r="J84" i="151"/>
  <c r="G84" i="151"/>
  <c r="D84" i="151"/>
  <c r="P83" i="151"/>
  <c r="M83" i="151"/>
  <c r="J83" i="151"/>
  <c r="G83" i="151"/>
  <c r="D83" i="151"/>
  <c r="P82" i="151"/>
  <c r="M82" i="151"/>
  <c r="J82" i="151"/>
  <c r="G82" i="151"/>
  <c r="D82" i="151"/>
  <c r="P81" i="151"/>
  <c r="M81" i="151"/>
  <c r="J81" i="151"/>
  <c r="G81" i="151"/>
  <c r="D81" i="151"/>
  <c r="P80" i="151"/>
  <c r="M80" i="151"/>
  <c r="J80" i="151"/>
  <c r="G80" i="151"/>
  <c r="D80" i="151"/>
  <c r="P79" i="151"/>
  <c r="M79" i="151"/>
  <c r="J79" i="151"/>
  <c r="G79" i="151"/>
  <c r="D79" i="151"/>
  <c r="P78" i="151"/>
  <c r="M78" i="151"/>
  <c r="J78" i="151"/>
  <c r="G78" i="151"/>
  <c r="D78" i="151"/>
  <c r="P77" i="151"/>
  <c r="M77" i="151"/>
  <c r="J77" i="151"/>
  <c r="G77" i="151"/>
  <c r="D77" i="151"/>
  <c r="P76" i="151"/>
  <c r="M76" i="151"/>
  <c r="J76" i="151"/>
  <c r="G76" i="151"/>
  <c r="D76" i="151"/>
  <c r="P75" i="151"/>
  <c r="M75" i="151"/>
  <c r="J75" i="151"/>
  <c r="G75" i="151"/>
  <c r="D75" i="151"/>
  <c r="P74" i="151"/>
  <c r="M74" i="151"/>
  <c r="J74" i="151"/>
  <c r="G74" i="151"/>
  <c r="D74" i="151"/>
  <c r="P73" i="151"/>
  <c r="M73" i="151"/>
  <c r="J73" i="151"/>
  <c r="G73" i="151"/>
  <c r="D73" i="151"/>
  <c r="P72" i="151"/>
  <c r="M72" i="151"/>
  <c r="J72" i="151"/>
  <c r="G72" i="151"/>
  <c r="D72" i="151"/>
  <c r="P71" i="151"/>
  <c r="M71" i="151"/>
  <c r="J71" i="151"/>
  <c r="G71" i="151"/>
  <c r="D71" i="151"/>
  <c r="P70" i="151"/>
  <c r="M70" i="151"/>
  <c r="J70" i="151"/>
  <c r="G70" i="151"/>
  <c r="D70" i="151"/>
  <c r="P69" i="151"/>
  <c r="M69" i="151"/>
  <c r="J69" i="151"/>
  <c r="G69" i="151"/>
  <c r="D69" i="151"/>
  <c r="P68" i="151"/>
  <c r="M68" i="151"/>
  <c r="J68" i="151"/>
  <c r="G68" i="151"/>
  <c r="D68" i="151"/>
  <c r="P67" i="151"/>
  <c r="M67" i="151"/>
  <c r="J67" i="151"/>
  <c r="G67" i="151"/>
  <c r="D67" i="151"/>
  <c r="P66" i="151"/>
  <c r="M66" i="151"/>
  <c r="J66" i="151"/>
  <c r="G66" i="151"/>
  <c r="D66" i="151"/>
  <c r="P65" i="151"/>
  <c r="M65" i="151"/>
  <c r="J65" i="151"/>
  <c r="G65" i="151"/>
  <c r="D65" i="151"/>
  <c r="P64" i="151"/>
  <c r="M64" i="151"/>
  <c r="J64" i="151"/>
  <c r="G64" i="151"/>
  <c r="D64" i="151"/>
  <c r="P63" i="151"/>
  <c r="M63" i="151"/>
  <c r="J63" i="151"/>
  <c r="G63" i="151"/>
  <c r="D63" i="151"/>
  <c r="P62" i="151"/>
  <c r="M62" i="151"/>
  <c r="J62" i="151"/>
  <c r="G62" i="151"/>
  <c r="D62" i="151"/>
  <c r="P61" i="151"/>
  <c r="M61" i="151"/>
  <c r="J61" i="151"/>
  <c r="G61" i="151"/>
  <c r="D61" i="151"/>
  <c r="P60" i="151"/>
  <c r="M60" i="151"/>
  <c r="J60" i="151"/>
  <c r="G60" i="151"/>
  <c r="D60" i="151"/>
  <c r="P59" i="151"/>
  <c r="M59" i="151"/>
  <c r="J59" i="151"/>
  <c r="G59" i="151"/>
  <c r="D59" i="151"/>
  <c r="P58" i="151"/>
  <c r="M58" i="151"/>
  <c r="J58" i="151"/>
  <c r="G58" i="151"/>
  <c r="D58" i="151"/>
  <c r="P57" i="151"/>
  <c r="M57" i="151"/>
  <c r="J57" i="151"/>
  <c r="G57" i="151"/>
  <c r="D57" i="151"/>
  <c r="P56" i="151"/>
  <c r="M56" i="151"/>
  <c r="J56" i="151"/>
  <c r="G56" i="151"/>
  <c r="D56" i="151"/>
  <c r="P55" i="151"/>
  <c r="M55" i="151"/>
  <c r="J55" i="151"/>
  <c r="G55" i="151"/>
  <c r="D55" i="151"/>
  <c r="P54" i="151"/>
  <c r="M54" i="151"/>
  <c r="J54" i="151"/>
  <c r="G54" i="151"/>
  <c r="D54" i="151"/>
  <c r="P53" i="151"/>
  <c r="M53" i="151"/>
  <c r="J53" i="151"/>
  <c r="G53" i="151"/>
  <c r="D53" i="151"/>
  <c r="P52" i="151"/>
  <c r="M52" i="151"/>
  <c r="J52" i="151"/>
  <c r="G52" i="151"/>
  <c r="D52" i="151"/>
  <c r="P51" i="151"/>
  <c r="M51" i="151"/>
  <c r="J51" i="151"/>
  <c r="G51" i="151"/>
  <c r="D51" i="151"/>
  <c r="P50" i="151"/>
  <c r="M50" i="151"/>
  <c r="J50" i="151"/>
  <c r="G50" i="151"/>
  <c r="D50" i="151"/>
  <c r="P49" i="151"/>
  <c r="M49" i="151"/>
  <c r="J49" i="151"/>
  <c r="G49" i="151"/>
  <c r="D49" i="151"/>
  <c r="P48" i="151"/>
  <c r="M48" i="151"/>
  <c r="J48" i="151"/>
  <c r="G48" i="151"/>
  <c r="D48" i="151"/>
  <c r="P47" i="151"/>
  <c r="M47" i="151"/>
  <c r="J47" i="151"/>
  <c r="G47" i="151"/>
  <c r="D47" i="151"/>
  <c r="P46" i="151"/>
  <c r="M46" i="151"/>
  <c r="J46" i="151"/>
  <c r="G46" i="151"/>
  <c r="D46" i="151"/>
  <c r="P45" i="151"/>
  <c r="M45" i="151"/>
  <c r="J45" i="151"/>
  <c r="G45" i="151"/>
  <c r="D45" i="151"/>
  <c r="P44" i="151"/>
  <c r="M44" i="151"/>
  <c r="J44" i="151"/>
  <c r="G44" i="151"/>
  <c r="D44" i="151"/>
  <c r="P43" i="151"/>
  <c r="M43" i="151"/>
  <c r="J43" i="151"/>
  <c r="G43" i="151"/>
  <c r="D43" i="151"/>
  <c r="P42" i="151"/>
  <c r="M42" i="151"/>
  <c r="J42" i="151"/>
  <c r="G42" i="151"/>
  <c r="D42" i="151"/>
  <c r="P41" i="151"/>
  <c r="M41" i="151"/>
  <c r="J41" i="151"/>
  <c r="G41" i="151"/>
  <c r="D41" i="151"/>
  <c r="P40" i="151"/>
  <c r="M40" i="151"/>
  <c r="J40" i="151"/>
  <c r="G40" i="151"/>
  <c r="D40" i="151"/>
  <c r="P39" i="151"/>
  <c r="M39" i="151"/>
  <c r="J39" i="151"/>
  <c r="G39" i="151"/>
  <c r="D39" i="151"/>
  <c r="P38" i="151"/>
  <c r="M38" i="151"/>
  <c r="J38" i="151"/>
  <c r="G38" i="151"/>
  <c r="D38" i="151"/>
  <c r="P37" i="151"/>
  <c r="M37" i="151"/>
  <c r="J37" i="151"/>
  <c r="G37" i="151"/>
  <c r="D37" i="151"/>
  <c r="P36" i="151"/>
  <c r="M36" i="151"/>
  <c r="J36" i="151"/>
  <c r="G36" i="151"/>
  <c r="D36" i="151"/>
  <c r="P35" i="151"/>
  <c r="M35" i="151"/>
  <c r="J35" i="151"/>
  <c r="G35" i="151"/>
  <c r="D35" i="151"/>
  <c r="P34" i="151"/>
  <c r="M34" i="151"/>
  <c r="J34" i="151"/>
  <c r="G34" i="151"/>
  <c r="D34" i="151"/>
  <c r="P33" i="151"/>
  <c r="M33" i="151"/>
  <c r="J33" i="151"/>
  <c r="G33" i="151"/>
  <c r="D33" i="151"/>
  <c r="P32" i="151"/>
  <c r="M32" i="151"/>
  <c r="J32" i="151"/>
  <c r="G32" i="151"/>
  <c r="D32" i="151"/>
  <c r="P31" i="151"/>
  <c r="M31" i="151"/>
  <c r="J31" i="151"/>
  <c r="G31" i="151"/>
  <c r="D31" i="151"/>
  <c r="P30" i="151"/>
  <c r="M30" i="151"/>
  <c r="J30" i="151"/>
  <c r="G30" i="151"/>
  <c r="D30" i="151"/>
  <c r="P29" i="151"/>
  <c r="M29" i="151"/>
  <c r="J29" i="151"/>
  <c r="G29" i="151"/>
  <c r="D29" i="151"/>
  <c r="P28" i="151"/>
  <c r="M28" i="151"/>
  <c r="J28" i="151"/>
  <c r="G28" i="151"/>
  <c r="D28" i="151"/>
  <c r="P27" i="151"/>
  <c r="M27" i="151"/>
  <c r="J27" i="151"/>
  <c r="G27" i="151"/>
  <c r="D27" i="151"/>
  <c r="P26" i="151"/>
  <c r="M26" i="151"/>
  <c r="J26" i="151"/>
  <c r="G26" i="151"/>
  <c r="D26" i="151"/>
  <c r="P25" i="151"/>
  <c r="M25" i="151"/>
  <c r="J25" i="151"/>
  <c r="G25" i="151"/>
  <c r="D25" i="151"/>
  <c r="P24" i="151"/>
  <c r="M24" i="151"/>
  <c r="J24" i="151"/>
  <c r="G24" i="151"/>
  <c r="D24" i="151"/>
  <c r="P23" i="151"/>
  <c r="M23" i="151"/>
  <c r="J23" i="151"/>
  <c r="G23" i="151"/>
  <c r="D23" i="151"/>
  <c r="P22" i="151"/>
  <c r="M22" i="151"/>
  <c r="J22" i="151"/>
  <c r="G22" i="151"/>
  <c r="D22" i="151"/>
  <c r="P21" i="151"/>
  <c r="M21" i="151"/>
  <c r="J21" i="151"/>
  <c r="G21" i="151"/>
  <c r="D21" i="151"/>
  <c r="A21" i="15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35" i="151" s="1"/>
  <c r="A36" i="151" s="1"/>
  <c r="A37" i="151" s="1"/>
  <c r="A38" i="151" s="1"/>
  <c r="A39" i="151" s="1"/>
  <c r="A40" i="151" s="1"/>
  <c r="A41" i="151" s="1"/>
  <c r="A42" i="151" s="1"/>
  <c r="A43" i="151" s="1"/>
  <c r="A44" i="151" s="1"/>
  <c r="A45" i="151" s="1"/>
  <c r="A46" i="151" s="1"/>
  <c r="A47" i="151" s="1"/>
  <c r="A48" i="151" s="1"/>
  <c r="A49" i="151" s="1"/>
  <c r="A50" i="151" s="1"/>
  <c r="A51" i="151" s="1"/>
  <c r="A52" i="151" s="1"/>
  <c r="A53" i="151" s="1"/>
  <c r="A54" i="151" s="1"/>
  <c r="A55" i="151" s="1"/>
  <c r="A56" i="151" s="1"/>
  <c r="A57" i="151" s="1"/>
  <c r="A58" i="151" s="1"/>
  <c r="A59" i="151" s="1"/>
  <c r="A60" i="151" s="1"/>
  <c r="A61" i="151" s="1"/>
  <c r="A62" i="151" s="1"/>
  <c r="A63" i="151" s="1"/>
  <c r="A64" i="151" s="1"/>
  <c r="A65" i="151" s="1"/>
  <c r="A66" i="151" s="1"/>
  <c r="A67" i="151" s="1"/>
  <c r="A68" i="151" s="1"/>
  <c r="A69" i="151" s="1"/>
  <c r="A70" i="151" s="1"/>
  <c r="A71" i="151" s="1"/>
  <c r="A72" i="151" s="1"/>
  <c r="A73" i="151" s="1"/>
  <c r="A74" i="151" s="1"/>
  <c r="A75" i="151" s="1"/>
  <c r="A76" i="151" s="1"/>
  <c r="A77" i="151" s="1"/>
  <c r="A78" i="151" s="1"/>
  <c r="A79" i="151" s="1"/>
  <c r="A80" i="151" s="1"/>
  <c r="A81" i="151" s="1"/>
  <c r="A82" i="151" s="1"/>
  <c r="A83" i="151" s="1"/>
  <c r="A84" i="151" s="1"/>
  <c r="A85" i="151" s="1"/>
  <c r="A86" i="151" s="1"/>
  <c r="A87" i="151" s="1"/>
  <c r="A88" i="151" s="1"/>
  <c r="A89" i="151" s="1"/>
  <c r="A90" i="151" s="1"/>
  <c r="A91" i="151" s="1"/>
  <c r="A92" i="151" s="1"/>
  <c r="A93" i="151" s="1"/>
  <c r="A94" i="151" s="1"/>
  <c r="A95" i="151" s="1"/>
  <c r="A96" i="151" s="1"/>
  <c r="A97" i="151" s="1"/>
  <c r="A98" i="151" s="1"/>
  <c r="A99" i="151" s="1"/>
  <c r="A100" i="151" s="1"/>
  <c r="A101" i="151" s="1"/>
  <c r="A102" i="151" s="1"/>
  <c r="A103" i="151" s="1"/>
  <c r="A104" i="151" s="1"/>
  <c r="A105" i="151" s="1"/>
  <c r="A106" i="151" s="1"/>
  <c r="A107" i="151" s="1"/>
  <c r="A108" i="151" s="1"/>
  <c r="A109" i="151" s="1"/>
  <c r="A110" i="151" s="1"/>
  <c r="A111" i="151" s="1"/>
  <c r="A112" i="151" s="1"/>
  <c r="A113" i="151" s="1"/>
  <c r="A114" i="151" s="1"/>
  <c r="A115" i="151" s="1"/>
  <c r="A116" i="151" s="1"/>
  <c r="A117" i="151" s="1"/>
  <c r="A118" i="151" s="1"/>
  <c r="A119" i="151" s="1"/>
  <c r="A120" i="151" s="1"/>
  <c r="A121" i="151" s="1"/>
  <c r="A122" i="151" s="1"/>
  <c r="A123" i="151" s="1"/>
  <c r="A124" i="151" s="1"/>
  <c r="A125" i="151" s="1"/>
  <c r="A126" i="151" s="1"/>
  <c r="A127" i="151" s="1"/>
  <c r="A128" i="151" s="1"/>
  <c r="A129" i="151" s="1"/>
  <c r="A130" i="151" s="1"/>
  <c r="A131" i="151" s="1"/>
  <c r="A132" i="151" s="1"/>
  <c r="A133" i="151" s="1"/>
  <c r="A134" i="151" s="1"/>
  <c r="A135" i="151" s="1"/>
  <c r="A136" i="151" s="1"/>
  <c r="A137" i="151" s="1"/>
  <c r="A138" i="151" s="1"/>
  <c r="A139" i="151" s="1"/>
  <c r="A140" i="151" s="1"/>
  <c r="A141" i="151" s="1"/>
  <c r="A142" i="151" s="1"/>
  <c r="A143" i="151" s="1"/>
  <c r="A144" i="151" s="1"/>
  <c r="A145" i="151" s="1"/>
  <c r="A146" i="151" s="1"/>
  <c r="A147" i="151" s="1"/>
  <c r="A148" i="151" s="1"/>
  <c r="A149" i="151" s="1"/>
  <c r="A150" i="151" s="1"/>
  <c r="A151" i="151" s="1"/>
  <c r="A152" i="151" s="1"/>
  <c r="A153" i="151" s="1"/>
  <c r="A154" i="151" s="1"/>
  <c r="A155" i="151" s="1"/>
  <c r="A156" i="151" s="1"/>
  <c r="A157" i="151" s="1"/>
  <c r="A158" i="151" s="1"/>
  <c r="A159" i="151" s="1"/>
  <c r="A160" i="151" s="1"/>
  <c r="A161" i="151" s="1"/>
  <c r="A162" i="151" s="1"/>
  <c r="A163" i="151" s="1"/>
  <c r="A164" i="151" s="1"/>
  <c r="A165" i="151" s="1"/>
  <c r="A166" i="151" s="1"/>
  <c r="A167" i="151" s="1"/>
  <c r="A168" i="151" s="1"/>
  <c r="A169" i="151" s="1"/>
  <c r="A170" i="151" s="1"/>
  <c r="A171" i="151" s="1"/>
  <c r="A172" i="151" s="1"/>
  <c r="A173" i="151" s="1"/>
  <c r="A174" i="151" s="1"/>
  <c r="A175" i="151" s="1"/>
  <c r="A176" i="151" s="1"/>
  <c r="A177" i="151" s="1"/>
  <c r="A178" i="151" s="1"/>
  <c r="A179" i="151" s="1"/>
  <c r="A180" i="151" s="1"/>
  <c r="A181" i="151" s="1"/>
  <c r="A182" i="151" s="1"/>
  <c r="A183" i="151" s="1"/>
  <c r="A184" i="151" s="1"/>
  <c r="A185" i="151" s="1"/>
  <c r="A186" i="151" s="1"/>
  <c r="A187" i="151" s="1"/>
  <c r="A188" i="151" s="1"/>
  <c r="A189" i="151" s="1"/>
  <c r="A190" i="151" s="1"/>
  <c r="A191" i="151" s="1"/>
  <c r="A192" i="151" s="1"/>
  <c r="A193" i="151" s="1"/>
  <c r="A194" i="151" s="1"/>
  <c r="A195" i="151" s="1"/>
  <c r="A196" i="151" s="1"/>
  <c r="A197" i="151" s="1"/>
  <c r="A198" i="151" s="1"/>
  <c r="A199" i="151" s="1"/>
  <c r="A200" i="151" s="1"/>
  <c r="A201" i="151" s="1"/>
  <c r="A202" i="151" s="1"/>
  <c r="A203" i="151" s="1"/>
  <c r="A204" i="151" s="1"/>
  <c r="A205" i="151" s="1"/>
  <c r="A206" i="151" s="1"/>
  <c r="A207" i="151" s="1"/>
  <c r="A208" i="151" s="1"/>
  <c r="A209" i="151" s="1"/>
  <c r="A210" i="151" s="1"/>
  <c r="A211" i="151" s="1"/>
  <c r="A212" i="151" s="1"/>
  <c r="A213" i="151" s="1"/>
  <c r="A214" i="151" s="1"/>
  <c r="A215" i="151" s="1"/>
  <c r="A216" i="151" s="1"/>
  <c r="A217" i="151" s="1"/>
  <c r="A218" i="151" s="1"/>
  <c r="A219" i="151" s="1"/>
  <c r="A220" i="151" s="1"/>
  <c r="A221" i="151" s="1"/>
  <c r="A222" i="151" s="1"/>
  <c r="A223" i="151" s="1"/>
  <c r="A224" i="151" s="1"/>
  <c r="A225" i="151" s="1"/>
  <c r="A226" i="151" s="1"/>
  <c r="A227" i="151" s="1"/>
  <c r="A228" i="151" s="1"/>
  <c r="A229" i="151" s="1"/>
  <c r="A230" i="151" s="1"/>
  <c r="A231" i="151" s="1"/>
  <c r="A232" i="151" s="1"/>
  <c r="A233" i="151" s="1"/>
  <c r="A234" i="151" s="1"/>
  <c r="A235" i="151" s="1"/>
  <c r="A236" i="151" s="1"/>
  <c r="A237" i="151" s="1"/>
  <c r="A238" i="151" s="1"/>
  <c r="A239" i="151" s="1"/>
  <c r="A240" i="151" s="1"/>
  <c r="A241" i="151" s="1"/>
  <c r="A242" i="151" s="1"/>
  <c r="A243" i="151" s="1"/>
  <c r="A244" i="151" s="1"/>
  <c r="A245" i="151" s="1"/>
  <c r="A246" i="151" s="1"/>
  <c r="A247" i="151" s="1"/>
  <c r="A248" i="151" s="1"/>
  <c r="A249" i="151" s="1"/>
  <c r="A250" i="151" s="1"/>
  <c r="A251" i="151" s="1"/>
  <c r="A252" i="151" s="1"/>
  <c r="A253" i="151" s="1"/>
  <c r="A254" i="151" s="1"/>
  <c r="A255" i="151" s="1"/>
  <c r="A256" i="151" s="1"/>
  <c r="A257" i="151" s="1"/>
  <c r="A258" i="151" s="1"/>
  <c r="A259" i="151" s="1"/>
  <c r="A260" i="151" s="1"/>
  <c r="A261" i="151" s="1"/>
  <c r="A262" i="151" s="1"/>
  <c r="A263" i="151" s="1"/>
  <c r="A264" i="151" s="1"/>
  <c r="A265" i="151" s="1"/>
  <c r="A266" i="151" s="1"/>
  <c r="A267" i="151" s="1"/>
  <c r="A268" i="151" s="1"/>
  <c r="A269" i="151" s="1"/>
  <c r="A270" i="151" s="1"/>
  <c r="A271" i="151" s="1"/>
  <c r="A272" i="151" s="1"/>
  <c r="A273" i="151" s="1"/>
  <c r="A274" i="151" s="1"/>
  <c r="A275" i="151" s="1"/>
  <c r="A276" i="151" s="1"/>
  <c r="A277" i="151" s="1"/>
  <c r="A278" i="151" s="1"/>
  <c r="A279" i="151" s="1"/>
  <c r="A280" i="151" s="1"/>
  <c r="A281" i="151" s="1"/>
  <c r="A282" i="151" s="1"/>
  <c r="A283" i="151" s="1"/>
  <c r="A284" i="151" s="1"/>
  <c r="A285" i="151" s="1"/>
  <c r="A286" i="151" s="1"/>
  <c r="A287" i="151" s="1"/>
  <c r="A288" i="151" s="1"/>
  <c r="A289" i="151" s="1"/>
  <c r="A290" i="151" s="1"/>
  <c r="A291" i="151" s="1"/>
  <c r="A292" i="151" s="1"/>
  <c r="A293" i="151" s="1"/>
  <c r="A294" i="151" s="1"/>
  <c r="A295" i="151" s="1"/>
  <c r="A296" i="151" s="1"/>
  <c r="A297" i="151" s="1"/>
  <c r="A298" i="151" s="1"/>
  <c r="A299" i="151" s="1"/>
  <c r="A300" i="151" s="1"/>
  <c r="P20" i="151"/>
  <c r="M20" i="151"/>
  <c r="J20" i="151"/>
  <c r="G20" i="151"/>
  <c r="D20" i="151"/>
  <c r="I14" i="151"/>
  <c r="H14" i="151"/>
  <c r="D13" i="151"/>
  <c r="D12" i="151"/>
  <c r="P5" i="151"/>
  <c r="P228" i="150"/>
  <c r="M228" i="150"/>
  <c r="J228" i="150"/>
  <c r="G228" i="150"/>
  <c r="D228" i="150"/>
  <c r="P227" i="150"/>
  <c r="M227" i="150"/>
  <c r="J227" i="150"/>
  <c r="G227" i="150"/>
  <c r="D227" i="150"/>
  <c r="P226" i="150"/>
  <c r="M226" i="150"/>
  <c r="J226" i="150"/>
  <c r="G226" i="150"/>
  <c r="D226" i="150"/>
  <c r="P225" i="150"/>
  <c r="M225" i="150"/>
  <c r="J225" i="150"/>
  <c r="G225" i="150"/>
  <c r="D225" i="150"/>
  <c r="P224" i="150"/>
  <c r="M224" i="150"/>
  <c r="J224" i="150"/>
  <c r="G224" i="150"/>
  <c r="D224" i="150"/>
  <c r="P223" i="150"/>
  <c r="M223" i="150"/>
  <c r="J223" i="150"/>
  <c r="G223" i="150"/>
  <c r="D223" i="150"/>
  <c r="P222" i="150"/>
  <c r="M222" i="150"/>
  <c r="J222" i="150"/>
  <c r="G222" i="150"/>
  <c r="D222" i="150"/>
  <c r="P221" i="150"/>
  <c r="M221" i="150"/>
  <c r="J221" i="150"/>
  <c r="G221" i="150"/>
  <c r="D221" i="150"/>
  <c r="P220" i="150"/>
  <c r="M220" i="150"/>
  <c r="J220" i="150"/>
  <c r="G220" i="150"/>
  <c r="D220" i="150"/>
  <c r="P219" i="150"/>
  <c r="M219" i="150"/>
  <c r="J219" i="150"/>
  <c r="G219" i="150"/>
  <c r="D219" i="150"/>
  <c r="P218" i="150"/>
  <c r="M218" i="150"/>
  <c r="J218" i="150"/>
  <c r="G218" i="150"/>
  <c r="D218" i="150"/>
  <c r="P217" i="150"/>
  <c r="M217" i="150"/>
  <c r="J217" i="150"/>
  <c r="G217" i="150"/>
  <c r="D217" i="150"/>
  <c r="P216" i="150"/>
  <c r="M216" i="150"/>
  <c r="J216" i="150"/>
  <c r="G216" i="150"/>
  <c r="D216" i="150"/>
  <c r="P215" i="150"/>
  <c r="M215" i="150"/>
  <c r="J215" i="150"/>
  <c r="G215" i="150"/>
  <c r="D215" i="150"/>
  <c r="P214" i="150"/>
  <c r="M214" i="150"/>
  <c r="J214" i="150"/>
  <c r="G214" i="150"/>
  <c r="D214" i="150"/>
  <c r="P213" i="150"/>
  <c r="M213" i="150"/>
  <c r="J213" i="150"/>
  <c r="G213" i="150"/>
  <c r="D213" i="150"/>
  <c r="P212" i="150"/>
  <c r="M212" i="150"/>
  <c r="J212" i="150"/>
  <c r="G212" i="150"/>
  <c r="D212" i="150"/>
  <c r="P211" i="150"/>
  <c r="M211" i="150"/>
  <c r="J211" i="150"/>
  <c r="G211" i="150"/>
  <c r="D211" i="150"/>
  <c r="P210" i="150"/>
  <c r="M210" i="150"/>
  <c r="J210" i="150"/>
  <c r="G210" i="150"/>
  <c r="D210" i="150"/>
  <c r="P209" i="150"/>
  <c r="M209" i="150"/>
  <c r="J209" i="150"/>
  <c r="G209" i="150"/>
  <c r="D209" i="150"/>
  <c r="P208" i="150"/>
  <c r="M208" i="150"/>
  <c r="J208" i="150"/>
  <c r="G208" i="150"/>
  <c r="D208" i="150"/>
  <c r="P207" i="150"/>
  <c r="M207" i="150"/>
  <c r="J207" i="150"/>
  <c r="G207" i="150"/>
  <c r="D207" i="150"/>
  <c r="P206" i="150"/>
  <c r="M206" i="150"/>
  <c r="J206" i="150"/>
  <c r="G206" i="150"/>
  <c r="D206" i="150"/>
  <c r="P205" i="150"/>
  <c r="M205" i="150"/>
  <c r="J205" i="150"/>
  <c r="G205" i="150"/>
  <c r="D205" i="150"/>
  <c r="P204" i="150"/>
  <c r="M204" i="150"/>
  <c r="J204" i="150"/>
  <c r="G204" i="150"/>
  <c r="D204" i="150"/>
  <c r="P203" i="150"/>
  <c r="M203" i="150"/>
  <c r="J203" i="150"/>
  <c r="G203" i="150"/>
  <c r="D203" i="150"/>
  <c r="P202" i="150"/>
  <c r="M202" i="150"/>
  <c r="J202" i="150"/>
  <c r="G202" i="150"/>
  <c r="D202" i="150"/>
  <c r="P201" i="150"/>
  <c r="M201" i="150"/>
  <c r="J201" i="150"/>
  <c r="G201" i="150"/>
  <c r="D201" i="150"/>
  <c r="P200" i="150"/>
  <c r="M200" i="150"/>
  <c r="J200" i="150"/>
  <c r="G200" i="150"/>
  <c r="D200" i="150"/>
  <c r="P199" i="150"/>
  <c r="M199" i="150"/>
  <c r="J199" i="150"/>
  <c r="G199" i="150"/>
  <c r="D199" i="150"/>
  <c r="P198" i="150"/>
  <c r="M198" i="150"/>
  <c r="J198" i="150"/>
  <c r="G198" i="150"/>
  <c r="D198" i="150"/>
  <c r="P197" i="150"/>
  <c r="M197" i="150"/>
  <c r="J197" i="150"/>
  <c r="G197" i="150"/>
  <c r="D197" i="150"/>
  <c r="P196" i="150"/>
  <c r="M196" i="150"/>
  <c r="J196" i="150"/>
  <c r="G196" i="150"/>
  <c r="D196" i="150"/>
  <c r="P195" i="150"/>
  <c r="M195" i="150"/>
  <c r="J195" i="150"/>
  <c r="G195" i="150"/>
  <c r="D195" i="150"/>
  <c r="P194" i="150"/>
  <c r="M194" i="150"/>
  <c r="J194" i="150"/>
  <c r="G194" i="150"/>
  <c r="D194" i="150"/>
  <c r="P193" i="150"/>
  <c r="M193" i="150"/>
  <c r="J193" i="150"/>
  <c r="G193" i="150"/>
  <c r="D193" i="150"/>
  <c r="P192" i="150"/>
  <c r="M192" i="150"/>
  <c r="J192" i="150"/>
  <c r="G192" i="150"/>
  <c r="D192" i="150"/>
  <c r="P191" i="150"/>
  <c r="M191" i="150"/>
  <c r="J191" i="150"/>
  <c r="G191" i="150"/>
  <c r="D191" i="150"/>
  <c r="P190" i="150"/>
  <c r="M190" i="150"/>
  <c r="J190" i="150"/>
  <c r="G190" i="150"/>
  <c r="D190" i="150"/>
  <c r="P189" i="150"/>
  <c r="M189" i="150"/>
  <c r="J189" i="150"/>
  <c r="G189" i="150"/>
  <c r="D189" i="150"/>
  <c r="P188" i="150"/>
  <c r="M188" i="150"/>
  <c r="J188" i="150"/>
  <c r="G188" i="150"/>
  <c r="D188" i="150"/>
  <c r="P187" i="150"/>
  <c r="M187" i="150"/>
  <c r="J187" i="150"/>
  <c r="G187" i="150"/>
  <c r="D187" i="150"/>
  <c r="P186" i="150"/>
  <c r="M186" i="150"/>
  <c r="J186" i="150"/>
  <c r="G186" i="150"/>
  <c r="D186" i="150"/>
  <c r="P185" i="150"/>
  <c r="M185" i="150"/>
  <c r="J185" i="150"/>
  <c r="G185" i="150"/>
  <c r="D185" i="150"/>
  <c r="P184" i="150"/>
  <c r="M184" i="150"/>
  <c r="J184" i="150"/>
  <c r="G184" i="150"/>
  <c r="D184" i="150"/>
  <c r="P183" i="150"/>
  <c r="M183" i="150"/>
  <c r="J183" i="150"/>
  <c r="G183" i="150"/>
  <c r="D183" i="150"/>
  <c r="P182" i="150"/>
  <c r="M182" i="150"/>
  <c r="J182" i="150"/>
  <c r="G182" i="150"/>
  <c r="D182" i="150"/>
  <c r="P181" i="150"/>
  <c r="M181" i="150"/>
  <c r="J181" i="150"/>
  <c r="G181" i="150"/>
  <c r="D181" i="150"/>
  <c r="P180" i="150"/>
  <c r="M180" i="150"/>
  <c r="J180" i="150"/>
  <c r="G180" i="150"/>
  <c r="D180" i="150"/>
  <c r="P179" i="150"/>
  <c r="M179" i="150"/>
  <c r="J179" i="150"/>
  <c r="G179" i="150"/>
  <c r="D179" i="150"/>
  <c r="P178" i="150"/>
  <c r="M178" i="150"/>
  <c r="J178" i="150"/>
  <c r="G178" i="150"/>
  <c r="D178" i="150"/>
  <c r="P177" i="150"/>
  <c r="M177" i="150"/>
  <c r="J177" i="150"/>
  <c r="G177" i="150"/>
  <c r="D177" i="150"/>
  <c r="P176" i="150"/>
  <c r="M176" i="150"/>
  <c r="J176" i="150"/>
  <c r="G176" i="150"/>
  <c r="D176" i="150"/>
  <c r="P175" i="150"/>
  <c r="M175" i="150"/>
  <c r="J175" i="150"/>
  <c r="G175" i="150"/>
  <c r="D175" i="150"/>
  <c r="P174" i="150"/>
  <c r="M174" i="150"/>
  <c r="J174" i="150"/>
  <c r="G174" i="150"/>
  <c r="D174" i="150"/>
  <c r="P173" i="150"/>
  <c r="M173" i="150"/>
  <c r="J173" i="150"/>
  <c r="G173" i="150"/>
  <c r="D173" i="150"/>
  <c r="P172" i="150"/>
  <c r="M172" i="150"/>
  <c r="J172" i="150"/>
  <c r="G172" i="150"/>
  <c r="D172" i="150"/>
  <c r="P171" i="150"/>
  <c r="M171" i="150"/>
  <c r="J171" i="150"/>
  <c r="G171" i="150"/>
  <c r="D171" i="150"/>
  <c r="P170" i="150"/>
  <c r="M170" i="150"/>
  <c r="J170" i="150"/>
  <c r="G170" i="150"/>
  <c r="D170" i="150"/>
  <c r="P169" i="150"/>
  <c r="M169" i="150"/>
  <c r="J169" i="150"/>
  <c r="G169" i="150"/>
  <c r="D169" i="150"/>
  <c r="P168" i="150"/>
  <c r="M168" i="150"/>
  <c r="J168" i="150"/>
  <c r="G168" i="150"/>
  <c r="D168" i="150"/>
  <c r="P167" i="150"/>
  <c r="M167" i="150"/>
  <c r="J167" i="150"/>
  <c r="G167" i="150"/>
  <c r="D167" i="150"/>
  <c r="P166" i="150"/>
  <c r="M166" i="150"/>
  <c r="J166" i="150"/>
  <c r="G166" i="150"/>
  <c r="D166" i="150"/>
  <c r="P165" i="150"/>
  <c r="M165" i="150"/>
  <c r="J165" i="150"/>
  <c r="G165" i="150"/>
  <c r="D165" i="150"/>
  <c r="P164" i="150"/>
  <c r="M164" i="150"/>
  <c r="J164" i="150"/>
  <c r="G164" i="150"/>
  <c r="D164" i="150"/>
  <c r="P163" i="150"/>
  <c r="M163" i="150"/>
  <c r="J163" i="150"/>
  <c r="G163" i="150"/>
  <c r="D163" i="150"/>
  <c r="P162" i="150"/>
  <c r="M162" i="150"/>
  <c r="J162" i="150"/>
  <c r="G162" i="150"/>
  <c r="D162" i="150"/>
  <c r="P161" i="150"/>
  <c r="M161" i="150"/>
  <c r="J161" i="150"/>
  <c r="G161" i="150"/>
  <c r="D161" i="150"/>
  <c r="P160" i="150"/>
  <c r="M160" i="150"/>
  <c r="J160" i="150"/>
  <c r="G160" i="150"/>
  <c r="D160" i="150"/>
  <c r="P159" i="150"/>
  <c r="M159" i="150"/>
  <c r="J159" i="150"/>
  <c r="G159" i="150"/>
  <c r="D159" i="150"/>
  <c r="P158" i="150"/>
  <c r="M158" i="150"/>
  <c r="J158" i="150"/>
  <c r="G158" i="150"/>
  <c r="D158" i="150"/>
  <c r="P157" i="150"/>
  <c r="M157" i="150"/>
  <c r="J157" i="150"/>
  <c r="G157" i="150"/>
  <c r="D157" i="150"/>
  <c r="P156" i="150"/>
  <c r="M156" i="150"/>
  <c r="J156" i="150"/>
  <c r="G156" i="150"/>
  <c r="D156" i="150"/>
  <c r="P155" i="150"/>
  <c r="M155" i="150"/>
  <c r="J155" i="150"/>
  <c r="G155" i="150"/>
  <c r="D155" i="150"/>
  <c r="P154" i="150"/>
  <c r="M154" i="150"/>
  <c r="J154" i="150"/>
  <c r="G154" i="150"/>
  <c r="D154" i="150"/>
  <c r="P153" i="150"/>
  <c r="M153" i="150"/>
  <c r="J153" i="150"/>
  <c r="G153" i="150"/>
  <c r="D153" i="150"/>
  <c r="P152" i="150"/>
  <c r="M152" i="150"/>
  <c r="J152" i="150"/>
  <c r="G152" i="150"/>
  <c r="D152" i="150"/>
  <c r="P151" i="150"/>
  <c r="M151" i="150"/>
  <c r="J151" i="150"/>
  <c r="G151" i="150"/>
  <c r="D151" i="150"/>
  <c r="P150" i="150"/>
  <c r="M150" i="150"/>
  <c r="J150" i="150"/>
  <c r="G150" i="150"/>
  <c r="D150" i="150"/>
  <c r="P149" i="150"/>
  <c r="M149" i="150"/>
  <c r="J149" i="150"/>
  <c r="G149" i="150"/>
  <c r="D149" i="150"/>
  <c r="P148" i="150"/>
  <c r="M148" i="150"/>
  <c r="J148" i="150"/>
  <c r="G148" i="150"/>
  <c r="D148" i="150"/>
  <c r="P147" i="150"/>
  <c r="M147" i="150"/>
  <c r="J147" i="150"/>
  <c r="G147" i="150"/>
  <c r="D147" i="150"/>
  <c r="P146" i="150"/>
  <c r="M146" i="150"/>
  <c r="J146" i="150"/>
  <c r="G146" i="150"/>
  <c r="D146" i="150"/>
  <c r="P145" i="150"/>
  <c r="M145" i="150"/>
  <c r="J145" i="150"/>
  <c r="G145" i="150"/>
  <c r="D145" i="150"/>
  <c r="P144" i="150"/>
  <c r="M144" i="150"/>
  <c r="J144" i="150"/>
  <c r="G144" i="150"/>
  <c r="D144" i="150"/>
  <c r="P143" i="150"/>
  <c r="M143" i="150"/>
  <c r="J143" i="150"/>
  <c r="G143" i="150"/>
  <c r="D143" i="150"/>
  <c r="P142" i="150"/>
  <c r="M142" i="150"/>
  <c r="J142" i="150"/>
  <c r="G142" i="150"/>
  <c r="D142" i="150"/>
  <c r="P141" i="150"/>
  <c r="M141" i="150"/>
  <c r="J141" i="150"/>
  <c r="G141" i="150"/>
  <c r="D141" i="150"/>
  <c r="P140" i="150"/>
  <c r="M140" i="150"/>
  <c r="J140" i="150"/>
  <c r="G140" i="150"/>
  <c r="D140" i="150"/>
  <c r="P139" i="150"/>
  <c r="M139" i="150"/>
  <c r="J139" i="150"/>
  <c r="G139" i="150"/>
  <c r="D139" i="150"/>
  <c r="P138" i="150"/>
  <c r="M138" i="150"/>
  <c r="J138" i="150"/>
  <c r="G138" i="150"/>
  <c r="D138" i="150"/>
  <c r="P137" i="150"/>
  <c r="M137" i="150"/>
  <c r="J137" i="150"/>
  <c r="G137" i="150"/>
  <c r="D137" i="150"/>
  <c r="P136" i="150"/>
  <c r="M136" i="150"/>
  <c r="J136" i="150"/>
  <c r="G136" i="150"/>
  <c r="D136" i="150"/>
  <c r="P135" i="150"/>
  <c r="M135" i="150"/>
  <c r="J135" i="150"/>
  <c r="G135" i="150"/>
  <c r="D135" i="150"/>
  <c r="P134" i="150"/>
  <c r="M134" i="150"/>
  <c r="J134" i="150"/>
  <c r="G134" i="150"/>
  <c r="D134" i="150"/>
  <c r="P133" i="150"/>
  <c r="M133" i="150"/>
  <c r="J133" i="150"/>
  <c r="G133" i="150"/>
  <c r="D133" i="150"/>
  <c r="P132" i="150"/>
  <c r="M132" i="150"/>
  <c r="J132" i="150"/>
  <c r="G132" i="150"/>
  <c r="D132" i="150"/>
  <c r="P131" i="150"/>
  <c r="M131" i="150"/>
  <c r="J131" i="150"/>
  <c r="G131" i="150"/>
  <c r="D131" i="150"/>
  <c r="P130" i="150"/>
  <c r="M130" i="150"/>
  <c r="J130" i="150"/>
  <c r="G130" i="150"/>
  <c r="D130" i="150"/>
  <c r="P129" i="150"/>
  <c r="M129" i="150"/>
  <c r="J129" i="150"/>
  <c r="G129" i="150"/>
  <c r="D129" i="150"/>
  <c r="P128" i="150"/>
  <c r="M128" i="150"/>
  <c r="J128" i="150"/>
  <c r="G128" i="150"/>
  <c r="D128" i="150"/>
  <c r="P127" i="150"/>
  <c r="M127" i="150"/>
  <c r="J127" i="150"/>
  <c r="G127" i="150"/>
  <c r="D127" i="150"/>
  <c r="P126" i="150"/>
  <c r="M126" i="150"/>
  <c r="J126" i="150"/>
  <c r="G126" i="150"/>
  <c r="D126" i="150"/>
  <c r="P125" i="150"/>
  <c r="M125" i="150"/>
  <c r="J125" i="150"/>
  <c r="G125" i="150"/>
  <c r="D125" i="150"/>
  <c r="P124" i="150"/>
  <c r="M124" i="150"/>
  <c r="J124" i="150"/>
  <c r="G124" i="150"/>
  <c r="D124" i="150"/>
  <c r="P123" i="150"/>
  <c r="M123" i="150"/>
  <c r="J123" i="150"/>
  <c r="G123" i="150"/>
  <c r="D123" i="150"/>
  <c r="P122" i="150"/>
  <c r="M122" i="150"/>
  <c r="J122" i="150"/>
  <c r="G122" i="150"/>
  <c r="D122" i="150"/>
  <c r="P121" i="150"/>
  <c r="M121" i="150"/>
  <c r="J121" i="150"/>
  <c r="G121" i="150"/>
  <c r="D121" i="150"/>
  <c r="P120" i="150"/>
  <c r="M120" i="150"/>
  <c r="J120" i="150"/>
  <c r="G120" i="150"/>
  <c r="D120" i="150"/>
  <c r="P119" i="150"/>
  <c r="M119" i="150"/>
  <c r="J119" i="150"/>
  <c r="G119" i="150"/>
  <c r="D119" i="150"/>
  <c r="P118" i="150"/>
  <c r="M118" i="150"/>
  <c r="J118" i="150"/>
  <c r="G118" i="150"/>
  <c r="D118" i="150"/>
  <c r="P117" i="150"/>
  <c r="M117" i="150"/>
  <c r="J117" i="150"/>
  <c r="G117" i="150"/>
  <c r="D117" i="150"/>
  <c r="P116" i="150"/>
  <c r="M116" i="150"/>
  <c r="J116" i="150"/>
  <c r="G116" i="150"/>
  <c r="D116" i="150"/>
  <c r="P115" i="150"/>
  <c r="M115" i="150"/>
  <c r="J115" i="150"/>
  <c r="G115" i="150"/>
  <c r="D115" i="150"/>
  <c r="P114" i="150"/>
  <c r="M114" i="150"/>
  <c r="J114" i="150"/>
  <c r="G114" i="150"/>
  <c r="D114" i="150"/>
  <c r="P113" i="150"/>
  <c r="M113" i="150"/>
  <c r="J113" i="150"/>
  <c r="G113" i="150"/>
  <c r="D113" i="150"/>
  <c r="P112" i="150"/>
  <c r="M112" i="150"/>
  <c r="J112" i="150"/>
  <c r="G112" i="150"/>
  <c r="D112" i="150"/>
  <c r="P111" i="150"/>
  <c r="M111" i="150"/>
  <c r="J111" i="150"/>
  <c r="G111" i="150"/>
  <c r="D111" i="150"/>
  <c r="P110" i="150"/>
  <c r="M110" i="150"/>
  <c r="J110" i="150"/>
  <c r="G110" i="150"/>
  <c r="D110" i="150"/>
  <c r="P109" i="150"/>
  <c r="M109" i="150"/>
  <c r="J109" i="150"/>
  <c r="G109" i="150"/>
  <c r="D109" i="150"/>
  <c r="P108" i="150"/>
  <c r="M108" i="150"/>
  <c r="J108" i="150"/>
  <c r="G108" i="150"/>
  <c r="D108" i="150"/>
  <c r="P107" i="150"/>
  <c r="M107" i="150"/>
  <c r="J107" i="150"/>
  <c r="G107" i="150"/>
  <c r="D107" i="150"/>
  <c r="P106" i="150"/>
  <c r="M106" i="150"/>
  <c r="J106" i="150"/>
  <c r="G106" i="150"/>
  <c r="D106" i="150"/>
  <c r="P105" i="150"/>
  <c r="M105" i="150"/>
  <c r="J105" i="150"/>
  <c r="G105" i="150"/>
  <c r="D105" i="150"/>
  <c r="P104" i="150"/>
  <c r="M104" i="150"/>
  <c r="J104" i="150"/>
  <c r="G104" i="150"/>
  <c r="D104" i="150"/>
  <c r="P103" i="150"/>
  <c r="M103" i="150"/>
  <c r="J103" i="150"/>
  <c r="G103" i="150"/>
  <c r="D103" i="150"/>
  <c r="P102" i="150"/>
  <c r="M102" i="150"/>
  <c r="J102" i="150"/>
  <c r="G102" i="150"/>
  <c r="D102" i="150"/>
  <c r="P101" i="150"/>
  <c r="M101" i="150"/>
  <c r="J101" i="150"/>
  <c r="G101" i="150"/>
  <c r="D101" i="150"/>
  <c r="P100" i="150"/>
  <c r="M100" i="150"/>
  <c r="J100" i="150"/>
  <c r="G100" i="150"/>
  <c r="D100" i="150"/>
  <c r="P99" i="150"/>
  <c r="M99" i="150"/>
  <c r="J99" i="150"/>
  <c r="G99" i="150"/>
  <c r="D99" i="150"/>
  <c r="P98" i="150"/>
  <c r="M98" i="150"/>
  <c r="J98" i="150"/>
  <c r="G98" i="150"/>
  <c r="D98" i="150"/>
  <c r="P97" i="150"/>
  <c r="M97" i="150"/>
  <c r="J97" i="150"/>
  <c r="G97" i="150"/>
  <c r="D97" i="150"/>
  <c r="P96" i="150"/>
  <c r="M96" i="150"/>
  <c r="J96" i="150"/>
  <c r="G96" i="150"/>
  <c r="D96" i="150"/>
  <c r="P95" i="150"/>
  <c r="M95" i="150"/>
  <c r="J95" i="150"/>
  <c r="G95" i="150"/>
  <c r="D95" i="150"/>
  <c r="P94" i="150"/>
  <c r="M94" i="150"/>
  <c r="J94" i="150"/>
  <c r="G94" i="150"/>
  <c r="D94" i="150"/>
  <c r="P93" i="150"/>
  <c r="M93" i="150"/>
  <c r="J93" i="150"/>
  <c r="G93" i="150"/>
  <c r="D93" i="150"/>
  <c r="P92" i="150"/>
  <c r="M92" i="150"/>
  <c r="J92" i="150"/>
  <c r="G92" i="150"/>
  <c r="D92" i="150"/>
  <c r="P91" i="150"/>
  <c r="M91" i="150"/>
  <c r="J91" i="150"/>
  <c r="G91" i="150"/>
  <c r="D91" i="150"/>
  <c r="P90" i="150"/>
  <c r="M90" i="150"/>
  <c r="J90" i="150"/>
  <c r="G90" i="150"/>
  <c r="D90" i="150"/>
  <c r="P89" i="150"/>
  <c r="M89" i="150"/>
  <c r="J89" i="150"/>
  <c r="G89" i="150"/>
  <c r="D89" i="150"/>
  <c r="P88" i="150"/>
  <c r="M88" i="150"/>
  <c r="J88" i="150"/>
  <c r="G88" i="150"/>
  <c r="D88" i="150"/>
  <c r="P87" i="150"/>
  <c r="M87" i="150"/>
  <c r="J87" i="150"/>
  <c r="G87" i="150"/>
  <c r="D87" i="150"/>
  <c r="P86" i="150"/>
  <c r="M86" i="150"/>
  <c r="J86" i="150"/>
  <c r="G86" i="150"/>
  <c r="D86" i="150"/>
  <c r="P85" i="150"/>
  <c r="M85" i="150"/>
  <c r="J85" i="150"/>
  <c r="G85" i="150"/>
  <c r="D85" i="150"/>
  <c r="P84" i="150"/>
  <c r="M84" i="150"/>
  <c r="J84" i="150"/>
  <c r="G84" i="150"/>
  <c r="D84" i="150"/>
  <c r="P83" i="150"/>
  <c r="M83" i="150"/>
  <c r="J83" i="150"/>
  <c r="G83" i="150"/>
  <c r="D83" i="150"/>
  <c r="P82" i="150"/>
  <c r="M82" i="150"/>
  <c r="J82" i="150"/>
  <c r="G82" i="150"/>
  <c r="D82" i="150"/>
  <c r="P81" i="150"/>
  <c r="M81" i="150"/>
  <c r="J81" i="150"/>
  <c r="G81" i="150"/>
  <c r="D81" i="150"/>
  <c r="P80" i="150"/>
  <c r="M80" i="150"/>
  <c r="J80" i="150"/>
  <c r="G80" i="150"/>
  <c r="D80" i="150"/>
  <c r="P79" i="150"/>
  <c r="M79" i="150"/>
  <c r="J79" i="150"/>
  <c r="G79" i="150"/>
  <c r="D79" i="150"/>
  <c r="P78" i="150"/>
  <c r="M78" i="150"/>
  <c r="J78" i="150"/>
  <c r="G78" i="150"/>
  <c r="D78" i="150"/>
  <c r="P77" i="150"/>
  <c r="M77" i="150"/>
  <c r="J77" i="150"/>
  <c r="G77" i="150"/>
  <c r="D77" i="150"/>
  <c r="P76" i="150"/>
  <c r="M76" i="150"/>
  <c r="J76" i="150"/>
  <c r="G76" i="150"/>
  <c r="D76" i="150"/>
  <c r="P75" i="150"/>
  <c r="M75" i="150"/>
  <c r="J75" i="150"/>
  <c r="G75" i="150"/>
  <c r="D75" i="150"/>
  <c r="P74" i="150"/>
  <c r="M74" i="150"/>
  <c r="J74" i="150"/>
  <c r="G74" i="150"/>
  <c r="D74" i="150"/>
  <c r="P73" i="150"/>
  <c r="M73" i="150"/>
  <c r="J73" i="150"/>
  <c r="G73" i="150"/>
  <c r="D73" i="150"/>
  <c r="P72" i="150"/>
  <c r="M72" i="150"/>
  <c r="J72" i="150"/>
  <c r="G72" i="150"/>
  <c r="D72" i="150"/>
  <c r="P71" i="150"/>
  <c r="M71" i="150"/>
  <c r="J71" i="150"/>
  <c r="G71" i="150"/>
  <c r="D71" i="150"/>
  <c r="P70" i="150"/>
  <c r="M70" i="150"/>
  <c r="J70" i="150"/>
  <c r="G70" i="150"/>
  <c r="D70" i="150"/>
  <c r="P69" i="150"/>
  <c r="M69" i="150"/>
  <c r="J69" i="150"/>
  <c r="G69" i="150"/>
  <c r="D69" i="150"/>
  <c r="P68" i="150"/>
  <c r="M68" i="150"/>
  <c r="J68" i="150"/>
  <c r="G68" i="150"/>
  <c r="D68" i="150"/>
  <c r="P67" i="150"/>
  <c r="M67" i="150"/>
  <c r="J67" i="150"/>
  <c r="G67" i="150"/>
  <c r="D67" i="150"/>
  <c r="P66" i="150"/>
  <c r="M66" i="150"/>
  <c r="J66" i="150"/>
  <c r="G66" i="150"/>
  <c r="D66" i="150"/>
  <c r="P65" i="150"/>
  <c r="M65" i="150"/>
  <c r="J65" i="150"/>
  <c r="G65" i="150"/>
  <c r="D65" i="150"/>
  <c r="P64" i="150"/>
  <c r="M64" i="150"/>
  <c r="J64" i="150"/>
  <c r="G64" i="150"/>
  <c r="D64" i="150"/>
  <c r="P63" i="150"/>
  <c r="M63" i="150"/>
  <c r="J63" i="150"/>
  <c r="G63" i="150"/>
  <c r="D63" i="150"/>
  <c r="P62" i="150"/>
  <c r="M62" i="150"/>
  <c r="J62" i="150"/>
  <c r="G62" i="150"/>
  <c r="D62" i="150"/>
  <c r="P61" i="150"/>
  <c r="M61" i="150"/>
  <c r="J61" i="150"/>
  <c r="G61" i="150"/>
  <c r="D61" i="150"/>
  <c r="P60" i="150"/>
  <c r="M60" i="150"/>
  <c r="J60" i="150"/>
  <c r="G60" i="150"/>
  <c r="D60" i="150"/>
  <c r="P59" i="150"/>
  <c r="M59" i="150"/>
  <c r="J59" i="150"/>
  <c r="G59" i="150"/>
  <c r="D59" i="150"/>
  <c r="P58" i="150"/>
  <c r="M58" i="150"/>
  <c r="J58" i="150"/>
  <c r="G58" i="150"/>
  <c r="D58" i="150"/>
  <c r="P57" i="150"/>
  <c r="M57" i="150"/>
  <c r="J57" i="150"/>
  <c r="G57" i="150"/>
  <c r="D57" i="150"/>
  <c r="P56" i="150"/>
  <c r="M56" i="150"/>
  <c r="J56" i="150"/>
  <c r="G56" i="150"/>
  <c r="D56" i="150"/>
  <c r="P55" i="150"/>
  <c r="M55" i="150"/>
  <c r="J55" i="150"/>
  <c r="G55" i="150"/>
  <c r="D55" i="150"/>
  <c r="P54" i="150"/>
  <c r="M54" i="150"/>
  <c r="J54" i="150"/>
  <c r="G54" i="150"/>
  <c r="D54" i="150"/>
  <c r="P53" i="150"/>
  <c r="M53" i="150"/>
  <c r="J53" i="150"/>
  <c r="G53" i="150"/>
  <c r="D53" i="150"/>
  <c r="P52" i="150"/>
  <c r="M52" i="150"/>
  <c r="J52" i="150"/>
  <c r="G52" i="150"/>
  <c r="D52" i="150"/>
  <c r="P51" i="150"/>
  <c r="M51" i="150"/>
  <c r="J51" i="150"/>
  <c r="G51" i="150"/>
  <c r="D51" i="150"/>
  <c r="P50" i="150"/>
  <c r="M50" i="150"/>
  <c r="J50" i="150"/>
  <c r="G50" i="150"/>
  <c r="D50" i="150"/>
  <c r="P49" i="150"/>
  <c r="M49" i="150"/>
  <c r="J49" i="150"/>
  <c r="G49" i="150"/>
  <c r="D49" i="150"/>
  <c r="P48" i="150"/>
  <c r="M48" i="150"/>
  <c r="J48" i="150"/>
  <c r="G48" i="150"/>
  <c r="D48" i="150"/>
  <c r="P47" i="150"/>
  <c r="M47" i="150"/>
  <c r="J47" i="150"/>
  <c r="G47" i="150"/>
  <c r="D47" i="150"/>
  <c r="P46" i="150"/>
  <c r="M46" i="150"/>
  <c r="J46" i="150"/>
  <c r="G46" i="150"/>
  <c r="D46" i="150"/>
  <c r="P45" i="150"/>
  <c r="M45" i="150"/>
  <c r="J45" i="150"/>
  <c r="G45" i="150"/>
  <c r="D45" i="150"/>
  <c r="P44" i="150"/>
  <c r="M44" i="150"/>
  <c r="J44" i="150"/>
  <c r="G44" i="150"/>
  <c r="D44" i="150"/>
  <c r="P43" i="150"/>
  <c r="M43" i="150"/>
  <c r="J43" i="150"/>
  <c r="G43" i="150"/>
  <c r="D43" i="150"/>
  <c r="P42" i="150"/>
  <c r="M42" i="150"/>
  <c r="J42" i="150"/>
  <c r="G42" i="150"/>
  <c r="D42" i="150"/>
  <c r="P41" i="150"/>
  <c r="M41" i="150"/>
  <c r="J41" i="150"/>
  <c r="G41" i="150"/>
  <c r="D41" i="150"/>
  <c r="P40" i="150"/>
  <c r="M40" i="150"/>
  <c r="J40" i="150"/>
  <c r="G40" i="150"/>
  <c r="D40" i="150"/>
  <c r="P39" i="150"/>
  <c r="M39" i="150"/>
  <c r="J39" i="150"/>
  <c r="G39" i="150"/>
  <c r="D39" i="150"/>
  <c r="P38" i="150"/>
  <c r="M38" i="150"/>
  <c r="J38" i="150"/>
  <c r="G38" i="150"/>
  <c r="D38" i="150"/>
  <c r="P37" i="150"/>
  <c r="M37" i="150"/>
  <c r="J37" i="150"/>
  <c r="G37" i="150"/>
  <c r="D37" i="150"/>
  <c r="P36" i="150"/>
  <c r="M36" i="150"/>
  <c r="J36" i="150"/>
  <c r="G36" i="150"/>
  <c r="D36" i="150"/>
  <c r="P35" i="150"/>
  <c r="M35" i="150"/>
  <c r="J35" i="150"/>
  <c r="G35" i="150"/>
  <c r="D35" i="150"/>
  <c r="P34" i="150"/>
  <c r="M34" i="150"/>
  <c r="J34" i="150"/>
  <c r="G34" i="150"/>
  <c r="D34" i="150"/>
  <c r="P33" i="150"/>
  <c r="M33" i="150"/>
  <c r="J33" i="150"/>
  <c r="G33" i="150"/>
  <c r="D33" i="150"/>
  <c r="P32" i="150"/>
  <c r="M32" i="150"/>
  <c r="J32" i="150"/>
  <c r="G32" i="150"/>
  <c r="D32" i="150"/>
  <c r="P31" i="150"/>
  <c r="M31" i="150"/>
  <c r="J31" i="150"/>
  <c r="G31" i="150"/>
  <c r="D31" i="150"/>
  <c r="P30" i="150"/>
  <c r="M30" i="150"/>
  <c r="J30" i="150"/>
  <c r="G30" i="150"/>
  <c r="D30" i="150"/>
  <c r="P29" i="150"/>
  <c r="M29" i="150"/>
  <c r="J29" i="150"/>
  <c r="G29" i="150"/>
  <c r="D29" i="150"/>
  <c r="P28" i="150"/>
  <c r="M28" i="150"/>
  <c r="J28" i="150"/>
  <c r="G28" i="150"/>
  <c r="D28" i="150"/>
  <c r="P27" i="150"/>
  <c r="M27" i="150"/>
  <c r="J27" i="150"/>
  <c r="G27" i="150"/>
  <c r="D27" i="150"/>
  <c r="P26" i="150"/>
  <c r="M26" i="150"/>
  <c r="J26" i="150"/>
  <c r="G26" i="150"/>
  <c r="D26" i="150"/>
  <c r="P25" i="150"/>
  <c r="M25" i="150"/>
  <c r="J25" i="150"/>
  <c r="G25" i="150"/>
  <c r="D25" i="150"/>
  <c r="P24" i="150"/>
  <c r="M24" i="150"/>
  <c r="J24" i="150"/>
  <c r="G24" i="150"/>
  <c r="D24" i="150"/>
  <c r="P23" i="150"/>
  <c r="M23" i="150"/>
  <c r="J23" i="150"/>
  <c r="G23" i="150"/>
  <c r="D23" i="150"/>
  <c r="P22" i="150"/>
  <c r="M22" i="150"/>
  <c r="J22" i="150"/>
  <c r="G22" i="150"/>
  <c r="D22" i="150"/>
  <c r="P21" i="150"/>
  <c r="M21" i="150"/>
  <c r="J21" i="150"/>
  <c r="G21" i="150"/>
  <c r="D21" i="150"/>
  <c r="A21" i="150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35" i="150" s="1"/>
  <c r="A36" i="150" s="1"/>
  <c r="A37" i="150" s="1"/>
  <c r="A38" i="150" s="1"/>
  <c r="A39" i="150" s="1"/>
  <c r="A40" i="150" s="1"/>
  <c r="A41" i="150" s="1"/>
  <c r="A42" i="150" s="1"/>
  <c r="A43" i="150" s="1"/>
  <c r="A44" i="150" s="1"/>
  <c r="A45" i="150" s="1"/>
  <c r="A46" i="150" s="1"/>
  <c r="A47" i="150" s="1"/>
  <c r="A48" i="150" s="1"/>
  <c r="A49" i="150" s="1"/>
  <c r="A50" i="150" s="1"/>
  <c r="A51" i="150" s="1"/>
  <c r="A52" i="150" s="1"/>
  <c r="A53" i="150" s="1"/>
  <c r="A54" i="150" s="1"/>
  <c r="A55" i="150" s="1"/>
  <c r="A56" i="150" s="1"/>
  <c r="A57" i="150" s="1"/>
  <c r="A58" i="150" s="1"/>
  <c r="A59" i="150" s="1"/>
  <c r="A60" i="150" s="1"/>
  <c r="A61" i="150" s="1"/>
  <c r="A62" i="150" s="1"/>
  <c r="A63" i="150" s="1"/>
  <c r="A64" i="150" s="1"/>
  <c r="A65" i="150" s="1"/>
  <c r="A66" i="150" s="1"/>
  <c r="A67" i="150" s="1"/>
  <c r="A68" i="150" s="1"/>
  <c r="A69" i="150" s="1"/>
  <c r="A70" i="150" s="1"/>
  <c r="A71" i="150" s="1"/>
  <c r="A72" i="150" s="1"/>
  <c r="A73" i="150" s="1"/>
  <c r="A74" i="150" s="1"/>
  <c r="A75" i="150" s="1"/>
  <c r="A76" i="150" s="1"/>
  <c r="A77" i="150" s="1"/>
  <c r="A78" i="150" s="1"/>
  <c r="A79" i="150" s="1"/>
  <c r="A80" i="150" s="1"/>
  <c r="A81" i="150" s="1"/>
  <c r="A82" i="150" s="1"/>
  <c r="A83" i="150" s="1"/>
  <c r="A84" i="150" s="1"/>
  <c r="A85" i="150" s="1"/>
  <c r="A86" i="150" s="1"/>
  <c r="A87" i="150" s="1"/>
  <c r="A88" i="150" s="1"/>
  <c r="A89" i="150" s="1"/>
  <c r="A90" i="150" s="1"/>
  <c r="A91" i="150" s="1"/>
  <c r="A92" i="150" s="1"/>
  <c r="A93" i="150" s="1"/>
  <c r="A94" i="150" s="1"/>
  <c r="A95" i="150" s="1"/>
  <c r="A96" i="150" s="1"/>
  <c r="A97" i="150" s="1"/>
  <c r="A98" i="150" s="1"/>
  <c r="A99" i="150" s="1"/>
  <c r="A100" i="150" s="1"/>
  <c r="A101" i="150" s="1"/>
  <c r="A102" i="150" s="1"/>
  <c r="A103" i="150" s="1"/>
  <c r="A104" i="150" s="1"/>
  <c r="A105" i="150" s="1"/>
  <c r="A106" i="150" s="1"/>
  <c r="A107" i="150" s="1"/>
  <c r="A108" i="150" s="1"/>
  <c r="A109" i="150" s="1"/>
  <c r="A110" i="150" s="1"/>
  <c r="A111" i="150" s="1"/>
  <c r="A112" i="150" s="1"/>
  <c r="A113" i="150" s="1"/>
  <c r="A114" i="150" s="1"/>
  <c r="A115" i="150" s="1"/>
  <c r="A116" i="150" s="1"/>
  <c r="A117" i="150" s="1"/>
  <c r="A118" i="150" s="1"/>
  <c r="A119" i="150" s="1"/>
  <c r="A120" i="150" s="1"/>
  <c r="A121" i="150" s="1"/>
  <c r="A122" i="150" s="1"/>
  <c r="A123" i="150" s="1"/>
  <c r="A124" i="150" s="1"/>
  <c r="A125" i="150" s="1"/>
  <c r="A126" i="150" s="1"/>
  <c r="A127" i="150" s="1"/>
  <c r="A128" i="150" s="1"/>
  <c r="A129" i="150" s="1"/>
  <c r="A130" i="150" s="1"/>
  <c r="A131" i="150" s="1"/>
  <c r="A132" i="150" s="1"/>
  <c r="A133" i="150" s="1"/>
  <c r="A134" i="150" s="1"/>
  <c r="A135" i="150" s="1"/>
  <c r="A136" i="150" s="1"/>
  <c r="A137" i="150" s="1"/>
  <c r="A138" i="150" s="1"/>
  <c r="A139" i="150" s="1"/>
  <c r="A140" i="150" s="1"/>
  <c r="A141" i="150" s="1"/>
  <c r="A142" i="150" s="1"/>
  <c r="A143" i="150" s="1"/>
  <c r="A144" i="150" s="1"/>
  <c r="A145" i="150" s="1"/>
  <c r="A146" i="150" s="1"/>
  <c r="A147" i="150" s="1"/>
  <c r="A148" i="150" s="1"/>
  <c r="A149" i="150" s="1"/>
  <c r="A150" i="150" s="1"/>
  <c r="A151" i="150" s="1"/>
  <c r="A152" i="150" s="1"/>
  <c r="A153" i="150" s="1"/>
  <c r="A154" i="150" s="1"/>
  <c r="A155" i="150" s="1"/>
  <c r="A156" i="150" s="1"/>
  <c r="A157" i="150" s="1"/>
  <c r="A158" i="150" s="1"/>
  <c r="A159" i="150" s="1"/>
  <c r="A160" i="150" s="1"/>
  <c r="A161" i="150" s="1"/>
  <c r="A162" i="150" s="1"/>
  <c r="A163" i="150" s="1"/>
  <c r="A164" i="150" s="1"/>
  <c r="A165" i="150" s="1"/>
  <c r="A166" i="150" s="1"/>
  <c r="A167" i="150" s="1"/>
  <c r="A168" i="150" s="1"/>
  <c r="A169" i="150" s="1"/>
  <c r="A170" i="150" s="1"/>
  <c r="A171" i="150" s="1"/>
  <c r="A172" i="150" s="1"/>
  <c r="A173" i="150" s="1"/>
  <c r="A174" i="150" s="1"/>
  <c r="A175" i="150" s="1"/>
  <c r="A176" i="150" s="1"/>
  <c r="A177" i="150" s="1"/>
  <c r="A178" i="150" s="1"/>
  <c r="A179" i="150" s="1"/>
  <c r="A180" i="150" s="1"/>
  <c r="A181" i="150" s="1"/>
  <c r="A182" i="150" s="1"/>
  <c r="A183" i="150" s="1"/>
  <c r="A184" i="150" s="1"/>
  <c r="A185" i="150" s="1"/>
  <c r="A186" i="150" s="1"/>
  <c r="A187" i="150" s="1"/>
  <c r="A188" i="150" s="1"/>
  <c r="A189" i="150" s="1"/>
  <c r="A190" i="150" s="1"/>
  <c r="A191" i="150" s="1"/>
  <c r="A192" i="150" s="1"/>
  <c r="A193" i="150" s="1"/>
  <c r="A194" i="150" s="1"/>
  <c r="A195" i="150" s="1"/>
  <c r="A196" i="150" s="1"/>
  <c r="A197" i="150" s="1"/>
  <c r="A198" i="150" s="1"/>
  <c r="A199" i="150" s="1"/>
  <c r="A200" i="150" s="1"/>
  <c r="A201" i="150" s="1"/>
  <c r="A202" i="150" s="1"/>
  <c r="A203" i="150" s="1"/>
  <c r="A204" i="150" s="1"/>
  <c r="A205" i="150" s="1"/>
  <c r="A206" i="150" s="1"/>
  <c r="A207" i="150" s="1"/>
  <c r="A208" i="150" s="1"/>
  <c r="A209" i="150" s="1"/>
  <c r="A210" i="150" s="1"/>
  <c r="A211" i="150" s="1"/>
  <c r="A212" i="150" s="1"/>
  <c r="A213" i="150" s="1"/>
  <c r="A214" i="150" s="1"/>
  <c r="A215" i="150" s="1"/>
  <c r="A216" i="150" s="1"/>
  <c r="A217" i="150" s="1"/>
  <c r="A218" i="150" s="1"/>
  <c r="A219" i="150" s="1"/>
  <c r="A220" i="150" s="1"/>
  <c r="A221" i="150" s="1"/>
  <c r="A222" i="150" s="1"/>
  <c r="A223" i="150" s="1"/>
  <c r="A224" i="150" s="1"/>
  <c r="A225" i="150" s="1"/>
  <c r="A226" i="150" s="1"/>
  <c r="A227" i="150" s="1"/>
  <c r="A228" i="150" s="1"/>
  <c r="A229" i="150" s="1"/>
  <c r="A230" i="150" s="1"/>
  <c r="A231" i="150" s="1"/>
  <c r="A232" i="150" s="1"/>
  <c r="A233" i="150" s="1"/>
  <c r="A234" i="150" s="1"/>
  <c r="A235" i="150" s="1"/>
  <c r="A236" i="150" s="1"/>
  <c r="A237" i="150" s="1"/>
  <c r="A238" i="150" s="1"/>
  <c r="A239" i="150" s="1"/>
  <c r="A240" i="150" s="1"/>
  <c r="A241" i="150" s="1"/>
  <c r="A242" i="150" s="1"/>
  <c r="A243" i="150" s="1"/>
  <c r="A244" i="150" s="1"/>
  <c r="A245" i="150" s="1"/>
  <c r="A246" i="150" s="1"/>
  <c r="A247" i="150" s="1"/>
  <c r="A248" i="150" s="1"/>
  <c r="A249" i="150" s="1"/>
  <c r="A250" i="150" s="1"/>
  <c r="A251" i="150" s="1"/>
  <c r="A252" i="150" s="1"/>
  <c r="A253" i="150" s="1"/>
  <c r="A254" i="150" s="1"/>
  <c r="A255" i="150" s="1"/>
  <c r="A256" i="150" s="1"/>
  <c r="A257" i="150" s="1"/>
  <c r="A258" i="150" s="1"/>
  <c r="A259" i="150" s="1"/>
  <c r="A260" i="150" s="1"/>
  <c r="A261" i="150" s="1"/>
  <c r="A262" i="150" s="1"/>
  <c r="A263" i="150" s="1"/>
  <c r="A264" i="150" s="1"/>
  <c r="A265" i="150" s="1"/>
  <c r="A266" i="150" s="1"/>
  <c r="A267" i="150" s="1"/>
  <c r="A268" i="150" s="1"/>
  <c r="A269" i="150" s="1"/>
  <c r="A270" i="150" s="1"/>
  <c r="A271" i="150" s="1"/>
  <c r="A272" i="150" s="1"/>
  <c r="A273" i="150" s="1"/>
  <c r="A274" i="150" s="1"/>
  <c r="A275" i="150" s="1"/>
  <c r="A276" i="150" s="1"/>
  <c r="A277" i="150" s="1"/>
  <c r="A278" i="150" s="1"/>
  <c r="A279" i="150" s="1"/>
  <c r="A280" i="150" s="1"/>
  <c r="A281" i="150" s="1"/>
  <c r="A282" i="150" s="1"/>
  <c r="A283" i="150" s="1"/>
  <c r="A284" i="150" s="1"/>
  <c r="A285" i="150" s="1"/>
  <c r="A286" i="150" s="1"/>
  <c r="A287" i="150" s="1"/>
  <c r="A288" i="150" s="1"/>
  <c r="A289" i="150" s="1"/>
  <c r="A290" i="150" s="1"/>
  <c r="A291" i="150" s="1"/>
  <c r="A292" i="150" s="1"/>
  <c r="A293" i="150" s="1"/>
  <c r="A294" i="150" s="1"/>
  <c r="A295" i="150" s="1"/>
  <c r="A296" i="150" s="1"/>
  <c r="A297" i="150" s="1"/>
  <c r="A298" i="150" s="1"/>
  <c r="A299" i="150" s="1"/>
  <c r="A300" i="150" s="1"/>
  <c r="P20" i="150"/>
  <c r="M20" i="150"/>
  <c r="J20" i="150"/>
  <c r="G20" i="150"/>
  <c r="D20" i="150"/>
  <c r="I14" i="150"/>
  <c r="H14" i="150"/>
  <c r="D13" i="150"/>
  <c r="D12" i="150"/>
  <c r="P5" i="150"/>
  <c r="P228" i="149"/>
  <c r="M228" i="149"/>
  <c r="J228" i="149"/>
  <c r="G228" i="149"/>
  <c r="D228" i="149"/>
  <c r="P227" i="149"/>
  <c r="M227" i="149"/>
  <c r="J227" i="149"/>
  <c r="G227" i="149"/>
  <c r="D227" i="149"/>
  <c r="P226" i="149"/>
  <c r="M226" i="149"/>
  <c r="J226" i="149"/>
  <c r="G226" i="149"/>
  <c r="D226" i="149"/>
  <c r="P225" i="149"/>
  <c r="M225" i="149"/>
  <c r="J225" i="149"/>
  <c r="G225" i="149"/>
  <c r="D225" i="149"/>
  <c r="P224" i="149"/>
  <c r="M224" i="149"/>
  <c r="J224" i="149"/>
  <c r="G224" i="149"/>
  <c r="D224" i="149"/>
  <c r="P223" i="149"/>
  <c r="M223" i="149"/>
  <c r="J223" i="149"/>
  <c r="G223" i="149"/>
  <c r="D223" i="149"/>
  <c r="P222" i="149"/>
  <c r="M222" i="149"/>
  <c r="J222" i="149"/>
  <c r="G222" i="149"/>
  <c r="D222" i="149"/>
  <c r="P221" i="149"/>
  <c r="M221" i="149"/>
  <c r="J221" i="149"/>
  <c r="G221" i="149"/>
  <c r="D221" i="149"/>
  <c r="P220" i="149"/>
  <c r="M220" i="149"/>
  <c r="J220" i="149"/>
  <c r="G220" i="149"/>
  <c r="D220" i="149"/>
  <c r="P219" i="149"/>
  <c r="M219" i="149"/>
  <c r="J219" i="149"/>
  <c r="G219" i="149"/>
  <c r="D219" i="149"/>
  <c r="P218" i="149"/>
  <c r="M218" i="149"/>
  <c r="J218" i="149"/>
  <c r="G218" i="149"/>
  <c r="D218" i="149"/>
  <c r="P217" i="149"/>
  <c r="M217" i="149"/>
  <c r="J217" i="149"/>
  <c r="G217" i="149"/>
  <c r="D217" i="149"/>
  <c r="P216" i="149"/>
  <c r="M216" i="149"/>
  <c r="J216" i="149"/>
  <c r="G216" i="149"/>
  <c r="D216" i="149"/>
  <c r="P215" i="149"/>
  <c r="M215" i="149"/>
  <c r="J215" i="149"/>
  <c r="G215" i="149"/>
  <c r="D215" i="149"/>
  <c r="P214" i="149"/>
  <c r="M214" i="149"/>
  <c r="J214" i="149"/>
  <c r="G214" i="149"/>
  <c r="D214" i="149"/>
  <c r="P213" i="149"/>
  <c r="M213" i="149"/>
  <c r="J213" i="149"/>
  <c r="G213" i="149"/>
  <c r="D213" i="149"/>
  <c r="P212" i="149"/>
  <c r="M212" i="149"/>
  <c r="J212" i="149"/>
  <c r="G212" i="149"/>
  <c r="D212" i="149"/>
  <c r="P211" i="149"/>
  <c r="M211" i="149"/>
  <c r="J211" i="149"/>
  <c r="G211" i="149"/>
  <c r="D211" i="149"/>
  <c r="P210" i="149"/>
  <c r="M210" i="149"/>
  <c r="J210" i="149"/>
  <c r="G210" i="149"/>
  <c r="D210" i="149"/>
  <c r="P209" i="149"/>
  <c r="M209" i="149"/>
  <c r="J209" i="149"/>
  <c r="G209" i="149"/>
  <c r="D209" i="149"/>
  <c r="P208" i="149"/>
  <c r="M208" i="149"/>
  <c r="J208" i="149"/>
  <c r="G208" i="149"/>
  <c r="D208" i="149"/>
  <c r="P207" i="149"/>
  <c r="M207" i="149"/>
  <c r="J207" i="149"/>
  <c r="G207" i="149"/>
  <c r="D207" i="149"/>
  <c r="P206" i="149"/>
  <c r="M206" i="149"/>
  <c r="J206" i="149"/>
  <c r="G206" i="149"/>
  <c r="D206" i="149"/>
  <c r="P205" i="149"/>
  <c r="M205" i="149"/>
  <c r="J205" i="149"/>
  <c r="G205" i="149"/>
  <c r="D205" i="149"/>
  <c r="P204" i="149"/>
  <c r="M204" i="149"/>
  <c r="J204" i="149"/>
  <c r="G204" i="149"/>
  <c r="D204" i="149"/>
  <c r="P203" i="149"/>
  <c r="M203" i="149"/>
  <c r="J203" i="149"/>
  <c r="G203" i="149"/>
  <c r="D203" i="149"/>
  <c r="P202" i="149"/>
  <c r="M202" i="149"/>
  <c r="J202" i="149"/>
  <c r="G202" i="149"/>
  <c r="D202" i="149"/>
  <c r="P201" i="149"/>
  <c r="M201" i="149"/>
  <c r="J201" i="149"/>
  <c r="G201" i="149"/>
  <c r="D201" i="149"/>
  <c r="P200" i="149"/>
  <c r="M200" i="149"/>
  <c r="J200" i="149"/>
  <c r="G200" i="149"/>
  <c r="D200" i="149"/>
  <c r="P199" i="149"/>
  <c r="M199" i="149"/>
  <c r="J199" i="149"/>
  <c r="G199" i="149"/>
  <c r="D199" i="149"/>
  <c r="P198" i="149"/>
  <c r="M198" i="149"/>
  <c r="J198" i="149"/>
  <c r="G198" i="149"/>
  <c r="D198" i="149"/>
  <c r="P197" i="149"/>
  <c r="M197" i="149"/>
  <c r="J197" i="149"/>
  <c r="G197" i="149"/>
  <c r="D197" i="149"/>
  <c r="P196" i="149"/>
  <c r="M196" i="149"/>
  <c r="J196" i="149"/>
  <c r="G196" i="149"/>
  <c r="D196" i="149"/>
  <c r="P195" i="149"/>
  <c r="M195" i="149"/>
  <c r="J195" i="149"/>
  <c r="G195" i="149"/>
  <c r="D195" i="149"/>
  <c r="P194" i="149"/>
  <c r="M194" i="149"/>
  <c r="J194" i="149"/>
  <c r="G194" i="149"/>
  <c r="D194" i="149"/>
  <c r="P193" i="149"/>
  <c r="M193" i="149"/>
  <c r="J193" i="149"/>
  <c r="G193" i="149"/>
  <c r="D193" i="149"/>
  <c r="P192" i="149"/>
  <c r="M192" i="149"/>
  <c r="J192" i="149"/>
  <c r="G192" i="149"/>
  <c r="D192" i="149"/>
  <c r="P191" i="149"/>
  <c r="M191" i="149"/>
  <c r="J191" i="149"/>
  <c r="G191" i="149"/>
  <c r="D191" i="149"/>
  <c r="P190" i="149"/>
  <c r="M190" i="149"/>
  <c r="J190" i="149"/>
  <c r="G190" i="149"/>
  <c r="D190" i="149"/>
  <c r="P189" i="149"/>
  <c r="M189" i="149"/>
  <c r="J189" i="149"/>
  <c r="G189" i="149"/>
  <c r="D189" i="149"/>
  <c r="P188" i="149"/>
  <c r="M188" i="149"/>
  <c r="J188" i="149"/>
  <c r="G188" i="149"/>
  <c r="D188" i="149"/>
  <c r="P187" i="149"/>
  <c r="M187" i="149"/>
  <c r="J187" i="149"/>
  <c r="G187" i="149"/>
  <c r="D187" i="149"/>
  <c r="P186" i="149"/>
  <c r="M186" i="149"/>
  <c r="J186" i="149"/>
  <c r="G186" i="149"/>
  <c r="D186" i="149"/>
  <c r="P185" i="149"/>
  <c r="M185" i="149"/>
  <c r="J185" i="149"/>
  <c r="G185" i="149"/>
  <c r="D185" i="149"/>
  <c r="P184" i="149"/>
  <c r="M184" i="149"/>
  <c r="J184" i="149"/>
  <c r="G184" i="149"/>
  <c r="D184" i="149"/>
  <c r="P183" i="149"/>
  <c r="M183" i="149"/>
  <c r="J183" i="149"/>
  <c r="G183" i="149"/>
  <c r="D183" i="149"/>
  <c r="P182" i="149"/>
  <c r="M182" i="149"/>
  <c r="J182" i="149"/>
  <c r="G182" i="149"/>
  <c r="D182" i="149"/>
  <c r="P181" i="149"/>
  <c r="M181" i="149"/>
  <c r="J181" i="149"/>
  <c r="G181" i="149"/>
  <c r="D181" i="149"/>
  <c r="P180" i="149"/>
  <c r="M180" i="149"/>
  <c r="J180" i="149"/>
  <c r="G180" i="149"/>
  <c r="D180" i="149"/>
  <c r="P179" i="149"/>
  <c r="M179" i="149"/>
  <c r="J179" i="149"/>
  <c r="G179" i="149"/>
  <c r="D179" i="149"/>
  <c r="P178" i="149"/>
  <c r="M178" i="149"/>
  <c r="J178" i="149"/>
  <c r="G178" i="149"/>
  <c r="D178" i="149"/>
  <c r="P177" i="149"/>
  <c r="M177" i="149"/>
  <c r="J177" i="149"/>
  <c r="G177" i="149"/>
  <c r="D177" i="149"/>
  <c r="P176" i="149"/>
  <c r="M176" i="149"/>
  <c r="J176" i="149"/>
  <c r="G176" i="149"/>
  <c r="D176" i="149"/>
  <c r="P175" i="149"/>
  <c r="M175" i="149"/>
  <c r="J175" i="149"/>
  <c r="G175" i="149"/>
  <c r="D175" i="149"/>
  <c r="P174" i="149"/>
  <c r="M174" i="149"/>
  <c r="J174" i="149"/>
  <c r="G174" i="149"/>
  <c r="D174" i="149"/>
  <c r="P173" i="149"/>
  <c r="M173" i="149"/>
  <c r="J173" i="149"/>
  <c r="G173" i="149"/>
  <c r="D173" i="149"/>
  <c r="P172" i="149"/>
  <c r="M172" i="149"/>
  <c r="J172" i="149"/>
  <c r="G172" i="149"/>
  <c r="D172" i="149"/>
  <c r="P171" i="149"/>
  <c r="M171" i="149"/>
  <c r="J171" i="149"/>
  <c r="G171" i="149"/>
  <c r="D171" i="149"/>
  <c r="P170" i="149"/>
  <c r="M170" i="149"/>
  <c r="J170" i="149"/>
  <c r="G170" i="149"/>
  <c r="D170" i="149"/>
  <c r="P169" i="149"/>
  <c r="M169" i="149"/>
  <c r="J169" i="149"/>
  <c r="G169" i="149"/>
  <c r="D169" i="149"/>
  <c r="P168" i="149"/>
  <c r="M168" i="149"/>
  <c r="J168" i="149"/>
  <c r="G168" i="149"/>
  <c r="D168" i="149"/>
  <c r="P167" i="149"/>
  <c r="M167" i="149"/>
  <c r="J167" i="149"/>
  <c r="G167" i="149"/>
  <c r="D167" i="149"/>
  <c r="P166" i="149"/>
  <c r="M166" i="149"/>
  <c r="J166" i="149"/>
  <c r="G166" i="149"/>
  <c r="D166" i="149"/>
  <c r="P165" i="149"/>
  <c r="M165" i="149"/>
  <c r="J165" i="149"/>
  <c r="G165" i="149"/>
  <c r="D165" i="149"/>
  <c r="P164" i="149"/>
  <c r="M164" i="149"/>
  <c r="J164" i="149"/>
  <c r="G164" i="149"/>
  <c r="D164" i="149"/>
  <c r="P163" i="149"/>
  <c r="M163" i="149"/>
  <c r="J163" i="149"/>
  <c r="G163" i="149"/>
  <c r="D163" i="149"/>
  <c r="P162" i="149"/>
  <c r="M162" i="149"/>
  <c r="J162" i="149"/>
  <c r="G162" i="149"/>
  <c r="D162" i="149"/>
  <c r="P161" i="149"/>
  <c r="M161" i="149"/>
  <c r="J161" i="149"/>
  <c r="G161" i="149"/>
  <c r="D161" i="149"/>
  <c r="P160" i="149"/>
  <c r="M160" i="149"/>
  <c r="J160" i="149"/>
  <c r="G160" i="149"/>
  <c r="D160" i="149"/>
  <c r="P159" i="149"/>
  <c r="M159" i="149"/>
  <c r="J159" i="149"/>
  <c r="G159" i="149"/>
  <c r="D159" i="149"/>
  <c r="P158" i="149"/>
  <c r="M158" i="149"/>
  <c r="J158" i="149"/>
  <c r="G158" i="149"/>
  <c r="D158" i="149"/>
  <c r="P157" i="149"/>
  <c r="M157" i="149"/>
  <c r="J157" i="149"/>
  <c r="G157" i="149"/>
  <c r="D157" i="149"/>
  <c r="P156" i="149"/>
  <c r="M156" i="149"/>
  <c r="J156" i="149"/>
  <c r="G156" i="149"/>
  <c r="D156" i="149"/>
  <c r="P155" i="149"/>
  <c r="M155" i="149"/>
  <c r="J155" i="149"/>
  <c r="G155" i="149"/>
  <c r="D155" i="149"/>
  <c r="P154" i="149"/>
  <c r="M154" i="149"/>
  <c r="J154" i="149"/>
  <c r="G154" i="149"/>
  <c r="D154" i="149"/>
  <c r="P153" i="149"/>
  <c r="M153" i="149"/>
  <c r="J153" i="149"/>
  <c r="G153" i="149"/>
  <c r="D153" i="149"/>
  <c r="P152" i="149"/>
  <c r="M152" i="149"/>
  <c r="J152" i="149"/>
  <c r="G152" i="149"/>
  <c r="D152" i="149"/>
  <c r="P151" i="149"/>
  <c r="M151" i="149"/>
  <c r="J151" i="149"/>
  <c r="G151" i="149"/>
  <c r="D151" i="149"/>
  <c r="P150" i="149"/>
  <c r="M150" i="149"/>
  <c r="J150" i="149"/>
  <c r="G150" i="149"/>
  <c r="D150" i="149"/>
  <c r="P149" i="149"/>
  <c r="M149" i="149"/>
  <c r="J149" i="149"/>
  <c r="G149" i="149"/>
  <c r="D149" i="149"/>
  <c r="P148" i="149"/>
  <c r="M148" i="149"/>
  <c r="J148" i="149"/>
  <c r="G148" i="149"/>
  <c r="D148" i="149"/>
  <c r="P147" i="149"/>
  <c r="M147" i="149"/>
  <c r="J147" i="149"/>
  <c r="G147" i="149"/>
  <c r="D147" i="149"/>
  <c r="P146" i="149"/>
  <c r="M146" i="149"/>
  <c r="J146" i="149"/>
  <c r="G146" i="149"/>
  <c r="D146" i="149"/>
  <c r="P145" i="149"/>
  <c r="M145" i="149"/>
  <c r="J145" i="149"/>
  <c r="G145" i="149"/>
  <c r="D145" i="149"/>
  <c r="P144" i="149"/>
  <c r="M144" i="149"/>
  <c r="J144" i="149"/>
  <c r="G144" i="149"/>
  <c r="D144" i="149"/>
  <c r="P143" i="149"/>
  <c r="M143" i="149"/>
  <c r="J143" i="149"/>
  <c r="G143" i="149"/>
  <c r="D143" i="149"/>
  <c r="P142" i="149"/>
  <c r="M142" i="149"/>
  <c r="J142" i="149"/>
  <c r="G142" i="149"/>
  <c r="D142" i="149"/>
  <c r="P141" i="149"/>
  <c r="M141" i="149"/>
  <c r="J141" i="149"/>
  <c r="G141" i="149"/>
  <c r="D141" i="149"/>
  <c r="P140" i="149"/>
  <c r="M140" i="149"/>
  <c r="J140" i="149"/>
  <c r="G140" i="149"/>
  <c r="D140" i="149"/>
  <c r="P139" i="149"/>
  <c r="M139" i="149"/>
  <c r="J139" i="149"/>
  <c r="G139" i="149"/>
  <c r="D139" i="149"/>
  <c r="P138" i="149"/>
  <c r="M138" i="149"/>
  <c r="J138" i="149"/>
  <c r="G138" i="149"/>
  <c r="D138" i="149"/>
  <c r="P137" i="149"/>
  <c r="M137" i="149"/>
  <c r="J137" i="149"/>
  <c r="G137" i="149"/>
  <c r="D137" i="149"/>
  <c r="P136" i="149"/>
  <c r="M136" i="149"/>
  <c r="J136" i="149"/>
  <c r="G136" i="149"/>
  <c r="D136" i="149"/>
  <c r="P135" i="149"/>
  <c r="M135" i="149"/>
  <c r="J135" i="149"/>
  <c r="G135" i="149"/>
  <c r="D135" i="149"/>
  <c r="P134" i="149"/>
  <c r="M134" i="149"/>
  <c r="J134" i="149"/>
  <c r="G134" i="149"/>
  <c r="D134" i="149"/>
  <c r="P133" i="149"/>
  <c r="M133" i="149"/>
  <c r="J133" i="149"/>
  <c r="G133" i="149"/>
  <c r="D133" i="149"/>
  <c r="P132" i="149"/>
  <c r="M132" i="149"/>
  <c r="J132" i="149"/>
  <c r="G132" i="149"/>
  <c r="D132" i="149"/>
  <c r="P131" i="149"/>
  <c r="M131" i="149"/>
  <c r="J131" i="149"/>
  <c r="G131" i="149"/>
  <c r="D131" i="149"/>
  <c r="P130" i="149"/>
  <c r="M130" i="149"/>
  <c r="J130" i="149"/>
  <c r="G130" i="149"/>
  <c r="D130" i="149"/>
  <c r="P129" i="149"/>
  <c r="M129" i="149"/>
  <c r="J129" i="149"/>
  <c r="G129" i="149"/>
  <c r="D129" i="149"/>
  <c r="P128" i="149"/>
  <c r="M128" i="149"/>
  <c r="J128" i="149"/>
  <c r="G128" i="149"/>
  <c r="D128" i="149"/>
  <c r="P127" i="149"/>
  <c r="M127" i="149"/>
  <c r="J127" i="149"/>
  <c r="G127" i="149"/>
  <c r="D127" i="149"/>
  <c r="P126" i="149"/>
  <c r="M126" i="149"/>
  <c r="J126" i="149"/>
  <c r="G126" i="149"/>
  <c r="D126" i="149"/>
  <c r="P125" i="149"/>
  <c r="M125" i="149"/>
  <c r="J125" i="149"/>
  <c r="G125" i="149"/>
  <c r="D125" i="149"/>
  <c r="P124" i="149"/>
  <c r="M124" i="149"/>
  <c r="J124" i="149"/>
  <c r="G124" i="149"/>
  <c r="D124" i="149"/>
  <c r="P123" i="149"/>
  <c r="M123" i="149"/>
  <c r="J123" i="149"/>
  <c r="G123" i="149"/>
  <c r="D123" i="149"/>
  <c r="P122" i="149"/>
  <c r="M122" i="149"/>
  <c r="J122" i="149"/>
  <c r="G122" i="149"/>
  <c r="D122" i="149"/>
  <c r="P121" i="149"/>
  <c r="M121" i="149"/>
  <c r="J121" i="149"/>
  <c r="G121" i="149"/>
  <c r="D121" i="149"/>
  <c r="P120" i="149"/>
  <c r="M120" i="149"/>
  <c r="J120" i="149"/>
  <c r="G120" i="149"/>
  <c r="D120" i="149"/>
  <c r="P119" i="149"/>
  <c r="M119" i="149"/>
  <c r="J119" i="149"/>
  <c r="G119" i="149"/>
  <c r="D119" i="149"/>
  <c r="P118" i="149"/>
  <c r="M118" i="149"/>
  <c r="J118" i="149"/>
  <c r="G118" i="149"/>
  <c r="D118" i="149"/>
  <c r="P117" i="149"/>
  <c r="M117" i="149"/>
  <c r="J117" i="149"/>
  <c r="G117" i="149"/>
  <c r="D117" i="149"/>
  <c r="P116" i="149"/>
  <c r="M116" i="149"/>
  <c r="J116" i="149"/>
  <c r="G116" i="149"/>
  <c r="D116" i="149"/>
  <c r="P115" i="149"/>
  <c r="M115" i="149"/>
  <c r="J115" i="149"/>
  <c r="G115" i="149"/>
  <c r="D115" i="149"/>
  <c r="P114" i="149"/>
  <c r="M114" i="149"/>
  <c r="J114" i="149"/>
  <c r="G114" i="149"/>
  <c r="D114" i="149"/>
  <c r="P113" i="149"/>
  <c r="M113" i="149"/>
  <c r="J113" i="149"/>
  <c r="G113" i="149"/>
  <c r="D113" i="149"/>
  <c r="P112" i="149"/>
  <c r="M112" i="149"/>
  <c r="J112" i="149"/>
  <c r="G112" i="149"/>
  <c r="D112" i="149"/>
  <c r="P111" i="149"/>
  <c r="M111" i="149"/>
  <c r="J111" i="149"/>
  <c r="G111" i="149"/>
  <c r="D111" i="149"/>
  <c r="P110" i="149"/>
  <c r="M110" i="149"/>
  <c r="J110" i="149"/>
  <c r="G110" i="149"/>
  <c r="D110" i="149"/>
  <c r="P109" i="149"/>
  <c r="M109" i="149"/>
  <c r="J109" i="149"/>
  <c r="G109" i="149"/>
  <c r="D109" i="149"/>
  <c r="P108" i="149"/>
  <c r="M108" i="149"/>
  <c r="J108" i="149"/>
  <c r="G108" i="149"/>
  <c r="D108" i="149"/>
  <c r="P107" i="149"/>
  <c r="M107" i="149"/>
  <c r="J107" i="149"/>
  <c r="G107" i="149"/>
  <c r="D107" i="149"/>
  <c r="P106" i="149"/>
  <c r="M106" i="149"/>
  <c r="J106" i="149"/>
  <c r="G106" i="149"/>
  <c r="D106" i="149"/>
  <c r="P105" i="149"/>
  <c r="M105" i="149"/>
  <c r="J105" i="149"/>
  <c r="G105" i="149"/>
  <c r="D105" i="149"/>
  <c r="P104" i="149"/>
  <c r="M104" i="149"/>
  <c r="J104" i="149"/>
  <c r="G104" i="149"/>
  <c r="D104" i="149"/>
  <c r="P103" i="149"/>
  <c r="M103" i="149"/>
  <c r="J103" i="149"/>
  <c r="G103" i="149"/>
  <c r="D103" i="149"/>
  <c r="P102" i="149"/>
  <c r="M102" i="149"/>
  <c r="J102" i="149"/>
  <c r="G102" i="149"/>
  <c r="D102" i="149"/>
  <c r="P101" i="149"/>
  <c r="M101" i="149"/>
  <c r="J101" i="149"/>
  <c r="G101" i="149"/>
  <c r="D101" i="149"/>
  <c r="P100" i="149"/>
  <c r="M100" i="149"/>
  <c r="J100" i="149"/>
  <c r="G100" i="149"/>
  <c r="D100" i="149"/>
  <c r="P99" i="149"/>
  <c r="M99" i="149"/>
  <c r="J99" i="149"/>
  <c r="G99" i="149"/>
  <c r="D99" i="149"/>
  <c r="P98" i="149"/>
  <c r="M98" i="149"/>
  <c r="J98" i="149"/>
  <c r="G98" i="149"/>
  <c r="D98" i="149"/>
  <c r="P97" i="149"/>
  <c r="M97" i="149"/>
  <c r="J97" i="149"/>
  <c r="G97" i="149"/>
  <c r="D97" i="149"/>
  <c r="P96" i="149"/>
  <c r="M96" i="149"/>
  <c r="J96" i="149"/>
  <c r="G96" i="149"/>
  <c r="D96" i="149"/>
  <c r="P95" i="149"/>
  <c r="M95" i="149"/>
  <c r="J95" i="149"/>
  <c r="G95" i="149"/>
  <c r="D95" i="149"/>
  <c r="P94" i="149"/>
  <c r="M94" i="149"/>
  <c r="J94" i="149"/>
  <c r="G94" i="149"/>
  <c r="D94" i="149"/>
  <c r="P93" i="149"/>
  <c r="M93" i="149"/>
  <c r="J93" i="149"/>
  <c r="G93" i="149"/>
  <c r="D93" i="149"/>
  <c r="P92" i="149"/>
  <c r="M92" i="149"/>
  <c r="J92" i="149"/>
  <c r="G92" i="149"/>
  <c r="D92" i="149"/>
  <c r="P91" i="149"/>
  <c r="M91" i="149"/>
  <c r="J91" i="149"/>
  <c r="G91" i="149"/>
  <c r="D91" i="149"/>
  <c r="P90" i="149"/>
  <c r="M90" i="149"/>
  <c r="J90" i="149"/>
  <c r="G90" i="149"/>
  <c r="D90" i="149"/>
  <c r="P89" i="149"/>
  <c r="M89" i="149"/>
  <c r="J89" i="149"/>
  <c r="G89" i="149"/>
  <c r="D89" i="149"/>
  <c r="P88" i="149"/>
  <c r="M88" i="149"/>
  <c r="J88" i="149"/>
  <c r="G88" i="149"/>
  <c r="D88" i="149"/>
  <c r="P87" i="149"/>
  <c r="M87" i="149"/>
  <c r="J87" i="149"/>
  <c r="G87" i="149"/>
  <c r="D87" i="149"/>
  <c r="P86" i="149"/>
  <c r="M86" i="149"/>
  <c r="J86" i="149"/>
  <c r="G86" i="149"/>
  <c r="D86" i="149"/>
  <c r="P85" i="149"/>
  <c r="M85" i="149"/>
  <c r="J85" i="149"/>
  <c r="G85" i="149"/>
  <c r="D85" i="149"/>
  <c r="P84" i="149"/>
  <c r="M84" i="149"/>
  <c r="J84" i="149"/>
  <c r="G84" i="149"/>
  <c r="D84" i="149"/>
  <c r="P83" i="149"/>
  <c r="M83" i="149"/>
  <c r="J83" i="149"/>
  <c r="G83" i="149"/>
  <c r="D83" i="149"/>
  <c r="P82" i="149"/>
  <c r="M82" i="149"/>
  <c r="J82" i="149"/>
  <c r="G82" i="149"/>
  <c r="D82" i="149"/>
  <c r="P81" i="149"/>
  <c r="M81" i="149"/>
  <c r="J81" i="149"/>
  <c r="G81" i="149"/>
  <c r="D81" i="149"/>
  <c r="P80" i="149"/>
  <c r="M80" i="149"/>
  <c r="J80" i="149"/>
  <c r="G80" i="149"/>
  <c r="D80" i="149"/>
  <c r="P79" i="149"/>
  <c r="M79" i="149"/>
  <c r="J79" i="149"/>
  <c r="G79" i="149"/>
  <c r="D79" i="149"/>
  <c r="P78" i="149"/>
  <c r="M78" i="149"/>
  <c r="J78" i="149"/>
  <c r="G78" i="149"/>
  <c r="D78" i="149"/>
  <c r="P77" i="149"/>
  <c r="M77" i="149"/>
  <c r="J77" i="149"/>
  <c r="G77" i="149"/>
  <c r="D77" i="149"/>
  <c r="P76" i="149"/>
  <c r="M76" i="149"/>
  <c r="J76" i="149"/>
  <c r="G76" i="149"/>
  <c r="D76" i="149"/>
  <c r="P75" i="149"/>
  <c r="M75" i="149"/>
  <c r="J75" i="149"/>
  <c r="G75" i="149"/>
  <c r="D75" i="149"/>
  <c r="P74" i="149"/>
  <c r="M74" i="149"/>
  <c r="J74" i="149"/>
  <c r="G74" i="149"/>
  <c r="D74" i="149"/>
  <c r="P73" i="149"/>
  <c r="M73" i="149"/>
  <c r="J73" i="149"/>
  <c r="G73" i="149"/>
  <c r="D73" i="149"/>
  <c r="P72" i="149"/>
  <c r="M72" i="149"/>
  <c r="J72" i="149"/>
  <c r="G72" i="149"/>
  <c r="D72" i="149"/>
  <c r="P71" i="149"/>
  <c r="M71" i="149"/>
  <c r="J71" i="149"/>
  <c r="G71" i="149"/>
  <c r="D71" i="149"/>
  <c r="P70" i="149"/>
  <c r="M70" i="149"/>
  <c r="J70" i="149"/>
  <c r="G70" i="149"/>
  <c r="D70" i="149"/>
  <c r="P69" i="149"/>
  <c r="M69" i="149"/>
  <c r="J69" i="149"/>
  <c r="G69" i="149"/>
  <c r="D69" i="149"/>
  <c r="P68" i="149"/>
  <c r="M68" i="149"/>
  <c r="J68" i="149"/>
  <c r="G68" i="149"/>
  <c r="D68" i="149"/>
  <c r="P67" i="149"/>
  <c r="M67" i="149"/>
  <c r="J67" i="149"/>
  <c r="G67" i="149"/>
  <c r="D67" i="149"/>
  <c r="P66" i="149"/>
  <c r="M66" i="149"/>
  <c r="J66" i="149"/>
  <c r="G66" i="149"/>
  <c r="D66" i="149"/>
  <c r="P65" i="149"/>
  <c r="M65" i="149"/>
  <c r="J65" i="149"/>
  <c r="G65" i="149"/>
  <c r="D65" i="149"/>
  <c r="P64" i="149"/>
  <c r="M64" i="149"/>
  <c r="J64" i="149"/>
  <c r="G64" i="149"/>
  <c r="D64" i="149"/>
  <c r="P63" i="149"/>
  <c r="M63" i="149"/>
  <c r="J63" i="149"/>
  <c r="G63" i="149"/>
  <c r="D63" i="149"/>
  <c r="P62" i="149"/>
  <c r="M62" i="149"/>
  <c r="J62" i="149"/>
  <c r="G62" i="149"/>
  <c r="D62" i="149"/>
  <c r="P61" i="149"/>
  <c r="M61" i="149"/>
  <c r="J61" i="149"/>
  <c r="G61" i="149"/>
  <c r="D61" i="149"/>
  <c r="P60" i="149"/>
  <c r="M60" i="149"/>
  <c r="J60" i="149"/>
  <c r="G60" i="149"/>
  <c r="D60" i="149"/>
  <c r="P59" i="149"/>
  <c r="M59" i="149"/>
  <c r="J59" i="149"/>
  <c r="G59" i="149"/>
  <c r="D59" i="149"/>
  <c r="P58" i="149"/>
  <c r="M58" i="149"/>
  <c r="J58" i="149"/>
  <c r="G58" i="149"/>
  <c r="D58" i="149"/>
  <c r="P57" i="149"/>
  <c r="M57" i="149"/>
  <c r="J57" i="149"/>
  <c r="G57" i="149"/>
  <c r="D57" i="149"/>
  <c r="P56" i="149"/>
  <c r="M56" i="149"/>
  <c r="J56" i="149"/>
  <c r="G56" i="149"/>
  <c r="D56" i="149"/>
  <c r="P55" i="149"/>
  <c r="M55" i="149"/>
  <c r="J55" i="149"/>
  <c r="G55" i="149"/>
  <c r="D55" i="149"/>
  <c r="P54" i="149"/>
  <c r="M54" i="149"/>
  <c r="J54" i="149"/>
  <c r="G54" i="149"/>
  <c r="D54" i="149"/>
  <c r="P53" i="149"/>
  <c r="M53" i="149"/>
  <c r="J53" i="149"/>
  <c r="G53" i="149"/>
  <c r="D53" i="149"/>
  <c r="P52" i="149"/>
  <c r="M52" i="149"/>
  <c r="J52" i="149"/>
  <c r="G52" i="149"/>
  <c r="D52" i="149"/>
  <c r="P51" i="149"/>
  <c r="M51" i="149"/>
  <c r="J51" i="149"/>
  <c r="G51" i="149"/>
  <c r="D51" i="149"/>
  <c r="P50" i="149"/>
  <c r="M50" i="149"/>
  <c r="J50" i="149"/>
  <c r="G50" i="149"/>
  <c r="D50" i="149"/>
  <c r="P49" i="149"/>
  <c r="M49" i="149"/>
  <c r="J49" i="149"/>
  <c r="G49" i="149"/>
  <c r="D49" i="149"/>
  <c r="P48" i="149"/>
  <c r="M48" i="149"/>
  <c r="J48" i="149"/>
  <c r="G48" i="149"/>
  <c r="D48" i="149"/>
  <c r="P47" i="149"/>
  <c r="M47" i="149"/>
  <c r="J47" i="149"/>
  <c r="G47" i="149"/>
  <c r="D47" i="149"/>
  <c r="P46" i="149"/>
  <c r="M46" i="149"/>
  <c r="J46" i="149"/>
  <c r="G46" i="149"/>
  <c r="D46" i="149"/>
  <c r="P45" i="149"/>
  <c r="M45" i="149"/>
  <c r="J45" i="149"/>
  <c r="G45" i="149"/>
  <c r="D45" i="149"/>
  <c r="P44" i="149"/>
  <c r="M44" i="149"/>
  <c r="J44" i="149"/>
  <c r="G44" i="149"/>
  <c r="D44" i="149"/>
  <c r="P43" i="149"/>
  <c r="M43" i="149"/>
  <c r="J43" i="149"/>
  <c r="G43" i="149"/>
  <c r="D43" i="149"/>
  <c r="P42" i="149"/>
  <c r="M42" i="149"/>
  <c r="J42" i="149"/>
  <c r="G42" i="149"/>
  <c r="D42" i="149"/>
  <c r="P41" i="149"/>
  <c r="M41" i="149"/>
  <c r="J41" i="149"/>
  <c r="G41" i="149"/>
  <c r="D41" i="149"/>
  <c r="P40" i="149"/>
  <c r="M40" i="149"/>
  <c r="J40" i="149"/>
  <c r="G40" i="149"/>
  <c r="D40" i="149"/>
  <c r="P39" i="149"/>
  <c r="M39" i="149"/>
  <c r="J39" i="149"/>
  <c r="G39" i="149"/>
  <c r="D39" i="149"/>
  <c r="P38" i="149"/>
  <c r="M38" i="149"/>
  <c r="J38" i="149"/>
  <c r="G38" i="149"/>
  <c r="D38" i="149"/>
  <c r="P37" i="149"/>
  <c r="M37" i="149"/>
  <c r="J37" i="149"/>
  <c r="G37" i="149"/>
  <c r="D37" i="149"/>
  <c r="P36" i="149"/>
  <c r="M36" i="149"/>
  <c r="J36" i="149"/>
  <c r="G36" i="149"/>
  <c r="D36" i="149"/>
  <c r="P35" i="149"/>
  <c r="M35" i="149"/>
  <c r="J35" i="149"/>
  <c r="G35" i="149"/>
  <c r="D35" i="149"/>
  <c r="P34" i="149"/>
  <c r="M34" i="149"/>
  <c r="J34" i="149"/>
  <c r="G34" i="149"/>
  <c r="D34" i="149"/>
  <c r="P33" i="149"/>
  <c r="M33" i="149"/>
  <c r="J33" i="149"/>
  <c r="G33" i="149"/>
  <c r="D33" i="149"/>
  <c r="P32" i="149"/>
  <c r="M32" i="149"/>
  <c r="J32" i="149"/>
  <c r="G32" i="149"/>
  <c r="D32" i="149"/>
  <c r="P31" i="149"/>
  <c r="M31" i="149"/>
  <c r="J31" i="149"/>
  <c r="G31" i="149"/>
  <c r="D31" i="149"/>
  <c r="P30" i="149"/>
  <c r="M30" i="149"/>
  <c r="J30" i="149"/>
  <c r="G30" i="149"/>
  <c r="D30" i="149"/>
  <c r="P29" i="149"/>
  <c r="M29" i="149"/>
  <c r="J29" i="149"/>
  <c r="G29" i="149"/>
  <c r="D29" i="149"/>
  <c r="P28" i="149"/>
  <c r="M28" i="149"/>
  <c r="J28" i="149"/>
  <c r="G28" i="149"/>
  <c r="D28" i="149"/>
  <c r="P27" i="149"/>
  <c r="M27" i="149"/>
  <c r="J27" i="149"/>
  <c r="G27" i="149"/>
  <c r="D27" i="149"/>
  <c r="P26" i="149"/>
  <c r="M26" i="149"/>
  <c r="J26" i="149"/>
  <c r="G26" i="149"/>
  <c r="D26" i="149"/>
  <c r="P25" i="149"/>
  <c r="M25" i="149"/>
  <c r="J25" i="149"/>
  <c r="G25" i="149"/>
  <c r="D25" i="149"/>
  <c r="P24" i="149"/>
  <c r="M24" i="149"/>
  <c r="J24" i="149"/>
  <c r="G24" i="149"/>
  <c r="D24" i="149"/>
  <c r="P23" i="149"/>
  <c r="M23" i="149"/>
  <c r="J23" i="149"/>
  <c r="G23" i="149"/>
  <c r="D23" i="149"/>
  <c r="P22" i="149"/>
  <c r="M22" i="149"/>
  <c r="J22" i="149"/>
  <c r="G22" i="149"/>
  <c r="D22" i="149"/>
  <c r="P21" i="149"/>
  <c r="M21" i="149"/>
  <c r="J21" i="149"/>
  <c r="G21" i="149"/>
  <c r="D21" i="149"/>
  <c r="A21" i="149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34" i="149" s="1"/>
  <c r="A35" i="149" s="1"/>
  <c r="A36" i="149" s="1"/>
  <c r="A37" i="149" s="1"/>
  <c r="A38" i="149" s="1"/>
  <c r="A39" i="149" s="1"/>
  <c r="A40" i="149" s="1"/>
  <c r="A41" i="149" s="1"/>
  <c r="A42" i="149" s="1"/>
  <c r="A43" i="149" s="1"/>
  <c r="A44" i="149" s="1"/>
  <c r="A45" i="149" s="1"/>
  <c r="A46" i="149" s="1"/>
  <c r="A47" i="149" s="1"/>
  <c r="A48" i="149" s="1"/>
  <c r="A49" i="149" s="1"/>
  <c r="A50" i="149" s="1"/>
  <c r="A51" i="149" s="1"/>
  <c r="A52" i="149" s="1"/>
  <c r="A53" i="149" s="1"/>
  <c r="A54" i="149" s="1"/>
  <c r="A55" i="149" s="1"/>
  <c r="A56" i="149" s="1"/>
  <c r="A57" i="149" s="1"/>
  <c r="A58" i="149" s="1"/>
  <c r="A59" i="149" s="1"/>
  <c r="A60" i="149" s="1"/>
  <c r="A61" i="149" s="1"/>
  <c r="A62" i="149" s="1"/>
  <c r="A63" i="149" s="1"/>
  <c r="A64" i="149" s="1"/>
  <c r="A65" i="149" s="1"/>
  <c r="A66" i="149" s="1"/>
  <c r="A67" i="149" s="1"/>
  <c r="A68" i="149" s="1"/>
  <c r="A69" i="149" s="1"/>
  <c r="A70" i="149" s="1"/>
  <c r="A71" i="149" s="1"/>
  <c r="A72" i="149" s="1"/>
  <c r="A73" i="149" s="1"/>
  <c r="A74" i="149" s="1"/>
  <c r="A75" i="149" s="1"/>
  <c r="A76" i="149" s="1"/>
  <c r="A77" i="149" s="1"/>
  <c r="A78" i="149" s="1"/>
  <c r="A79" i="149" s="1"/>
  <c r="A80" i="149" s="1"/>
  <c r="A81" i="149" s="1"/>
  <c r="A82" i="149" s="1"/>
  <c r="A83" i="149" s="1"/>
  <c r="A84" i="149" s="1"/>
  <c r="A85" i="149" s="1"/>
  <c r="A86" i="149" s="1"/>
  <c r="A87" i="149" s="1"/>
  <c r="A88" i="149" s="1"/>
  <c r="A89" i="149" s="1"/>
  <c r="A90" i="149" s="1"/>
  <c r="A91" i="149" s="1"/>
  <c r="A92" i="149" s="1"/>
  <c r="A93" i="149" s="1"/>
  <c r="A94" i="149" s="1"/>
  <c r="A95" i="149" s="1"/>
  <c r="A96" i="149" s="1"/>
  <c r="A97" i="149" s="1"/>
  <c r="A98" i="149" s="1"/>
  <c r="A99" i="149" s="1"/>
  <c r="A100" i="149" s="1"/>
  <c r="A101" i="149" s="1"/>
  <c r="A102" i="149" s="1"/>
  <c r="A103" i="149" s="1"/>
  <c r="A104" i="149" s="1"/>
  <c r="A105" i="149" s="1"/>
  <c r="A106" i="149" s="1"/>
  <c r="A107" i="149" s="1"/>
  <c r="A108" i="149" s="1"/>
  <c r="A109" i="149" s="1"/>
  <c r="A110" i="149" s="1"/>
  <c r="A111" i="149" s="1"/>
  <c r="A112" i="149" s="1"/>
  <c r="A113" i="149" s="1"/>
  <c r="A114" i="149" s="1"/>
  <c r="A115" i="149" s="1"/>
  <c r="A116" i="149" s="1"/>
  <c r="A117" i="149" s="1"/>
  <c r="A118" i="149" s="1"/>
  <c r="A119" i="149" s="1"/>
  <c r="A120" i="149" s="1"/>
  <c r="A121" i="149" s="1"/>
  <c r="A122" i="149" s="1"/>
  <c r="A123" i="149" s="1"/>
  <c r="A124" i="149" s="1"/>
  <c r="A125" i="149" s="1"/>
  <c r="A126" i="149" s="1"/>
  <c r="A127" i="149" s="1"/>
  <c r="A128" i="149" s="1"/>
  <c r="A129" i="149" s="1"/>
  <c r="A130" i="149" s="1"/>
  <c r="A131" i="149" s="1"/>
  <c r="A132" i="149" s="1"/>
  <c r="A133" i="149" s="1"/>
  <c r="A134" i="149" s="1"/>
  <c r="A135" i="149" s="1"/>
  <c r="A136" i="149" s="1"/>
  <c r="A137" i="149" s="1"/>
  <c r="A138" i="149" s="1"/>
  <c r="A139" i="149" s="1"/>
  <c r="A140" i="149" s="1"/>
  <c r="A141" i="149" s="1"/>
  <c r="A142" i="149" s="1"/>
  <c r="A143" i="149" s="1"/>
  <c r="A144" i="149" s="1"/>
  <c r="A145" i="149" s="1"/>
  <c r="A146" i="149" s="1"/>
  <c r="A147" i="149" s="1"/>
  <c r="A148" i="149" s="1"/>
  <c r="A149" i="149" s="1"/>
  <c r="A150" i="149" s="1"/>
  <c r="A151" i="149" s="1"/>
  <c r="A152" i="149" s="1"/>
  <c r="A153" i="149" s="1"/>
  <c r="A154" i="149" s="1"/>
  <c r="A155" i="149" s="1"/>
  <c r="A156" i="149" s="1"/>
  <c r="A157" i="149" s="1"/>
  <c r="A158" i="149" s="1"/>
  <c r="A159" i="149" s="1"/>
  <c r="A160" i="149" s="1"/>
  <c r="A161" i="149" s="1"/>
  <c r="A162" i="149" s="1"/>
  <c r="A163" i="149" s="1"/>
  <c r="A164" i="149" s="1"/>
  <c r="A165" i="149" s="1"/>
  <c r="A166" i="149" s="1"/>
  <c r="A167" i="149" s="1"/>
  <c r="A168" i="149" s="1"/>
  <c r="A169" i="149" s="1"/>
  <c r="A170" i="149" s="1"/>
  <c r="A171" i="149" s="1"/>
  <c r="A172" i="149" s="1"/>
  <c r="A173" i="149" s="1"/>
  <c r="A174" i="149" s="1"/>
  <c r="A175" i="149" s="1"/>
  <c r="A176" i="149" s="1"/>
  <c r="A177" i="149" s="1"/>
  <c r="A178" i="149" s="1"/>
  <c r="A179" i="149" s="1"/>
  <c r="A180" i="149" s="1"/>
  <c r="A181" i="149" s="1"/>
  <c r="A182" i="149" s="1"/>
  <c r="A183" i="149" s="1"/>
  <c r="A184" i="149" s="1"/>
  <c r="A185" i="149" s="1"/>
  <c r="A186" i="149" s="1"/>
  <c r="A187" i="149" s="1"/>
  <c r="A188" i="149" s="1"/>
  <c r="A189" i="149" s="1"/>
  <c r="A190" i="149" s="1"/>
  <c r="A191" i="149" s="1"/>
  <c r="A192" i="149" s="1"/>
  <c r="A193" i="149" s="1"/>
  <c r="A194" i="149" s="1"/>
  <c r="A195" i="149" s="1"/>
  <c r="A196" i="149" s="1"/>
  <c r="A197" i="149" s="1"/>
  <c r="A198" i="149" s="1"/>
  <c r="A199" i="149" s="1"/>
  <c r="A200" i="149" s="1"/>
  <c r="A201" i="149" s="1"/>
  <c r="A202" i="149" s="1"/>
  <c r="A203" i="149" s="1"/>
  <c r="A204" i="149" s="1"/>
  <c r="A205" i="149" s="1"/>
  <c r="A206" i="149" s="1"/>
  <c r="A207" i="149" s="1"/>
  <c r="A208" i="149" s="1"/>
  <c r="A209" i="149" s="1"/>
  <c r="A210" i="149" s="1"/>
  <c r="A211" i="149" s="1"/>
  <c r="A212" i="149" s="1"/>
  <c r="A213" i="149" s="1"/>
  <c r="A214" i="149" s="1"/>
  <c r="A215" i="149" s="1"/>
  <c r="A216" i="149" s="1"/>
  <c r="A217" i="149" s="1"/>
  <c r="A218" i="149" s="1"/>
  <c r="A219" i="149" s="1"/>
  <c r="A220" i="149" s="1"/>
  <c r="A221" i="149" s="1"/>
  <c r="A222" i="149" s="1"/>
  <c r="A223" i="149" s="1"/>
  <c r="A224" i="149" s="1"/>
  <c r="A225" i="149" s="1"/>
  <c r="A226" i="149" s="1"/>
  <c r="A227" i="149" s="1"/>
  <c r="A228" i="149" s="1"/>
  <c r="A229" i="149" s="1"/>
  <c r="A230" i="149" s="1"/>
  <c r="A231" i="149" s="1"/>
  <c r="A232" i="149" s="1"/>
  <c r="A233" i="149" s="1"/>
  <c r="A234" i="149" s="1"/>
  <c r="A235" i="149" s="1"/>
  <c r="A236" i="149" s="1"/>
  <c r="A237" i="149" s="1"/>
  <c r="A238" i="149" s="1"/>
  <c r="A239" i="149" s="1"/>
  <c r="A240" i="149" s="1"/>
  <c r="A241" i="149" s="1"/>
  <c r="A242" i="149" s="1"/>
  <c r="A243" i="149" s="1"/>
  <c r="A244" i="149" s="1"/>
  <c r="A245" i="149" s="1"/>
  <c r="A246" i="149" s="1"/>
  <c r="A247" i="149" s="1"/>
  <c r="A248" i="149" s="1"/>
  <c r="A249" i="149" s="1"/>
  <c r="A250" i="149" s="1"/>
  <c r="A251" i="149" s="1"/>
  <c r="A252" i="149" s="1"/>
  <c r="A253" i="149" s="1"/>
  <c r="A254" i="149" s="1"/>
  <c r="A255" i="149" s="1"/>
  <c r="A256" i="149" s="1"/>
  <c r="A257" i="149" s="1"/>
  <c r="A258" i="149" s="1"/>
  <c r="A259" i="149" s="1"/>
  <c r="A260" i="149" s="1"/>
  <c r="A261" i="149" s="1"/>
  <c r="A262" i="149" s="1"/>
  <c r="A263" i="149" s="1"/>
  <c r="A264" i="149" s="1"/>
  <c r="A265" i="149" s="1"/>
  <c r="A266" i="149" s="1"/>
  <c r="A267" i="149" s="1"/>
  <c r="A268" i="149" s="1"/>
  <c r="A269" i="149" s="1"/>
  <c r="A270" i="149" s="1"/>
  <c r="A271" i="149" s="1"/>
  <c r="A272" i="149" s="1"/>
  <c r="A273" i="149" s="1"/>
  <c r="A274" i="149" s="1"/>
  <c r="A275" i="149" s="1"/>
  <c r="A276" i="149" s="1"/>
  <c r="A277" i="149" s="1"/>
  <c r="A278" i="149" s="1"/>
  <c r="A279" i="149" s="1"/>
  <c r="A280" i="149" s="1"/>
  <c r="A281" i="149" s="1"/>
  <c r="A282" i="149" s="1"/>
  <c r="A283" i="149" s="1"/>
  <c r="A284" i="149" s="1"/>
  <c r="A285" i="149" s="1"/>
  <c r="A286" i="149" s="1"/>
  <c r="A287" i="149" s="1"/>
  <c r="A288" i="149" s="1"/>
  <c r="A289" i="149" s="1"/>
  <c r="A290" i="149" s="1"/>
  <c r="A291" i="149" s="1"/>
  <c r="A292" i="149" s="1"/>
  <c r="A293" i="149" s="1"/>
  <c r="A294" i="149" s="1"/>
  <c r="A295" i="149" s="1"/>
  <c r="A296" i="149" s="1"/>
  <c r="A297" i="149" s="1"/>
  <c r="A298" i="149" s="1"/>
  <c r="A299" i="149" s="1"/>
  <c r="A300" i="149" s="1"/>
  <c r="P20" i="149"/>
  <c r="M20" i="149"/>
  <c r="J20" i="149"/>
  <c r="G20" i="149"/>
  <c r="D20" i="149"/>
  <c r="I14" i="149"/>
  <c r="H14" i="149"/>
  <c r="D13" i="149"/>
  <c r="D12" i="149"/>
  <c r="P5" i="149"/>
  <c r="P228" i="148"/>
  <c r="M228" i="148"/>
  <c r="J228" i="148"/>
  <c r="G228" i="148"/>
  <c r="D228" i="148"/>
  <c r="P227" i="148"/>
  <c r="M227" i="148"/>
  <c r="J227" i="148"/>
  <c r="G227" i="148"/>
  <c r="D227" i="148"/>
  <c r="P226" i="148"/>
  <c r="M226" i="148"/>
  <c r="J226" i="148"/>
  <c r="G226" i="148"/>
  <c r="D226" i="148"/>
  <c r="P225" i="148"/>
  <c r="M225" i="148"/>
  <c r="J225" i="148"/>
  <c r="G225" i="148"/>
  <c r="D225" i="148"/>
  <c r="P224" i="148"/>
  <c r="M224" i="148"/>
  <c r="J224" i="148"/>
  <c r="G224" i="148"/>
  <c r="D224" i="148"/>
  <c r="P223" i="148"/>
  <c r="M223" i="148"/>
  <c r="J223" i="148"/>
  <c r="G223" i="148"/>
  <c r="D223" i="148"/>
  <c r="P222" i="148"/>
  <c r="M222" i="148"/>
  <c r="J222" i="148"/>
  <c r="G222" i="148"/>
  <c r="D222" i="148"/>
  <c r="P221" i="148"/>
  <c r="M221" i="148"/>
  <c r="J221" i="148"/>
  <c r="G221" i="148"/>
  <c r="D221" i="148"/>
  <c r="P220" i="148"/>
  <c r="M220" i="148"/>
  <c r="J220" i="148"/>
  <c r="G220" i="148"/>
  <c r="D220" i="148"/>
  <c r="P219" i="148"/>
  <c r="M219" i="148"/>
  <c r="J219" i="148"/>
  <c r="G219" i="148"/>
  <c r="D219" i="148"/>
  <c r="P218" i="148"/>
  <c r="M218" i="148"/>
  <c r="J218" i="148"/>
  <c r="G218" i="148"/>
  <c r="D218" i="148"/>
  <c r="P217" i="148"/>
  <c r="M217" i="148"/>
  <c r="J217" i="148"/>
  <c r="G217" i="148"/>
  <c r="D217" i="148"/>
  <c r="P216" i="148"/>
  <c r="M216" i="148"/>
  <c r="J216" i="148"/>
  <c r="G216" i="148"/>
  <c r="D216" i="148"/>
  <c r="P215" i="148"/>
  <c r="M215" i="148"/>
  <c r="J215" i="148"/>
  <c r="G215" i="148"/>
  <c r="D215" i="148"/>
  <c r="P214" i="148"/>
  <c r="M214" i="148"/>
  <c r="J214" i="148"/>
  <c r="G214" i="148"/>
  <c r="D214" i="148"/>
  <c r="P213" i="148"/>
  <c r="M213" i="148"/>
  <c r="J213" i="148"/>
  <c r="G213" i="148"/>
  <c r="D213" i="148"/>
  <c r="P212" i="148"/>
  <c r="M212" i="148"/>
  <c r="J212" i="148"/>
  <c r="G212" i="148"/>
  <c r="D212" i="148"/>
  <c r="P211" i="148"/>
  <c r="M211" i="148"/>
  <c r="J211" i="148"/>
  <c r="G211" i="148"/>
  <c r="D211" i="148"/>
  <c r="P210" i="148"/>
  <c r="M210" i="148"/>
  <c r="J210" i="148"/>
  <c r="G210" i="148"/>
  <c r="D210" i="148"/>
  <c r="P209" i="148"/>
  <c r="M209" i="148"/>
  <c r="J209" i="148"/>
  <c r="G209" i="148"/>
  <c r="D209" i="148"/>
  <c r="P208" i="148"/>
  <c r="M208" i="148"/>
  <c r="J208" i="148"/>
  <c r="G208" i="148"/>
  <c r="D208" i="148"/>
  <c r="P207" i="148"/>
  <c r="M207" i="148"/>
  <c r="J207" i="148"/>
  <c r="G207" i="148"/>
  <c r="D207" i="148"/>
  <c r="P206" i="148"/>
  <c r="M206" i="148"/>
  <c r="J206" i="148"/>
  <c r="G206" i="148"/>
  <c r="D206" i="148"/>
  <c r="P205" i="148"/>
  <c r="M205" i="148"/>
  <c r="J205" i="148"/>
  <c r="G205" i="148"/>
  <c r="D205" i="148"/>
  <c r="P204" i="148"/>
  <c r="M204" i="148"/>
  <c r="J204" i="148"/>
  <c r="G204" i="148"/>
  <c r="D204" i="148"/>
  <c r="P203" i="148"/>
  <c r="M203" i="148"/>
  <c r="J203" i="148"/>
  <c r="G203" i="148"/>
  <c r="D203" i="148"/>
  <c r="P202" i="148"/>
  <c r="M202" i="148"/>
  <c r="J202" i="148"/>
  <c r="G202" i="148"/>
  <c r="D202" i="148"/>
  <c r="P201" i="148"/>
  <c r="M201" i="148"/>
  <c r="J201" i="148"/>
  <c r="G201" i="148"/>
  <c r="D201" i="148"/>
  <c r="P200" i="148"/>
  <c r="M200" i="148"/>
  <c r="J200" i="148"/>
  <c r="G200" i="148"/>
  <c r="D200" i="148"/>
  <c r="P199" i="148"/>
  <c r="M199" i="148"/>
  <c r="J199" i="148"/>
  <c r="G199" i="148"/>
  <c r="D199" i="148"/>
  <c r="P198" i="148"/>
  <c r="M198" i="148"/>
  <c r="J198" i="148"/>
  <c r="G198" i="148"/>
  <c r="D198" i="148"/>
  <c r="P197" i="148"/>
  <c r="M197" i="148"/>
  <c r="J197" i="148"/>
  <c r="G197" i="148"/>
  <c r="D197" i="148"/>
  <c r="P196" i="148"/>
  <c r="M196" i="148"/>
  <c r="J196" i="148"/>
  <c r="G196" i="148"/>
  <c r="D196" i="148"/>
  <c r="P195" i="148"/>
  <c r="M195" i="148"/>
  <c r="J195" i="148"/>
  <c r="G195" i="148"/>
  <c r="D195" i="148"/>
  <c r="P194" i="148"/>
  <c r="M194" i="148"/>
  <c r="J194" i="148"/>
  <c r="G194" i="148"/>
  <c r="D194" i="148"/>
  <c r="P193" i="148"/>
  <c r="M193" i="148"/>
  <c r="J193" i="148"/>
  <c r="G193" i="148"/>
  <c r="D193" i="148"/>
  <c r="P192" i="148"/>
  <c r="M192" i="148"/>
  <c r="J192" i="148"/>
  <c r="G192" i="148"/>
  <c r="D192" i="148"/>
  <c r="P191" i="148"/>
  <c r="M191" i="148"/>
  <c r="J191" i="148"/>
  <c r="G191" i="148"/>
  <c r="D191" i="148"/>
  <c r="P190" i="148"/>
  <c r="M190" i="148"/>
  <c r="J190" i="148"/>
  <c r="G190" i="148"/>
  <c r="D190" i="148"/>
  <c r="P189" i="148"/>
  <c r="M189" i="148"/>
  <c r="J189" i="148"/>
  <c r="G189" i="148"/>
  <c r="D189" i="148"/>
  <c r="P188" i="148"/>
  <c r="M188" i="148"/>
  <c r="J188" i="148"/>
  <c r="G188" i="148"/>
  <c r="D188" i="148"/>
  <c r="P187" i="148"/>
  <c r="M187" i="148"/>
  <c r="J187" i="148"/>
  <c r="G187" i="148"/>
  <c r="D187" i="148"/>
  <c r="P186" i="148"/>
  <c r="M186" i="148"/>
  <c r="J186" i="148"/>
  <c r="G186" i="148"/>
  <c r="D186" i="148"/>
  <c r="P185" i="148"/>
  <c r="M185" i="148"/>
  <c r="J185" i="148"/>
  <c r="G185" i="148"/>
  <c r="D185" i="148"/>
  <c r="P184" i="148"/>
  <c r="M184" i="148"/>
  <c r="J184" i="148"/>
  <c r="G184" i="148"/>
  <c r="D184" i="148"/>
  <c r="P183" i="148"/>
  <c r="M183" i="148"/>
  <c r="J183" i="148"/>
  <c r="G183" i="148"/>
  <c r="D183" i="148"/>
  <c r="P182" i="148"/>
  <c r="M182" i="148"/>
  <c r="J182" i="148"/>
  <c r="G182" i="148"/>
  <c r="D182" i="148"/>
  <c r="P181" i="148"/>
  <c r="M181" i="148"/>
  <c r="J181" i="148"/>
  <c r="G181" i="148"/>
  <c r="D181" i="148"/>
  <c r="P180" i="148"/>
  <c r="M180" i="148"/>
  <c r="J180" i="148"/>
  <c r="G180" i="148"/>
  <c r="D180" i="148"/>
  <c r="P179" i="148"/>
  <c r="M179" i="148"/>
  <c r="J179" i="148"/>
  <c r="G179" i="148"/>
  <c r="D179" i="148"/>
  <c r="P178" i="148"/>
  <c r="M178" i="148"/>
  <c r="J178" i="148"/>
  <c r="G178" i="148"/>
  <c r="D178" i="148"/>
  <c r="P177" i="148"/>
  <c r="M177" i="148"/>
  <c r="J177" i="148"/>
  <c r="G177" i="148"/>
  <c r="D177" i="148"/>
  <c r="P176" i="148"/>
  <c r="M176" i="148"/>
  <c r="J176" i="148"/>
  <c r="G176" i="148"/>
  <c r="D176" i="148"/>
  <c r="P175" i="148"/>
  <c r="M175" i="148"/>
  <c r="J175" i="148"/>
  <c r="G175" i="148"/>
  <c r="D175" i="148"/>
  <c r="P174" i="148"/>
  <c r="M174" i="148"/>
  <c r="J174" i="148"/>
  <c r="G174" i="148"/>
  <c r="D174" i="148"/>
  <c r="P173" i="148"/>
  <c r="M173" i="148"/>
  <c r="J173" i="148"/>
  <c r="G173" i="148"/>
  <c r="D173" i="148"/>
  <c r="P172" i="148"/>
  <c r="M172" i="148"/>
  <c r="J172" i="148"/>
  <c r="G172" i="148"/>
  <c r="D172" i="148"/>
  <c r="P171" i="148"/>
  <c r="M171" i="148"/>
  <c r="J171" i="148"/>
  <c r="G171" i="148"/>
  <c r="D171" i="148"/>
  <c r="P170" i="148"/>
  <c r="M170" i="148"/>
  <c r="J170" i="148"/>
  <c r="G170" i="148"/>
  <c r="D170" i="148"/>
  <c r="P169" i="148"/>
  <c r="M169" i="148"/>
  <c r="J169" i="148"/>
  <c r="G169" i="148"/>
  <c r="D169" i="148"/>
  <c r="P168" i="148"/>
  <c r="M168" i="148"/>
  <c r="J168" i="148"/>
  <c r="G168" i="148"/>
  <c r="D168" i="148"/>
  <c r="P167" i="148"/>
  <c r="M167" i="148"/>
  <c r="J167" i="148"/>
  <c r="G167" i="148"/>
  <c r="D167" i="148"/>
  <c r="P166" i="148"/>
  <c r="M166" i="148"/>
  <c r="J166" i="148"/>
  <c r="G166" i="148"/>
  <c r="D166" i="148"/>
  <c r="P165" i="148"/>
  <c r="M165" i="148"/>
  <c r="J165" i="148"/>
  <c r="G165" i="148"/>
  <c r="D165" i="148"/>
  <c r="P164" i="148"/>
  <c r="M164" i="148"/>
  <c r="J164" i="148"/>
  <c r="G164" i="148"/>
  <c r="D164" i="148"/>
  <c r="P163" i="148"/>
  <c r="M163" i="148"/>
  <c r="J163" i="148"/>
  <c r="G163" i="148"/>
  <c r="D163" i="148"/>
  <c r="P162" i="148"/>
  <c r="M162" i="148"/>
  <c r="J162" i="148"/>
  <c r="G162" i="148"/>
  <c r="D162" i="148"/>
  <c r="P161" i="148"/>
  <c r="M161" i="148"/>
  <c r="J161" i="148"/>
  <c r="G161" i="148"/>
  <c r="D161" i="148"/>
  <c r="P160" i="148"/>
  <c r="M160" i="148"/>
  <c r="J160" i="148"/>
  <c r="G160" i="148"/>
  <c r="D160" i="148"/>
  <c r="P159" i="148"/>
  <c r="M159" i="148"/>
  <c r="J159" i="148"/>
  <c r="G159" i="148"/>
  <c r="D159" i="148"/>
  <c r="P158" i="148"/>
  <c r="M158" i="148"/>
  <c r="J158" i="148"/>
  <c r="G158" i="148"/>
  <c r="D158" i="148"/>
  <c r="P157" i="148"/>
  <c r="M157" i="148"/>
  <c r="J157" i="148"/>
  <c r="G157" i="148"/>
  <c r="D157" i="148"/>
  <c r="P156" i="148"/>
  <c r="M156" i="148"/>
  <c r="J156" i="148"/>
  <c r="G156" i="148"/>
  <c r="D156" i="148"/>
  <c r="P155" i="148"/>
  <c r="M155" i="148"/>
  <c r="J155" i="148"/>
  <c r="G155" i="148"/>
  <c r="D155" i="148"/>
  <c r="P154" i="148"/>
  <c r="M154" i="148"/>
  <c r="J154" i="148"/>
  <c r="G154" i="148"/>
  <c r="D154" i="148"/>
  <c r="P153" i="148"/>
  <c r="M153" i="148"/>
  <c r="J153" i="148"/>
  <c r="G153" i="148"/>
  <c r="D153" i="148"/>
  <c r="P152" i="148"/>
  <c r="M152" i="148"/>
  <c r="J152" i="148"/>
  <c r="G152" i="148"/>
  <c r="D152" i="148"/>
  <c r="P151" i="148"/>
  <c r="M151" i="148"/>
  <c r="J151" i="148"/>
  <c r="G151" i="148"/>
  <c r="D151" i="148"/>
  <c r="P150" i="148"/>
  <c r="M150" i="148"/>
  <c r="J150" i="148"/>
  <c r="G150" i="148"/>
  <c r="D150" i="148"/>
  <c r="P149" i="148"/>
  <c r="M149" i="148"/>
  <c r="J149" i="148"/>
  <c r="G149" i="148"/>
  <c r="D149" i="148"/>
  <c r="P148" i="148"/>
  <c r="M148" i="148"/>
  <c r="J148" i="148"/>
  <c r="G148" i="148"/>
  <c r="D148" i="148"/>
  <c r="P147" i="148"/>
  <c r="M147" i="148"/>
  <c r="J147" i="148"/>
  <c r="G147" i="148"/>
  <c r="D147" i="148"/>
  <c r="P146" i="148"/>
  <c r="M146" i="148"/>
  <c r="J146" i="148"/>
  <c r="G146" i="148"/>
  <c r="D146" i="148"/>
  <c r="P145" i="148"/>
  <c r="M145" i="148"/>
  <c r="J145" i="148"/>
  <c r="G145" i="148"/>
  <c r="D145" i="148"/>
  <c r="P144" i="148"/>
  <c r="M144" i="148"/>
  <c r="J144" i="148"/>
  <c r="G144" i="148"/>
  <c r="D144" i="148"/>
  <c r="P143" i="148"/>
  <c r="M143" i="148"/>
  <c r="J143" i="148"/>
  <c r="G143" i="148"/>
  <c r="D143" i="148"/>
  <c r="P142" i="148"/>
  <c r="M142" i="148"/>
  <c r="J142" i="148"/>
  <c r="G142" i="148"/>
  <c r="D142" i="148"/>
  <c r="P141" i="148"/>
  <c r="M141" i="148"/>
  <c r="J141" i="148"/>
  <c r="G141" i="148"/>
  <c r="D141" i="148"/>
  <c r="P140" i="148"/>
  <c r="M140" i="148"/>
  <c r="J140" i="148"/>
  <c r="G140" i="148"/>
  <c r="D140" i="148"/>
  <c r="P139" i="148"/>
  <c r="M139" i="148"/>
  <c r="J139" i="148"/>
  <c r="G139" i="148"/>
  <c r="D139" i="148"/>
  <c r="P138" i="148"/>
  <c r="M138" i="148"/>
  <c r="J138" i="148"/>
  <c r="G138" i="148"/>
  <c r="D138" i="148"/>
  <c r="P137" i="148"/>
  <c r="M137" i="148"/>
  <c r="J137" i="148"/>
  <c r="G137" i="148"/>
  <c r="D137" i="148"/>
  <c r="P136" i="148"/>
  <c r="M136" i="148"/>
  <c r="J136" i="148"/>
  <c r="G136" i="148"/>
  <c r="D136" i="148"/>
  <c r="P135" i="148"/>
  <c r="M135" i="148"/>
  <c r="J135" i="148"/>
  <c r="G135" i="148"/>
  <c r="D135" i="148"/>
  <c r="P134" i="148"/>
  <c r="M134" i="148"/>
  <c r="J134" i="148"/>
  <c r="G134" i="148"/>
  <c r="D134" i="148"/>
  <c r="P133" i="148"/>
  <c r="M133" i="148"/>
  <c r="J133" i="148"/>
  <c r="G133" i="148"/>
  <c r="D133" i="148"/>
  <c r="P132" i="148"/>
  <c r="M132" i="148"/>
  <c r="J132" i="148"/>
  <c r="G132" i="148"/>
  <c r="D132" i="148"/>
  <c r="P131" i="148"/>
  <c r="M131" i="148"/>
  <c r="J131" i="148"/>
  <c r="G131" i="148"/>
  <c r="D131" i="148"/>
  <c r="P130" i="148"/>
  <c r="M130" i="148"/>
  <c r="J130" i="148"/>
  <c r="G130" i="148"/>
  <c r="D130" i="148"/>
  <c r="P129" i="148"/>
  <c r="M129" i="148"/>
  <c r="J129" i="148"/>
  <c r="G129" i="148"/>
  <c r="D129" i="148"/>
  <c r="P128" i="148"/>
  <c r="M128" i="148"/>
  <c r="J128" i="148"/>
  <c r="G128" i="148"/>
  <c r="D128" i="148"/>
  <c r="P127" i="148"/>
  <c r="M127" i="148"/>
  <c r="J127" i="148"/>
  <c r="G127" i="148"/>
  <c r="D127" i="148"/>
  <c r="P126" i="148"/>
  <c r="M126" i="148"/>
  <c r="J126" i="148"/>
  <c r="G126" i="148"/>
  <c r="D126" i="148"/>
  <c r="P125" i="148"/>
  <c r="M125" i="148"/>
  <c r="J125" i="148"/>
  <c r="G125" i="148"/>
  <c r="D125" i="148"/>
  <c r="P124" i="148"/>
  <c r="M124" i="148"/>
  <c r="J124" i="148"/>
  <c r="G124" i="148"/>
  <c r="D124" i="148"/>
  <c r="P123" i="148"/>
  <c r="M123" i="148"/>
  <c r="J123" i="148"/>
  <c r="G123" i="148"/>
  <c r="D123" i="148"/>
  <c r="P122" i="148"/>
  <c r="M122" i="148"/>
  <c r="J122" i="148"/>
  <c r="G122" i="148"/>
  <c r="D122" i="148"/>
  <c r="P121" i="148"/>
  <c r="M121" i="148"/>
  <c r="J121" i="148"/>
  <c r="G121" i="148"/>
  <c r="D121" i="148"/>
  <c r="P120" i="148"/>
  <c r="M120" i="148"/>
  <c r="J120" i="148"/>
  <c r="G120" i="148"/>
  <c r="D120" i="148"/>
  <c r="P119" i="148"/>
  <c r="M119" i="148"/>
  <c r="J119" i="148"/>
  <c r="G119" i="148"/>
  <c r="D119" i="148"/>
  <c r="P118" i="148"/>
  <c r="M118" i="148"/>
  <c r="J118" i="148"/>
  <c r="G118" i="148"/>
  <c r="D118" i="148"/>
  <c r="P117" i="148"/>
  <c r="M117" i="148"/>
  <c r="J117" i="148"/>
  <c r="G117" i="148"/>
  <c r="D117" i="148"/>
  <c r="P116" i="148"/>
  <c r="M116" i="148"/>
  <c r="J116" i="148"/>
  <c r="G116" i="148"/>
  <c r="D116" i="148"/>
  <c r="P115" i="148"/>
  <c r="M115" i="148"/>
  <c r="J115" i="148"/>
  <c r="G115" i="148"/>
  <c r="D115" i="148"/>
  <c r="P114" i="148"/>
  <c r="M114" i="148"/>
  <c r="J114" i="148"/>
  <c r="G114" i="148"/>
  <c r="D114" i="148"/>
  <c r="P113" i="148"/>
  <c r="M113" i="148"/>
  <c r="J113" i="148"/>
  <c r="G113" i="148"/>
  <c r="D113" i="148"/>
  <c r="P112" i="148"/>
  <c r="M112" i="148"/>
  <c r="J112" i="148"/>
  <c r="G112" i="148"/>
  <c r="D112" i="148"/>
  <c r="P111" i="148"/>
  <c r="M111" i="148"/>
  <c r="J111" i="148"/>
  <c r="G111" i="148"/>
  <c r="D111" i="148"/>
  <c r="P110" i="148"/>
  <c r="M110" i="148"/>
  <c r="J110" i="148"/>
  <c r="G110" i="148"/>
  <c r="D110" i="148"/>
  <c r="P109" i="148"/>
  <c r="M109" i="148"/>
  <c r="J109" i="148"/>
  <c r="G109" i="148"/>
  <c r="D109" i="148"/>
  <c r="P108" i="148"/>
  <c r="M108" i="148"/>
  <c r="J108" i="148"/>
  <c r="G108" i="148"/>
  <c r="D108" i="148"/>
  <c r="P107" i="148"/>
  <c r="M107" i="148"/>
  <c r="J107" i="148"/>
  <c r="G107" i="148"/>
  <c r="D107" i="148"/>
  <c r="P106" i="148"/>
  <c r="M106" i="148"/>
  <c r="J106" i="148"/>
  <c r="G106" i="148"/>
  <c r="D106" i="148"/>
  <c r="P105" i="148"/>
  <c r="M105" i="148"/>
  <c r="J105" i="148"/>
  <c r="G105" i="148"/>
  <c r="D105" i="148"/>
  <c r="P104" i="148"/>
  <c r="M104" i="148"/>
  <c r="J104" i="148"/>
  <c r="G104" i="148"/>
  <c r="D104" i="148"/>
  <c r="P103" i="148"/>
  <c r="M103" i="148"/>
  <c r="J103" i="148"/>
  <c r="G103" i="148"/>
  <c r="D103" i="148"/>
  <c r="P102" i="148"/>
  <c r="M102" i="148"/>
  <c r="J102" i="148"/>
  <c r="G102" i="148"/>
  <c r="D102" i="148"/>
  <c r="P101" i="148"/>
  <c r="M101" i="148"/>
  <c r="J101" i="148"/>
  <c r="G101" i="148"/>
  <c r="D101" i="148"/>
  <c r="P100" i="148"/>
  <c r="M100" i="148"/>
  <c r="J100" i="148"/>
  <c r="G100" i="148"/>
  <c r="D100" i="148"/>
  <c r="P99" i="148"/>
  <c r="M99" i="148"/>
  <c r="J99" i="148"/>
  <c r="G99" i="148"/>
  <c r="D99" i="148"/>
  <c r="P98" i="148"/>
  <c r="M98" i="148"/>
  <c r="J98" i="148"/>
  <c r="G98" i="148"/>
  <c r="D98" i="148"/>
  <c r="P97" i="148"/>
  <c r="M97" i="148"/>
  <c r="J97" i="148"/>
  <c r="G97" i="148"/>
  <c r="D97" i="148"/>
  <c r="P96" i="148"/>
  <c r="M96" i="148"/>
  <c r="J96" i="148"/>
  <c r="G96" i="148"/>
  <c r="D96" i="148"/>
  <c r="P95" i="148"/>
  <c r="M95" i="148"/>
  <c r="J95" i="148"/>
  <c r="G95" i="148"/>
  <c r="D95" i="148"/>
  <c r="P94" i="148"/>
  <c r="M94" i="148"/>
  <c r="J94" i="148"/>
  <c r="G94" i="148"/>
  <c r="D94" i="148"/>
  <c r="P93" i="148"/>
  <c r="M93" i="148"/>
  <c r="J93" i="148"/>
  <c r="G93" i="148"/>
  <c r="D93" i="148"/>
  <c r="P92" i="148"/>
  <c r="M92" i="148"/>
  <c r="J92" i="148"/>
  <c r="G92" i="148"/>
  <c r="D92" i="148"/>
  <c r="P91" i="148"/>
  <c r="M91" i="148"/>
  <c r="J91" i="148"/>
  <c r="G91" i="148"/>
  <c r="D91" i="148"/>
  <c r="P90" i="148"/>
  <c r="M90" i="148"/>
  <c r="J90" i="148"/>
  <c r="G90" i="148"/>
  <c r="D90" i="148"/>
  <c r="P89" i="148"/>
  <c r="M89" i="148"/>
  <c r="J89" i="148"/>
  <c r="G89" i="148"/>
  <c r="D89" i="148"/>
  <c r="P88" i="148"/>
  <c r="M88" i="148"/>
  <c r="J88" i="148"/>
  <c r="G88" i="148"/>
  <c r="D88" i="148"/>
  <c r="P87" i="148"/>
  <c r="M87" i="148"/>
  <c r="J87" i="148"/>
  <c r="G87" i="148"/>
  <c r="D87" i="148"/>
  <c r="P86" i="148"/>
  <c r="M86" i="148"/>
  <c r="J86" i="148"/>
  <c r="G86" i="148"/>
  <c r="D86" i="148"/>
  <c r="P85" i="148"/>
  <c r="M85" i="148"/>
  <c r="J85" i="148"/>
  <c r="G85" i="148"/>
  <c r="D85" i="148"/>
  <c r="P84" i="148"/>
  <c r="M84" i="148"/>
  <c r="J84" i="148"/>
  <c r="G84" i="148"/>
  <c r="D84" i="148"/>
  <c r="P83" i="148"/>
  <c r="M83" i="148"/>
  <c r="J83" i="148"/>
  <c r="G83" i="148"/>
  <c r="D83" i="148"/>
  <c r="P82" i="148"/>
  <c r="M82" i="148"/>
  <c r="J82" i="148"/>
  <c r="G82" i="148"/>
  <c r="D82" i="148"/>
  <c r="P81" i="148"/>
  <c r="M81" i="148"/>
  <c r="J81" i="148"/>
  <c r="G81" i="148"/>
  <c r="D81" i="148"/>
  <c r="P80" i="148"/>
  <c r="M80" i="148"/>
  <c r="J80" i="148"/>
  <c r="G80" i="148"/>
  <c r="D80" i="148"/>
  <c r="P79" i="148"/>
  <c r="M79" i="148"/>
  <c r="J79" i="148"/>
  <c r="G79" i="148"/>
  <c r="D79" i="148"/>
  <c r="P78" i="148"/>
  <c r="M78" i="148"/>
  <c r="J78" i="148"/>
  <c r="G78" i="148"/>
  <c r="D78" i="148"/>
  <c r="P77" i="148"/>
  <c r="M77" i="148"/>
  <c r="J77" i="148"/>
  <c r="G77" i="148"/>
  <c r="D77" i="148"/>
  <c r="P76" i="148"/>
  <c r="M76" i="148"/>
  <c r="J76" i="148"/>
  <c r="G76" i="148"/>
  <c r="D76" i="148"/>
  <c r="P75" i="148"/>
  <c r="M75" i="148"/>
  <c r="J75" i="148"/>
  <c r="G75" i="148"/>
  <c r="D75" i="148"/>
  <c r="P74" i="148"/>
  <c r="M74" i="148"/>
  <c r="J74" i="148"/>
  <c r="G74" i="148"/>
  <c r="D74" i="148"/>
  <c r="P73" i="148"/>
  <c r="M73" i="148"/>
  <c r="J73" i="148"/>
  <c r="G73" i="148"/>
  <c r="D73" i="148"/>
  <c r="P72" i="148"/>
  <c r="M72" i="148"/>
  <c r="J72" i="148"/>
  <c r="G72" i="148"/>
  <c r="D72" i="148"/>
  <c r="P71" i="148"/>
  <c r="M71" i="148"/>
  <c r="J71" i="148"/>
  <c r="G71" i="148"/>
  <c r="D71" i="148"/>
  <c r="P70" i="148"/>
  <c r="M70" i="148"/>
  <c r="J70" i="148"/>
  <c r="G70" i="148"/>
  <c r="D70" i="148"/>
  <c r="P69" i="148"/>
  <c r="M69" i="148"/>
  <c r="J69" i="148"/>
  <c r="G69" i="148"/>
  <c r="D69" i="148"/>
  <c r="P68" i="148"/>
  <c r="M68" i="148"/>
  <c r="J68" i="148"/>
  <c r="G68" i="148"/>
  <c r="D68" i="148"/>
  <c r="P67" i="148"/>
  <c r="M67" i="148"/>
  <c r="J67" i="148"/>
  <c r="G67" i="148"/>
  <c r="D67" i="148"/>
  <c r="P66" i="148"/>
  <c r="M66" i="148"/>
  <c r="J66" i="148"/>
  <c r="G66" i="148"/>
  <c r="D66" i="148"/>
  <c r="P65" i="148"/>
  <c r="M65" i="148"/>
  <c r="J65" i="148"/>
  <c r="G65" i="148"/>
  <c r="D65" i="148"/>
  <c r="P64" i="148"/>
  <c r="M64" i="148"/>
  <c r="J64" i="148"/>
  <c r="G64" i="148"/>
  <c r="D64" i="148"/>
  <c r="P63" i="148"/>
  <c r="M63" i="148"/>
  <c r="J63" i="148"/>
  <c r="G63" i="148"/>
  <c r="D63" i="148"/>
  <c r="P62" i="148"/>
  <c r="M62" i="148"/>
  <c r="J62" i="148"/>
  <c r="G62" i="148"/>
  <c r="D62" i="148"/>
  <c r="P61" i="148"/>
  <c r="M61" i="148"/>
  <c r="J61" i="148"/>
  <c r="G61" i="148"/>
  <c r="D61" i="148"/>
  <c r="P60" i="148"/>
  <c r="M60" i="148"/>
  <c r="J60" i="148"/>
  <c r="G60" i="148"/>
  <c r="D60" i="148"/>
  <c r="P59" i="148"/>
  <c r="M59" i="148"/>
  <c r="J59" i="148"/>
  <c r="G59" i="148"/>
  <c r="D59" i="148"/>
  <c r="P58" i="148"/>
  <c r="M58" i="148"/>
  <c r="J58" i="148"/>
  <c r="G58" i="148"/>
  <c r="D58" i="148"/>
  <c r="P57" i="148"/>
  <c r="M57" i="148"/>
  <c r="J57" i="148"/>
  <c r="G57" i="148"/>
  <c r="D57" i="148"/>
  <c r="P56" i="148"/>
  <c r="M56" i="148"/>
  <c r="J56" i="148"/>
  <c r="G56" i="148"/>
  <c r="D56" i="148"/>
  <c r="P55" i="148"/>
  <c r="M55" i="148"/>
  <c r="J55" i="148"/>
  <c r="G55" i="148"/>
  <c r="D55" i="148"/>
  <c r="P54" i="148"/>
  <c r="M54" i="148"/>
  <c r="J54" i="148"/>
  <c r="G54" i="148"/>
  <c r="D54" i="148"/>
  <c r="P53" i="148"/>
  <c r="M53" i="148"/>
  <c r="J53" i="148"/>
  <c r="G53" i="148"/>
  <c r="D53" i="148"/>
  <c r="P52" i="148"/>
  <c r="M52" i="148"/>
  <c r="J52" i="148"/>
  <c r="G52" i="148"/>
  <c r="D52" i="148"/>
  <c r="P51" i="148"/>
  <c r="M51" i="148"/>
  <c r="J51" i="148"/>
  <c r="G51" i="148"/>
  <c r="D51" i="148"/>
  <c r="P50" i="148"/>
  <c r="M50" i="148"/>
  <c r="J50" i="148"/>
  <c r="G50" i="148"/>
  <c r="D50" i="148"/>
  <c r="P49" i="148"/>
  <c r="M49" i="148"/>
  <c r="J49" i="148"/>
  <c r="G49" i="148"/>
  <c r="D49" i="148"/>
  <c r="P48" i="148"/>
  <c r="M48" i="148"/>
  <c r="J48" i="148"/>
  <c r="G48" i="148"/>
  <c r="D48" i="148"/>
  <c r="P47" i="148"/>
  <c r="M47" i="148"/>
  <c r="J47" i="148"/>
  <c r="G47" i="148"/>
  <c r="D47" i="148"/>
  <c r="P46" i="148"/>
  <c r="M46" i="148"/>
  <c r="J46" i="148"/>
  <c r="G46" i="148"/>
  <c r="D46" i="148"/>
  <c r="P45" i="148"/>
  <c r="M45" i="148"/>
  <c r="J45" i="148"/>
  <c r="G45" i="148"/>
  <c r="D45" i="148"/>
  <c r="P44" i="148"/>
  <c r="M44" i="148"/>
  <c r="J44" i="148"/>
  <c r="G44" i="148"/>
  <c r="D44" i="148"/>
  <c r="P43" i="148"/>
  <c r="M43" i="148"/>
  <c r="J43" i="148"/>
  <c r="G43" i="148"/>
  <c r="D43" i="148"/>
  <c r="P42" i="148"/>
  <c r="M42" i="148"/>
  <c r="J42" i="148"/>
  <c r="G42" i="148"/>
  <c r="D42" i="148"/>
  <c r="P41" i="148"/>
  <c r="M41" i="148"/>
  <c r="J41" i="148"/>
  <c r="G41" i="148"/>
  <c r="D41" i="148"/>
  <c r="P40" i="148"/>
  <c r="M40" i="148"/>
  <c r="J40" i="148"/>
  <c r="G40" i="148"/>
  <c r="D40" i="148"/>
  <c r="P39" i="148"/>
  <c r="M39" i="148"/>
  <c r="J39" i="148"/>
  <c r="G39" i="148"/>
  <c r="D39" i="148"/>
  <c r="P38" i="148"/>
  <c r="M38" i="148"/>
  <c r="J38" i="148"/>
  <c r="G38" i="148"/>
  <c r="D38" i="148"/>
  <c r="P37" i="148"/>
  <c r="M37" i="148"/>
  <c r="J37" i="148"/>
  <c r="G37" i="148"/>
  <c r="D37" i="148"/>
  <c r="P36" i="148"/>
  <c r="M36" i="148"/>
  <c r="J36" i="148"/>
  <c r="G36" i="148"/>
  <c r="D36" i="148"/>
  <c r="P35" i="148"/>
  <c r="M35" i="148"/>
  <c r="J35" i="148"/>
  <c r="G35" i="148"/>
  <c r="D35" i="148"/>
  <c r="P34" i="148"/>
  <c r="M34" i="148"/>
  <c r="J34" i="148"/>
  <c r="G34" i="148"/>
  <c r="D34" i="148"/>
  <c r="A34" i="148"/>
  <c r="A35" i="148" s="1"/>
  <c r="A36" i="148" s="1"/>
  <c r="A37" i="148" s="1"/>
  <c r="A38" i="148" s="1"/>
  <c r="A39" i="148" s="1"/>
  <c r="A40" i="148" s="1"/>
  <c r="A41" i="148" s="1"/>
  <c r="A42" i="148" s="1"/>
  <c r="A43" i="148" s="1"/>
  <c r="A44" i="148" s="1"/>
  <c r="A45" i="148" s="1"/>
  <c r="A46" i="148" s="1"/>
  <c r="A47" i="148" s="1"/>
  <c r="A48" i="148" s="1"/>
  <c r="A49" i="148" s="1"/>
  <c r="A50" i="148" s="1"/>
  <c r="A51" i="148" s="1"/>
  <c r="A52" i="148" s="1"/>
  <c r="A53" i="148" s="1"/>
  <c r="A54" i="148" s="1"/>
  <c r="A55" i="148" s="1"/>
  <c r="A56" i="148" s="1"/>
  <c r="A57" i="148" s="1"/>
  <c r="A58" i="148" s="1"/>
  <c r="A59" i="148" s="1"/>
  <c r="A60" i="148" s="1"/>
  <c r="A61" i="148" s="1"/>
  <c r="A62" i="148" s="1"/>
  <c r="A63" i="148" s="1"/>
  <c r="A64" i="148" s="1"/>
  <c r="A65" i="148" s="1"/>
  <c r="A66" i="148" s="1"/>
  <c r="A67" i="148" s="1"/>
  <c r="A68" i="148" s="1"/>
  <c r="A69" i="148" s="1"/>
  <c r="A70" i="148" s="1"/>
  <c r="A71" i="148" s="1"/>
  <c r="A72" i="148" s="1"/>
  <c r="A73" i="148" s="1"/>
  <c r="A74" i="148" s="1"/>
  <c r="A75" i="148" s="1"/>
  <c r="A76" i="148" s="1"/>
  <c r="A77" i="148" s="1"/>
  <c r="A78" i="148" s="1"/>
  <c r="A79" i="148" s="1"/>
  <c r="A80" i="148" s="1"/>
  <c r="A81" i="148" s="1"/>
  <c r="A82" i="148" s="1"/>
  <c r="A83" i="148" s="1"/>
  <c r="A84" i="148" s="1"/>
  <c r="A85" i="148" s="1"/>
  <c r="A86" i="148" s="1"/>
  <c r="A87" i="148" s="1"/>
  <c r="A88" i="148" s="1"/>
  <c r="A89" i="148" s="1"/>
  <c r="A90" i="148" s="1"/>
  <c r="A91" i="148" s="1"/>
  <c r="A92" i="148" s="1"/>
  <c r="A93" i="148" s="1"/>
  <c r="A94" i="148" s="1"/>
  <c r="A95" i="148" s="1"/>
  <c r="A96" i="148" s="1"/>
  <c r="A97" i="148" s="1"/>
  <c r="A98" i="148" s="1"/>
  <c r="A99" i="148" s="1"/>
  <c r="A100" i="148" s="1"/>
  <c r="A101" i="148" s="1"/>
  <c r="A102" i="148" s="1"/>
  <c r="A103" i="148" s="1"/>
  <c r="A104" i="148" s="1"/>
  <c r="A105" i="148" s="1"/>
  <c r="A106" i="148" s="1"/>
  <c r="A107" i="148" s="1"/>
  <c r="A108" i="148" s="1"/>
  <c r="A109" i="148" s="1"/>
  <c r="A110" i="148" s="1"/>
  <c r="A111" i="148" s="1"/>
  <c r="A112" i="148" s="1"/>
  <c r="A113" i="148" s="1"/>
  <c r="A114" i="148" s="1"/>
  <c r="A115" i="148" s="1"/>
  <c r="A116" i="148" s="1"/>
  <c r="A117" i="148" s="1"/>
  <c r="A118" i="148" s="1"/>
  <c r="A119" i="148" s="1"/>
  <c r="A120" i="148" s="1"/>
  <c r="A121" i="148" s="1"/>
  <c r="A122" i="148" s="1"/>
  <c r="A123" i="148" s="1"/>
  <c r="A124" i="148" s="1"/>
  <c r="A125" i="148" s="1"/>
  <c r="A126" i="148" s="1"/>
  <c r="A127" i="148" s="1"/>
  <c r="A128" i="148" s="1"/>
  <c r="A129" i="148" s="1"/>
  <c r="A130" i="148" s="1"/>
  <c r="A131" i="148" s="1"/>
  <c r="A132" i="148" s="1"/>
  <c r="A133" i="148" s="1"/>
  <c r="A134" i="148" s="1"/>
  <c r="A135" i="148" s="1"/>
  <c r="A136" i="148" s="1"/>
  <c r="A137" i="148" s="1"/>
  <c r="A138" i="148" s="1"/>
  <c r="A139" i="148" s="1"/>
  <c r="A140" i="148" s="1"/>
  <c r="A141" i="148" s="1"/>
  <c r="A142" i="148" s="1"/>
  <c r="A143" i="148" s="1"/>
  <c r="A144" i="148" s="1"/>
  <c r="A145" i="148" s="1"/>
  <c r="A146" i="148" s="1"/>
  <c r="A147" i="148" s="1"/>
  <c r="A148" i="148" s="1"/>
  <c r="A149" i="148" s="1"/>
  <c r="A150" i="148" s="1"/>
  <c r="A151" i="148" s="1"/>
  <c r="A152" i="148" s="1"/>
  <c r="A153" i="148" s="1"/>
  <c r="A154" i="148" s="1"/>
  <c r="A155" i="148" s="1"/>
  <c r="A156" i="148" s="1"/>
  <c r="A157" i="148" s="1"/>
  <c r="A158" i="148" s="1"/>
  <c r="A159" i="148" s="1"/>
  <c r="A160" i="148" s="1"/>
  <c r="A161" i="148" s="1"/>
  <c r="A162" i="148" s="1"/>
  <c r="A163" i="148" s="1"/>
  <c r="A164" i="148" s="1"/>
  <c r="A165" i="148" s="1"/>
  <c r="A166" i="148" s="1"/>
  <c r="A167" i="148" s="1"/>
  <c r="A168" i="148" s="1"/>
  <c r="A169" i="148" s="1"/>
  <c r="A170" i="148" s="1"/>
  <c r="A171" i="148" s="1"/>
  <c r="A172" i="148" s="1"/>
  <c r="A173" i="148" s="1"/>
  <c r="A174" i="148" s="1"/>
  <c r="A175" i="148" s="1"/>
  <c r="A176" i="148" s="1"/>
  <c r="A177" i="148" s="1"/>
  <c r="A178" i="148" s="1"/>
  <c r="A179" i="148" s="1"/>
  <c r="A180" i="148" s="1"/>
  <c r="A181" i="148" s="1"/>
  <c r="A182" i="148" s="1"/>
  <c r="A183" i="148" s="1"/>
  <c r="A184" i="148" s="1"/>
  <c r="A185" i="148" s="1"/>
  <c r="A186" i="148" s="1"/>
  <c r="A187" i="148" s="1"/>
  <c r="A188" i="148" s="1"/>
  <c r="A189" i="148" s="1"/>
  <c r="A190" i="148" s="1"/>
  <c r="A191" i="148" s="1"/>
  <c r="A192" i="148" s="1"/>
  <c r="A193" i="148" s="1"/>
  <c r="A194" i="148" s="1"/>
  <c r="A195" i="148" s="1"/>
  <c r="A196" i="148" s="1"/>
  <c r="A197" i="148" s="1"/>
  <c r="A198" i="148" s="1"/>
  <c r="A199" i="148" s="1"/>
  <c r="A200" i="148" s="1"/>
  <c r="A201" i="148" s="1"/>
  <c r="A202" i="148" s="1"/>
  <c r="A203" i="148" s="1"/>
  <c r="A204" i="148" s="1"/>
  <c r="A205" i="148" s="1"/>
  <c r="A206" i="148" s="1"/>
  <c r="A207" i="148" s="1"/>
  <c r="A208" i="148" s="1"/>
  <c r="A209" i="148" s="1"/>
  <c r="A210" i="148" s="1"/>
  <c r="A211" i="148" s="1"/>
  <c r="A212" i="148" s="1"/>
  <c r="A213" i="148" s="1"/>
  <c r="A214" i="148" s="1"/>
  <c r="A215" i="148" s="1"/>
  <c r="A216" i="148" s="1"/>
  <c r="A217" i="148" s="1"/>
  <c r="A218" i="148" s="1"/>
  <c r="A219" i="148" s="1"/>
  <c r="A220" i="148" s="1"/>
  <c r="A221" i="148" s="1"/>
  <c r="A222" i="148" s="1"/>
  <c r="A223" i="148" s="1"/>
  <c r="A224" i="148" s="1"/>
  <c r="A225" i="148" s="1"/>
  <c r="A226" i="148" s="1"/>
  <c r="A227" i="148" s="1"/>
  <c r="A228" i="148" s="1"/>
  <c r="A229" i="148" s="1"/>
  <c r="A230" i="148" s="1"/>
  <c r="A231" i="148" s="1"/>
  <c r="A232" i="148" s="1"/>
  <c r="A233" i="148" s="1"/>
  <c r="A234" i="148" s="1"/>
  <c r="A235" i="148" s="1"/>
  <c r="A236" i="148" s="1"/>
  <c r="A237" i="148" s="1"/>
  <c r="A238" i="148" s="1"/>
  <c r="A239" i="148" s="1"/>
  <c r="A240" i="148" s="1"/>
  <c r="A241" i="148" s="1"/>
  <c r="A242" i="148" s="1"/>
  <c r="A243" i="148" s="1"/>
  <c r="A244" i="148" s="1"/>
  <c r="A245" i="148" s="1"/>
  <c r="A246" i="148" s="1"/>
  <c r="A247" i="148" s="1"/>
  <c r="A248" i="148" s="1"/>
  <c r="A249" i="148" s="1"/>
  <c r="A250" i="148" s="1"/>
  <c r="A251" i="148" s="1"/>
  <c r="A252" i="148" s="1"/>
  <c r="A253" i="148" s="1"/>
  <c r="A254" i="148" s="1"/>
  <c r="A255" i="148" s="1"/>
  <c r="A256" i="148" s="1"/>
  <c r="A257" i="148" s="1"/>
  <c r="A258" i="148" s="1"/>
  <c r="A259" i="148" s="1"/>
  <c r="A260" i="148" s="1"/>
  <c r="A261" i="148" s="1"/>
  <c r="A262" i="148" s="1"/>
  <c r="A263" i="148" s="1"/>
  <c r="A264" i="148" s="1"/>
  <c r="A265" i="148" s="1"/>
  <c r="A266" i="148" s="1"/>
  <c r="A267" i="148" s="1"/>
  <c r="A268" i="148" s="1"/>
  <c r="A269" i="148" s="1"/>
  <c r="A270" i="148" s="1"/>
  <c r="A271" i="148" s="1"/>
  <c r="A272" i="148" s="1"/>
  <c r="A273" i="148" s="1"/>
  <c r="A274" i="148" s="1"/>
  <c r="A275" i="148" s="1"/>
  <c r="A276" i="148" s="1"/>
  <c r="A277" i="148" s="1"/>
  <c r="A278" i="148" s="1"/>
  <c r="A279" i="148" s="1"/>
  <c r="A280" i="148" s="1"/>
  <c r="A281" i="148" s="1"/>
  <c r="A282" i="148" s="1"/>
  <c r="A283" i="148" s="1"/>
  <c r="A284" i="148" s="1"/>
  <c r="A285" i="148" s="1"/>
  <c r="A286" i="148" s="1"/>
  <c r="A287" i="148" s="1"/>
  <c r="A288" i="148" s="1"/>
  <c r="A289" i="148" s="1"/>
  <c r="A290" i="148" s="1"/>
  <c r="A291" i="148" s="1"/>
  <c r="A292" i="148" s="1"/>
  <c r="A293" i="148" s="1"/>
  <c r="A294" i="148" s="1"/>
  <c r="A295" i="148" s="1"/>
  <c r="A296" i="148" s="1"/>
  <c r="A297" i="148" s="1"/>
  <c r="A298" i="148" s="1"/>
  <c r="A299" i="148" s="1"/>
  <c r="A300" i="148" s="1"/>
  <c r="P33" i="148"/>
  <c r="M33" i="148"/>
  <c r="J33" i="148"/>
  <c r="G33" i="148"/>
  <c r="D33" i="148"/>
  <c r="P32" i="148"/>
  <c r="M32" i="148"/>
  <c r="J32" i="148"/>
  <c r="G32" i="148"/>
  <c r="D32" i="148"/>
  <c r="P31" i="148"/>
  <c r="M31" i="148"/>
  <c r="J31" i="148"/>
  <c r="G31" i="148"/>
  <c r="D31" i="148"/>
  <c r="P30" i="148"/>
  <c r="M30" i="148"/>
  <c r="J30" i="148"/>
  <c r="G30" i="148"/>
  <c r="D30" i="148"/>
  <c r="A30" i="148"/>
  <c r="A31" i="148" s="1"/>
  <c r="A32" i="148" s="1"/>
  <c r="A33" i="148" s="1"/>
  <c r="P29" i="148"/>
  <c r="M29" i="148"/>
  <c r="J29" i="148"/>
  <c r="G29" i="148"/>
  <c r="D29" i="148"/>
  <c r="P28" i="148"/>
  <c r="M28" i="148"/>
  <c r="J28" i="148"/>
  <c r="G28" i="148"/>
  <c r="D28" i="148"/>
  <c r="P27" i="148"/>
  <c r="M27" i="148"/>
  <c r="J27" i="148"/>
  <c r="G27" i="148"/>
  <c r="D27" i="148"/>
  <c r="P26" i="148"/>
  <c r="M26" i="148"/>
  <c r="J26" i="148"/>
  <c r="G26" i="148"/>
  <c r="D26" i="148"/>
  <c r="A26" i="148"/>
  <c r="A27" i="148" s="1"/>
  <c r="A28" i="148" s="1"/>
  <c r="A29" i="148" s="1"/>
  <c r="P25" i="148"/>
  <c r="M25" i="148"/>
  <c r="J25" i="148"/>
  <c r="G25" i="148"/>
  <c r="D25" i="148"/>
  <c r="P24" i="148"/>
  <c r="M24" i="148"/>
  <c r="J24" i="148"/>
  <c r="G24" i="148"/>
  <c r="D24" i="148"/>
  <c r="P23" i="148"/>
  <c r="M23" i="148"/>
  <c r="J23" i="148"/>
  <c r="G23" i="148"/>
  <c r="D23" i="148"/>
  <c r="P22" i="148"/>
  <c r="M22" i="148"/>
  <c r="J22" i="148"/>
  <c r="G22" i="148"/>
  <c r="D22" i="148"/>
  <c r="A22" i="148"/>
  <c r="A23" i="148" s="1"/>
  <c r="A24" i="148" s="1"/>
  <c r="A25" i="148" s="1"/>
  <c r="P21" i="148"/>
  <c r="M21" i="148"/>
  <c r="J21" i="148"/>
  <c r="G21" i="148"/>
  <c r="D21" i="148"/>
  <c r="A21" i="148"/>
  <c r="P20" i="148"/>
  <c r="M20" i="148"/>
  <c r="J20" i="148"/>
  <c r="G20" i="148"/>
  <c r="D20" i="148"/>
  <c r="I14" i="148"/>
  <c r="H14" i="148"/>
  <c r="D13" i="148"/>
  <c r="D12" i="148"/>
  <c r="P5" i="148"/>
  <c r="P228" i="147"/>
  <c r="M228" i="147"/>
  <c r="J228" i="147"/>
  <c r="G228" i="147"/>
  <c r="D228" i="147"/>
  <c r="P227" i="147"/>
  <c r="M227" i="147"/>
  <c r="J227" i="147"/>
  <c r="G227" i="147"/>
  <c r="D227" i="147"/>
  <c r="P226" i="147"/>
  <c r="M226" i="147"/>
  <c r="J226" i="147"/>
  <c r="G226" i="147"/>
  <c r="D226" i="147"/>
  <c r="P225" i="147"/>
  <c r="M225" i="147"/>
  <c r="J225" i="147"/>
  <c r="G225" i="147"/>
  <c r="D225" i="147"/>
  <c r="P224" i="147"/>
  <c r="M224" i="147"/>
  <c r="J224" i="147"/>
  <c r="G224" i="147"/>
  <c r="D224" i="147"/>
  <c r="P223" i="147"/>
  <c r="M223" i="147"/>
  <c r="J223" i="147"/>
  <c r="G223" i="147"/>
  <c r="D223" i="147"/>
  <c r="P222" i="147"/>
  <c r="M222" i="147"/>
  <c r="J222" i="147"/>
  <c r="G222" i="147"/>
  <c r="D222" i="147"/>
  <c r="P221" i="147"/>
  <c r="M221" i="147"/>
  <c r="J221" i="147"/>
  <c r="G221" i="147"/>
  <c r="D221" i="147"/>
  <c r="P220" i="147"/>
  <c r="M220" i="147"/>
  <c r="J220" i="147"/>
  <c r="G220" i="147"/>
  <c r="D220" i="147"/>
  <c r="P219" i="147"/>
  <c r="M219" i="147"/>
  <c r="J219" i="147"/>
  <c r="G219" i="147"/>
  <c r="D219" i="147"/>
  <c r="P218" i="147"/>
  <c r="M218" i="147"/>
  <c r="J218" i="147"/>
  <c r="G218" i="147"/>
  <c r="D218" i="147"/>
  <c r="P217" i="147"/>
  <c r="M217" i="147"/>
  <c r="J217" i="147"/>
  <c r="G217" i="147"/>
  <c r="D217" i="147"/>
  <c r="P216" i="147"/>
  <c r="M216" i="147"/>
  <c r="J216" i="147"/>
  <c r="G216" i="147"/>
  <c r="D216" i="147"/>
  <c r="P215" i="147"/>
  <c r="M215" i="147"/>
  <c r="J215" i="147"/>
  <c r="G215" i="147"/>
  <c r="D215" i="147"/>
  <c r="P214" i="147"/>
  <c r="M214" i="147"/>
  <c r="J214" i="147"/>
  <c r="G214" i="147"/>
  <c r="D214" i="147"/>
  <c r="P213" i="147"/>
  <c r="M213" i="147"/>
  <c r="J213" i="147"/>
  <c r="G213" i="147"/>
  <c r="D213" i="147"/>
  <c r="P212" i="147"/>
  <c r="M212" i="147"/>
  <c r="J212" i="147"/>
  <c r="G212" i="147"/>
  <c r="D212" i="147"/>
  <c r="P211" i="147"/>
  <c r="M211" i="147"/>
  <c r="J211" i="147"/>
  <c r="G211" i="147"/>
  <c r="D211" i="147"/>
  <c r="P210" i="147"/>
  <c r="M210" i="147"/>
  <c r="J210" i="147"/>
  <c r="G210" i="147"/>
  <c r="D210" i="147"/>
  <c r="P209" i="147"/>
  <c r="M209" i="147"/>
  <c r="J209" i="147"/>
  <c r="G209" i="147"/>
  <c r="D209" i="147"/>
  <c r="P208" i="147"/>
  <c r="M208" i="147"/>
  <c r="J208" i="147"/>
  <c r="G208" i="147"/>
  <c r="D208" i="147"/>
  <c r="P207" i="147"/>
  <c r="M207" i="147"/>
  <c r="J207" i="147"/>
  <c r="G207" i="147"/>
  <c r="D207" i="147"/>
  <c r="P206" i="147"/>
  <c r="M206" i="147"/>
  <c r="J206" i="147"/>
  <c r="G206" i="147"/>
  <c r="D206" i="147"/>
  <c r="P205" i="147"/>
  <c r="M205" i="147"/>
  <c r="J205" i="147"/>
  <c r="G205" i="147"/>
  <c r="D205" i="147"/>
  <c r="P204" i="147"/>
  <c r="M204" i="147"/>
  <c r="J204" i="147"/>
  <c r="G204" i="147"/>
  <c r="D204" i="147"/>
  <c r="P203" i="147"/>
  <c r="M203" i="147"/>
  <c r="J203" i="147"/>
  <c r="G203" i="147"/>
  <c r="D203" i="147"/>
  <c r="P202" i="147"/>
  <c r="M202" i="147"/>
  <c r="J202" i="147"/>
  <c r="G202" i="147"/>
  <c r="D202" i="147"/>
  <c r="P201" i="147"/>
  <c r="M201" i="147"/>
  <c r="J201" i="147"/>
  <c r="G201" i="147"/>
  <c r="D201" i="147"/>
  <c r="P200" i="147"/>
  <c r="M200" i="147"/>
  <c r="J200" i="147"/>
  <c r="G200" i="147"/>
  <c r="D200" i="147"/>
  <c r="P199" i="147"/>
  <c r="M199" i="147"/>
  <c r="J199" i="147"/>
  <c r="G199" i="147"/>
  <c r="D199" i="147"/>
  <c r="P198" i="147"/>
  <c r="M198" i="147"/>
  <c r="J198" i="147"/>
  <c r="G198" i="147"/>
  <c r="D198" i="147"/>
  <c r="P197" i="147"/>
  <c r="M197" i="147"/>
  <c r="J197" i="147"/>
  <c r="G197" i="147"/>
  <c r="D197" i="147"/>
  <c r="P196" i="147"/>
  <c r="M196" i="147"/>
  <c r="J196" i="147"/>
  <c r="G196" i="147"/>
  <c r="D196" i="147"/>
  <c r="P195" i="147"/>
  <c r="M195" i="147"/>
  <c r="J195" i="147"/>
  <c r="G195" i="147"/>
  <c r="D195" i="147"/>
  <c r="P194" i="147"/>
  <c r="M194" i="147"/>
  <c r="J194" i="147"/>
  <c r="G194" i="147"/>
  <c r="D194" i="147"/>
  <c r="P193" i="147"/>
  <c r="M193" i="147"/>
  <c r="J193" i="147"/>
  <c r="G193" i="147"/>
  <c r="D193" i="147"/>
  <c r="P192" i="147"/>
  <c r="M192" i="147"/>
  <c r="J192" i="147"/>
  <c r="G192" i="147"/>
  <c r="D192" i="147"/>
  <c r="P191" i="147"/>
  <c r="M191" i="147"/>
  <c r="J191" i="147"/>
  <c r="G191" i="147"/>
  <c r="D191" i="147"/>
  <c r="P190" i="147"/>
  <c r="M190" i="147"/>
  <c r="J190" i="147"/>
  <c r="G190" i="147"/>
  <c r="D190" i="147"/>
  <c r="P189" i="147"/>
  <c r="M189" i="147"/>
  <c r="J189" i="147"/>
  <c r="G189" i="147"/>
  <c r="D189" i="147"/>
  <c r="P188" i="147"/>
  <c r="M188" i="147"/>
  <c r="J188" i="147"/>
  <c r="G188" i="147"/>
  <c r="D188" i="147"/>
  <c r="P187" i="147"/>
  <c r="M187" i="147"/>
  <c r="J187" i="147"/>
  <c r="G187" i="147"/>
  <c r="D187" i="147"/>
  <c r="P186" i="147"/>
  <c r="M186" i="147"/>
  <c r="J186" i="147"/>
  <c r="G186" i="147"/>
  <c r="D186" i="147"/>
  <c r="P185" i="147"/>
  <c r="M185" i="147"/>
  <c r="J185" i="147"/>
  <c r="G185" i="147"/>
  <c r="D185" i="147"/>
  <c r="P184" i="147"/>
  <c r="M184" i="147"/>
  <c r="J184" i="147"/>
  <c r="G184" i="147"/>
  <c r="D184" i="147"/>
  <c r="P183" i="147"/>
  <c r="M183" i="147"/>
  <c r="J183" i="147"/>
  <c r="G183" i="147"/>
  <c r="D183" i="147"/>
  <c r="P182" i="147"/>
  <c r="M182" i="147"/>
  <c r="J182" i="147"/>
  <c r="G182" i="147"/>
  <c r="D182" i="147"/>
  <c r="P181" i="147"/>
  <c r="M181" i="147"/>
  <c r="J181" i="147"/>
  <c r="G181" i="147"/>
  <c r="D181" i="147"/>
  <c r="P180" i="147"/>
  <c r="M180" i="147"/>
  <c r="J180" i="147"/>
  <c r="G180" i="147"/>
  <c r="D180" i="147"/>
  <c r="P179" i="147"/>
  <c r="M179" i="147"/>
  <c r="J179" i="147"/>
  <c r="G179" i="147"/>
  <c r="D179" i="147"/>
  <c r="P178" i="147"/>
  <c r="M178" i="147"/>
  <c r="J178" i="147"/>
  <c r="G178" i="147"/>
  <c r="D178" i="147"/>
  <c r="P177" i="147"/>
  <c r="M177" i="147"/>
  <c r="J177" i="147"/>
  <c r="G177" i="147"/>
  <c r="D177" i="147"/>
  <c r="P176" i="147"/>
  <c r="M176" i="147"/>
  <c r="J176" i="147"/>
  <c r="G176" i="147"/>
  <c r="D176" i="147"/>
  <c r="P175" i="147"/>
  <c r="M175" i="147"/>
  <c r="J175" i="147"/>
  <c r="G175" i="147"/>
  <c r="D175" i="147"/>
  <c r="P174" i="147"/>
  <c r="M174" i="147"/>
  <c r="J174" i="147"/>
  <c r="G174" i="147"/>
  <c r="D174" i="147"/>
  <c r="P173" i="147"/>
  <c r="M173" i="147"/>
  <c r="J173" i="147"/>
  <c r="G173" i="147"/>
  <c r="D173" i="147"/>
  <c r="P172" i="147"/>
  <c r="M172" i="147"/>
  <c r="J172" i="147"/>
  <c r="G172" i="147"/>
  <c r="D172" i="147"/>
  <c r="P171" i="147"/>
  <c r="M171" i="147"/>
  <c r="J171" i="147"/>
  <c r="G171" i="147"/>
  <c r="D171" i="147"/>
  <c r="P170" i="147"/>
  <c r="M170" i="147"/>
  <c r="J170" i="147"/>
  <c r="G170" i="147"/>
  <c r="D170" i="147"/>
  <c r="P169" i="147"/>
  <c r="M169" i="147"/>
  <c r="J169" i="147"/>
  <c r="G169" i="147"/>
  <c r="D169" i="147"/>
  <c r="P168" i="147"/>
  <c r="M168" i="147"/>
  <c r="J168" i="147"/>
  <c r="G168" i="147"/>
  <c r="D168" i="147"/>
  <c r="P167" i="147"/>
  <c r="M167" i="147"/>
  <c r="J167" i="147"/>
  <c r="G167" i="147"/>
  <c r="D167" i="147"/>
  <c r="P166" i="147"/>
  <c r="M166" i="147"/>
  <c r="J166" i="147"/>
  <c r="G166" i="147"/>
  <c r="D166" i="147"/>
  <c r="P165" i="147"/>
  <c r="M165" i="147"/>
  <c r="J165" i="147"/>
  <c r="G165" i="147"/>
  <c r="D165" i="147"/>
  <c r="P164" i="147"/>
  <c r="M164" i="147"/>
  <c r="J164" i="147"/>
  <c r="G164" i="147"/>
  <c r="D164" i="147"/>
  <c r="P163" i="147"/>
  <c r="M163" i="147"/>
  <c r="J163" i="147"/>
  <c r="G163" i="147"/>
  <c r="D163" i="147"/>
  <c r="P162" i="147"/>
  <c r="M162" i="147"/>
  <c r="J162" i="147"/>
  <c r="G162" i="147"/>
  <c r="D162" i="147"/>
  <c r="P161" i="147"/>
  <c r="M161" i="147"/>
  <c r="J161" i="147"/>
  <c r="G161" i="147"/>
  <c r="D161" i="147"/>
  <c r="P160" i="147"/>
  <c r="M160" i="147"/>
  <c r="J160" i="147"/>
  <c r="G160" i="147"/>
  <c r="D160" i="147"/>
  <c r="P159" i="147"/>
  <c r="M159" i="147"/>
  <c r="J159" i="147"/>
  <c r="G159" i="147"/>
  <c r="D159" i="147"/>
  <c r="P158" i="147"/>
  <c r="M158" i="147"/>
  <c r="J158" i="147"/>
  <c r="G158" i="147"/>
  <c r="D158" i="147"/>
  <c r="P157" i="147"/>
  <c r="M157" i="147"/>
  <c r="J157" i="147"/>
  <c r="G157" i="147"/>
  <c r="D157" i="147"/>
  <c r="P156" i="147"/>
  <c r="M156" i="147"/>
  <c r="J156" i="147"/>
  <c r="G156" i="147"/>
  <c r="D156" i="147"/>
  <c r="P155" i="147"/>
  <c r="M155" i="147"/>
  <c r="J155" i="147"/>
  <c r="G155" i="147"/>
  <c r="D155" i="147"/>
  <c r="P154" i="147"/>
  <c r="M154" i="147"/>
  <c r="J154" i="147"/>
  <c r="G154" i="147"/>
  <c r="D154" i="147"/>
  <c r="P153" i="147"/>
  <c r="M153" i="147"/>
  <c r="J153" i="147"/>
  <c r="G153" i="147"/>
  <c r="D153" i="147"/>
  <c r="P152" i="147"/>
  <c r="M152" i="147"/>
  <c r="J152" i="147"/>
  <c r="G152" i="147"/>
  <c r="D152" i="147"/>
  <c r="P151" i="147"/>
  <c r="M151" i="147"/>
  <c r="J151" i="147"/>
  <c r="G151" i="147"/>
  <c r="D151" i="147"/>
  <c r="P150" i="147"/>
  <c r="M150" i="147"/>
  <c r="J150" i="147"/>
  <c r="G150" i="147"/>
  <c r="D150" i="147"/>
  <c r="P149" i="147"/>
  <c r="M149" i="147"/>
  <c r="J149" i="147"/>
  <c r="G149" i="147"/>
  <c r="D149" i="147"/>
  <c r="P148" i="147"/>
  <c r="M148" i="147"/>
  <c r="J148" i="147"/>
  <c r="G148" i="147"/>
  <c r="D148" i="147"/>
  <c r="P147" i="147"/>
  <c r="M147" i="147"/>
  <c r="J147" i="147"/>
  <c r="G147" i="147"/>
  <c r="D147" i="147"/>
  <c r="P146" i="147"/>
  <c r="M146" i="147"/>
  <c r="J146" i="147"/>
  <c r="G146" i="147"/>
  <c r="D146" i="147"/>
  <c r="P145" i="147"/>
  <c r="M145" i="147"/>
  <c r="J145" i="147"/>
  <c r="G145" i="147"/>
  <c r="D145" i="147"/>
  <c r="P144" i="147"/>
  <c r="M144" i="147"/>
  <c r="J144" i="147"/>
  <c r="G144" i="147"/>
  <c r="D144" i="147"/>
  <c r="P143" i="147"/>
  <c r="M143" i="147"/>
  <c r="J143" i="147"/>
  <c r="G143" i="147"/>
  <c r="D143" i="147"/>
  <c r="P142" i="147"/>
  <c r="M142" i="147"/>
  <c r="J142" i="147"/>
  <c r="G142" i="147"/>
  <c r="D142" i="147"/>
  <c r="P141" i="147"/>
  <c r="M141" i="147"/>
  <c r="J141" i="147"/>
  <c r="G141" i="147"/>
  <c r="D141" i="147"/>
  <c r="P140" i="147"/>
  <c r="M140" i="147"/>
  <c r="J140" i="147"/>
  <c r="G140" i="147"/>
  <c r="D140" i="147"/>
  <c r="P139" i="147"/>
  <c r="M139" i="147"/>
  <c r="J139" i="147"/>
  <c r="G139" i="147"/>
  <c r="D139" i="147"/>
  <c r="P138" i="147"/>
  <c r="M138" i="147"/>
  <c r="J138" i="147"/>
  <c r="G138" i="147"/>
  <c r="D138" i="147"/>
  <c r="P137" i="147"/>
  <c r="M137" i="147"/>
  <c r="J137" i="147"/>
  <c r="G137" i="147"/>
  <c r="D137" i="147"/>
  <c r="P136" i="147"/>
  <c r="M136" i="147"/>
  <c r="J136" i="147"/>
  <c r="G136" i="147"/>
  <c r="D136" i="147"/>
  <c r="P135" i="147"/>
  <c r="M135" i="147"/>
  <c r="J135" i="147"/>
  <c r="G135" i="147"/>
  <c r="D135" i="147"/>
  <c r="P134" i="147"/>
  <c r="M134" i="147"/>
  <c r="J134" i="147"/>
  <c r="G134" i="147"/>
  <c r="D134" i="147"/>
  <c r="P133" i="147"/>
  <c r="M133" i="147"/>
  <c r="J133" i="147"/>
  <c r="G133" i="147"/>
  <c r="D133" i="147"/>
  <c r="P132" i="147"/>
  <c r="M132" i="147"/>
  <c r="J132" i="147"/>
  <c r="G132" i="147"/>
  <c r="D132" i="147"/>
  <c r="P131" i="147"/>
  <c r="M131" i="147"/>
  <c r="J131" i="147"/>
  <c r="G131" i="147"/>
  <c r="D131" i="147"/>
  <c r="P130" i="147"/>
  <c r="M130" i="147"/>
  <c r="J130" i="147"/>
  <c r="G130" i="147"/>
  <c r="D130" i="147"/>
  <c r="P129" i="147"/>
  <c r="M129" i="147"/>
  <c r="J129" i="147"/>
  <c r="G129" i="147"/>
  <c r="D129" i="147"/>
  <c r="P128" i="147"/>
  <c r="M128" i="147"/>
  <c r="J128" i="147"/>
  <c r="G128" i="147"/>
  <c r="D128" i="147"/>
  <c r="P127" i="147"/>
  <c r="M127" i="147"/>
  <c r="J127" i="147"/>
  <c r="G127" i="147"/>
  <c r="D127" i="147"/>
  <c r="P126" i="147"/>
  <c r="M126" i="147"/>
  <c r="J126" i="147"/>
  <c r="G126" i="147"/>
  <c r="D126" i="147"/>
  <c r="P125" i="147"/>
  <c r="M125" i="147"/>
  <c r="J125" i="147"/>
  <c r="G125" i="147"/>
  <c r="D125" i="147"/>
  <c r="P124" i="147"/>
  <c r="M124" i="147"/>
  <c r="J124" i="147"/>
  <c r="G124" i="147"/>
  <c r="D124" i="147"/>
  <c r="P123" i="147"/>
  <c r="M123" i="147"/>
  <c r="J123" i="147"/>
  <c r="G123" i="147"/>
  <c r="D123" i="147"/>
  <c r="P122" i="147"/>
  <c r="M122" i="147"/>
  <c r="J122" i="147"/>
  <c r="G122" i="147"/>
  <c r="D122" i="147"/>
  <c r="P121" i="147"/>
  <c r="M121" i="147"/>
  <c r="J121" i="147"/>
  <c r="G121" i="147"/>
  <c r="D121" i="147"/>
  <c r="P120" i="147"/>
  <c r="M120" i="147"/>
  <c r="J120" i="147"/>
  <c r="G120" i="147"/>
  <c r="D120" i="147"/>
  <c r="P119" i="147"/>
  <c r="M119" i="147"/>
  <c r="J119" i="147"/>
  <c r="G119" i="147"/>
  <c r="D119" i="147"/>
  <c r="P118" i="147"/>
  <c r="M118" i="147"/>
  <c r="J118" i="147"/>
  <c r="G118" i="147"/>
  <c r="D118" i="147"/>
  <c r="P117" i="147"/>
  <c r="M117" i="147"/>
  <c r="J117" i="147"/>
  <c r="G117" i="147"/>
  <c r="D117" i="147"/>
  <c r="P116" i="147"/>
  <c r="M116" i="147"/>
  <c r="J116" i="147"/>
  <c r="G116" i="147"/>
  <c r="D116" i="147"/>
  <c r="P115" i="147"/>
  <c r="M115" i="147"/>
  <c r="J115" i="147"/>
  <c r="G115" i="147"/>
  <c r="D115" i="147"/>
  <c r="P114" i="147"/>
  <c r="M114" i="147"/>
  <c r="J114" i="147"/>
  <c r="G114" i="147"/>
  <c r="D114" i="147"/>
  <c r="P113" i="147"/>
  <c r="M113" i="147"/>
  <c r="J113" i="147"/>
  <c r="G113" i="147"/>
  <c r="D113" i="147"/>
  <c r="P112" i="147"/>
  <c r="M112" i="147"/>
  <c r="J112" i="147"/>
  <c r="G112" i="147"/>
  <c r="D112" i="147"/>
  <c r="P111" i="147"/>
  <c r="M111" i="147"/>
  <c r="J111" i="147"/>
  <c r="G111" i="147"/>
  <c r="D111" i="147"/>
  <c r="P110" i="147"/>
  <c r="M110" i="147"/>
  <c r="J110" i="147"/>
  <c r="G110" i="147"/>
  <c r="D110" i="147"/>
  <c r="P109" i="147"/>
  <c r="M109" i="147"/>
  <c r="J109" i="147"/>
  <c r="G109" i="147"/>
  <c r="D109" i="147"/>
  <c r="P108" i="147"/>
  <c r="M108" i="147"/>
  <c r="J108" i="147"/>
  <c r="G108" i="147"/>
  <c r="D108" i="147"/>
  <c r="P107" i="147"/>
  <c r="M107" i="147"/>
  <c r="J107" i="147"/>
  <c r="G107" i="147"/>
  <c r="D107" i="147"/>
  <c r="P106" i="147"/>
  <c r="M106" i="147"/>
  <c r="J106" i="147"/>
  <c r="G106" i="147"/>
  <c r="D106" i="147"/>
  <c r="P105" i="147"/>
  <c r="M105" i="147"/>
  <c r="J105" i="147"/>
  <c r="G105" i="147"/>
  <c r="D105" i="147"/>
  <c r="P104" i="147"/>
  <c r="M104" i="147"/>
  <c r="J104" i="147"/>
  <c r="G104" i="147"/>
  <c r="D104" i="147"/>
  <c r="P103" i="147"/>
  <c r="M103" i="147"/>
  <c r="J103" i="147"/>
  <c r="G103" i="147"/>
  <c r="D103" i="147"/>
  <c r="P102" i="147"/>
  <c r="M102" i="147"/>
  <c r="J102" i="147"/>
  <c r="G102" i="147"/>
  <c r="D102" i="147"/>
  <c r="P101" i="147"/>
  <c r="M101" i="147"/>
  <c r="J101" i="147"/>
  <c r="G101" i="147"/>
  <c r="D101" i="147"/>
  <c r="P100" i="147"/>
  <c r="M100" i="147"/>
  <c r="J100" i="147"/>
  <c r="G100" i="147"/>
  <c r="D100" i="147"/>
  <c r="P99" i="147"/>
  <c r="M99" i="147"/>
  <c r="J99" i="147"/>
  <c r="G99" i="147"/>
  <c r="D99" i="147"/>
  <c r="P98" i="147"/>
  <c r="M98" i="147"/>
  <c r="J98" i="147"/>
  <c r="G98" i="147"/>
  <c r="D98" i="147"/>
  <c r="P97" i="147"/>
  <c r="M97" i="147"/>
  <c r="J97" i="147"/>
  <c r="G97" i="147"/>
  <c r="D97" i="147"/>
  <c r="P96" i="147"/>
  <c r="M96" i="147"/>
  <c r="J96" i="147"/>
  <c r="G96" i="147"/>
  <c r="D96" i="147"/>
  <c r="P95" i="147"/>
  <c r="M95" i="147"/>
  <c r="J95" i="147"/>
  <c r="G95" i="147"/>
  <c r="D95" i="147"/>
  <c r="P94" i="147"/>
  <c r="M94" i="147"/>
  <c r="J94" i="147"/>
  <c r="G94" i="147"/>
  <c r="D94" i="147"/>
  <c r="P93" i="147"/>
  <c r="M93" i="147"/>
  <c r="J93" i="147"/>
  <c r="G93" i="147"/>
  <c r="D93" i="147"/>
  <c r="P92" i="147"/>
  <c r="M92" i="147"/>
  <c r="J92" i="147"/>
  <c r="G92" i="147"/>
  <c r="D92" i="147"/>
  <c r="P91" i="147"/>
  <c r="M91" i="147"/>
  <c r="J91" i="147"/>
  <c r="G91" i="147"/>
  <c r="D91" i="147"/>
  <c r="P90" i="147"/>
  <c r="M90" i="147"/>
  <c r="J90" i="147"/>
  <c r="G90" i="147"/>
  <c r="D90" i="147"/>
  <c r="P89" i="147"/>
  <c r="M89" i="147"/>
  <c r="J89" i="147"/>
  <c r="G89" i="147"/>
  <c r="D89" i="147"/>
  <c r="P88" i="147"/>
  <c r="M88" i="147"/>
  <c r="J88" i="147"/>
  <c r="G88" i="147"/>
  <c r="D88" i="147"/>
  <c r="P87" i="147"/>
  <c r="M87" i="147"/>
  <c r="J87" i="147"/>
  <c r="G87" i="147"/>
  <c r="D87" i="147"/>
  <c r="P86" i="147"/>
  <c r="M86" i="147"/>
  <c r="J86" i="147"/>
  <c r="G86" i="147"/>
  <c r="D86" i="147"/>
  <c r="P85" i="147"/>
  <c r="M85" i="147"/>
  <c r="J85" i="147"/>
  <c r="G85" i="147"/>
  <c r="D85" i="147"/>
  <c r="P84" i="147"/>
  <c r="M84" i="147"/>
  <c r="J84" i="147"/>
  <c r="G84" i="147"/>
  <c r="D84" i="147"/>
  <c r="P83" i="147"/>
  <c r="M83" i="147"/>
  <c r="J83" i="147"/>
  <c r="G83" i="147"/>
  <c r="D83" i="147"/>
  <c r="P82" i="147"/>
  <c r="M82" i="147"/>
  <c r="J82" i="147"/>
  <c r="G82" i="147"/>
  <c r="D82" i="147"/>
  <c r="P81" i="147"/>
  <c r="M81" i="147"/>
  <c r="J81" i="147"/>
  <c r="G81" i="147"/>
  <c r="D81" i="147"/>
  <c r="P80" i="147"/>
  <c r="M80" i="147"/>
  <c r="J80" i="147"/>
  <c r="G80" i="147"/>
  <c r="D80" i="147"/>
  <c r="P79" i="147"/>
  <c r="M79" i="147"/>
  <c r="J79" i="147"/>
  <c r="G79" i="147"/>
  <c r="D79" i="147"/>
  <c r="P78" i="147"/>
  <c r="M78" i="147"/>
  <c r="J78" i="147"/>
  <c r="G78" i="147"/>
  <c r="D78" i="147"/>
  <c r="P77" i="147"/>
  <c r="M77" i="147"/>
  <c r="J77" i="147"/>
  <c r="G77" i="147"/>
  <c r="D77" i="147"/>
  <c r="P76" i="147"/>
  <c r="M76" i="147"/>
  <c r="J76" i="147"/>
  <c r="G76" i="147"/>
  <c r="D76" i="147"/>
  <c r="P75" i="147"/>
  <c r="M75" i="147"/>
  <c r="J75" i="147"/>
  <c r="G75" i="147"/>
  <c r="D75" i="147"/>
  <c r="P74" i="147"/>
  <c r="M74" i="147"/>
  <c r="J74" i="147"/>
  <c r="G74" i="147"/>
  <c r="D74" i="147"/>
  <c r="P73" i="147"/>
  <c r="M73" i="147"/>
  <c r="J73" i="147"/>
  <c r="G73" i="147"/>
  <c r="D73" i="147"/>
  <c r="P72" i="147"/>
  <c r="M72" i="147"/>
  <c r="J72" i="147"/>
  <c r="G72" i="147"/>
  <c r="D72" i="147"/>
  <c r="P71" i="147"/>
  <c r="M71" i="147"/>
  <c r="J71" i="147"/>
  <c r="G71" i="147"/>
  <c r="D71" i="147"/>
  <c r="P70" i="147"/>
  <c r="M70" i="147"/>
  <c r="J70" i="147"/>
  <c r="G70" i="147"/>
  <c r="D70" i="147"/>
  <c r="P69" i="147"/>
  <c r="M69" i="147"/>
  <c r="J69" i="147"/>
  <c r="G69" i="147"/>
  <c r="D69" i="147"/>
  <c r="P68" i="147"/>
  <c r="M68" i="147"/>
  <c r="J68" i="147"/>
  <c r="G68" i="147"/>
  <c r="D68" i="147"/>
  <c r="P67" i="147"/>
  <c r="M67" i="147"/>
  <c r="J67" i="147"/>
  <c r="G67" i="147"/>
  <c r="D67" i="147"/>
  <c r="P66" i="147"/>
  <c r="M66" i="147"/>
  <c r="J66" i="147"/>
  <c r="G66" i="147"/>
  <c r="D66" i="147"/>
  <c r="P65" i="147"/>
  <c r="M65" i="147"/>
  <c r="J65" i="147"/>
  <c r="G65" i="147"/>
  <c r="D65" i="147"/>
  <c r="P64" i="147"/>
  <c r="M64" i="147"/>
  <c r="J64" i="147"/>
  <c r="G64" i="147"/>
  <c r="D64" i="147"/>
  <c r="P63" i="147"/>
  <c r="M63" i="147"/>
  <c r="J63" i="147"/>
  <c r="G63" i="147"/>
  <c r="D63" i="147"/>
  <c r="P62" i="147"/>
  <c r="M62" i="147"/>
  <c r="J62" i="147"/>
  <c r="G62" i="147"/>
  <c r="D62" i="147"/>
  <c r="P61" i="147"/>
  <c r="M61" i="147"/>
  <c r="J61" i="147"/>
  <c r="G61" i="147"/>
  <c r="D61" i="147"/>
  <c r="P60" i="147"/>
  <c r="M60" i="147"/>
  <c r="J60" i="147"/>
  <c r="G60" i="147"/>
  <c r="D60" i="147"/>
  <c r="P59" i="147"/>
  <c r="M59" i="147"/>
  <c r="J59" i="147"/>
  <c r="G59" i="147"/>
  <c r="D59" i="147"/>
  <c r="P58" i="147"/>
  <c r="M58" i="147"/>
  <c r="J58" i="147"/>
  <c r="G58" i="147"/>
  <c r="D58" i="147"/>
  <c r="P57" i="147"/>
  <c r="M57" i="147"/>
  <c r="J57" i="147"/>
  <c r="G57" i="147"/>
  <c r="D57" i="147"/>
  <c r="P56" i="147"/>
  <c r="M56" i="147"/>
  <c r="J56" i="147"/>
  <c r="G56" i="147"/>
  <c r="D56" i="147"/>
  <c r="P55" i="147"/>
  <c r="M55" i="147"/>
  <c r="J55" i="147"/>
  <c r="G55" i="147"/>
  <c r="D55" i="147"/>
  <c r="P54" i="147"/>
  <c r="M54" i="147"/>
  <c r="J54" i="147"/>
  <c r="G54" i="147"/>
  <c r="D54" i="147"/>
  <c r="P53" i="147"/>
  <c r="M53" i="147"/>
  <c r="J53" i="147"/>
  <c r="G53" i="147"/>
  <c r="D53" i="147"/>
  <c r="P52" i="147"/>
  <c r="M52" i="147"/>
  <c r="J52" i="147"/>
  <c r="G52" i="147"/>
  <c r="D52" i="147"/>
  <c r="P51" i="147"/>
  <c r="M51" i="147"/>
  <c r="J51" i="147"/>
  <c r="G51" i="147"/>
  <c r="D51" i="147"/>
  <c r="P50" i="147"/>
  <c r="M50" i="147"/>
  <c r="J50" i="147"/>
  <c r="G50" i="147"/>
  <c r="D50" i="147"/>
  <c r="P49" i="147"/>
  <c r="M49" i="147"/>
  <c r="J49" i="147"/>
  <c r="G49" i="147"/>
  <c r="D49" i="147"/>
  <c r="P48" i="147"/>
  <c r="M48" i="147"/>
  <c r="J48" i="147"/>
  <c r="G48" i="147"/>
  <c r="D48" i="147"/>
  <c r="P47" i="147"/>
  <c r="M47" i="147"/>
  <c r="J47" i="147"/>
  <c r="G47" i="147"/>
  <c r="D47" i="147"/>
  <c r="P46" i="147"/>
  <c r="M46" i="147"/>
  <c r="J46" i="147"/>
  <c r="G46" i="147"/>
  <c r="D46" i="147"/>
  <c r="P45" i="147"/>
  <c r="M45" i="147"/>
  <c r="J45" i="147"/>
  <c r="G45" i="147"/>
  <c r="D45" i="147"/>
  <c r="P44" i="147"/>
  <c r="M44" i="147"/>
  <c r="J44" i="147"/>
  <c r="G44" i="147"/>
  <c r="D44" i="147"/>
  <c r="P43" i="147"/>
  <c r="M43" i="147"/>
  <c r="J43" i="147"/>
  <c r="G43" i="147"/>
  <c r="D43" i="147"/>
  <c r="P42" i="147"/>
  <c r="M42" i="147"/>
  <c r="J42" i="147"/>
  <c r="G42" i="147"/>
  <c r="D42" i="147"/>
  <c r="P41" i="147"/>
  <c r="M41" i="147"/>
  <c r="J41" i="147"/>
  <c r="G41" i="147"/>
  <c r="D41" i="147"/>
  <c r="P40" i="147"/>
  <c r="M40" i="147"/>
  <c r="J40" i="147"/>
  <c r="G40" i="147"/>
  <c r="D40" i="147"/>
  <c r="P39" i="147"/>
  <c r="M39" i="147"/>
  <c r="J39" i="147"/>
  <c r="G39" i="147"/>
  <c r="D39" i="147"/>
  <c r="P38" i="147"/>
  <c r="M38" i="147"/>
  <c r="J38" i="147"/>
  <c r="G38" i="147"/>
  <c r="D38" i="147"/>
  <c r="P37" i="147"/>
  <c r="M37" i="147"/>
  <c r="J37" i="147"/>
  <c r="G37" i="147"/>
  <c r="D37" i="147"/>
  <c r="P36" i="147"/>
  <c r="M36" i="147"/>
  <c r="J36" i="147"/>
  <c r="G36" i="147"/>
  <c r="D36" i="147"/>
  <c r="P35" i="147"/>
  <c r="M35" i="147"/>
  <c r="J35" i="147"/>
  <c r="G35" i="147"/>
  <c r="D35" i="147"/>
  <c r="P34" i="147"/>
  <c r="M34" i="147"/>
  <c r="J34" i="147"/>
  <c r="G34" i="147"/>
  <c r="D34" i="147"/>
  <c r="P33" i="147"/>
  <c r="M33" i="147"/>
  <c r="J33" i="147"/>
  <c r="G33" i="147"/>
  <c r="D33" i="147"/>
  <c r="P32" i="147"/>
  <c r="M32" i="147"/>
  <c r="J32" i="147"/>
  <c r="G32" i="147"/>
  <c r="D32" i="147"/>
  <c r="P31" i="147"/>
  <c r="M31" i="147"/>
  <c r="J31" i="147"/>
  <c r="G31" i="147"/>
  <c r="D31" i="147"/>
  <c r="P30" i="147"/>
  <c r="M30" i="147"/>
  <c r="J30" i="147"/>
  <c r="G30" i="147"/>
  <c r="D30" i="147"/>
  <c r="P29" i="147"/>
  <c r="M29" i="147"/>
  <c r="J29" i="147"/>
  <c r="G29" i="147"/>
  <c r="D29" i="147"/>
  <c r="P28" i="147"/>
  <c r="M28" i="147"/>
  <c r="J28" i="147"/>
  <c r="G28" i="147"/>
  <c r="D28" i="147"/>
  <c r="P27" i="147"/>
  <c r="M27" i="147"/>
  <c r="J27" i="147"/>
  <c r="G27" i="147"/>
  <c r="D27" i="147"/>
  <c r="P26" i="147"/>
  <c r="M26" i="147"/>
  <c r="J26" i="147"/>
  <c r="G26" i="147"/>
  <c r="D26" i="147"/>
  <c r="P25" i="147"/>
  <c r="M25" i="147"/>
  <c r="J25" i="147"/>
  <c r="G25" i="147"/>
  <c r="D25" i="147"/>
  <c r="A25" i="147"/>
  <c r="A26" i="147" s="1"/>
  <c r="A27" i="147" s="1"/>
  <c r="A28" i="147" s="1"/>
  <c r="A29" i="147" s="1"/>
  <c r="A30" i="147" s="1"/>
  <c r="A31" i="147" s="1"/>
  <c r="A32" i="147" s="1"/>
  <c r="A33" i="147" s="1"/>
  <c r="A34" i="147" s="1"/>
  <c r="A35" i="147" s="1"/>
  <c r="A36" i="147" s="1"/>
  <c r="A37" i="147" s="1"/>
  <c r="A38" i="147" s="1"/>
  <c r="A39" i="147" s="1"/>
  <c r="A40" i="147" s="1"/>
  <c r="A41" i="147" s="1"/>
  <c r="A42" i="147" s="1"/>
  <c r="A43" i="147" s="1"/>
  <c r="A44" i="147" s="1"/>
  <c r="A45" i="147" s="1"/>
  <c r="A46" i="147" s="1"/>
  <c r="A47" i="147" s="1"/>
  <c r="A48" i="147" s="1"/>
  <c r="A49" i="147" s="1"/>
  <c r="A50" i="147" s="1"/>
  <c r="A51" i="147" s="1"/>
  <c r="A52" i="147" s="1"/>
  <c r="A53" i="147" s="1"/>
  <c r="A54" i="147" s="1"/>
  <c r="A55" i="147" s="1"/>
  <c r="A56" i="147" s="1"/>
  <c r="A57" i="147" s="1"/>
  <c r="A58" i="147" s="1"/>
  <c r="A59" i="147" s="1"/>
  <c r="A60" i="147" s="1"/>
  <c r="A61" i="147" s="1"/>
  <c r="A62" i="147" s="1"/>
  <c r="A63" i="147" s="1"/>
  <c r="A64" i="147" s="1"/>
  <c r="A65" i="147" s="1"/>
  <c r="A66" i="147" s="1"/>
  <c r="A67" i="147" s="1"/>
  <c r="A68" i="147" s="1"/>
  <c r="A69" i="147" s="1"/>
  <c r="A70" i="147" s="1"/>
  <c r="A71" i="147" s="1"/>
  <c r="A72" i="147" s="1"/>
  <c r="A73" i="147" s="1"/>
  <c r="A74" i="147" s="1"/>
  <c r="A75" i="147" s="1"/>
  <c r="A76" i="147" s="1"/>
  <c r="A77" i="147" s="1"/>
  <c r="A78" i="147" s="1"/>
  <c r="A79" i="147" s="1"/>
  <c r="A80" i="147" s="1"/>
  <c r="A81" i="147" s="1"/>
  <c r="A82" i="147" s="1"/>
  <c r="A83" i="147" s="1"/>
  <c r="A84" i="147" s="1"/>
  <c r="A85" i="147" s="1"/>
  <c r="A86" i="147" s="1"/>
  <c r="A87" i="147" s="1"/>
  <c r="A88" i="147" s="1"/>
  <c r="A89" i="147" s="1"/>
  <c r="A90" i="147" s="1"/>
  <c r="A91" i="147" s="1"/>
  <c r="A92" i="147" s="1"/>
  <c r="A93" i="147" s="1"/>
  <c r="A94" i="147" s="1"/>
  <c r="A95" i="147" s="1"/>
  <c r="A96" i="147" s="1"/>
  <c r="A97" i="147" s="1"/>
  <c r="A98" i="147" s="1"/>
  <c r="A99" i="147" s="1"/>
  <c r="A100" i="147" s="1"/>
  <c r="A101" i="147" s="1"/>
  <c r="A102" i="147" s="1"/>
  <c r="A103" i="147" s="1"/>
  <c r="A104" i="147" s="1"/>
  <c r="A105" i="147" s="1"/>
  <c r="A106" i="147" s="1"/>
  <c r="A107" i="147" s="1"/>
  <c r="A108" i="147" s="1"/>
  <c r="A109" i="147" s="1"/>
  <c r="A110" i="147" s="1"/>
  <c r="A111" i="147" s="1"/>
  <c r="A112" i="147" s="1"/>
  <c r="A113" i="147" s="1"/>
  <c r="A114" i="147" s="1"/>
  <c r="A115" i="147" s="1"/>
  <c r="A116" i="147" s="1"/>
  <c r="A117" i="147" s="1"/>
  <c r="A118" i="147" s="1"/>
  <c r="A119" i="147" s="1"/>
  <c r="A120" i="147" s="1"/>
  <c r="A121" i="147" s="1"/>
  <c r="A122" i="147" s="1"/>
  <c r="A123" i="147" s="1"/>
  <c r="A124" i="147" s="1"/>
  <c r="A125" i="147" s="1"/>
  <c r="A126" i="147" s="1"/>
  <c r="A127" i="147" s="1"/>
  <c r="A128" i="147" s="1"/>
  <c r="A129" i="147" s="1"/>
  <c r="A130" i="147" s="1"/>
  <c r="A131" i="147" s="1"/>
  <c r="A132" i="147" s="1"/>
  <c r="A133" i="147" s="1"/>
  <c r="A134" i="147" s="1"/>
  <c r="A135" i="147" s="1"/>
  <c r="A136" i="147" s="1"/>
  <c r="A137" i="147" s="1"/>
  <c r="A138" i="147" s="1"/>
  <c r="A139" i="147" s="1"/>
  <c r="A140" i="147" s="1"/>
  <c r="A141" i="147" s="1"/>
  <c r="A142" i="147" s="1"/>
  <c r="A143" i="147" s="1"/>
  <c r="A144" i="147" s="1"/>
  <c r="A145" i="147" s="1"/>
  <c r="A146" i="147" s="1"/>
  <c r="A147" i="147" s="1"/>
  <c r="A148" i="147" s="1"/>
  <c r="A149" i="147" s="1"/>
  <c r="A150" i="147" s="1"/>
  <c r="A151" i="147" s="1"/>
  <c r="A152" i="147" s="1"/>
  <c r="A153" i="147" s="1"/>
  <c r="A154" i="147" s="1"/>
  <c r="A155" i="147" s="1"/>
  <c r="A156" i="147" s="1"/>
  <c r="A157" i="147" s="1"/>
  <c r="A158" i="147" s="1"/>
  <c r="A159" i="147" s="1"/>
  <c r="A160" i="147" s="1"/>
  <c r="A161" i="147" s="1"/>
  <c r="A162" i="147" s="1"/>
  <c r="A163" i="147" s="1"/>
  <c r="A164" i="147" s="1"/>
  <c r="A165" i="147" s="1"/>
  <c r="A166" i="147" s="1"/>
  <c r="A167" i="147" s="1"/>
  <c r="A168" i="147" s="1"/>
  <c r="A169" i="147" s="1"/>
  <c r="A170" i="147" s="1"/>
  <c r="A171" i="147" s="1"/>
  <c r="A172" i="147" s="1"/>
  <c r="A173" i="147" s="1"/>
  <c r="A174" i="147" s="1"/>
  <c r="A175" i="147" s="1"/>
  <c r="A176" i="147" s="1"/>
  <c r="A177" i="147" s="1"/>
  <c r="A178" i="147" s="1"/>
  <c r="A179" i="147" s="1"/>
  <c r="A180" i="147" s="1"/>
  <c r="A181" i="147" s="1"/>
  <c r="A182" i="147" s="1"/>
  <c r="A183" i="147" s="1"/>
  <c r="A184" i="147" s="1"/>
  <c r="A185" i="147" s="1"/>
  <c r="A186" i="147" s="1"/>
  <c r="A187" i="147" s="1"/>
  <c r="A188" i="147" s="1"/>
  <c r="A189" i="147" s="1"/>
  <c r="A190" i="147" s="1"/>
  <c r="A191" i="147" s="1"/>
  <c r="A192" i="147" s="1"/>
  <c r="A193" i="147" s="1"/>
  <c r="A194" i="147" s="1"/>
  <c r="A195" i="147" s="1"/>
  <c r="A196" i="147" s="1"/>
  <c r="A197" i="147" s="1"/>
  <c r="A198" i="147" s="1"/>
  <c r="A199" i="147" s="1"/>
  <c r="A200" i="147" s="1"/>
  <c r="A201" i="147" s="1"/>
  <c r="A202" i="147" s="1"/>
  <c r="A203" i="147" s="1"/>
  <c r="A204" i="147" s="1"/>
  <c r="A205" i="147" s="1"/>
  <c r="A206" i="147" s="1"/>
  <c r="A207" i="147" s="1"/>
  <c r="A208" i="147" s="1"/>
  <c r="A209" i="147" s="1"/>
  <c r="A210" i="147" s="1"/>
  <c r="A211" i="147" s="1"/>
  <c r="A212" i="147" s="1"/>
  <c r="A213" i="147" s="1"/>
  <c r="A214" i="147" s="1"/>
  <c r="A215" i="147" s="1"/>
  <c r="A216" i="147" s="1"/>
  <c r="A217" i="147" s="1"/>
  <c r="A218" i="147" s="1"/>
  <c r="A219" i="147" s="1"/>
  <c r="A220" i="147" s="1"/>
  <c r="A221" i="147" s="1"/>
  <c r="A222" i="147" s="1"/>
  <c r="A223" i="147" s="1"/>
  <c r="A224" i="147" s="1"/>
  <c r="A225" i="147" s="1"/>
  <c r="A226" i="147" s="1"/>
  <c r="A227" i="147" s="1"/>
  <c r="A228" i="147" s="1"/>
  <c r="A229" i="147" s="1"/>
  <c r="A230" i="147" s="1"/>
  <c r="A231" i="147" s="1"/>
  <c r="A232" i="147" s="1"/>
  <c r="A233" i="147" s="1"/>
  <c r="A234" i="147" s="1"/>
  <c r="A235" i="147" s="1"/>
  <c r="A236" i="147" s="1"/>
  <c r="A237" i="147" s="1"/>
  <c r="A238" i="147" s="1"/>
  <c r="A239" i="147" s="1"/>
  <c r="A240" i="147" s="1"/>
  <c r="A241" i="147" s="1"/>
  <c r="A242" i="147" s="1"/>
  <c r="A243" i="147" s="1"/>
  <c r="A244" i="147" s="1"/>
  <c r="A245" i="147" s="1"/>
  <c r="A246" i="147" s="1"/>
  <c r="A247" i="147" s="1"/>
  <c r="A248" i="147" s="1"/>
  <c r="A249" i="147" s="1"/>
  <c r="A250" i="147" s="1"/>
  <c r="A251" i="147" s="1"/>
  <c r="A252" i="147" s="1"/>
  <c r="A253" i="147" s="1"/>
  <c r="A254" i="147" s="1"/>
  <c r="A255" i="147" s="1"/>
  <c r="A256" i="147" s="1"/>
  <c r="A257" i="147" s="1"/>
  <c r="A258" i="147" s="1"/>
  <c r="A259" i="147" s="1"/>
  <c r="A260" i="147" s="1"/>
  <c r="A261" i="147" s="1"/>
  <c r="A262" i="147" s="1"/>
  <c r="A263" i="147" s="1"/>
  <c r="A264" i="147" s="1"/>
  <c r="A265" i="147" s="1"/>
  <c r="A266" i="147" s="1"/>
  <c r="A267" i="147" s="1"/>
  <c r="A268" i="147" s="1"/>
  <c r="A269" i="147" s="1"/>
  <c r="A270" i="147" s="1"/>
  <c r="A271" i="147" s="1"/>
  <c r="A272" i="147" s="1"/>
  <c r="A273" i="147" s="1"/>
  <c r="A274" i="147" s="1"/>
  <c r="A275" i="147" s="1"/>
  <c r="A276" i="147" s="1"/>
  <c r="A277" i="147" s="1"/>
  <c r="A278" i="147" s="1"/>
  <c r="A279" i="147" s="1"/>
  <c r="A280" i="147" s="1"/>
  <c r="A281" i="147" s="1"/>
  <c r="A282" i="147" s="1"/>
  <c r="A283" i="147" s="1"/>
  <c r="A284" i="147" s="1"/>
  <c r="A285" i="147" s="1"/>
  <c r="A286" i="147" s="1"/>
  <c r="A287" i="147" s="1"/>
  <c r="A288" i="147" s="1"/>
  <c r="A289" i="147" s="1"/>
  <c r="A290" i="147" s="1"/>
  <c r="A291" i="147" s="1"/>
  <c r="A292" i="147" s="1"/>
  <c r="A293" i="147" s="1"/>
  <c r="A294" i="147" s="1"/>
  <c r="A295" i="147" s="1"/>
  <c r="A296" i="147" s="1"/>
  <c r="A297" i="147" s="1"/>
  <c r="A298" i="147" s="1"/>
  <c r="A299" i="147" s="1"/>
  <c r="A300" i="147" s="1"/>
  <c r="P24" i="147"/>
  <c r="M24" i="147"/>
  <c r="J24" i="147"/>
  <c r="G24" i="147"/>
  <c r="D24" i="147"/>
  <c r="P23" i="147"/>
  <c r="M23" i="147"/>
  <c r="J23" i="147"/>
  <c r="G23" i="147"/>
  <c r="D23" i="147"/>
  <c r="P22" i="147"/>
  <c r="M22" i="147"/>
  <c r="J22" i="147"/>
  <c r="G22" i="147"/>
  <c r="D22" i="147"/>
  <c r="P21" i="147"/>
  <c r="M21" i="147"/>
  <c r="J21" i="147"/>
  <c r="G21" i="147"/>
  <c r="D21" i="147"/>
  <c r="A21" i="147"/>
  <c r="A22" i="147" s="1"/>
  <c r="A23" i="147" s="1"/>
  <c r="A24" i="147" s="1"/>
  <c r="P20" i="147"/>
  <c r="M20" i="147"/>
  <c r="J20" i="147"/>
  <c r="G20" i="147"/>
  <c r="D20" i="147"/>
  <c r="I14" i="147"/>
  <c r="H14" i="147"/>
  <c r="D13" i="147"/>
  <c r="D12" i="147"/>
  <c r="P5" i="147"/>
  <c r="P228" i="146"/>
  <c r="M228" i="146"/>
  <c r="J228" i="146"/>
  <c r="G228" i="146"/>
  <c r="D228" i="146"/>
  <c r="P227" i="146"/>
  <c r="M227" i="146"/>
  <c r="J227" i="146"/>
  <c r="G227" i="146"/>
  <c r="D227" i="146"/>
  <c r="P226" i="146"/>
  <c r="M226" i="146"/>
  <c r="J226" i="146"/>
  <c r="G226" i="146"/>
  <c r="D226" i="146"/>
  <c r="P225" i="146"/>
  <c r="M225" i="146"/>
  <c r="J225" i="146"/>
  <c r="G225" i="146"/>
  <c r="D225" i="146"/>
  <c r="P224" i="146"/>
  <c r="M224" i="146"/>
  <c r="J224" i="146"/>
  <c r="G224" i="146"/>
  <c r="D224" i="146"/>
  <c r="P223" i="146"/>
  <c r="M223" i="146"/>
  <c r="J223" i="146"/>
  <c r="G223" i="146"/>
  <c r="D223" i="146"/>
  <c r="P222" i="146"/>
  <c r="M222" i="146"/>
  <c r="J222" i="146"/>
  <c r="G222" i="146"/>
  <c r="D222" i="146"/>
  <c r="P221" i="146"/>
  <c r="M221" i="146"/>
  <c r="J221" i="146"/>
  <c r="G221" i="146"/>
  <c r="D221" i="146"/>
  <c r="P220" i="146"/>
  <c r="M220" i="146"/>
  <c r="J220" i="146"/>
  <c r="G220" i="146"/>
  <c r="D220" i="146"/>
  <c r="P219" i="146"/>
  <c r="M219" i="146"/>
  <c r="J219" i="146"/>
  <c r="G219" i="146"/>
  <c r="D219" i="146"/>
  <c r="P218" i="146"/>
  <c r="M218" i="146"/>
  <c r="J218" i="146"/>
  <c r="G218" i="146"/>
  <c r="D218" i="146"/>
  <c r="P217" i="146"/>
  <c r="M217" i="146"/>
  <c r="J217" i="146"/>
  <c r="G217" i="146"/>
  <c r="D217" i="146"/>
  <c r="P216" i="146"/>
  <c r="M216" i="146"/>
  <c r="J216" i="146"/>
  <c r="G216" i="146"/>
  <c r="D216" i="146"/>
  <c r="P215" i="146"/>
  <c r="M215" i="146"/>
  <c r="J215" i="146"/>
  <c r="G215" i="146"/>
  <c r="D215" i="146"/>
  <c r="P214" i="146"/>
  <c r="M214" i="146"/>
  <c r="J214" i="146"/>
  <c r="G214" i="146"/>
  <c r="D214" i="146"/>
  <c r="P213" i="146"/>
  <c r="M213" i="146"/>
  <c r="J213" i="146"/>
  <c r="G213" i="146"/>
  <c r="D213" i="146"/>
  <c r="P212" i="146"/>
  <c r="M212" i="146"/>
  <c r="J212" i="146"/>
  <c r="G212" i="146"/>
  <c r="D212" i="146"/>
  <c r="P211" i="146"/>
  <c r="M211" i="146"/>
  <c r="J211" i="146"/>
  <c r="G211" i="146"/>
  <c r="D211" i="146"/>
  <c r="P210" i="146"/>
  <c r="M210" i="146"/>
  <c r="J210" i="146"/>
  <c r="G210" i="146"/>
  <c r="D210" i="146"/>
  <c r="P209" i="146"/>
  <c r="M209" i="146"/>
  <c r="J209" i="146"/>
  <c r="G209" i="146"/>
  <c r="D209" i="146"/>
  <c r="P208" i="146"/>
  <c r="M208" i="146"/>
  <c r="J208" i="146"/>
  <c r="G208" i="146"/>
  <c r="D208" i="146"/>
  <c r="P207" i="146"/>
  <c r="M207" i="146"/>
  <c r="J207" i="146"/>
  <c r="G207" i="146"/>
  <c r="D207" i="146"/>
  <c r="P206" i="146"/>
  <c r="M206" i="146"/>
  <c r="J206" i="146"/>
  <c r="G206" i="146"/>
  <c r="D206" i="146"/>
  <c r="P205" i="146"/>
  <c r="M205" i="146"/>
  <c r="J205" i="146"/>
  <c r="G205" i="146"/>
  <c r="D205" i="146"/>
  <c r="P204" i="146"/>
  <c r="M204" i="146"/>
  <c r="J204" i="146"/>
  <c r="G204" i="146"/>
  <c r="D204" i="146"/>
  <c r="P203" i="146"/>
  <c r="M203" i="146"/>
  <c r="J203" i="146"/>
  <c r="G203" i="146"/>
  <c r="D203" i="146"/>
  <c r="P202" i="146"/>
  <c r="M202" i="146"/>
  <c r="J202" i="146"/>
  <c r="G202" i="146"/>
  <c r="D202" i="146"/>
  <c r="P201" i="146"/>
  <c r="M201" i="146"/>
  <c r="J201" i="146"/>
  <c r="G201" i="146"/>
  <c r="D201" i="146"/>
  <c r="P200" i="146"/>
  <c r="M200" i="146"/>
  <c r="J200" i="146"/>
  <c r="G200" i="146"/>
  <c r="D200" i="146"/>
  <c r="P199" i="146"/>
  <c r="M199" i="146"/>
  <c r="J199" i="146"/>
  <c r="G199" i="146"/>
  <c r="D199" i="146"/>
  <c r="P198" i="146"/>
  <c r="M198" i="146"/>
  <c r="J198" i="146"/>
  <c r="G198" i="146"/>
  <c r="D198" i="146"/>
  <c r="P197" i="146"/>
  <c r="M197" i="146"/>
  <c r="J197" i="146"/>
  <c r="G197" i="146"/>
  <c r="D197" i="146"/>
  <c r="P196" i="146"/>
  <c r="M196" i="146"/>
  <c r="J196" i="146"/>
  <c r="G196" i="146"/>
  <c r="D196" i="146"/>
  <c r="P195" i="146"/>
  <c r="M195" i="146"/>
  <c r="J195" i="146"/>
  <c r="G195" i="146"/>
  <c r="D195" i="146"/>
  <c r="P194" i="146"/>
  <c r="M194" i="146"/>
  <c r="J194" i="146"/>
  <c r="G194" i="146"/>
  <c r="D194" i="146"/>
  <c r="P193" i="146"/>
  <c r="M193" i="146"/>
  <c r="J193" i="146"/>
  <c r="G193" i="146"/>
  <c r="D193" i="146"/>
  <c r="P192" i="146"/>
  <c r="M192" i="146"/>
  <c r="J192" i="146"/>
  <c r="G192" i="146"/>
  <c r="D192" i="146"/>
  <c r="P191" i="146"/>
  <c r="M191" i="146"/>
  <c r="J191" i="146"/>
  <c r="G191" i="146"/>
  <c r="D191" i="146"/>
  <c r="P190" i="146"/>
  <c r="M190" i="146"/>
  <c r="J190" i="146"/>
  <c r="G190" i="146"/>
  <c r="D190" i="146"/>
  <c r="P189" i="146"/>
  <c r="M189" i="146"/>
  <c r="J189" i="146"/>
  <c r="G189" i="146"/>
  <c r="D189" i="146"/>
  <c r="P188" i="146"/>
  <c r="M188" i="146"/>
  <c r="J188" i="146"/>
  <c r="G188" i="146"/>
  <c r="D188" i="146"/>
  <c r="P187" i="146"/>
  <c r="M187" i="146"/>
  <c r="J187" i="146"/>
  <c r="G187" i="146"/>
  <c r="D187" i="146"/>
  <c r="P186" i="146"/>
  <c r="M186" i="146"/>
  <c r="J186" i="146"/>
  <c r="G186" i="146"/>
  <c r="D186" i="146"/>
  <c r="P185" i="146"/>
  <c r="M185" i="146"/>
  <c r="J185" i="146"/>
  <c r="G185" i="146"/>
  <c r="D185" i="146"/>
  <c r="P184" i="146"/>
  <c r="M184" i="146"/>
  <c r="J184" i="146"/>
  <c r="G184" i="146"/>
  <c r="D184" i="146"/>
  <c r="P183" i="146"/>
  <c r="M183" i="146"/>
  <c r="J183" i="146"/>
  <c r="G183" i="146"/>
  <c r="D183" i="146"/>
  <c r="P182" i="146"/>
  <c r="M182" i="146"/>
  <c r="J182" i="146"/>
  <c r="G182" i="146"/>
  <c r="D182" i="146"/>
  <c r="P181" i="146"/>
  <c r="M181" i="146"/>
  <c r="J181" i="146"/>
  <c r="G181" i="146"/>
  <c r="D181" i="146"/>
  <c r="P180" i="146"/>
  <c r="M180" i="146"/>
  <c r="J180" i="146"/>
  <c r="G180" i="146"/>
  <c r="D180" i="146"/>
  <c r="P179" i="146"/>
  <c r="M179" i="146"/>
  <c r="J179" i="146"/>
  <c r="G179" i="146"/>
  <c r="D179" i="146"/>
  <c r="P178" i="146"/>
  <c r="M178" i="146"/>
  <c r="J178" i="146"/>
  <c r="G178" i="146"/>
  <c r="D178" i="146"/>
  <c r="P177" i="146"/>
  <c r="M177" i="146"/>
  <c r="J177" i="146"/>
  <c r="G177" i="146"/>
  <c r="D177" i="146"/>
  <c r="P176" i="146"/>
  <c r="M176" i="146"/>
  <c r="J176" i="146"/>
  <c r="G176" i="146"/>
  <c r="D176" i="146"/>
  <c r="P175" i="146"/>
  <c r="M175" i="146"/>
  <c r="J175" i="146"/>
  <c r="G175" i="146"/>
  <c r="D175" i="146"/>
  <c r="P174" i="146"/>
  <c r="M174" i="146"/>
  <c r="J174" i="146"/>
  <c r="G174" i="146"/>
  <c r="D174" i="146"/>
  <c r="P173" i="146"/>
  <c r="M173" i="146"/>
  <c r="J173" i="146"/>
  <c r="G173" i="146"/>
  <c r="D173" i="146"/>
  <c r="P172" i="146"/>
  <c r="M172" i="146"/>
  <c r="J172" i="146"/>
  <c r="G172" i="146"/>
  <c r="D172" i="146"/>
  <c r="P171" i="146"/>
  <c r="M171" i="146"/>
  <c r="J171" i="146"/>
  <c r="G171" i="146"/>
  <c r="D171" i="146"/>
  <c r="P170" i="146"/>
  <c r="M170" i="146"/>
  <c r="J170" i="146"/>
  <c r="G170" i="146"/>
  <c r="D170" i="146"/>
  <c r="P169" i="146"/>
  <c r="M169" i="146"/>
  <c r="J169" i="146"/>
  <c r="G169" i="146"/>
  <c r="D169" i="146"/>
  <c r="P168" i="146"/>
  <c r="M168" i="146"/>
  <c r="J168" i="146"/>
  <c r="G168" i="146"/>
  <c r="D168" i="146"/>
  <c r="P167" i="146"/>
  <c r="M167" i="146"/>
  <c r="J167" i="146"/>
  <c r="G167" i="146"/>
  <c r="D167" i="146"/>
  <c r="P166" i="146"/>
  <c r="M166" i="146"/>
  <c r="J166" i="146"/>
  <c r="G166" i="146"/>
  <c r="D166" i="146"/>
  <c r="P165" i="146"/>
  <c r="M165" i="146"/>
  <c r="J165" i="146"/>
  <c r="G165" i="146"/>
  <c r="D165" i="146"/>
  <c r="P164" i="146"/>
  <c r="M164" i="146"/>
  <c r="J164" i="146"/>
  <c r="G164" i="146"/>
  <c r="D164" i="146"/>
  <c r="P163" i="146"/>
  <c r="M163" i="146"/>
  <c r="J163" i="146"/>
  <c r="G163" i="146"/>
  <c r="D163" i="146"/>
  <c r="P162" i="146"/>
  <c r="M162" i="146"/>
  <c r="J162" i="146"/>
  <c r="G162" i="146"/>
  <c r="D162" i="146"/>
  <c r="P161" i="146"/>
  <c r="M161" i="146"/>
  <c r="J161" i="146"/>
  <c r="G161" i="146"/>
  <c r="D161" i="146"/>
  <c r="P160" i="146"/>
  <c r="M160" i="146"/>
  <c r="J160" i="146"/>
  <c r="G160" i="146"/>
  <c r="D160" i="146"/>
  <c r="P159" i="146"/>
  <c r="M159" i="146"/>
  <c r="J159" i="146"/>
  <c r="G159" i="146"/>
  <c r="D159" i="146"/>
  <c r="P158" i="146"/>
  <c r="M158" i="146"/>
  <c r="J158" i="146"/>
  <c r="G158" i="146"/>
  <c r="D158" i="146"/>
  <c r="P157" i="146"/>
  <c r="M157" i="146"/>
  <c r="J157" i="146"/>
  <c r="G157" i="146"/>
  <c r="D157" i="146"/>
  <c r="P156" i="146"/>
  <c r="M156" i="146"/>
  <c r="J156" i="146"/>
  <c r="G156" i="146"/>
  <c r="D156" i="146"/>
  <c r="P155" i="146"/>
  <c r="M155" i="146"/>
  <c r="J155" i="146"/>
  <c r="G155" i="146"/>
  <c r="D155" i="146"/>
  <c r="P154" i="146"/>
  <c r="M154" i="146"/>
  <c r="J154" i="146"/>
  <c r="G154" i="146"/>
  <c r="D154" i="146"/>
  <c r="P153" i="146"/>
  <c r="M153" i="146"/>
  <c r="J153" i="146"/>
  <c r="G153" i="146"/>
  <c r="D153" i="146"/>
  <c r="P152" i="146"/>
  <c r="M152" i="146"/>
  <c r="J152" i="146"/>
  <c r="G152" i="146"/>
  <c r="D152" i="146"/>
  <c r="P151" i="146"/>
  <c r="M151" i="146"/>
  <c r="J151" i="146"/>
  <c r="G151" i="146"/>
  <c r="D151" i="146"/>
  <c r="P150" i="146"/>
  <c r="M150" i="146"/>
  <c r="J150" i="146"/>
  <c r="G150" i="146"/>
  <c r="D150" i="146"/>
  <c r="P149" i="146"/>
  <c r="M149" i="146"/>
  <c r="J149" i="146"/>
  <c r="G149" i="146"/>
  <c r="D149" i="146"/>
  <c r="P148" i="146"/>
  <c r="M148" i="146"/>
  <c r="J148" i="146"/>
  <c r="G148" i="146"/>
  <c r="D148" i="146"/>
  <c r="P147" i="146"/>
  <c r="M147" i="146"/>
  <c r="J147" i="146"/>
  <c r="G147" i="146"/>
  <c r="D147" i="146"/>
  <c r="P146" i="146"/>
  <c r="M146" i="146"/>
  <c r="J146" i="146"/>
  <c r="G146" i="146"/>
  <c r="D146" i="146"/>
  <c r="P145" i="146"/>
  <c r="M145" i="146"/>
  <c r="J145" i="146"/>
  <c r="G145" i="146"/>
  <c r="D145" i="146"/>
  <c r="P144" i="146"/>
  <c r="M144" i="146"/>
  <c r="J144" i="146"/>
  <c r="G144" i="146"/>
  <c r="D144" i="146"/>
  <c r="P143" i="146"/>
  <c r="M143" i="146"/>
  <c r="J143" i="146"/>
  <c r="G143" i="146"/>
  <c r="D143" i="146"/>
  <c r="P142" i="146"/>
  <c r="M142" i="146"/>
  <c r="J142" i="146"/>
  <c r="G142" i="146"/>
  <c r="D142" i="146"/>
  <c r="P141" i="146"/>
  <c r="M141" i="146"/>
  <c r="J141" i="146"/>
  <c r="G141" i="146"/>
  <c r="D141" i="146"/>
  <c r="P140" i="146"/>
  <c r="M140" i="146"/>
  <c r="J140" i="146"/>
  <c r="G140" i="146"/>
  <c r="D140" i="146"/>
  <c r="P139" i="146"/>
  <c r="M139" i="146"/>
  <c r="J139" i="146"/>
  <c r="G139" i="146"/>
  <c r="D139" i="146"/>
  <c r="P138" i="146"/>
  <c r="M138" i="146"/>
  <c r="J138" i="146"/>
  <c r="G138" i="146"/>
  <c r="D138" i="146"/>
  <c r="P137" i="146"/>
  <c r="M137" i="146"/>
  <c r="J137" i="146"/>
  <c r="G137" i="146"/>
  <c r="D137" i="146"/>
  <c r="P136" i="146"/>
  <c r="M136" i="146"/>
  <c r="J136" i="146"/>
  <c r="G136" i="146"/>
  <c r="D136" i="146"/>
  <c r="P135" i="146"/>
  <c r="M135" i="146"/>
  <c r="J135" i="146"/>
  <c r="G135" i="146"/>
  <c r="D135" i="146"/>
  <c r="P134" i="146"/>
  <c r="M134" i="146"/>
  <c r="J134" i="146"/>
  <c r="G134" i="146"/>
  <c r="D134" i="146"/>
  <c r="P133" i="146"/>
  <c r="M133" i="146"/>
  <c r="J133" i="146"/>
  <c r="G133" i="146"/>
  <c r="D133" i="146"/>
  <c r="P132" i="146"/>
  <c r="M132" i="146"/>
  <c r="J132" i="146"/>
  <c r="G132" i="146"/>
  <c r="D132" i="146"/>
  <c r="P131" i="146"/>
  <c r="M131" i="146"/>
  <c r="J131" i="146"/>
  <c r="G131" i="146"/>
  <c r="D131" i="146"/>
  <c r="P130" i="146"/>
  <c r="M130" i="146"/>
  <c r="J130" i="146"/>
  <c r="G130" i="146"/>
  <c r="D130" i="146"/>
  <c r="P129" i="146"/>
  <c r="M129" i="146"/>
  <c r="J129" i="146"/>
  <c r="G129" i="146"/>
  <c r="D129" i="146"/>
  <c r="P128" i="146"/>
  <c r="M128" i="146"/>
  <c r="J128" i="146"/>
  <c r="G128" i="146"/>
  <c r="D128" i="146"/>
  <c r="P127" i="146"/>
  <c r="M127" i="146"/>
  <c r="J127" i="146"/>
  <c r="G127" i="146"/>
  <c r="D127" i="146"/>
  <c r="P126" i="146"/>
  <c r="M126" i="146"/>
  <c r="J126" i="146"/>
  <c r="G126" i="146"/>
  <c r="D126" i="146"/>
  <c r="P125" i="146"/>
  <c r="M125" i="146"/>
  <c r="J125" i="146"/>
  <c r="G125" i="146"/>
  <c r="D125" i="146"/>
  <c r="P124" i="146"/>
  <c r="M124" i="146"/>
  <c r="J124" i="146"/>
  <c r="G124" i="146"/>
  <c r="D124" i="146"/>
  <c r="P123" i="146"/>
  <c r="M123" i="146"/>
  <c r="J123" i="146"/>
  <c r="G123" i="146"/>
  <c r="D123" i="146"/>
  <c r="P122" i="146"/>
  <c r="M122" i="146"/>
  <c r="J122" i="146"/>
  <c r="G122" i="146"/>
  <c r="D122" i="146"/>
  <c r="P121" i="146"/>
  <c r="M121" i="146"/>
  <c r="J121" i="146"/>
  <c r="G121" i="146"/>
  <c r="D121" i="146"/>
  <c r="P120" i="146"/>
  <c r="M120" i="146"/>
  <c r="J120" i="146"/>
  <c r="G120" i="146"/>
  <c r="D120" i="146"/>
  <c r="P119" i="146"/>
  <c r="M119" i="146"/>
  <c r="J119" i="146"/>
  <c r="G119" i="146"/>
  <c r="D119" i="146"/>
  <c r="P118" i="146"/>
  <c r="M118" i="146"/>
  <c r="J118" i="146"/>
  <c r="G118" i="146"/>
  <c r="D118" i="146"/>
  <c r="P117" i="146"/>
  <c r="M117" i="146"/>
  <c r="J117" i="146"/>
  <c r="G117" i="146"/>
  <c r="D117" i="146"/>
  <c r="P116" i="146"/>
  <c r="M116" i="146"/>
  <c r="J116" i="146"/>
  <c r="G116" i="146"/>
  <c r="D116" i="146"/>
  <c r="P115" i="146"/>
  <c r="M115" i="146"/>
  <c r="J115" i="146"/>
  <c r="G115" i="146"/>
  <c r="D115" i="146"/>
  <c r="P114" i="146"/>
  <c r="M114" i="146"/>
  <c r="J114" i="146"/>
  <c r="G114" i="146"/>
  <c r="D114" i="146"/>
  <c r="P113" i="146"/>
  <c r="M113" i="146"/>
  <c r="J113" i="146"/>
  <c r="G113" i="146"/>
  <c r="D113" i="146"/>
  <c r="P112" i="146"/>
  <c r="M112" i="146"/>
  <c r="J112" i="146"/>
  <c r="G112" i="146"/>
  <c r="D112" i="146"/>
  <c r="P111" i="146"/>
  <c r="M111" i="146"/>
  <c r="J111" i="146"/>
  <c r="G111" i="146"/>
  <c r="D111" i="146"/>
  <c r="P110" i="146"/>
  <c r="M110" i="146"/>
  <c r="J110" i="146"/>
  <c r="G110" i="146"/>
  <c r="D110" i="146"/>
  <c r="P109" i="146"/>
  <c r="M109" i="146"/>
  <c r="J109" i="146"/>
  <c r="G109" i="146"/>
  <c r="D109" i="146"/>
  <c r="P108" i="146"/>
  <c r="M108" i="146"/>
  <c r="J108" i="146"/>
  <c r="G108" i="146"/>
  <c r="D108" i="146"/>
  <c r="P107" i="146"/>
  <c r="M107" i="146"/>
  <c r="J107" i="146"/>
  <c r="G107" i="146"/>
  <c r="D107" i="146"/>
  <c r="P106" i="146"/>
  <c r="M106" i="146"/>
  <c r="J106" i="146"/>
  <c r="G106" i="146"/>
  <c r="D106" i="146"/>
  <c r="P105" i="146"/>
  <c r="M105" i="146"/>
  <c r="J105" i="146"/>
  <c r="G105" i="146"/>
  <c r="D105" i="146"/>
  <c r="P104" i="146"/>
  <c r="M104" i="146"/>
  <c r="J104" i="146"/>
  <c r="G104" i="146"/>
  <c r="D104" i="146"/>
  <c r="P103" i="146"/>
  <c r="M103" i="146"/>
  <c r="J103" i="146"/>
  <c r="G103" i="146"/>
  <c r="D103" i="146"/>
  <c r="P102" i="146"/>
  <c r="M102" i="146"/>
  <c r="J102" i="146"/>
  <c r="G102" i="146"/>
  <c r="D102" i="146"/>
  <c r="P101" i="146"/>
  <c r="M101" i="146"/>
  <c r="J101" i="146"/>
  <c r="G101" i="146"/>
  <c r="D101" i="146"/>
  <c r="P100" i="146"/>
  <c r="M100" i="146"/>
  <c r="J100" i="146"/>
  <c r="G100" i="146"/>
  <c r="D100" i="146"/>
  <c r="P99" i="146"/>
  <c r="M99" i="146"/>
  <c r="J99" i="146"/>
  <c r="G99" i="146"/>
  <c r="D99" i="146"/>
  <c r="P98" i="146"/>
  <c r="M98" i="146"/>
  <c r="J98" i="146"/>
  <c r="G98" i="146"/>
  <c r="D98" i="146"/>
  <c r="P97" i="146"/>
  <c r="M97" i="146"/>
  <c r="J97" i="146"/>
  <c r="G97" i="146"/>
  <c r="D97" i="146"/>
  <c r="P96" i="146"/>
  <c r="M96" i="146"/>
  <c r="J96" i="146"/>
  <c r="G96" i="146"/>
  <c r="D96" i="146"/>
  <c r="P95" i="146"/>
  <c r="M95" i="146"/>
  <c r="J95" i="146"/>
  <c r="G95" i="146"/>
  <c r="D95" i="146"/>
  <c r="P94" i="146"/>
  <c r="M94" i="146"/>
  <c r="J94" i="146"/>
  <c r="G94" i="146"/>
  <c r="D94" i="146"/>
  <c r="P93" i="146"/>
  <c r="M93" i="146"/>
  <c r="J93" i="146"/>
  <c r="G93" i="146"/>
  <c r="D93" i="146"/>
  <c r="P92" i="146"/>
  <c r="M92" i="146"/>
  <c r="J92" i="146"/>
  <c r="G92" i="146"/>
  <c r="D92" i="146"/>
  <c r="P91" i="146"/>
  <c r="M91" i="146"/>
  <c r="J91" i="146"/>
  <c r="G91" i="146"/>
  <c r="D91" i="146"/>
  <c r="P90" i="146"/>
  <c r="M90" i="146"/>
  <c r="J90" i="146"/>
  <c r="G90" i="146"/>
  <c r="D90" i="146"/>
  <c r="P89" i="146"/>
  <c r="M89" i="146"/>
  <c r="J89" i="146"/>
  <c r="G89" i="146"/>
  <c r="D89" i="146"/>
  <c r="P88" i="146"/>
  <c r="M88" i="146"/>
  <c r="J88" i="146"/>
  <c r="G88" i="146"/>
  <c r="D88" i="146"/>
  <c r="P87" i="146"/>
  <c r="M87" i="146"/>
  <c r="J87" i="146"/>
  <c r="G87" i="146"/>
  <c r="D87" i="146"/>
  <c r="P86" i="146"/>
  <c r="M86" i="146"/>
  <c r="J86" i="146"/>
  <c r="G86" i="146"/>
  <c r="D86" i="146"/>
  <c r="P85" i="146"/>
  <c r="M85" i="146"/>
  <c r="J85" i="146"/>
  <c r="G85" i="146"/>
  <c r="D85" i="146"/>
  <c r="P84" i="146"/>
  <c r="M84" i="146"/>
  <c r="J84" i="146"/>
  <c r="G84" i="146"/>
  <c r="D84" i="146"/>
  <c r="P83" i="146"/>
  <c r="M83" i="146"/>
  <c r="J83" i="146"/>
  <c r="G83" i="146"/>
  <c r="D83" i="146"/>
  <c r="P82" i="146"/>
  <c r="M82" i="146"/>
  <c r="J82" i="146"/>
  <c r="G82" i="146"/>
  <c r="D82" i="146"/>
  <c r="P81" i="146"/>
  <c r="M81" i="146"/>
  <c r="J81" i="146"/>
  <c r="G81" i="146"/>
  <c r="D81" i="146"/>
  <c r="P80" i="146"/>
  <c r="M80" i="146"/>
  <c r="J80" i="146"/>
  <c r="G80" i="146"/>
  <c r="D80" i="146"/>
  <c r="P79" i="146"/>
  <c r="M79" i="146"/>
  <c r="J79" i="146"/>
  <c r="G79" i="146"/>
  <c r="D79" i="146"/>
  <c r="P78" i="146"/>
  <c r="M78" i="146"/>
  <c r="J78" i="146"/>
  <c r="G78" i="146"/>
  <c r="D78" i="146"/>
  <c r="P77" i="146"/>
  <c r="M77" i="146"/>
  <c r="J77" i="146"/>
  <c r="G77" i="146"/>
  <c r="D77" i="146"/>
  <c r="P76" i="146"/>
  <c r="M76" i="146"/>
  <c r="J76" i="146"/>
  <c r="G76" i="146"/>
  <c r="D76" i="146"/>
  <c r="P75" i="146"/>
  <c r="M75" i="146"/>
  <c r="J75" i="146"/>
  <c r="G75" i="146"/>
  <c r="D75" i="146"/>
  <c r="P74" i="146"/>
  <c r="M74" i="146"/>
  <c r="J74" i="146"/>
  <c r="G74" i="146"/>
  <c r="D74" i="146"/>
  <c r="P73" i="146"/>
  <c r="M73" i="146"/>
  <c r="J73" i="146"/>
  <c r="G73" i="146"/>
  <c r="D73" i="146"/>
  <c r="P72" i="146"/>
  <c r="M72" i="146"/>
  <c r="J72" i="146"/>
  <c r="G72" i="146"/>
  <c r="D72" i="146"/>
  <c r="P71" i="146"/>
  <c r="M71" i="146"/>
  <c r="J71" i="146"/>
  <c r="G71" i="146"/>
  <c r="D71" i="146"/>
  <c r="P70" i="146"/>
  <c r="M70" i="146"/>
  <c r="J70" i="146"/>
  <c r="G70" i="146"/>
  <c r="D70" i="146"/>
  <c r="P69" i="146"/>
  <c r="M69" i="146"/>
  <c r="J69" i="146"/>
  <c r="G69" i="146"/>
  <c r="D69" i="146"/>
  <c r="P68" i="146"/>
  <c r="M68" i="146"/>
  <c r="J68" i="146"/>
  <c r="G68" i="146"/>
  <c r="D68" i="146"/>
  <c r="P67" i="146"/>
  <c r="M67" i="146"/>
  <c r="J67" i="146"/>
  <c r="G67" i="146"/>
  <c r="D67" i="146"/>
  <c r="P66" i="146"/>
  <c r="M66" i="146"/>
  <c r="J66" i="146"/>
  <c r="G66" i="146"/>
  <c r="D66" i="146"/>
  <c r="P65" i="146"/>
  <c r="M65" i="146"/>
  <c r="J65" i="146"/>
  <c r="G65" i="146"/>
  <c r="D65" i="146"/>
  <c r="P64" i="146"/>
  <c r="M64" i="146"/>
  <c r="J64" i="146"/>
  <c r="G64" i="146"/>
  <c r="D64" i="146"/>
  <c r="P63" i="146"/>
  <c r="M63" i="146"/>
  <c r="J63" i="146"/>
  <c r="G63" i="146"/>
  <c r="D63" i="146"/>
  <c r="P62" i="146"/>
  <c r="M62" i="146"/>
  <c r="J62" i="146"/>
  <c r="G62" i="146"/>
  <c r="D62" i="146"/>
  <c r="P61" i="146"/>
  <c r="M61" i="146"/>
  <c r="J61" i="146"/>
  <c r="G61" i="146"/>
  <c r="D61" i="146"/>
  <c r="P60" i="146"/>
  <c r="M60" i="146"/>
  <c r="J60" i="146"/>
  <c r="G60" i="146"/>
  <c r="D60" i="146"/>
  <c r="P59" i="146"/>
  <c r="M59" i="146"/>
  <c r="J59" i="146"/>
  <c r="G59" i="146"/>
  <c r="D59" i="146"/>
  <c r="P58" i="146"/>
  <c r="M58" i="146"/>
  <c r="J58" i="146"/>
  <c r="G58" i="146"/>
  <c r="D58" i="146"/>
  <c r="P57" i="146"/>
  <c r="M57" i="146"/>
  <c r="J57" i="146"/>
  <c r="G57" i="146"/>
  <c r="D57" i="146"/>
  <c r="P56" i="146"/>
  <c r="M56" i="146"/>
  <c r="J56" i="146"/>
  <c r="G56" i="146"/>
  <c r="D56" i="146"/>
  <c r="P55" i="146"/>
  <c r="M55" i="146"/>
  <c r="J55" i="146"/>
  <c r="G55" i="146"/>
  <c r="D55" i="146"/>
  <c r="P54" i="146"/>
  <c r="M54" i="146"/>
  <c r="J54" i="146"/>
  <c r="G54" i="146"/>
  <c r="D54" i="146"/>
  <c r="P53" i="146"/>
  <c r="M53" i="146"/>
  <c r="J53" i="146"/>
  <c r="G53" i="146"/>
  <c r="D53" i="146"/>
  <c r="P52" i="146"/>
  <c r="M52" i="146"/>
  <c r="J52" i="146"/>
  <c r="G52" i="146"/>
  <c r="D52" i="146"/>
  <c r="P51" i="146"/>
  <c r="M51" i="146"/>
  <c r="J51" i="146"/>
  <c r="G51" i="146"/>
  <c r="D51" i="146"/>
  <c r="P50" i="146"/>
  <c r="M50" i="146"/>
  <c r="J50" i="146"/>
  <c r="G50" i="146"/>
  <c r="D50" i="146"/>
  <c r="P49" i="146"/>
  <c r="M49" i="146"/>
  <c r="J49" i="146"/>
  <c r="G49" i="146"/>
  <c r="D49" i="146"/>
  <c r="P48" i="146"/>
  <c r="M48" i="146"/>
  <c r="J48" i="146"/>
  <c r="G48" i="146"/>
  <c r="D48" i="146"/>
  <c r="P47" i="146"/>
  <c r="M47" i="146"/>
  <c r="J47" i="146"/>
  <c r="G47" i="146"/>
  <c r="D47" i="146"/>
  <c r="P46" i="146"/>
  <c r="M46" i="146"/>
  <c r="J46" i="146"/>
  <c r="G46" i="146"/>
  <c r="D46" i="146"/>
  <c r="P45" i="146"/>
  <c r="M45" i="146"/>
  <c r="J45" i="146"/>
  <c r="G45" i="146"/>
  <c r="D45" i="146"/>
  <c r="P44" i="146"/>
  <c r="M44" i="146"/>
  <c r="J44" i="146"/>
  <c r="G44" i="146"/>
  <c r="D44" i="146"/>
  <c r="P43" i="146"/>
  <c r="M43" i="146"/>
  <c r="J43" i="146"/>
  <c r="G43" i="146"/>
  <c r="D43" i="146"/>
  <c r="P42" i="146"/>
  <c r="M42" i="146"/>
  <c r="J42" i="146"/>
  <c r="G42" i="146"/>
  <c r="D42" i="146"/>
  <c r="P41" i="146"/>
  <c r="M41" i="146"/>
  <c r="J41" i="146"/>
  <c r="G41" i="146"/>
  <c r="D41" i="146"/>
  <c r="P40" i="146"/>
  <c r="M40" i="146"/>
  <c r="J40" i="146"/>
  <c r="G40" i="146"/>
  <c r="D40" i="146"/>
  <c r="P39" i="146"/>
  <c r="M39" i="146"/>
  <c r="J39" i="146"/>
  <c r="G39" i="146"/>
  <c r="D39" i="146"/>
  <c r="P38" i="146"/>
  <c r="M38" i="146"/>
  <c r="J38" i="146"/>
  <c r="G38" i="146"/>
  <c r="D38" i="146"/>
  <c r="P37" i="146"/>
  <c r="M37" i="146"/>
  <c r="J37" i="146"/>
  <c r="G37" i="146"/>
  <c r="D37" i="146"/>
  <c r="P36" i="146"/>
  <c r="M36" i="146"/>
  <c r="J36" i="146"/>
  <c r="G36" i="146"/>
  <c r="D36" i="146"/>
  <c r="P35" i="146"/>
  <c r="M35" i="146"/>
  <c r="J35" i="146"/>
  <c r="G35" i="146"/>
  <c r="D35" i="146"/>
  <c r="P34" i="146"/>
  <c r="M34" i="146"/>
  <c r="J34" i="146"/>
  <c r="G34" i="146"/>
  <c r="D34" i="146"/>
  <c r="P33" i="146"/>
  <c r="M33" i="146"/>
  <c r="J33" i="146"/>
  <c r="G33" i="146"/>
  <c r="D33" i="146"/>
  <c r="P32" i="146"/>
  <c r="M32" i="146"/>
  <c r="J32" i="146"/>
  <c r="G32" i="146"/>
  <c r="D32" i="146"/>
  <c r="P31" i="146"/>
  <c r="M31" i="146"/>
  <c r="J31" i="146"/>
  <c r="G31" i="146"/>
  <c r="D31" i="146"/>
  <c r="P30" i="146"/>
  <c r="M30" i="146"/>
  <c r="J30" i="146"/>
  <c r="G30" i="146"/>
  <c r="D30" i="146"/>
  <c r="P29" i="146"/>
  <c r="M29" i="146"/>
  <c r="J29" i="146"/>
  <c r="G29" i="146"/>
  <c r="D29" i="146"/>
  <c r="P28" i="146"/>
  <c r="M28" i="146"/>
  <c r="J28" i="146"/>
  <c r="G28" i="146"/>
  <c r="D28" i="146"/>
  <c r="P27" i="146"/>
  <c r="M27" i="146"/>
  <c r="J27" i="146"/>
  <c r="G27" i="146"/>
  <c r="D27" i="146"/>
  <c r="P26" i="146"/>
  <c r="M26" i="146"/>
  <c r="J26" i="146"/>
  <c r="G26" i="146"/>
  <c r="D26" i="146"/>
  <c r="P25" i="146"/>
  <c r="M25" i="146"/>
  <c r="J25" i="146"/>
  <c r="G25" i="146"/>
  <c r="D25" i="146"/>
  <c r="P24" i="146"/>
  <c r="M24" i="146"/>
  <c r="J24" i="146"/>
  <c r="G24" i="146"/>
  <c r="D24" i="146"/>
  <c r="P23" i="146"/>
  <c r="M23" i="146"/>
  <c r="J23" i="146"/>
  <c r="G23" i="146"/>
  <c r="D23" i="146"/>
  <c r="P22" i="146"/>
  <c r="M22" i="146"/>
  <c r="J22" i="146"/>
  <c r="G22" i="146"/>
  <c r="D22" i="146"/>
  <c r="P21" i="146"/>
  <c r="M21" i="146"/>
  <c r="J21" i="146"/>
  <c r="G21" i="146"/>
  <c r="D21" i="146"/>
  <c r="A21" i="146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35" i="146" s="1"/>
  <c r="A36" i="146" s="1"/>
  <c r="A37" i="146" s="1"/>
  <c r="A38" i="146" s="1"/>
  <c r="A39" i="146" s="1"/>
  <c r="A40" i="146" s="1"/>
  <c r="A41" i="146" s="1"/>
  <c r="A42" i="146" s="1"/>
  <c r="A43" i="146" s="1"/>
  <c r="A44" i="146" s="1"/>
  <c r="A45" i="146" s="1"/>
  <c r="A46" i="146" s="1"/>
  <c r="A47" i="146" s="1"/>
  <c r="A48" i="146" s="1"/>
  <c r="A49" i="146" s="1"/>
  <c r="A50" i="146" s="1"/>
  <c r="A51" i="146" s="1"/>
  <c r="A52" i="146" s="1"/>
  <c r="A53" i="146" s="1"/>
  <c r="A54" i="146" s="1"/>
  <c r="A55" i="146" s="1"/>
  <c r="A56" i="146" s="1"/>
  <c r="A57" i="146" s="1"/>
  <c r="A58" i="146" s="1"/>
  <c r="A59" i="146" s="1"/>
  <c r="A60" i="146" s="1"/>
  <c r="A61" i="146" s="1"/>
  <c r="A62" i="146" s="1"/>
  <c r="A63" i="146" s="1"/>
  <c r="A64" i="146" s="1"/>
  <c r="A65" i="146" s="1"/>
  <c r="A66" i="146" s="1"/>
  <c r="A67" i="146" s="1"/>
  <c r="A68" i="146" s="1"/>
  <c r="A69" i="146" s="1"/>
  <c r="A70" i="146" s="1"/>
  <c r="A71" i="146" s="1"/>
  <c r="A72" i="146" s="1"/>
  <c r="A73" i="146" s="1"/>
  <c r="A74" i="146" s="1"/>
  <c r="A75" i="146" s="1"/>
  <c r="A76" i="146" s="1"/>
  <c r="A77" i="146" s="1"/>
  <c r="A78" i="146" s="1"/>
  <c r="A79" i="146" s="1"/>
  <c r="A80" i="146" s="1"/>
  <c r="A81" i="146" s="1"/>
  <c r="A82" i="146" s="1"/>
  <c r="A83" i="146" s="1"/>
  <c r="A84" i="146" s="1"/>
  <c r="A85" i="146" s="1"/>
  <c r="A86" i="146" s="1"/>
  <c r="A87" i="146" s="1"/>
  <c r="A88" i="146" s="1"/>
  <c r="A89" i="146" s="1"/>
  <c r="A90" i="146" s="1"/>
  <c r="A91" i="146" s="1"/>
  <c r="A92" i="146" s="1"/>
  <c r="A93" i="146" s="1"/>
  <c r="A94" i="146" s="1"/>
  <c r="A95" i="146" s="1"/>
  <c r="A96" i="146" s="1"/>
  <c r="A97" i="146" s="1"/>
  <c r="A98" i="146" s="1"/>
  <c r="A99" i="146" s="1"/>
  <c r="A100" i="146" s="1"/>
  <c r="A101" i="146" s="1"/>
  <c r="A102" i="146" s="1"/>
  <c r="A103" i="146" s="1"/>
  <c r="A104" i="146" s="1"/>
  <c r="A105" i="146" s="1"/>
  <c r="A106" i="146" s="1"/>
  <c r="A107" i="146" s="1"/>
  <c r="A108" i="146" s="1"/>
  <c r="A109" i="146" s="1"/>
  <c r="A110" i="146" s="1"/>
  <c r="A111" i="146" s="1"/>
  <c r="A112" i="146" s="1"/>
  <c r="A113" i="146" s="1"/>
  <c r="A114" i="146" s="1"/>
  <c r="A115" i="146" s="1"/>
  <c r="A116" i="146" s="1"/>
  <c r="A117" i="146" s="1"/>
  <c r="A118" i="146" s="1"/>
  <c r="A119" i="146" s="1"/>
  <c r="A120" i="146" s="1"/>
  <c r="A121" i="146" s="1"/>
  <c r="A122" i="146" s="1"/>
  <c r="A123" i="146" s="1"/>
  <c r="A124" i="146" s="1"/>
  <c r="A125" i="146" s="1"/>
  <c r="A126" i="146" s="1"/>
  <c r="A127" i="146" s="1"/>
  <c r="A128" i="146" s="1"/>
  <c r="A129" i="146" s="1"/>
  <c r="A130" i="146" s="1"/>
  <c r="A131" i="146" s="1"/>
  <c r="A132" i="146" s="1"/>
  <c r="A133" i="146" s="1"/>
  <c r="A134" i="146" s="1"/>
  <c r="A135" i="146" s="1"/>
  <c r="A136" i="146" s="1"/>
  <c r="A137" i="146" s="1"/>
  <c r="A138" i="146" s="1"/>
  <c r="A139" i="146" s="1"/>
  <c r="A140" i="146" s="1"/>
  <c r="A141" i="146" s="1"/>
  <c r="A142" i="146" s="1"/>
  <c r="A143" i="146" s="1"/>
  <c r="A144" i="146" s="1"/>
  <c r="A145" i="146" s="1"/>
  <c r="A146" i="146" s="1"/>
  <c r="A147" i="146" s="1"/>
  <c r="A148" i="146" s="1"/>
  <c r="A149" i="146" s="1"/>
  <c r="A150" i="146" s="1"/>
  <c r="A151" i="146" s="1"/>
  <c r="A152" i="146" s="1"/>
  <c r="A153" i="146" s="1"/>
  <c r="A154" i="146" s="1"/>
  <c r="A155" i="146" s="1"/>
  <c r="A156" i="146" s="1"/>
  <c r="A157" i="146" s="1"/>
  <c r="A158" i="146" s="1"/>
  <c r="A159" i="146" s="1"/>
  <c r="A160" i="146" s="1"/>
  <c r="A161" i="146" s="1"/>
  <c r="A162" i="146" s="1"/>
  <c r="A163" i="146" s="1"/>
  <c r="A164" i="146" s="1"/>
  <c r="A165" i="146" s="1"/>
  <c r="A166" i="146" s="1"/>
  <c r="A167" i="146" s="1"/>
  <c r="A168" i="146" s="1"/>
  <c r="A169" i="146" s="1"/>
  <c r="A170" i="146" s="1"/>
  <c r="A171" i="146" s="1"/>
  <c r="A172" i="146" s="1"/>
  <c r="A173" i="146" s="1"/>
  <c r="A174" i="146" s="1"/>
  <c r="A175" i="146" s="1"/>
  <c r="A176" i="146" s="1"/>
  <c r="A177" i="146" s="1"/>
  <c r="A178" i="146" s="1"/>
  <c r="A179" i="146" s="1"/>
  <c r="A180" i="146" s="1"/>
  <c r="A181" i="146" s="1"/>
  <c r="A182" i="146" s="1"/>
  <c r="A183" i="146" s="1"/>
  <c r="A184" i="146" s="1"/>
  <c r="A185" i="146" s="1"/>
  <c r="A186" i="146" s="1"/>
  <c r="A187" i="146" s="1"/>
  <c r="A188" i="146" s="1"/>
  <c r="A189" i="146" s="1"/>
  <c r="A190" i="146" s="1"/>
  <c r="A191" i="146" s="1"/>
  <c r="A192" i="146" s="1"/>
  <c r="A193" i="146" s="1"/>
  <c r="A194" i="146" s="1"/>
  <c r="A195" i="146" s="1"/>
  <c r="A196" i="146" s="1"/>
  <c r="A197" i="146" s="1"/>
  <c r="A198" i="146" s="1"/>
  <c r="A199" i="146" s="1"/>
  <c r="A200" i="146" s="1"/>
  <c r="A201" i="146" s="1"/>
  <c r="A202" i="146" s="1"/>
  <c r="A203" i="146" s="1"/>
  <c r="A204" i="146" s="1"/>
  <c r="A205" i="146" s="1"/>
  <c r="A206" i="146" s="1"/>
  <c r="A207" i="146" s="1"/>
  <c r="A208" i="146" s="1"/>
  <c r="A209" i="146" s="1"/>
  <c r="A210" i="146" s="1"/>
  <c r="A211" i="146" s="1"/>
  <c r="A212" i="146" s="1"/>
  <c r="A213" i="146" s="1"/>
  <c r="A214" i="146" s="1"/>
  <c r="A215" i="146" s="1"/>
  <c r="A216" i="146" s="1"/>
  <c r="A217" i="146" s="1"/>
  <c r="A218" i="146" s="1"/>
  <c r="A219" i="146" s="1"/>
  <c r="A220" i="146" s="1"/>
  <c r="A221" i="146" s="1"/>
  <c r="A222" i="146" s="1"/>
  <c r="A223" i="146" s="1"/>
  <c r="A224" i="146" s="1"/>
  <c r="A225" i="146" s="1"/>
  <c r="A226" i="146" s="1"/>
  <c r="A227" i="146" s="1"/>
  <c r="A228" i="146" s="1"/>
  <c r="A229" i="146" s="1"/>
  <c r="A230" i="146" s="1"/>
  <c r="A231" i="146" s="1"/>
  <c r="A232" i="146" s="1"/>
  <c r="A233" i="146" s="1"/>
  <c r="A234" i="146" s="1"/>
  <c r="A235" i="146" s="1"/>
  <c r="A236" i="146" s="1"/>
  <c r="A237" i="146" s="1"/>
  <c r="A238" i="146" s="1"/>
  <c r="A239" i="146" s="1"/>
  <c r="A240" i="146" s="1"/>
  <c r="A241" i="146" s="1"/>
  <c r="A242" i="146" s="1"/>
  <c r="A243" i="146" s="1"/>
  <c r="A244" i="146" s="1"/>
  <c r="A245" i="146" s="1"/>
  <c r="A246" i="146" s="1"/>
  <c r="A247" i="146" s="1"/>
  <c r="A248" i="146" s="1"/>
  <c r="A249" i="146" s="1"/>
  <c r="A250" i="146" s="1"/>
  <c r="A251" i="146" s="1"/>
  <c r="A252" i="146" s="1"/>
  <c r="A253" i="146" s="1"/>
  <c r="A254" i="146" s="1"/>
  <c r="A255" i="146" s="1"/>
  <c r="A256" i="146" s="1"/>
  <c r="A257" i="146" s="1"/>
  <c r="A258" i="146" s="1"/>
  <c r="A259" i="146" s="1"/>
  <c r="A260" i="146" s="1"/>
  <c r="A261" i="146" s="1"/>
  <c r="A262" i="146" s="1"/>
  <c r="A263" i="146" s="1"/>
  <c r="A264" i="146" s="1"/>
  <c r="A265" i="146" s="1"/>
  <c r="A266" i="146" s="1"/>
  <c r="A267" i="146" s="1"/>
  <c r="A268" i="146" s="1"/>
  <c r="A269" i="146" s="1"/>
  <c r="A270" i="146" s="1"/>
  <c r="A271" i="146" s="1"/>
  <c r="A272" i="146" s="1"/>
  <c r="A273" i="146" s="1"/>
  <c r="A274" i="146" s="1"/>
  <c r="A275" i="146" s="1"/>
  <c r="A276" i="146" s="1"/>
  <c r="A277" i="146" s="1"/>
  <c r="A278" i="146" s="1"/>
  <c r="A279" i="146" s="1"/>
  <c r="A280" i="146" s="1"/>
  <c r="A281" i="146" s="1"/>
  <c r="A282" i="146" s="1"/>
  <c r="A283" i="146" s="1"/>
  <c r="A284" i="146" s="1"/>
  <c r="A285" i="146" s="1"/>
  <c r="A286" i="146" s="1"/>
  <c r="A287" i="146" s="1"/>
  <c r="A288" i="146" s="1"/>
  <c r="A289" i="146" s="1"/>
  <c r="A290" i="146" s="1"/>
  <c r="A291" i="146" s="1"/>
  <c r="A292" i="146" s="1"/>
  <c r="A293" i="146" s="1"/>
  <c r="A294" i="146" s="1"/>
  <c r="A295" i="146" s="1"/>
  <c r="A296" i="146" s="1"/>
  <c r="A297" i="146" s="1"/>
  <c r="A298" i="146" s="1"/>
  <c r="A299" i="146" s="1"/>
  <c r="A300" i="146" s="1"/>
  <c r="P20" i="146"/>
  <c r="M20" i="146"/>
  <c r="J20" i="146"/>
  <c r="G20" i="146"/>
  <c r="D20" i="146"/>
  <c r="I14" i="146"/>
  <c r="H14" i="146"/>
  <c r="D13" i="146"/>
  <c r="D12" i="146"/>
  <c r="P5" i="146"/>
  <c r="P228" i="145"/>
  <c r="M228" i="145"/>
  <c r="J228" i="145"/>
  <c r="G228" i="145"/>
  <c r="D228" i="145"/>
  <c r="P227" i="145"/>
  <c r="M227" i="145"/>
  <c r="J227" i="145"/>
  <c r="G227" i="145"/>
  <c r="D227" i="145"/>
  <c r="P226" i="145"/>
  <c r="M226" i="145"/>
  <c r="J226" i="145"/>
  <c r="G226" i="145"/>
  <c r="D226" i="145"/>
  <c r="P225" i="145"/>
  <c r="M225" i="145"/>
  <c r="J225" i="145"/>
  <c r="G225" i="145"/>
  <c r="D225" i="145"/>
  <c r="P224" i="145"/>
  <c r="M224" i="145"/>
  <c r="J224" i="145"/>
  <c r="G224" i="145"/>
  <c r="D224" i="145"/>
  <c r="P223" i="145"/>
  <c r="M223" i="145"/>
  <c r="J223" i="145"/>
  <c r="G223" i="145"/>
  <c r="D223" i="145"/>
  <c r="P222" i="145"/>
  <c r="M222" i="145"/>
  <c r="J222" i="145"/>
  <c r="G222" i="145"/>
  <c r="D222" i="145"/>
  <c r="P221" i="145"/>
  <c r="M221" i="145"/>
  <c r="J221" i="145"/>
  <c r="G221" i="145"/>
  <c r="D221" i="145"/>
  <c r="P220" i="145"/>
  <c r="M220" i="145"/>
  <c r="J220" i="145"/>
  <c r="G220" i="145"/>
  <c r="D220" i="145"/>
  <c r="P219" i="145"/>
  <c r="M219" i="145"/>
  <c r="J219" i="145"/>
  <c r="G219" i="145"/>
  <c r="D219" i="145"/>
  <c r="P218" i="145"/>
  <c r="M218" i="145"/>
  <c r="J218" i="145"/>
  <c r="G218" i="145"/>
  <c r="D218" i="145"/>
  <c r="P217" i="145"/>
  <c r="M217" i="145"/>
  <c r="J217" i="145"/>
  <c r="G217" i="145"/>
  <c r="D217" i="145"/>
  <c r="P216" i="145"/>
  <c r="M216" i="145"/>
  <c r="J216" i="145"/>
  <c r="G216" i="145"/>
  <c r="D216" i="145"/>
  <c r="P215" i="145"/>
  <c r="M215" i="145"/>
  <c r="J215" i="145"/>
  <c r="G215" i="145"/>
  <c r="D215" i="145"/>
  <c r="P214" i="145"/>
  <c r="M214" i="145"/>
  <c r="J214" i="145"/>
  <c r="G214" i="145"/>
  <c r="D214" i="145"/>
  <c r="P213" i="145"/>
  <c r="M213" i="145"/>
  <c r="J213" i="145"/>
  <c r="G213" i="145"/>
  <c r="D213" i="145"/>
  <c r="P212" i="145"/>
  <c r="M212" i="145"/>
  <c r="J212" i="145"/>
  <c r="G212" i="145"/>
  <c r="D212" i="145"/>
  <c r="P211" i="145"/>
  <c r="M211" i="145"/>
  <c r="J211" i="145"/>
  <c r="G211" i="145"/>
  <c r="D211" i="145"/>
  <c r="P210" i="145"/>
  <c r="M210" i="145"/>
  <c r="J210" i="145"/>
  <c r="G210" i="145"/>
  <c r="D210" i="145"/>
  <c r="P209" i="145"/>
  <c r="M209" i="145"/>
  <c r="J209" i="145"/>
  <c r="G209" i="145"/>
  <c r="D209" i="145"/>
  <c r="P208" i="145"/>
  <c r="M208" i="145"/>
  <c r="J208" i="145"/>
  <c r="G208" i="145"/>
  <c r="D208" i="145"/>
  <c r="P207" i="145"/>
  <c r="M207" i="145"/>
  <c r="J207" i="145"/>
  <c r="G207" i="145"/>
  <c r="D207" i="145"/>
  <c r="P206" i="145"/>
  <c r="M206" i="145"/>
  <c r="J206" i="145"/>
  <c r="G206" i="145"/>
  <c r="D206" i="145"/>
  <c r="P205" i="145"/>
  <c r="M205" i="145"/>
  <c r="J205" i="145"/>
  <c r="G205" i="145"/>
  <c r="D205" i="145"/>
  <c r="P204" i="145"/>
  <c r="M204" i="145"/>
  <c r="J204" i="145"/>
  <c r="G204" i="145"/>
  <c r="D204" i="145"/>
  <c r="P203" i="145"/>
  <c r="M203" i="145"/>
  <c r="J203" i="145"/>
  <c r="G203" i="145"/>
  <c r="D203" i="145"/>
  <c r="P202" i="145"/>
  <c r="M202" i="145"/>
  <c r="J202" i="145"/>
  <c r="G202" i="145"/>
  <c r="D202" i="145"/>
  <c r="P201" i="145"/>
  <c r="M201" i="145"/>
  <c r="J201" i="145"/>
  <c r="G201" i="145"/>
  <c r="D201" i="145"/>
  <c r="P200" i="145"/>
  <c r="M200" i="145"/>
  <c r="J200" i="145"/>
  <c r="G200" i="145"/>
  <c r="D200" i="145"/>
  <c r="P199" i="145"/>
  <c r="M199" i="145"/>
  <c r="J199" i="145"/>
  <c r="G199" i="145"/>
  <c r="D199" i="145"/>
  <c r="P198" i="145"/>
  <c r="M198" i="145"/>
  <c r="J198" i="145"/>
  <c r="G198" i="145"/>
  <c r="D198" i="145"/>
  <c r="P197" i="145"/>
  <c r="M197" i="145"/>
  <c r="J197" i="145"/>
  <c r="G197" i="145"/>
  <c r="D197" i="145"/>
  <c r="P196" i="145"/>
  <c r="M196" i="145"/>
  <c r="J196" i="145"/>
  <c r="G196" i="145"/>
  <c r="D196" i="145"/>
  <c r="P195" i="145"/>
  <c r="M195" i="145"/>
  <c r="J195" i="145"/>
  <c r="G195" i="145"/>
  <c r="D195" i="145"/>
  <c r="P194" i="145"/>
  <c r="M194" i="145"/>
  <c r="J194" i="145"/>
  <c r="G194" i="145"/>
  <c r="D194" i="145"/>
  <c r="P193" i="145"/>
  <c r="M193" i="145"/>
  <c r="J193" i="145"/>
  <c r="G193" i="145"/>
  <c r="D193" i="145"/>
  <c r="P192" i="145"/>
  <c r="M192" i="145"/>
  <c r="J192" i="145"/>
  <c r="G192" i="145"/>
  <c r="D192" i="145"/>
  <c r="P191" i="145"/>
  <c r="M191" i="145"/>
  <c r="J191" i="145"/>
  <c r="G191" i="145"/>
  <c r="D191" i="145"/>
  <c r="P190" i="145"/>
  <c r="M190" i="145"/>
  <c r="J190" i="145"/>
  <c r="G190" i="145"/>
  <c r="D190" i="145"/>
  <c r="P189" i="145"/>
  <c r="M189" i="145"/>
  <c r="J189" i="145"/>
  <c r="G189" i="145"/>
  <c r="D189" i="145"/>
  <c r="P188" i="145"/>
  <c r="M188" i="145"/>
  <c r="J188" i="145"/>
  <c r="G188" i="145"/>
  <c r="D188" i="145"/>
  <c r="P187" i="145"/>
  <c r="M187" i="145"/>
  <c r="J187" i="145"/>
  <c r="G187" i="145"/>
  <c r="D187" i="145"/>
  <c r="P186" i="145"/>
  <c r="M186" i="145"/>
  <c r="J186" i="145"/>
  <c r="G186" i="145"/>
  <c r="D186" i="145"/>
  <c r="P185" i="145"/>
  <c r="M185" i="145"/>
  <c r="J185" i="145"/>
  <c r="G185" i="145"/>
  <c r="D185" i="145"/>
  <c r="P184" i="145"/>
  <c r="M184" i="145"/>
  <c r="J184" i="145"/>
  <c r="G184" i="145"/>
  <c r="D184" i="145"/>
  <c r="P183" i="145"/>
  <c r="M183" i="145"/>
  <c r="J183" i="145"/>
  <c r="G183" i="145"/>
  <c r="D183" i="145"/>
  <c r="P182" i="145"/>
  <c r="M182" i="145"/>
  <c r="J182" i="145"/>
  <c r="G182" i="145"/>
  <c r="D182" i="145"/>
  <c r="P181" i="145"/>
  <c r="M181" i="145"/>
  <c r="J181" i="145"/>
  <c r="G181" i="145"/>
  <c r="D181" i="145"/>
  <c r="P180" i="145"/>
  <c r="M180" i="145"/>
  <c r="J180" i="145"/>
  <c r="G180" i="145"/>
  <c r="D180" i="145"/>
  <c r="P179" i="145"/>
  <c r="M179" i="145"/>
  <c r="J179" i="145"/>
  <c r="G179" i="145"/>
  <c r="D179" i="145"/>
  <c r="P178" i="145"/>
  <c r="M178" i="145"/>
  <c r="J178" i="145"/>
  <c r="G178" i="145"/>
  <c r="D178" i="145"/>
  <c r="P177" i="145"/>
  <c r="M177" i="145"/>
  <c r="J177" i="145"/>
  <c r="G177" i="145"/>
  <c r="D177" i="145"/>
  <c r="P176" i="145"/>
  <c r="M176" i="145"/>
  <c r="J176" i="145"/>
  <c r="G176" i="145"/>
  <c r="D176" i="145"/>
  <c r="P175" i="145"/>
  <c r="M175" i="145"/>
  <c r="J175" i="145"/>
  <c r="G175" i="145"/>
  <c r="D175" i="145"/>
  <c r="P174" i="145"/>
  <c r="M174" i="145"/>
  <c r="J174" i="145"/>
  <c r="G174" i="145"/>
  <c r="D174" i="145"/>
  <c r="P173" i="145"/>
  <c r="M173" i="145"/>
  <c r="J173" i="145"/>
  <c r="G173" i="145"/>
  <c r="D173" i="145"/>
  <c r="P172" i="145"/>
  <c r="M172" i="145"/>
  <c r="J172" i="145"/>
  <c r="G172" i="145"/>
  <c r="D172" i="145"/>
  <c r="P171" i="145"/>
  <c r="M171" i="145"/>
  <c r="J171" i="145"/>
  <c r="G171" i="145"/>
  <c r="D171" i="145"/>
  <c r="P170" i="145"/>
  <c r="M170" i="145"/>
  <c r="J170" i="145"/>
  <c r="G170" i="145"/>
  <c r="D170" i="145"/>
  <c r="P169" i="145"/>
  <c r="M169" i="145"/>
  <c r="J169" i="145"/>
  <c r="G169" i="145"/>
  <c r="D169" i="145"/>
  <c r="P168" i="145"/>
  <c r="M168" i="145"/>
  <c r="J168" i="145"/>
  <c r="G168" i="145"/>
  <c r="D168" i="145"/>
  <c r="P167" i="145"/>
  <c r="M167" i="145"/>
  <c r="J167" i="145"/>
  <c r="G167" i="145"/>
  <c r="D167" i="145"/>
  <c r="P166" i="145"/>
  <c r="M166" i="145"/>
  <c r="J166" i="145"/>
  <c r="G166" i="145"/>
  <c r="D166" i="145"/>
  <c r="P165" i="145"/>
  <c r="M165" i="145"/>
  <c r="J165" i="145"/>
  <c r="G165" i="145"/>
  <c r="D165" i="145"/>
  <c r="P164" i="145"/>
  <c r="M164" i="145"/>
  <c r="J164" i="145"/>
  <c r="G164" i="145"/>
  <c r="D164" i="145"/>
  <c r="P163" i="145"/>
  <c r="M163" i="145"/>
  <c r="J163" i="145"/>
  <c r="G163" i="145"/>
  <c r="D163" i="145"/>
  <c r="P162" i="145"/>
  <c r="M162" i="145"/>
  <c r="J162" i="145"/>
  <c r="G162" i="145"/>
  <c r="D162" i="145"/>
  <c r="P161" i="145"/>
  <c r="M161" i="145"/>
  <c r="J161" i="145"/>
  <c r="G161" i="145"/>
  <c r="D161" i="145"/>
  <c r="P160" i="145"/>
  <c r="M160" i="145"/>
  <c r="J160" i="145"/>
  <c r="G160" i="145"/>
  <c r="D160" i="145"/>
  <c r="P159" i="145"/>
  <c r="M159" i="145"/>
  <c r="J159" i="145"/>
  <c r="G159" i="145"/>
  <c r="D159" i="145"/>
  <c r="P158" i="145"/>
  <c r="M158" i="145"/>
  <c r="J158" i="145"/>
  <c r="G158" i="145"/>
  <c r="D158" i="145"/>
  <c r="P157" i="145"/>
  <c r="M157" i="145"/>
  <c r="J157" i="145"/>
  <c r="G157" i="145"/>
  <c r="D157" i="145"/>
  <c r="P156" i="145"/>
  <c r="M156" i="145"/>
  <c r="J156" i="145"/>
  <c r="G156" i="145"/>
  <c r="D156" i="145"/>
  <c r="P155" i="145"/>
  <c r="M155" i="145"/>
  <c r="J155" i="145"/>
  <c r="G155" i="145"/>
  <c r="D155" i="145"/>
  <c r="P154" i="145"/>
  <c r="M154" i="145"/>
  <c r="J154" i="145"/>
  <c r="G154" i="145"/>
  <c r="D154" i="145"/>
  <c r="P153" i="145"/>
  <c r="M153" i="145"/>
  <c r="J153" i="145"/>
  <c r="G153" i="145"/>
  <c r="D153" i="145"/>
  <c r="P152" i="145"/>
  <c r="M152" i="145"/>
  <c r="J152" i="145"/>
  <c r="G152" i="145"/>
  <c r="D152" i="145"/>
  <c r="P151" i="145"/>
  <c r="M151" i="145"/>
  <c r="J151" i="145"/>
  <c r="G151" i="145"/>
  <c r="D151" i="145"/>
  <c r="P150" i="145"/>
  <c r="M150" i="145"/>
  <c r="J150" i="145"/>
  <c r="G150" i="145"/>
  <c r="D150" i="145"/>
  <c r="P149" i="145"/>
  <c r="M149" i="145"/>
  <c r="J149" i="145"/>
  <c r="G149" i="145"/>
  <c r="D149" i="145"/>
  <c r="P148" i="145"/>
  <c r="M148" i="145"/>
  <c r="J148" i="145"/>
  <c r="G148" i="145"/>
  <c r="D148" i="145"/>
  <c r="P147" i="145"/>
  <c r="M147" i="145"/>
  <c r="J147" i="145"/>
  <c r="G147" i="145"/>
  <c r="D147" i="145"/>
  <c r="P146" i="145"/>
  <c r="M146" i="145"/>
  <c r="J146" i="145"/>
  <c r="G146" i="145"/>
  <c r="D146" i="145"/>
  <c r="P145" i="145"/>
  <c r="M145" i="145"/>
  <c r="J145" i="145"/>
  <c r="G145" i="145"/>
  <c r="D145" i="145"/>
  <c r="P144" i="145"/>
  <c r="M144" i="145"/>
  <c r="J144" i="145"/>
  <c r="G144" i="145"/>
  <c r="D144" i="145"/>
  <c r="P143" i="145"/>
  <c r="M143" i="145"/>
  <c r="J143" i="145"/>
  <c r="G143" i="145"/>
  <c r="D143" i="145"/>
  <c r="P142" i="145"/>
  <c r="M142" i="145"/>
  <c r="J142" i="145"/>
  <c r="G142" i="145"/>
  <c r="D142" i="145"/>
  <c r="P141" i="145"/>
  <c r="M141" i="145"/>
  <c r="J141" i="145"/>
  <c r="G141" i="145"/>
  <c r="D141" i="145"/>
  <c r="P140" i="145"/>
  <c r="M140" i="145"/>
  <c r="J140" i="145"/>
  <c r="G140" i="145"/>
  <c r="D140" i="145"/>
  <c r="P139" i="145"/>
  <c r="M139" i="145"/>
  <c r="J139" i="145"/>
  <c r="G139" i="145"/>
  <c r="D139" i="145"/>
  <c r="P138" i="145"/>
  <c r="M138" i="145"/>
  <c r="J138" i="145"/>
  <c r="G138" i="145"/>
  <c r="D138" i="145"/>
  <c r="P137" i="145"/>
  <c r="M137" i="145"/>
  <c r="J137" i="145"/>
  <c r="G137" i="145"/>
  <c r="D137" i="145"/>
  <c r="P136" i="145"/>
  <c r="M136" i="145"/>
  <c r="J136" i="145"/>
  <c r="G136" i="145"/>
  <c r="D136" i="145"/>
  <c r="P135" i="145"/>
  <c r="M135" i="145"/>
  <c r="J135" i="145"/>
  <c r="G135" i="145"/>
  <c r="D135" i="145"/>
  <c r="P134" i="145"/>
  <c r="M134" i="145"/>
  <c r="J134" i="145"/>
  <c r="G134" i="145"/>
  <c r="D134" i="145"/>
  <c r="P133" i="145"/>
  <c r="M133" i="145"/>
  <c r="J133" i="145"/>
  <c r="G133" i="145"/>
  <c r="D133" i="145"/>
  <c r="P132" i="145"/>
  <c r="M132" i="145"/>
  <c r="J132" i="145"/>
  <c r="G132" i="145"/>
  <c r="D132" i="145"/>
  <c r="P131" i="145"/>
  <c r="M131" i="145"/>
  <c r="J131" i="145"/>
  <c r="G131" i="145"/>
  <c r="D131" i="145"/>
  <c r="P130" i="145"/>
  <c r="M130" i="145"/>
  <c r="J130" i="145"/>
  <c r="G130" i="145"/>
  <c r="D130" i="145"/>
  <c r="P129" i="145"/>
  <c r="M129" i="145"/>
  <c r="J129" i="145"/>
  <c r="G129" i="145"/>
  <c r="D129" i="145"/>
  <c r="P128" i="145"/>
  <c r="M128" i="145"/>
  <c r="J128" i="145"/>
  <c r="G128" i="145"/>
  <c r="D128" i="145"/>
  <c r="P127" i="145"/>
  <c r="M127" i="145"/>
  <c r="J127" i="145"/>
  <c r="G127" i="145"/>
  <c r="D127" i="145"/>
  <c r="P126" i="145"/>
  <c r="M126" i="145"/>
  <c r="J126" i="145"/>
  <c r="G126" i="145"/>
  <c r="D126" i="145"/>
  <c r="P125" i="145"/>
  <c r="M125" i="145"/>
  <c r="J125" i="145"/>
  <c r="G125" i="145"/>
  <c r="D125" i="145"/>
  <c r="P124" i="145"/>
  <c r="M124" i="145"/>
  <c r="J124" i="145"/>
  <c r="G124" i="145"/>
  <c r="D124" i="145"/>
  <c r="P123" i="145"/>
  <c r="M123" i="145"/>
  <c r="J123" i="145"/>
  <c r="G123" i="145"/>
  <c r="D123" i="145"/>
  <c r="P122" i="145"/>
  <c r="M122" i="145"/>
  <c r="J122" i="145"/>
  <c r="G122" i="145"/>
  <c r="D122" i="145"/>
  <c r="P121" i="145"/>
  <c r="M121" i="145"/>
  <c r="J121" i="145"/>
  <c r="G121" i="145"/>
  <c r="D121" i="145"/>
  <c r="P120" i="145"/>
  <c r="M120" i="145"/>
  <c r="J120" i="145"/>
  <c r="G120" i="145"/>
  <c r="D120" i="145"/>
  <c r="P119" i="145"/>
  <c r="M119" i="145"/>
  <c r="J119" i="145"/>
  <c r="G119" i="145"/>
  <c r="D119" i="145"/>
  <c r="P118" i="145"/>
  <c r="M118" i="145"/>
  <c r="J118" i="145"/>
  <c r="G118" i="145"/>
  <c r="D118" i="145"/>
  <c r="P117" i="145"/>
  <c r="M117" i="145"/>
  <c r="J117" i="145"/>
  <c r="G117" i="145"/>
  <c r="D117" i="145"/>
  <c r="P116" i="145"/>
  <c r="M116" i="145"/>
  <c r="J116" i="145"/>
  <c r="G116" i="145"/>
  <c r="D116" i="145"/>
  <c r="P115" i="145"/>
  <c r="M115" i="145"/>
  <c r="J115" i="145"/>
  <c r="G115" i="145"/>
  <c r="D115" i="145"/>
  <c r="P114" i="145"/>
  <c r="M114" i="145"/>
  <c r="J114" i="145"/>
  <c r="G114" i="145"/>
  <c r="D114" i="145"/>
  <c r="P113" i="145"/>
  <c r="M113" i="145"/>
  <c r="J113" i="145"/>
  <c r="G113" i="145"/>
  <c r="D113" i="145"/>
  <c r="P112" i="145"/>
  <c r="M112" i="145"/>
  <c r="J112" i="145"/>
  <c r="G112" i="145"/>
  <c r="D112" i="145"/>
  <c r="P111" i="145"/>
  <c r="M111" i="145"/>
  <c r="J111" i="145"/>
  <c r="G111" i="145"/>
  <c r="D111" i="145"/>
  <c r="P110" i="145"/>
  <c r="M110" i="145"/>
  <c r="J110" i="145"/>
  <c r="G110" i="145"/>
  <c r="D110" i="145"/>
  <c r="P109" i="145"/>
  <c r="M109" i="145"/>
  <c r="J109" i="145"/>
  <c r="G109" i="145"/>
  <c r="D109" i="145"/>
  <c r="P108" i="145"/>
  <c r="M108" i="145"/>
  <c r="J108" i="145"/>
  <c r="G108" i="145"/>
  <c r="D108" i="145"/>
  <c r="P107" i="145"/>
  <c r="M107" i="145"/>
  <c r="J107" i="145"/>
  <c r="G107" i="145"/>
  <c r="D107" i="145"/>
  <c r="P106" i="145"/>
  <c r="M106" i="145"/>
  <c r="J106" i="145"/>
  <c r="G106" i="145"/>
  <c r="D106" i="145"/>
  <c r="P105" i="145"/>
  <c r="M105" i="145"/>
  <c r="J105" i="145"/>
  <c r="G105" i="145"/>
  <c r="D105" i="145"/>
  <c r="P104" i="145"/>
  <c r="M104" i="145"/>
  <c r="J104" i="145"/>
  <c r="G104" i="145"/>
  <c r="D104" i="145"/>
  <c r="P103" i="145"/>
  <c r="M103" i="145"/>
  <c r="J103" i="145"/>
  <c r="G103" i="145"/>
  <c r="D103" i="145"/>
  <c r="P102" i="145"/>
  <c r="M102" i="145"/>
  <c r="J102" i="145"/>
  <c r="G102" i="145"/>
  <c r="D102" i="145"/>
  <c r="P101" i="145"/>
  <c r="M101" i="145"/>
  <c r="J101" i="145"/>
  <c r="G101" i="145"/>
  <c r="D101" i="145"/>
  <c r="P100" i="145"/>
  <c r="M100" i="145"/>
  <c r="J100" i="145"/>
  <c r="G100" i="145"/>
  <c r="D100" i="145"/>
  <c r="P99" i="145"/>
  <c r="M99" i="145"/>
  <c r="J99" i="145"/>
  <c r="G99" i="145"/>
  <c r="D99" i="145"/>
  <c r="P98" i="145"/>
  <c r="M98" i="145"/>
  <c r="J98" i="145"/>
  <c r="G98" i="145"/>
  <c r="D98" i="145"/>
  <c r="P97" i="145"/>
  <c r="M97" i="145"/>
  <c r="J97" i="145"/>
  <c r="G97" i="145"/>
  <c r="D97" i="145"/>
  <c r="P96" i="145"/>
  <c r="M96" i="145"/>
  <c r="J96" i="145"/>
  <c r="G96" i="145"/>
  <c r="D96" i="145"/>
  <c r="P95" i="145"/>
  <c r="M95" i="145"/>
  <c r="J95" i="145"/>
  <c r="G95" i="145"/>
  <c r="D95" i="145"/>
  <c r="P94" i="145"/>
  <c r="M94" i="145"/>
  <c r="J94" i="145"/>
  <c r="G94" i="145"/>
  <c r="D94" i="145"/>
  <c r="P93" i="145"/>
  <c r="M93" i="145"/>
  <c r="J93" i="145"/>
  <c r="G93" i="145"/>
  <c r="D93" i="145"/>
  <c r="P92" i="145"/>
  <c r="M92" i="145"/>
  <c r="J92" i="145"/>
  <c r="G92" i="145"/>
  <c r="D92" i="145"/>
  <c r="P91" i="145"/>
  <c r="M91" i="145"/>
  <c r="J91" i="145"/>
  <c r="G91" i="145"/>
  <c r="D91" i="145"/>
  <c r="P90" i="145"/>
  <c r="M90" i="145"/>
  <c r="J90" i="145"/>
  <c r="G90" i="145"/>
  <c r="D90" i="145"/>
  <c r="P89" i="145"/>
  <c r="M89" i="145"/>
  <c r="J89" i="145"/>
  <c r="G89" i="145"/>
  <c r="D89" i="145"/>
  <c r="P88" i="145"/>
  <c r="M88" i="145"/>
  <c r="J88" i="145"/>
  <c r="G88" i="145"/>
  <c r="D88" i="145"/>
  <c r="P87" i="145"/>
  <c r="M87" i="145"/>
  <c r="J87" i="145"/>
  <c r="G87" i="145"/>
  <c r="D87" i="145"/>
  <c r="P86" i="145"/>
  <c r="M86" i="145"/>
  <c r="J86" i="145"/>
  <c r="G86" i="145"/>
  <c r="D86" i="145"/>
  <c r="P85" i="145"/>
  <c r="M85" i="145"/>
  <c r="J85" i="145"/>
  <c r="G85" i="145"/>
  <c r="D85" i="145"/>
  <c r="P84" i="145"/>
  <c r="M84" i="145"/>
  <c r="J84" i="145"/>
  <c r="G84" i="145"/>
  <c r="D84" i="145"/>
  <c r="P83" i="145"/>
  <c r="M83" i="145"/>
  <c r="J83" i="145"/>
  <c r="G83" i="145"/>
  <c r="D83" i="145"/>
  <c r="P82" i="145"/>
  <c r="M82" i="145"/>
  <c r="J82" i="145"/>
  <c r="G82" i="145"/>
  <c r="D82" i="145"/>
  <c r="P81" i="145"/>
  <c r="M81" i="145"/>
  <c r="J81" i="145"/>
  <c r="G81" i="145"/>
  <c r="D81" i="145"/>
  <c r="P80" i="145"/>
  <c r="M80" i="145"/>
  <c r="J80" i="145"/>
  <c r="G80" i="145"/>
  <c r="D80" i="145"/>
  <c r="P79" i="145"/>
  <c r="M79" i="145"/>
  <c r="J79" i="145"/>
  <c r="G79" i="145"/>
  <c r="D79" i="145"/>
  <c r="P78" i="145"/>
  <c r="M78" i="145"/>
  <c r="J78" i="145"/>
  <c r="G78" i="145"/>
  <c r="D78" i="145"/>
  <c r="P77" i="145"/>
  <c r="M77" i="145"/>
  <c r="J77" i="145"/>
  <c r="G77" i="145"/>
  <c r="D77" i="145"/>
  <c r="P76" i="145"/>
  <c r="M76" i="145"/>
  <c r="J76" i="145"/>
  <c r="G76" i="145"/>
  <c r="D76" i="145"/>
  <c r="P75" i="145"/>
  <c r="M75" i="145"/>
  <c r="J75" i="145"/>
  <c r="G75" i="145"/>
  <c r="D75" i="145"/>
  <c r="P74" i="145"/>
  <c r="M74" i="145"/>
  <c r="J74" i="145"/>
  <c r="G74" i="145"/>
  <c r="D74" i="145"/>
  <c r="P73" i="145"/>
  <c r="M73" i="145"/>
  <c r="J73" i="145"/>
  <c r="G73" i="145"/>
  <c r="D73" i="145"/>
  <c r="P72" i="145"/>
  <c r="M72" i="145"/>
  <c r="J72" i="145"/>
  <c r="G72" i="145"/>
  <c r="D72" i="145"/>
  <c r="P71" i="145"/>
  <c r="M71" i="145"/>
  <c r="J71" i="145"/>
  <c r="G71" i="145"/>
  <c r="D71" i="145"/>
  <c r="P70" i="145"/>
  <c r="M70" i="145"/>
  <c r="J70" i="145"/>
  <c r="G70" i="145"/>
  <c r="D70" i="145"/>
  <c r="P69" i="145"/>
  <c r="M69" i="145"/>
  <c r="J69" i="145"/>
  <c r="G69" i="145"/>
  <c r="D69" i="145"/>
  <c r="P68" i="145"/>
  <c r="M68" i="145"/>
  <c r="J68" i="145"/>
  <c r="G68" i="145"/>
  <c r="D68" i="145"/>
  <c r="P67" i="145"/>
  <c r="M67" i="145"/>
  <c r="J67" i="145"/>
  <c r="G67" i="145"/>
  <c r="D67" i="145"/>
  <c r="P66" i="145"/>
  <c r="M66" i="145"/>
  <c r="J66" i="145"/>
  <c r="G66" i="145"/>
  <c r="D66" i="145"/>
  <c r="P65" i="145"/>
  <c r="M65" i="145"/>
  <c r="J65" i="145"/>
  <c r="G65" i="145"/>
  <c r="D65" i="145"/>
  <c r="P64" i="145"/>
  <c r="M64" i="145"/>
  <c r="J64" i="145"/>
  <c r="G64" i="145"/>
  <c r="D64" i="145"/>
  <c r="P63" i="145"/>
  <c r="M63" i="145"/>
  <c r="J63" i="145"/>
  <c r="G63" i="145"/>
  <c r="D63" i="145"/>
  <c r="P62" i="145"/>
  <c r="M62" i="145"/>
  <c r="J62" i="145"/>
  <c r="G62" i="145"/>
  <c r="D62" i="145"/>
  <c r="P61" i="145"/>
  <c r="M61" i="145"/>
  <c r="J61" i="145"/>
  <c r="G61" i="145"/>
  <c r="D61" i="145"/>
  <c r="P60" i="145"/>
  <c r="M60" i="145"/>
  <c r="J60" i="145"/>
  <c r="G60" i="145"/>
  <c r="D60" i="145"/>
  <c r="P59" i="145"/>
  <c r="M59" i="145"/>
  <c r="J59" i="145"/>
  <c r="G59" i="145"/>
  <c r="D59" i="145"/>
  <c r="P58" i="145"/>
  <c r="M58" i="145"/>
  <c r="J58" i="145"/>
  <c r="G58" i="145"/>
  <c r="D58" i="145"/>
  <c r="P57" i="145"/>
  <c r="M57" i="145"/>
  <c r="J57" i="145"/>
  <c r="G57" i="145"/>
  <c r="D57" i="145"/>
  <c r="P56" i="145"/>
  <c r="M56" i="145"/>
  <c r="J56" i="145"/>
  <c r="G56" i="145"/>
  <c r="D56" i="145"/>
  <c r="P55" i="145"/>
  <c r="M55" i="145"/>
  <c r="J55" i="145"/>
  <c r="G55" i="145"/>
  <c r="D55" i="145"/>
  <c r="P54" i="145"/>
  <c r="M54" i="145"/>
  <c r="J54" i="145"/>
  <c r="G54" i="145"/>
  <c r="D54" i="145"/>
  <c r="P53" i="145"/>
  <c r="M53" i="145"/>
  <c r="J53" i="145"/>
  <c r="G53" i="145"/>
  <c r="D53" i="145"/>
  <c r="P52" i="145"/>
  <c r="M52" i="145"/>
  <c r="J52" i="145"/>
  <c r="G52" i="145"/>
  <c r="D52" i="145"/>
  <c r="P51" i="145"/>
  <c r="M51" i="145"/>
  <c r="J51" i="145"/>
  <c r="G51" i="145"/>
  <c r="D51" i="145"/>
  <c r="P50" i="145"/>
  <c r="M50" i="145"/>
  <c r="J50" i="145"/>
  <c r="G50" i="145"/>
  <c r="D50" i="145"/>
  <c r="P49" i="145"/>
  <c r="M49" i="145"/>
  <c r="J49" i="145"/>
  <c r="G49" i="145"/>
  <c r="D49" i="145"/>
  <c r="P48" i="145"/>
  <c r="M48" i="145"/>
  <c r="J48" i="145"/>
  <c r="G48" i="145"/>
  <c r="D48" i="145"/>
  <c r="P47" i="145"/>
  <c r="M47" i="145"/>
  <c r="J47" i="145"/>
  <c r="G47" i="145"/>
  <c r="D47" i="145"/>
  <c r="P46" i="145"/>
  <c r="M46" i="145"/>
  <c r="J46" i="145"/>
  <c r="G46" i="145"/>
  <c r="D46" i="145"/>
  <c r="P45" i="145"/>
  <c r="M45" i="145"/>
  <c r="J45" i="145"/>
  <c r="G45" i="145"/>
  <c r="D45" i="145"/>
  <c r="P44" i="145"/>
  <c r="M44" i="145"/>
  <c r="J44" i="145"/>
  <c r="G44" i="145"/>
  <c r="D44" i="145"/>
  <c r="P43" i="145"/>
  <c r="M43" i="145"/>
  <c r="J43" i="145"/>
  <c r="G43" i="145"/>
  <c r="D43" i="145"/>
  <c r="P42" i="145"/>
  <c r="M42" i="145"/>
  <c r="J42" i="145"/>
  <c r="G42" i="145"/>
  <c r="D42" i="145"/>
  <c r="P41" i="145"/>
  <c r="M41" i="145"/>
  <c r="J41" i="145"/>
  <c r="G41" i="145"/>
  <c r="D41" i="145"/>
  <c r="P40" i="145"/>
  <c r="M40" i="145"/>
  <c r="J40" i="145"/>
  <c r="G40" i="145"/>
  <c r="D40" i="145"/>
  <c r="P39" i="145"/>
  <c r="M39" i="145"/>
  <c r="J39" i="145"/>
  <c r="G39" i="145"/>
  <c r="D39" i="145"/>
  <c r="P38" i="145"/>
  <c r="M38" i="145"/>
  <c r="J38" i="145"/>
  <c r="G38" i="145"/>
  <c r="D38" i="145"/>
  <c r="P37" i="145"/>
  <c r="M37" i="145"/>
  <c r="J37" i="145"/>
  <c r="G37" i="145"/>
  <c r="D37" i="145"/>
  <c r="P36" i="145"/>
  <c r="M36" i="145"/>
  <c r="J36" i="145"/>
  <c r="G36" i="145"/>
  <c r="D36" i="145"/>
  <c r="P35" i="145"/>
  <c r="M35" i="145"/>
  <c r="J35" i="145"/>
  <c r="G35" i="145"/>
  <c r="D35" i="145"/>
  <c r="P34" i="145"/>
  <c r="M34" i="145"/>
  <c r="J34" i="145"/>
  <c r="G34" i="145"/>
  <c r="D34" i="145"/>
  <c r="P33" i="145"/>
  <c r="M33" i="145"/>
  <c r="J33" i="145"/>
  <c r="G33" i="145"/>
  <c r="D33" i="145"/>
  <c r="P32" i="145"/>
  <c r="M32" i="145"/>
  <c r="J32" i="145"/>
  <c r="G32" i="145"/>
  <c r="D32" i="145"/>
  <c r="P31" i="145"/>
  <c r="M31" i="145"/>
  <c r="J31" i="145"/>
  <c r="G31" i="145"/>
  <c r="D31" i="145"/>
  <c r="P30" i="145"/>
  <c r="M30" i="145"/>
  <c r="J30" i="145"/>
  <c r="G30" i="145"/>
  <c r="D30" i="145"/>
  <c r="P29" i="145"/>
  <c r="M29" i="145"/>
  <c r="J29" i="145"/>
  <c r="G29" i="145"/>
  <c r="D29" i="145"/>
  <c r="P28" i="145"/>
  <c r="M28" i="145"/>
  <c r="J28" i="145"/>
  <c r="G28" i="145"/>
  <c r="D28" i="145"/>
  <c r="P27" i="145"/>
  <c r="M27" i="145"/>
  <c r="J27" i="145"/>
  <c r="G27" i="145"/>
  <c r="D27" i="145"/>
  <c r="P26" i="145"/>
  <c r="M26" i="145"/>
  <c r="J26" i="145"/>
  <c r="G26" i="145"/>
  <c r="D26" i="145"/>
  <c r="P25" i="145"/>
  <c r="M25" i="145"/>
  <c r="J25" i="145"/>
  <c r="G25" i="145"/>
  <c r="D25" i="145"/>
  <c r="P24" i="145"/>
  <c r="M24" i="145"/>
  <c r="J24" i="145"/>
  <c r="G24" i="145"/>
  <c r="D24" i="145"/>
  <c r="P23" i="145"/>
  <c r="M23" i="145"/>
  <c r="J23" i="145"/>
  <c r="G23" i="145"/>
  <c r="D23" i="145"/>
  <c r="P22" i="145"/>
  <c r="M22" i="145"/>
  <c r="J22" i="145"/>
  <c r="G22" i="145"/>
  <c r="D22" i="145"/>
  <c r="P21" i="145"/>
  <c r="M21" i="145"/>
  <c r="J21" i="145"/>
  <c r="G21" i="145"/>
  <c r="D21" i="145"/>
  <c r="A21" i="145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35" i="145" s="1"/>
  <c r="A36" i="145" s="1"/>
  <c r="A37" i="145" s="1"/>
  <c r="A38" i="145" s="1"/>
  <c r="A39" i="145" s="1"/>
  <c r="A40" i="145" s="1"/>
  <c r="A41" i="145" s="1"/>
  <c r="A42" i="145" s="1"/>
  <c r="A43" i="145" s="1"/>
  <c r="A44" i="145" s="1"/>
  <c r="A45" i="145" s="1"/>
  <c r="A46" i="145" s="1"/>
  <c r="A47" i="145" s="1"/>
  <c r="A48" i="145" s="1"/>
  <c r="A49" i="145" s="1"/>
  <c r="A50" i="145" s="1"/>
  <c r="A51" i="145" s="1"/>
  <c r="A52" i="145" s="1"/>
  <c r="A53" i="145" s="1"/>
  <c r="A54" i="145" s="1"/>
  <c r="A55" i="145" s="1"/>
  <c r="A56" i="145" s="1"/>
  <c r="A57" i="145" s="1"/>
  <c r="A58" i="145" s="1"/>
  <c r="A59" i="145" s="1"/>
  <c r="A60" i="145" s="1"/>
  <c r="A61" i="145" s="1"/>
  <c r="A62" i="145" s="1"/>
  <c r="A63" i="145" s="1"/>
  <c r="A64" i="145" s="1"/>
  <c r="A65" i="145" s="1"/>
  <c r="A66" i="145" s="1"/>
  <c r="A67" i="145" s="1"/>
  <c r="A68" i="145" s="1"/>
  <c r="A69" i="145" s="1"/>
  <c r="A70" i="145" s="1"/>
  <c r="A71" i="145" s="1"/>
  <c r="A72" i="145" s="1"/>
  <c r="A73" i="145" s="1"/>
  <c r="A74" i="145" s="1"/>
  <c r="A75" i="145" s="1"/>
  <c r="A76" i="145" s="1"/>
  <c r="A77" i="145" s="1"/>
  <c r="A78" i="145" s="1"/>
  <c r="A79" i="145" s="1"/>
  <c r="A80" i="145" s="1"/>
  <c r="A81" i="145" s="1"/>
  <c r="A82" i="145" s="1"/>
  <c r="A83" i="145" s="1"/>
  <c r="A84" i="145" s="1"/>
  <c r="A85" i="145" s="1"/>
  <c r="A86" i="145" s="1"/>
  <c r="A87" i="145" s="1"/>
  <c r="A88" i="145" s="1"/>
  <c r="A89" i="145" s="1"/>
  <c r="A90" i="145" s="1"/>
  <c r="A91" i="145" s="1"/>
  <c r="A92" i="145" s="1"/>
  <c r="A93" i="145" s="1"/>
  <c r="A94" i="145" s="1"/>
  <c r="A95" i="145" s="1"/>
  <c r="A96" i="145" s="1"/>
  <c r="A97" i="145" s="1"/>
  <c r="A98" i="145" s="1"/>
  <c r="A99" i="145" s="1"/>
  <c r="A100" i="145" s="1"/>
  <c r="A101" i="145" s="1"/>
  <c r="A102" i="145" s="1"/>
  <c r="A103" i="145" s="1"/>
  <c r="A104" i="145" s="1"/>
  <c r="A105" i="145" s="1"/>
  <c r="A106" i="145" s="1"/>
  <c r="A107" i="145" s="1"/>
  <c r="A108" i="145" s="1"/>
  <c r="A109" i="145" s="1"/>
  <c r="A110" i="145" s="1"/>
  <c r="A111" i="145" s="1"/>
  <c r="A112" i="145" s="1"/>
  <c r="A113" i="145" s="1"/>
  <c r="A114" i="145" s="1"/>
  <c r="A115" i="145" s="1"/>
  <c r="A116" i="145" s="1"/>
  <c r="A117" i="145" s="1"/>
  <c r="A118" i="145" s="1"/>
  <c r="A119" i="145" s="1"/>
  <c r="A120" i="145" s="1"/>
  <c r="A121" i="145" s="1"/>
  <c r="A122" i="145" s="1"/>
  <c r="A123" i="145" s="1"/>
  <c r="A124" i="145" s="1"/>
  <c r="A125" i="145" s="1"/>
  <c r="A126" i="145" s="1"/>
  <c r="A127" i="145" s="1"/>
  <c r="A128" i="145" s="1"/>
  <c r="A129" i="145" s="1"/>
  <c r="A130" i="145" s="1"/>
  <c r="A131" i="145" s="1"/>
  <c r="A132" i="145" s="1"/>
  <c r="A133" i="145" s="1"/>
  <c r="A134" i="145" s="1"/>
  <c r="A135" i="145" s="1"/>
  <c r="A136" i="145" s="1"/>
  <c r="A137" i="145" s="1"/>
  <c r="A138" i="145" s="1"/>
  <c r="A139" i="145" s="1"/>
  <c r="A140" i="145" s="1"/>
  <c r="A141" i="145" s="1"/>
  <c r="A142" i="145" s="1"/>
  <c r="A143" i="145" s="1"/>
  <c r="A144" i="145" s="1"/>
  <c r="A145" i="145" s="1"/>
  <c r="A146" i="145" s="1"/>
  <c r="A147" i="145" s="1"/>
  <c r="A148" i="145" s="1"/>
  <c r="A149" i="145" s="1"/>
  <c r="A150" i="145" s="1"/>
  <c r="A151" i="145" s="1"/>
  <c r="A152" i="145" s="1"/>
  <c r="A153" i="145" s="1"/>
  <c r="A154" i="145" s="1"/>
  <c r="A155" i="145" s="1"/>
  <c r="A156" i="145" s="1"/>
  <c r="A157" i="145" s="1"/>
  <c r="A158" i="145" s="1"/>
  <c r="A159" i="145" s="1"/>
  <c r="A160" i="145" s="1"/>
  <c r="A161" i="145" s="1"/>
  <c r="A162" i="145" s="1"/>
  <c r="A163" i="145" s="1"/>
  <c r="A164" i="145" s="1"/>
  <c r="A165" i="145" s="1"/>
  <c r="A166" i="145" s="1"/>
  <c r="A167" i="145" s="1"/>
  <c r="A168" i="145" s="1"/>
  <c r="A169" i="145" s="1"/>
  <c r="A170" i="145" s="1"/>
  <c r="A171" i="145" s="1"/>
  <c r="A172" i="145" s="1"/>
  <c r="A173" i="145" s="1"/>
  <c r="A174" i="145" s="1"/>
  <c r="A175" i="145" s="1"/>
  <c r="A176" i="145" s="1"/>
  <c r="A177" i="145" s="1"/>
  <c r="A178" i="145" s="1"/>
  <c r="A179" i="145" s="1"/>
  <c r="A180" i="145" s="1"/>
  <c r="A181" i="145" s="1"/>
  <c r="A182" i="145" s="1"/>
  <c r="A183" i="145" s="1"/>
  <c r="A184" i="145" s="1"/>
  <c r="A185" i="145" s="1"/>
  <c r="A186" i="145" s="1"/>
  <c r="A187" i="145" s="1"/>
  <c r="A188" i="145" s="1"/>
  <c r="A189" i="145" s="1"/>
  <c r="A190" i="145" s="1"/>
  <c r="A191" i="145" s="1"/>
  <c r="A192" i="145" s="1"/>
  <c r="A193" i="145" s="1"/>
  <c r="A194" i="145" s="1"/>
  <c r="A195" i="145" s="1"/>
  <c r="A196" i="145" s="1"/>
  <c r="A197" i="145" s="1"/>
  <c r="A198" i="145" s="1"/>
  <c r="A199" i="145" s="1"/>
  <c r="A200" i="145" s="1"/>
  <c r="A201" i="145" s="1"/>
  <c r="A202" i="145" s="1"/>
  <c r="A203" i="145" s="1"/>
  <c r="A204" i="145" s="1"/>
  <c r="A205" i="145" s="1"/>
  <c r="A206" i="145" s="1"/>
  <c r="A207" i="145" s="1"/>
  <c r="A208" i="145" s="1"/>
  <c r="A209" i="145" s="1"/>
  <c r="A210" i="145" s="1"/>
  <c r="A211" i="145" s="1"/>
  <c r="A212" i="145" s="1"/>
  <c r="A213" i="145" s="1"/>
  <c r="A214" i="145" s="1"/>
  <c r="A215" i="145" s="1"/>
  <c r="A216" i="145" s="1"/>
  <c r="A217" i="145" s="1"/>
  <c r="A218" i="145" s="1"/>
  <c r="A219" i="145" s="1"/>
  <c r="A220" i="145" s="1"/>
  <c r="A221" i="145" s="1"/>
  <c r="A222" i="145" s="1"/>
  <c r="A223" i="145" s="1"/>
  <c r="A224" i="145" s="1"/>
  <c r="A225" i="145" s="1"/>
  <c r="A226" i="145" s="1"/>
  <c r="A227" i="145" s="1"/>
  <c r="A228" i="145" s="1"/>
  <c r="A229" i="145" s="1"/>
  <c r="A230" i="145" s="1"/>
  <c r="A231" i="145" s="1"/>
  <c r="A232" i="145" s="1"/>
  <c r="A233" i="145" s="1"/>
  <c r="A234" i="145" s="1"/>
  <c r="A235" i="145" s="1"/>
  <c r="A236" i="145" s="1"/>
  <c r="A237" i="145" s="1"/>
  <c r="A238" i="145" s="1"/>
  <c r="A239" i="145" s="1"/>
  <c r="A240" i="145" s="1"/>
  <c r="A241" i="145" s="1"/>
  <c r="A242" i="145" s="1"/>
  <c r="A243" i="145" s="1"/>
  <c r="A244" i="145" s="1"/>
  <c r="A245" i="145" s="1"/>
  <c r="A246" i="145" s="1"/>
  <c r="A247" i="145" s="1"/>
  <c r="A248" i="145" s="1"/>
  <c r="A249" i="145" s="1"/>
  <c r="A250" i="145" s="1"/>
  <c r="A251" i="145" s="1"/>
  <c r="A252" i="145" s="1"/>
  <c r="A253" i="145" s="1"/>
  <c r="A254" i="145" s="1"/>
  <c r="A255" i="145" s="1"/>
  <c r="A256" i="145" s="1"/>
  <c r="A257" i="145" s="1"/>
  <c r="A258" i="145" s="1"/>
  <c r="A259" i="145" s="1"/>
  <c r="A260" i="145" s="1"/>
  <c r="A261" i="145" s="1"/>
  <c r="A262" i="145" s="1"/>
  <c r="A263" i="145" s="1"/>
  <c r="A264" i="145" s="1"/>
  <c r="A265" i="145" s="1"/>
  <c r="A266" i="145" s="1"/>
  <c r="A267" i="145" s="1"/>
  <c r="A268" i="145" s="1"/>
  <c r="A269" i="145" s="1"/>
  <c r="A270" i="145" s="1"/>
  <c r="A271" i="145" s="1"/>
  <c r="A272" i="145" s="1"/>
  <c r="A273" i="145" s="1"/>
  <c r="A274" i="145" s="1"/>
  <c r="A275" i="145" s="1"/>
  <c r="A276" i="145" s="1"/>
  <c r="A277" i="145" s="1"/>
  <c r="A278" i="145" s="1"/>
  <c r="A279" i="145" s="1"/>
  <c r="A280" i="145" s="1"/>
  <c r="A281" i="145" s="1"/>
  <c r="A282" i="145" s="1"/>
  <c r="A283" i="145" s="1"/>
  <c r="A284" i="145" s="1"/>
  <c r="A285" i="145" s="1"/>
  <c r="A286" i="145" s="1"/>
  <c r="A287" i="145" s="1"/>
  <c r="A288" i="145" s="1"/>
  <c r="A289" i="145" s="1"/>
  <c r="A290" i="145" s="1"/>
  <c r="A291" i="145" s="1"/>
  <c r="A292" i="145" s="1"/>
  <c r="A293" i="145" s="1"/>
  <c r="A294" i="145" s="1"/>
  <c r="A295" i="145" s="1"/>
  <c r="A296" i="145" s="1"/>
  <c r="A297" i="145" s="1"/>
  <c r="A298" i="145" s="1"/>
  <c r="A299" i="145" s="1"/>
  <c r="A300" i="145" s="1"/>
  <c r="P20" i="145"/>
  <c r="M20" i="145"/>
  <c r="J20" i="145"/>
  <c r="G20" i="145"/>
  <c r="D20" i="145"/>
  <c r="I14" i="145"/>
  <c r="H14" i="145"/>
  <c r="D13" i="145"/>
  <c r="D12" i="145"/>
  <c r="P5" i="145"/>
  <c r="P228" i="144"/>
  <c r="M228" i="144"/>
  <c r="J228" i="144"/>
  <c r="G228" i="144"/>
  <c r="D228" i="144"/>
  <c r="P227" i="144"/>
  <c r="M227" i="144"/>
  <c r="J227" i="144"/>
  <c r="G227" i="144"/>
  <c r="D227" i="144"/>
  <c r="P226" i="144"/>
  <c r="M226" i="144"/>
  <c r="J226" i="144"/>
  <c r="G226" i="144"/>
  <c r="D226" i="144"/>
  <c r="P225" i="144"/>
  <c r="M225" i="144"/>
  <c r="J225" i="144"/>
  <c r="G225" i="144"/>
  <c r="D225" i="144"/>
  <c r="P224" i="144"/>
  <c r="M224" i="144"/>
  <c r="J224" i="144"/>
  <c r="G224" i="144"/>
  <c r="D224" i="144"/>
  <c r="P223" i="144"/>
  <c r="M223" i="144"/>
  <c r="J223" i="144"/>
  <c r="G223" i="144"/>
  <c r="D223" i="144"/>
  <c r="P222" i="144"/>
  <c r="M222" i="144"/>
  <c r="J222" i="144"/>
  <c r="G222" i="144"/>
  <c r="D222" i="144"/>
  <c r="P221" i="144"/>
  <c r="M221" i="144"/>
  <c r="J221" i="144"/>
  <c r="G221" i="144"/>
  <c r="D221" i="144"/>
  <c r="P220" i="144"/>
  <c r="M220" i="144"/>
  <c r="J220" i="144"/>
  <c r="G220" i="144"/>
  <c r="D220" i="144"/>
  <c r="P219" i="144"/>
  <c r="M219" i="144"/>
  <c r="J219" i="144"/>
  <c r="G219" i="144"/>
  <c r="D219" i="144"/>
  <c r="P218" i="144"/>
  <c r="M218" i="144"/>
  <c r="J218" i="144"/>
  <c r="G218" i="144"/>
  <c r="D218" i="144"/>
  <c r="P217" i="144"/>
  <c r="M217" i="144"/>
  <c r="J217" i="144"/>
  <c r="G217" i="144"/>
  <c r="D217" i="144"/>
  <c r="P216" i="144"/>
  <c r="M216" i="144"/>
  <c r="J216" i="144"/>
  <c r="G216" i="144"/>
  <c r="D216" i="144"/>
  <c r="P215" i="144"/>
  <c r="M215" i="144"/>
  <c r="J215" i="144"/>
  <c r="G215" i="144"/>
  <c r="D215" i="144"/>
  <c r="P214" i="144"/>
  <c r="M214" i="144"/>
  <c r="J214" i="144"/>
  <c r="G214" i="144"/>
  <c r="D214" i="144"/>
  <c r="P213" i="144"/>
  <c r="M213" i="144"/>
  <c r="J213" i="144"/>
  <c r="G213" i="144"/>
  <c r="D213" i="144"/>
  <c r="P212" i="144"/>
  <c r="M212" i="144"/>
  <c r="J212" i="144"/>
  <c r="G212" i="144"/>
  <c r="D212" i="144"/>
  <c r="P211" i="144"/>
  <c r="M211" i="144"/>
  <c r="J211" i="144"/>
  <c r="G211" i="144"/>
  <c r="D211" i="144"/>
  <c r="P210" i="144"/>
  <c r="M210" i="144"/>
  <c r="J210" i="144"/>
  <c r="G210" i="144"/>
  <c r="D210" i="144"/>
  <c r="P209" i="144"/>
  <c r="M209" i="144"/>
  <c r="J209" i="144"/>
  <c r="G209" i="144"/>
  <c r="D209" i="144"/>
  <c r="P208" i="144"/>
  <c r="M208" i="144"/>
  <c r="J208" i="144"/>
  <c r="G208" i="144"/>
  <c r="D208" i="144"/>
  <c r="P207" i="144"/>
  <c r="M207" i="144"/>
  <c r="J207" i="144"/>
  <c r="G207" i="144"/>
  <c r="D207" i="144"/>
  <c r="P206" i="144"/>
  <c r="M206" i="144"/>
  <c r="J206" i="144"/>
  <c r="G206" i="144"/>
  <c r="D206" i="144"/>
  <c r="P205" i="144"/>
  <c r="M205" i="144"/>
  <c r="J205" i="144"/>
  <c r="G205" i="144"/>
  <c r="D205" i="144"/>
  <c r="P204" i="144"/>
  <c r="M204" i="144"/>
  <c r="J204" i="144"/>
  <c r="G204" i="144"/>
  <c r="D204" i="144"/>
  <c r="P203" i="144"/>
  <c r="M203" i="144"/>
  <c r="J203" i="144"/>
  <c r="G203" i="144"/>
  <c r="D203" i="144"/>
  <c r="P202" i="144"/>
  <c r="M202" i="144"/>
  <c r="J202" i="144"/>
  <c r="G202" i="144"/>
  <c r="D202" i="144"/>
  <c r="P201" i="144"/>
  <c r="M201" i="144"/>
  <c r="J201" i="144"/>
  <c r="G201" i="144"/>
  <c r="D201" i="144"/>
  <c r="P200" i="144"/>
  <c r="M200" i="144"/>
  <c r="J200" i="144"/>
  <c r="G200" i="144"/>
  <c r="D200" i="144"/>
  <c r="P199" i="144"/>
  <c r="M199" i="144"/>
  <c r="J199" i="144"/>
  <c r="G199" i="144"/>
  <c r="D199" i="144"/>
  <c r="P198" i="144"/>
  <c r="M198" i="144"/>
  <c r="J198" i="144"/>
  <c r="G198" i="144"/>
  <c r="D198" i="144"/>
  <c r="P197" i="144"/>
  <c r="M197" i="144"/>
  <c r="J197" i="144"/>
  <c r="G197" i="144"/>
  <c r="D197" i="144"/>
  <c r="P196" i="144"/>
  <c r="M196" i="144"/>
  <c r="J196" i="144"/>
  <c r="G196" i="144"/>
  <c r="D196" i="144"/>
  <c r="P195" i="144"/>
  <c r="M195" i="144"/>
  <c r="J195" i="144"/>
  <c r="G195" i="144"/>
  <c r="D195" i="144"/>
  <c r="P194" i="144"/>
  <c r="M194" i="144"/>
  <c r="J194" i="144"/>
  <c r="G194" i="144"/>
  <c r="D194" i="144"/>
  <c r="P193" i="144"/>
  <c r="M193" i="144"/>
  <c r="J193" i="144"/>
  <c r="G193" i="144"/>
  <c r="D193" i="144"/>
  <c r="P192" i="144"/>
  <c r="M192" i="144"/>
  <c r="J192" i="144"/>
  <c r="G192" i="144"/>
  <c r="D192" i="144"/>
  <c r="P191" i="144"/>
  <c r="M191" i="144"/>
  <c r="J191" i="144"/>
  <c r="G191" i="144"/>
  <c r="D191" i="144"/>
  <c r="P190" i="144"/>
  <c r="M190" i="144"/>
  <c r="J190" i="144"/>
  <c r="G190" i="144"/>
  <c r="D190" i="144"/>
  <c r="P189" i="144"/>
  <c r="M189" i="144"/>
  <c r="J189" i="144"/>
  <c r="G189" i="144"/>
  <c r="D189" i="144"/>
  <c r="P188" i="144"/>
  <c r="M188" i="144"/>
  <c r="J188" i="144"/>
  <c r="G188" i="144"/>
  <c r="D188" i="144"/>
  <c r="P187" i="144"/>
  <c r="M187" i="144"/>
  <c r="J187" i="144"/>
  <c r="G187" i="144"/>
  <c r="D187" i="144"/>
  <c r="P186" i="144"/>
  <c r="M186" i="144"/>
  <c r="J186" i="144"/>
  <c r="G186" i="144"/>
  <c r="D186" i="144"/>
  <c r="P185" i="144"/>
  <c r="M185" i="144"/>
  <c r="J185" i="144"/>
  <c r="G185" i="144"/>
  <c r="D185" i="144"/>
  <c r="P184" i="144"/>
  <c r="M184" i="144"/>
  <c r="J184" i="144"/>
  <c r="G184" i="144"/>
  <c r="D184" i="144"/>
  <c r="P183" i="144"/>
  <c r="M183" i="144"/>
  <c r="J183" i="144"/>
  <c r="G183" i="144"/>
  <c r="D183" i="144"/>
  <c r="P182" i="144"/>
  <c r="M182" i="144"/>
  <c r="J182" i="144"/>
  <c r="G182" i="144"/>
  <c r="D182" i="144"/>
  <c r="P181" i="144"/>
  <c r="M181" i="144"/>
  <c r="J181" i="144"/>
  <c r="G181" i="144"/>
  <c r="D181" i="144"/>
  <c r="P180" i="144"/>
  <c r="M180" i="144"/>
  <c r="J180" i="144"/>
  <c r="G180" i="144"/>
  <c r="D180" i="144"/>
  <c r="P179" i="144"/>
  <c r="M179" i="144"/>
  <c r="J179" i="144"/>
  <c r="G179" i="144"/>
  <c r="D179" i="144"/>
  <c r="P178" i="144"/>
  <c r="M178" i="144"/>
  <c r="J178" i="144"/>
  <c r="G178" i="144"/>
  <c r="D178" i="144"/>
  <c r="P177" i="144"/>
  <c r="M177" i="144"/>
  <c r="J177" i="144"/>
  <c r="G177" i="144"/>
  <c r="D177" i="144"/>
  <c r="P176" i="144"/>
  <c r="M176" i="144"/>
  <c r="J176" i="144"/>
  <c r="G176" i="144"/>
  <c r="D176" i="144"/>
  <c r="P175" i="144"/>
  <c r="M175" i="144"/>
  <c r="J175" i="144"/>
  <c r="G175" i="144"/>
  <c r="D175" i="144"/>
  <c r="P174" i="144"/>
  <c r="M174" i="144"/>
  <c r="J174" i="144"/>
  <c r="G174" i="144"/>
  <c r="D174" i="144"/>
  <c r="P173" i="144"/>
  <c r="M173" i="144"/>
  <c r="J173" i="144"/>
  <c r="G173" i="144"/>
  <c r="D173" i="144"/>
  <c r="P172" i="144"/>
  <c r="M172" i="144"/>
  <c r="J172" i="144"/>
  <c r="G172" i="144"/>
  <c r="D172" i="144"/>
  <c r="P171" i="144"/>
  <c r="M171" i="144"/>
  <c r="J171" i="144"/>
  <c r="G171" i="144"/>
  <c r="D171" i="144"/>
  <c r="P170" i="144"/>
  <c r="M170" i="144"/>
  <c r="J170" i="144"/>
  <c r="G170" i="144"/>
  <c r="D170" i="144"/>
  <c r="P169" i="144"/>
  <c r="M169" i="144"/>
  <c r="J169" i="144"/>
  <c r="G169" i="144"/>
  <c r="D169" i="144"/>
  <c r="P168" i="144"/>
  <c r="M168" i="144"/>
  <c r="J168" i="144"/>
  <c r="G168" i="144"/>
  <c r="D168" i="144"/>
  <c r="P167" i="144"/>
  <c r="M167" i="144"/>
  <c r="J167" i="144"/>
  <c r="G167" i="144"/>
  <c r="D167" i="144"/>
  <c r="P166" i="144"/>
  <c r="M166" i="144"/>
  <c r="J166" i="144"/>
  <c r="G166" i="144"/>
  <c r="D166" i="144"/>
  <c r="P165" i="144"/>
  <c r="M165" i="144"/>
  <c r="J165" i="144"/>
  <c r="G165" i="144"/>
  <c r="D165" i="144"/>
  <c r="P164" i="144"/>
  <c r="M164" i="144"/>
  <c r="J164" i="144"/>
  <c r="G164" i="144"/>
  <c r="D164" i="144"/>
  <c r="P163" i="144"/>
  <c r="M163" i="144"/>
  <c r="J163" i="144"/>
  <c r="G163" i="144"/>
  <c r="D163" i="144"/>
  <c r="P162" i="144"/>
  <c r="M162" i="144"/>
  <c r="J162" i="144"/>
  <c r="G162" i="144"/>
  <c r="D162" i="144"/>
  <c r="P161" i="144"/>
  <c r="M161" i="144"/>
  <c r="J161" i="144"/>
  <c r="G161" i="144"/>
  <c r="D161" i="144"/>
  <c r="P160" i="144"/>
  <c r="M160" i="144"/>
  <c r="J160" i="144"/>
  <c r="G160" i="144"/>
  <c r="D160" i="144"/>
  <c r="P159" i="144"/>
  <c r="M159" i="144"/>
  <c r="J159" i="144"/>
  <c r="G159" i="144"/>
  <c r="D159" i="144"/>
  <c r="P158" i="144"/>
  <c r="M158" i="144"/>
  <c r="J158" i="144"/>
  <c r="G158" i="144"/>
  <c r="D158" i="144"/>
  <c r="P157" i="144"/>
  <c r="M157" i="144"/>
  <c r="J157" i="144"/>
  <c r="G157" i="144"/>
  <c r="D157" i="144"/>
  <c r="P156" i="144"/>
  <c r="M156" i="144"/>
  <c r="J156" i="144"/>
  <c r="G156" i="144"/>
  <c r="D156" i="144"/>
  <c r="P155" i="144"/>
  <c r="M155" i="144"/>
  <c r="J155" i="144"/>
  <c r="G155" i="144"/>
  <c r="D155" i="144"/>
  <c r="P154" i="144"/>
  <c r="M154" i="144"/>
  <c r="J154" i="144"/>
  <c r="G154" i="144"/>
  <c r="D154" i="144"/>
  <c r="P153" i="144"/>
  <c r="M153" i="144"/>
  <c r="J153" i="144"/>
  <c r="G153" i="144"/>
  <c r="D153" i="144"/>
  <c r="P152" i="144"/>
  <c r="M152" i="144"/>
  <c r="J152" i="144"/>
  <c r="G152" i="144"/>
  <c r="D152" i="144"/>
  <c r="P151" i="144"/>
  <c r="M151" i="144"/>
  <c r="J151" i="144"/>
  <c r="G151" i="144"/>
  <c r="D151" i="144"/>
  <c r="P150" i="144"/>
  <c r="M150" i="144"/>
  <c r="J150" i="144"/>
  <c r="G150" i="144"/>
  <c r="D150" i="144"/>
  <c r="P149" i="144"/>
  <c r="M149" i="144"/>
  <c r="J149" i="144"/>
  <c r="G149" i="144"/>
  <c r="D149" i="144"/>
  <c r="P148" i="144"/>
  <c r="M148" i="144"/>
  <c r="J148" i="144"/>
  <c r="G148" i="144"/>
  <c r="D148" i="144"/>
  <c r="P147" i="144"/>
  <c r="M147" i="144"/>
  <c r="J147" i="144"/>
  <c r="G147" i="144"/>
  <c r="D147" i="144"/>
  <c r="P146" i="144"/>
  <c r="M146" i="144"/>
  <c r="J146" i="144"/>
  <c r="G146" i="144"/>
  <c r="D146" i="144"/>
  <c r="P145" i="144"/>
  <c r="M145" i="144"/>
  <c r="J145" i="144"/>
  <c r="G145" i="144"/>
  <c r="D145" i="144"/>
  <c r="P144" i="144"/>
  <c r="M144" i="144"/>
  <c r="J144" i="144"/>
  <c r="G144" i="144"/>
  <c r="D144" i="144"/>
  <c r="P143" i="144"/>
  <c r="M143" i="144"/>
  <c r="J143" i="144"/>
  <c r="G143" i="144"/>
  <c r="D143" i="144"/>
  <c r="P142" i="144"/>
  <c r="M142" i="144"/>
  <c r="J142" i="144"/>
  <c r="G142" i="144"/>
  <c r="D142" i="144"/>
  <c r="P141" i="144"/>
  <c r="M141" i="144"/>
  <c r="J141" i="144"/>
  <c r="G141" i="144"/>
  <c r="D141" i="144"/>
  <c r="P140" i="144"/>
  <c r="M140" i="144"/>
  <c r="J140" i="144"/>
  <c r="G140" i="144"/>
  <c r="D140" i="144"/>
  <c r="P139" i="144"/>
  <c r="M139" i="144"/>
  <c r="J139" i="144"/>
  <c r="G139" i="144"/>
  <c r="D139" i="144"/>
  <c r="P138" i="144"/>
  <c r="M138" i="144"/>
  <c r="J138" i="144"/>
  <c r="G138" i="144"/>
  <c r="D138" i="144"/>
  <c r="P137" i="144"/>
  <c r="M137" i="144"/>
  <c r="J137" i="144"/>
  <c r="G137" i="144"/>
  <c r="D137" i="144"/>
  <c r="P136" i="144"/>
  <c r="M136" i="144"/>
  <c r="J136" i="144"/>
  <c r="G136" i="144"/>
  <c r="D136" i="144"/>
  <c r="P135" i="144"/>
  <c r="M135" i="144"/>
  <c r="J135" i="144"/>
  <c r="G135" i="144"/>
  <c r="D135" i="144"/>
  <c r="P134" i="144"/>
  <c r="M134" i="144"/>
  <c r="J134" i="144"/>
  <c r="G134" i="144"/>
  <c r="D134" i="144"/>
  <c r="P133" i="144"/>
  <c r="M133" i="144"/>
  <c r="J133" i="144"/>
  <c r="G133" i="144"/>
  <c r="D133" i="144"/>
  <c r="P132" i="144"/>
  <c r="M132" i="144"/>
  <c r="J132" i="144"/>
  <c r="G132" i="144"/>
  <c r="D132" i="144"/>
  <c r="P131" i="144"/>
  <c r="M131" i="144"/>
  <c r="J131" i="144"/>
  <c r="G131" i="144"/>
  <c r="D131" i="144"/>
  <c r="P130" i="144"/>
  <c r="M130" i="144"/>
  <c r="J130" i="144"/>
  <c r="G130" i="144"/>
  <c r="D130" i="144"/>
  <c r="P129" i="144"/>
  <c r="M129" i="144"/>
  <c r="J129" i="144"/>
  <c r="G129" i="144"/>
  <c r="D129" i="144"/>
  <c r="P128" i="144"/>
  <c r="M128" i="144"/>
  <c r="J128" i="144"/>
  <c r="G128" i="144"/>
  <c r="D128" i="144"/>
  <c r="P127" i="144"/>
  <c r="M127" i="144"/>
  <c r="J127" i="144"/>
  <c r="G127" i="144"/>
  <c r="D127" i="144"/>
  <c r="P126" i="144"/>
  <c r="M126" i="144"/>
  <c r="J126" i="144"/>
  <c r="G126" i="144"/>
  <c r="D126" i="144"/>
  <c r="P125" i="144"/>
  <c r="M125" i="144"/>
  <c r="J125" i="144"/>
  <c r="G125" i="144"/>
  <c r="D125" i="144"/>
  <c r="P124" i="144"/>
  <c r="M124" i="144"/>
  <c r="J124" i="144"/>
  <c r="G124" i="144"/>
  <c r="D124" i="144"/>
  <c r="P123" i="144"/>
  <c r="M123" i="144"/>
  <c r="J123" i="144"/>
  <c r="G123" i="144"/>
  <c r="D123" i="144"/>
  <c r="P122" i="144"/>
  <c r="M122" i="144"/>
  <c r="J122" i="144"/>
  <c r="G122" i="144"/>
  <c r="D122" i="144"/>
  <c r="P121" i="144"/>
  <c r="M121" i="144"/>
  <c r="J121" i="144"/>
  <c r="G121" i="144"/>
  <c r="D121" i="144"/>
  <c r="P120" i="144"/>
  <c r="M120" i="144"/>
  <c r="J120" i="144"/>
  <c r="G120" i="144"/>
  <c r="D120" i="144"/>
  <c r="P119" i="144"/>
  <c r="M119" i="144"/>
  <c r="J119" i="144"/>
  <c r="G119" i="144"/>
  <c r="D119" i="144"/>
  <c r="P118" i="144"/>
  <c r="M118" i="144"/>
  <c r="J118" i="144"/>
  <c r="G118" i="144"/>
  <c r="D118" i="144"/>
  <c r="P117" i="144"/>
  <c r="M117" i="144"/>
  <c r="J117" i="144"/>
  <c r="G117" i="144"/>
  <c r="D117" i="144"/>
  <c r="P116" i="144"/>
  <c r="M116" i="144"/>
  <c r="J116" i="144"/>
  <c r="G116" i="144"/>
  <c r="D116" i="144"/>
  <c r="P115" i="144"/>
  <c r="M115" i="144"/>
  <c r="J115" i="144"/>
  <c r="G115" i="144"/>
  <c r="D115" i="144"/>
  <c r="P114" i="144"/>
  <c r="M114" i="144"/>
  <c r="J114" i="144"/>
  <c r="G114" i="144"/>
  <c r="D114" i="144"/>
  <c r="P113" i="144"/>
  <c r="M113" i="144"/>
  <c r="J113" i="144"/>
  <c r="G113" i="144"/>
  <c r="D113" i="144"/>
  <c r="P112" i="144"/>
  <c r="M112" i="144"/>
  <c r="J112" i="144"/>
  <c r="G112" i="144"/>
  <c r="D112" i="144"/>
  <c r="P111" i="144"/>
  <c r="M111" i="144"/>
  <c r="J111" i="144"/>
  <c r="G111" i="144"/>
  <c r="D111" i="144"/>
  <c r="P110" i="144"/>
  <c r="M110" i="144"/>
  <c r="J110" i="144"/>
  <c r="G110" i="144"/>
  <c r="D110" i="144"/>
  <c r="P109" i="144"/>
  <c r="M109" i="144"/>
  <c r="J109" i="144"/>
  <c r="G109" i="144"/>
  <c r="D109" i="144"/>
  <c r="P108" i="144"/>
  <c r="M108" i="144"/>
  <c r="J108" i="144"/>
  <c r="G108" i="144"/>
  <c r="D108" i="144"/>
  <c r="P107" i="144"/>
  <c r="M107" i="144"/>
  <c r="J107" i="144"/>
  <c r="G107" i="144"/>
  <c r="D107" i="144"/>
  <c r="P106" i="144"/>
  <c r="M106" i="144"/>
  <c r="J106" i="144"/>
  <c r="G106" i="144"/>
  <c r="D106" i="144"/>
  <c r="P105" i="144"/>
  <c r="M105" i="144"/>
  <c r="J105" i="144"/>
  <c r="G105" i="144"/>
  <c r="D105" i="144"/>
  <c r="P104" i="144"/>
  <c r="M104" i="144"/>
  <c r="J104" i="144"/>
  <c r="G104" i="144"/>
  <c r="D104" i="144"/>
  <c r="P103" i="144"/>
  <c r="M103" i="144"/>
  <c r="J103" i="144"/>
  <c r="G103" i="144"/>
  <c r="D103" i="144"/>
  <c r="P102" i="144"/>
  <c r="M102" i="144"/>
  <c r="J102" i="144"/>
  <c r="G102" i="144"/>
  <c r="D102" i="144"/>
  <c r="P101" i="144"/>
  <c r="M101" i="144"/>
  <c r="J101" i="144"/>
  <c r="G101" i="144"/>
  <c r="D101" i="144"/>
  <c r="P100" i="144"/>
  <c r="M100" i="144"/>
  <c r="J100" i="144"/>
  <c r="G100" i="144"/>
  <c r="D100" i="144"/>
  <c r="P99" i="144"/>
  <c r="M99" i="144"/>
  <c r="J99" i="144"/>
  <c r="G99" i="144"/>
  <c r="D99" i="144"/>
  <c r="P98" i="144"/>
  <c r="M98" i="144"/>
  <c r="J98" i="144"/>
  <c r="G98" i="144"/>
  <c r="D98" i="144"/>
  <c r="P97" i="144"/>
  <c r="M97" i="144"/>
  <c r="J97" i="144"/>
  <c r="G97" i="144"/>
  <c r="D97" i="144"/>
  <c r="P96" i="144"/>
  <c r="M96" i="144"/>
  <c r="J96" i="144"/>
  <c r="G96" i="144"/>
  <c r="D96" i="144"/>
  <c r="P95" i="144"/>
  <c r="M95" i="144"/>
  <c r="J95" i="144"/>
  <c r="G95" i="144"/>
  <c r="D95" i="144"/>
  <c r="P94" i="144"/>
  <c r="M94" i="144"/>
  <c r="J94" i="144"/>
  <c r="G94" i="144"/>
  <c r="D94" i="144"/>
  <c r="P93" i="144"/>
  <c r="M93" i="144"/>
  <c r="J93" i="144"/>
  <c r="G93" i="144"/>
  <c r="D93" i="144"/>
  <c r="P92" i="144"/>
  <c r="M92" i="144"/>
  <c r="J92" i="144"/>
  <c r="G92" i="144"/>
  <c r="D92" i="144"/>
  <c r="P91" i="144"/>
  <c r="M91" i="144"/>
  <c r="J91" i="144"/>
  <c r="G91" i="144"/>
  <c r="D91" i="144"/>
  <c r="P90" i="144"/>
  <c r="M90" i="144"/>
  <c r="J90" i="144"/>
  <c r="G90" i="144"/>
  <c r="D90" i="144"/>
  <c r="P89" i="144"/>
  <c r="M89" i="144"/>
  <c r="J89" i="144"/>
  <c r="G89" i="144"/>
  <c r="D89" i="144"/>
  <c r="P88" i="144"/>
  <c r="M88" i="144"/>
  <c r="J88" i="144"/>
  <c r="G88" i="144"/>
  <c r="D88" i="144"/>
  <c r="P87" i="144"/>
  <c r="M87" i="144"/>
  <c r="J87" i="144"/>
  <c r="G87" i="144"/>
  <c r="D87" i="144"/>
  <c r="P86" i="144"/>
  <c r="M86" i="144"/>
  <c r="J86" i="144"/>
  <c r="G86" i="144"/>
  <c r="D86" i="144"/>
  <c r="P85" i="144"/>
  <c r="M85" i="144"/>
  <c r="J85" i="144"/>
  <c r="G85" i="144"/>
  <c r="D85" i="144"/>
  <c r="P84" i="144"/>
  <c r="M84" i="144"/>
  <c r="J84" i="144"/>
  <c r="G84" i="144"/>
  <c r="D84" i="144"/>
  <c r="P83" i="144"/>
  <c r="M83" i="144"/>
  <c r="J83" i="144"/>
  <c r="G83" i="144"/>
  <c r="D83" i="144"/>
  <c r="P82" i="144"/>
  <c r="M82" i="144"/>
  <c r="J82" i="144"/>
  <c r="G82" i="144"/>
  <c r="D82" i="144"/>
  <c r="P81" i="144"/>
  <c r="M81" i="144"/>
  <c r="J81" i="144"/>
  <c r="G81" i="144"/>
  <c r="D81" i="144"/>
  <c r="P80" i="144"/>
  <c r="M80" i="144"/>
  <c r="J80" i="144"/>
  <c r="G80" i="144"/>
  <c r="D80" i="144"/>
  <c r="P79" i="144"/>
  <c r="M79" i="144"/>
  <c r="J79" i="144"/>
  <c r="G79" i="144"/>
  <c r="D79" i="144"/>
  <c r="P78" i="144"/>
  <c r="M78" i="144"/>
  <c r="J78" i="144"/>
  <c r="G78" i="144"/>
  <c r="D78" i="144"/>
  <c r="P77" i="144"/>
  <c r="M77" i="144"/>
  <c r="J77" i="144"/>
  <c r="G77" i="144"/>
  <c r="D77" i="144"/>
  <c r="P76" i="144"/>
  <c r="M76" i="144"/>
  <c r="J76" i="144"/>
  <c r="G76" i="144"/>
  <c r="D76" i="144"/>
  <c r="P75" i="144"/>
  <c r="M75" i="144"/>
  <c r="J75" i="144"/>
  <c r="G75" i="144"/>
  <c r="D75" i="144"/>
  <c r="P74" i="144"/>
  <c r="M74" i="144"/>
  <c r="J74" i="144"/>
  <c r="G74" i="144"/>
  <c r="D74" i="144"/>
  <c r="P73" i="144"/>
  <c r="M73" i="144"/>
  <c r="J73" i="144"/>
  <c r="G73" i="144"/>
  <c r="D73" i="144"/>
  <c r="P72" i="144"/>
  <c r="M72" i="144"/>
  <c r="J72" i="144"/>
  <c r="G72" i="144"/>
  <c r="D72" i="144"/>
  <c r="P71" i="144"/>
  <c r="M71" i="144"/>
  <c r="J71" i="144"/>
  <c r="G71" i="144"/>
  <c r="D71" i="144"/>
  <c r="P70" i="144"/>
  <c r="M70" i="144"/>
  <c r="J70" i="144"/>
  <c r="G70" i="144"/>
  <c r="D70" i="144"/>
  <c r="P69" i="144"/>
  <c r="M69" i="144"/>
  <c r="J69" i="144"/>
  <c r="G69" i="144"/>
  <c r="D69" i="144"/>
  <c r="P68" i="144"/>
  <c r="M68" i="144"/>
  <c r="J68" i="144"/>
  <c r="G68" i="144"/>
  <c r="D68" i="144"/>
  <c r="P67" i="144"/>
  <c r="M67" i="144"/>
  <c r="J67" i="144"/>
  <c r="G67" i="144"/>
  <c r="D67" i="144"/>
  <c r="P66" i="144"/>
  <c r="M66" i="144"/>
  <c r="J66" i="144"/>
  <c r="G66" i="144"/>
  <c r="D66" i="144"/>
  <c r="P65" i="144"/>
  <c r="M65" i="144"/>
  <c r="J65" i="144"/>
  <c r="G65" i="144"/>
  <c r="D65" i="144"/>
  <c r="P64" i="144"/>
  <c r="M64" i="144"/>
  <c r="J64" i="144"/>
  <c r="G64" i="144"/>
  <c r="D64" i="144"/>
  <c r="P63" i="144"/>
  <c r="M63" i="144"/>
  <c r="J63" i="144"/>
  <c r="G63" i="144"/>
  <c r="D63" i="144"/>
  <c r="P62" i="144"/>
  <c r="M62" i="144"/>
  <c r="J62" i="144"/>
  <c r="G62" i="144"/>
  <c r="D62" i="144"/>
  <c r="P61" i="144"/>
  <c r="M61" i="144"/>
  <c r="J61" i="144"/>
  <c r="G61" i="144"/>
  <c r="D61" i="144"/>
  <c r="P60" i="144"/>
  <c r="M60" i="144"/>
  <c r="J60" i="144"/>
  <c r="G60" i="144"/>
  <c r="D60" i="144"/>
  <c r="P59" i="144"/>
  <c r="M59" i="144"/>
  <c r="J59" i="144"/>
  <c r="G59" i="144"/>
  <c r="D59" i="144"/>
  <c r="P58" i="144"/>
  <c r="M58" i="144"/>
  <c r="J58" i="144"/>
  <c r="G58" i="144"/>
  <c r="D58" i="144"/>
  <c r="P57" i="144"/>
  <c r="M57" i="144"/>
  <c r="J57" i="144"/>
  <c r="G57" i="144"/>
  <c r="D57" i="144"/>
  <c r="P56" i="144"/>
  <c r="M56" i="144"/>
  <c r="J56" i="144"/>
  <c r="G56" i="144"/>
  <c r="D56" i="144"/>
  <c r="P55" i="144"/>
  <c r="M55" i="144"/>
  <c r="J55" i="144"/>
  <c r="G55" i="144"/>
  <c r="D55" i="144"/>
  <c r="P54" i="144"/>
  <c r="M54" i="144"/>
  <c r="J54" i="144"/>
  <c r="G54" i="144"/>
  <c r="D54" i="144"/>
  <c r="P53" i="144"/>
  <c r="M53" i="144"/>
  <c r="J53" i="144"/>
  <c r="G53" i="144"/>
  <c r="D53" i="144"/>
  <c r="P52" i="144"/>
  <c r="M52" i="144"/>
  <c r="J52" i="144"/>
  <c r="G52" i="144"/>
  <c r="D52" i="144"/>
  <c r="P51" i="144"/>
  <c r="M51" i="144"/>
  <c r="J51" i="144"/>
  <c r="G51" i="144"/>
  <c r="D51" i="144"/>
  <c r="P50" i="144"/>
  <c r="M50" i="144"/>
  <c r="J50" i="144"/>
  <c r="G50" i="144"/>
  <c r="D50" i="144"/>
  <c r="P49" i="144"/>
  <c r="M49" i="144"/>
  <c r="J49" i="144"/>
  <c r="G49" i="144"/>
  <c r="D49" i="144"/>
  <c r="P48" i="144"/>
  <c r="M48" i="144"/>
  <c r="J48" i="144"/>
  <c r="G48" i="144"/>
  <c r="D48" i="144"/>
  <c r="P47" i="144"/>
  <c r="M47" i="144"/>
  <c r="J47" i="144"/>
  <c r="G47" i="144"/>
  <c r="D47" i="144"/>
  <c r="P46" i="144"/>
  <c r="M46" i="144"/>
  <c r="J46" i="144"/>
  <c r="G46" i="144"/>
  <c r="D46" i="144"/>
  <c r="P45" i="144"/>
  <c r="M45" i="144"/>
  <c r="J45" i="144"/>
  <c r="G45" i="144"/>
  <c r="D45" i="144"/>
  <c r="P44" i="144"/>
  <c r="M44" i="144"/>
  <c r="J44" i="144"/>
  <c r="G44" i="144"/>
  <c r="D44" i="144"/>
  <c r="P43" i="144"/>
  <c r="M43" i="144"/>
  <c r="J43" i="144"/>
  <c r="G43" i="144"/>
  <c r="D43" i="144"/>
  <c r="P42" i="144"/>
  <c r="M42" i="144"/>
  <c r="J42" i="144"/>
  <c r="G42" i="144"/>
  <c r="D42" i="144"/>
  <c r="P41" i="144"/>
  <c r="M41" i="144"/>
  <c r="J41" i="144"/>
  <c r="G41" i="144"/>
  <c r="D41" i="144"/>
  <c r="P40" i="144"/>
  <c r="M40" i="144"/>
  <c r="J40" i="144"/>
  <c r="G40" i="144"/>
  <c r="D40" i="144"/>
  <c r="P39" i="144"/>
  <c r="M39" i="144"/>
  <c r="J39" i="144"/>
  <c r="G39" i="144"/>
  <c r="D39" i="144"/>
  <c r="P38" i="144"/>
  <c r="M38" i="144"/>
  <c r="J38" i="144"/>
  <c r="G38" i="144"/>
  <c r="D38" i="144"/>
  <c r="P37" i="144"/>
  <c r="M37" i="144"/>
  <c r="J37" i="144"/>
  <c r="G37" i="144"/>
  <c r="D37" i="144"/>
  <c r="P36" i="144"/>
  <c r="M36" i="144"/>
  <c r="J36" i="144"/>
  <c r="G36" i="144"/>
  <c r="D36" i="144"/>
  <c r="P35" i="144"/>
  <c r="M35" i="144"/>
  <c r="J35" i="144"/>
  <c r="G35" i="144"/>
  <c r="D35" i="144"/>
  <c r="P34" i="144"/>
  <c r="M34" i="144"/>
  <c r="J34" i="144"/>
  <c r="G34" i="144"/>
  <c r="D34" i="144"/>
  <c r="P33" i="144"/>
  <c r="M33" i="144"/>
  <c r="J33" i="144"/>
  <c r="G33" i="144"/>
  <c r="D33" i="144"/>
  <c r="P32" i="144"/>
  <c r="M32" i="144"/>
  <c r="J32" i="144"/>
  <c r="G32" i="144"/>
  <c r="D32" i="144"/>
  <c r="P31" i="144"/>
  <c r="M31" i="144"/>
  <c r="J31" i="144"/>
  <c r="G31" i="144"/>
  <c r="D31" i="144"/>
  <c r="P30" i="144"/>
  <c r="M30" i="144"/>
  <c r="J30" i="144"/>
  <c r="G30" i="144"/>
  <c r="D30" i="144"/>
  <c r="P29" i="144"/>
  <c r="M29" i="144"/>
  <c r="J29" i="144"/>
  <c r="G29" i="144"/>
  <c r="D29" i="144"/>
  <c r="P28" i="144"/>
  <c r="M28" i="144"/>
  <c r="J28" i="144"/>
  <c r="G28" i="144"/>
  <c r="D28" i="144"/>
  <c r="P27" i="144"/>
  <c r="M27" i="144"/>
  <c r="J27" i="144"/>
  <c r="G27" i="144"/>
  <c r="D27" i="144"/>
  <c r="P26" i="144"/>
  <c r="M26" i="144"/>
  <c r="J26" i="144"/>
  <c r="G26" i="144"/>
  <c r="D26" i="144"/>
  <c r="P25" i="144"/>
  <c r="M25" i="144"/>
  <c r="J25" i="144"/>
  <c r="G25" i="144"/>
  <c r="D25" i="144"/>
  <c r="P24" i="144"/>
  <c r="M24" i="144"/>
  <c r="J24" i="144"/>
  <c r="G24" i="144"/>
  <c r="D24" i="144"/>
  <c r="P23" i="144"/>
  <c r="M23" i="144"/>
  <c r="J23" i="144"/>
  <c r="G23" i="144"/>
  <c r="D23" i="144"/>
  <c r="P22" i="144"/>
  <c r="M22" i="144"/>
  <c r="J22" i="144"/>
  <c r="G22" i="144"/>
  <c r="D22" i="144"/>
  <c r="P21" i="144"/>
  <c r="M21" i="144"/>
  <c r="J21" i="144"/>
  <c r="G21" i="144"/>
  <c r="D21" i="144"/>
  <c r="A21" i="144"/>
  <c r="A22" i="144" s="1"/>
  <c r="A23" i="144" s="1"/>
  <c r="A24" i="144" s="1"/>
  <c r="A25" i="144" s="1"/>
  <c r="A26" i="144" s="1"/>
  <c r="A27" i="144" s="1"/>
  <c r="A28" i="144" s="1"/>
  <c r="A29" i="144" s="1"/>
  <c r="A30" i="144" s="1"/>
  <c r="A31" i="144" s="1"/>
  <c r="A32" i="144" s="1"/>
  <c r="A33" i="144" s="1"/>
  <c r="A34" i="144" s="1"/>
  <c r="A35" i="144" s="1"/>
  <c r="A36" i="144" s="1"/>
  <c r="A37" i="144" s="1"/>
  <c r="A38" i="144" s="1"/>
  <c r="A39" i="144" s="1"/>
  <c r="A40" i="144" s="1"/>
  <c r="A41" i="144" s="1"/>
  <c r="A42" i="144" s="1"/>
  <c r="A43" i="144" s="1"/>
  <c r="A44" i="144" s="1"/>
  <c r="A45" i="144" s="1"/>
  <c r="A46" i="144" s="1"/>
  <c r="A47" i="144" s="1"/>
  <c r="A48" i="144" s="1"/>
  <c r="A49" i="144" s="1"/>
  <c r="A50" i="144" s="1"/>
  <c r="A51" i="144" s="1"/>
  <c r="A52" i="144" s="1"/>
  <c r="A53" i="144" s="1"/>
  <c r="A54" i="144" s="1"/>
  <c r="A55" i="144" s="1"/>
  <c r="A56" i="144" s="1"/>
  <c r="A57" i="144" s="1"/>
  <c r="A58" i="144" s="1"/>
  <c r="A59" i="144" s="1"/>
  <c r="A60" i="144" s="1"/>
  <c r="A61" i="144" s="1"/>
  <c r="A62" i="144" s="1"/>
  <c r="A63" i="144" s="1"/>
  <c r="A64" i="144" s="1"/>
  <c r="A65" i="144" s="1"/>
  <c r="A66" i="144" s="1"/>
  <c r="A67" i="144" s="1"/>
  <c r="A68" i="144" s="1"/>
  <c r="A69" i="144" s="1"/>
  <c r="A70" i="144" s="1"/>
  <c r="A71" i="144" s="1"/>
  <c r="A72" i="144" s="1"/>
  <c r="A73" i="144" s="1"/>
  <c r="A74" i="144" s="1"/>
  <c r="A75" i="144" s="1"/>
  <c r="A76" i="144" s="1"/>
  <c r="A77" i="144" s="1"/>
  <c r="A78" i="144" s="1"/>
  <c r="A79" i="144" s="1"/>
  <c r="A80" i="144" s="1"/>
  <c r="A81" i="144" s="1"/>
  <c r="A82" i="144" s="1"/>
  <c r="A83" i="144" s="1"/>
  <c r="A84" i="144" s="1"/>
  <c r="A85" i="144" s="1"/>
  <c r="A86" i="144" s="1"/>
  <c r="A87" i="144" s="1"/>
  <c r="A88" i="144" s="1"/>
  <c r="A89" i="144" s="1"/>
  <c r="A90" i="144" s="1"/>
  <c r="A91" i="144" s="1"/>
  <c r="A92" i="144" s="1"/>
  <c r="A93" i="144" s="1"/>
  <c r="A94" i="144" s="1"/>
  <c r="A95" i="144" s="1"/>
  <c r="A96" i="144" s="1"/>
  <c r="A97" i="144" s="1"/>
  <c r="A98" i="144" s="1"/>
  <c r="A99" i="144" s="1"/>
  <c r="A100" i="144" s="1"/>
  <c r="A101" i="144" s="1"/>
  <c r="A102" i="144" s="1"/>
  <c r="A103" i="144" s="1"/>
  <c r="A104" i="144" s="1"/>
  <c r="A105" i="144" s="1"/>
  <c r="A106" i="144" s="1"/>
  <c r="A107" i="144" s="1"/>
  <c r="A108" i="144" s="1"/>
  <c r="A109" i="144" s="1"/>
  <c r="A110" i="144" s="1"/>
  <c r="A111" i="144" s="1"/>
  <c r="A112" i="144" s="1"/>
  <c r="A113" i="144" s="1"/>
  <c r="A114" i="144" s="1"/>
  <c r="A115" i="144" s="1"/>
  <c r="A116" i="144" s="1"/>
  <c r="A117" i="144" s="1"/>
  <c r="A118" i="144" s="1"/>
  <c r="A119" i="144" s="1"/>
  <c r="A120" i="144" s="1"/>
  <c r="A121" i="144" s="1"/>
  <c r="A122" i="144" s="1"/>
  <c r="A123" i="144" s="1"/>
  <c r="A124" i="144" s="1"/>
  <c r="A125" i="144" s="1"/>
  <c r="A126" i="144" s="1"/>
  <c r="A127" i="144" s="1"/>
  <c r="A128" i="144" s="1"/>
  <c r="A129" i="144" s="1"/>
  <c r="A130" i="144" s="1"/>
  <c r="A131" i="144" s="1"/>
  <c r="A132" i="144" s="1"/>
  <c r="A133" i="144" s="1"/>
  <c r="A134" i="144" s="1"/>
  <c r="A135" i="144" s="1"/>
  <c r="A136" i="144" s="1"/>
  <c r="A137" i="144" s="1"/>
  <c r="A138" i="144" s="1"/>
  <c r="A139" i="144" s="1"/>
  <c r="A140" i="144" s="1"/>
  <c r="A141" i="144" s="1"/>
  <c r="A142" i="144" s="1"/>
  <c r="A143" i="144" s="1"/>
  <c r="A144" i="144" s="1"/>
  <c r="A145" i="144" s="1"/>
  <c r="A146" i="144" s="1"/>
  <c r="A147" i="144" s="1"/>
  <c r="A148" i="144" s="1"/>
  <c r="A149" i="144" s="1"/>
  <c r="A150" i="144" s="1"/>
  <c r="A151" i="144" s="1"/>
  <c r="A152" i="144" s="1"/>
  <c r="A153" i="144" s="1"/>
  <c r="A154" i="144" s="1"/>
  <c r="A155" i="144" s="1"/>
  <c r="A156" i="144" s="1"/>
  <c r="A157" i="144" s="1"/>
  <c r="A158" i="144" s="1"/>
  <c r="A159" i="144" s="1"/>
  <c r="A160" i="144" s="1"/>
  <c r="A161" i="144" s="1"/>
  <c r="A162" i="144" s="1"/>
  <c r="A163" i="144" s="1"/>
  <c r="A164" i="144" s="1"/>
  <c r="A165" i="144" s="1"/>
  <c r="A166" i="144" s="1"/>
  <c r="A167" i="144" s="1"/>
  <c r="A168" i="144" s="1"/>
  <c r="A169" i="144" s="1"/>
  <c r="A170" i="144" s="1"/>
  <c r="A171" i="144" s="1"/>
  <c r="A172" i="144" s="1"/>
  <c r="A173" i="144" s="1"/>
  <c r="A174" i="144" s="1"/>
  <c r="A175" i="144" s="1"/>
  <c r="A176" i="144" s="1"/>
  <c r="A177" i="144" s="1"/>
  <c r="A178" i="144" s="1"/>
  <c r="A179" i="144" s="1"/>
  <c r="A180" i="144" s="1"/>
  <c r="A181" i="144" s="1"/>
  <c r="A182" i="144" s="1"/>
  <c r="A183" i="144" s="1"/>
  <c r="A184" i="144" s="1"/>
  <c r="A185" i="144" s="1"/>
  <c r="A186" i="144" s="1"/>
  <c r="A187" i="144" s="1"/>
  <c r="A188" i="144" s="1"/>
  <c r="A189" i="144" s="1"/>
  <c r="A190" i="144" s="1"/>
  <c r="A191" i="144" s="1"/>
  <c r="A192" i="144" s="1"/>
  <c r="A193" i="144" s="1"/>
  <c r="A194" i="144" s="1"/>
  <c r="A195" i="144" s="1"/>
  <c r="A196" i="144" s="1"/>
  <c r="A197" i="144" s="1"/>
  <c r="A198" i="144" s="1"/>
  <c r="A199" i="144" s="1"/>
  <c r="A200" i="144" s="1"/>
  <c r="A201" i="144" s="1"/>
  <c r="A202" i="144" s="1"/>
  <c r="A203" i="144" s="1"/>
  <c r="A204" i="144" s="1"/>
  <c r="A205" i="144" s="1"/>
  <c r="A206" i="144" s="1"/>
  <c r="A207" i="144" s="1"/>
  <c r="A208" i="144" s="1"/>
  <c r="A209" i="144" s="1"/>
  <c r="A210" i="144" s="1"/>
  <c r="A211" i="144" s="1"/>
  <c r="A212" i="144" s="1"/>
  <c r="A213" i="144" s="1"/>
  <c r="A214" i="144" s="1"/>
  <c r="A215" i="144" s="1"/>
  <c r="A216" i="144" s="1"/>
  <c r="A217" i="144" s="1"/>
  <c r="A218" i="144" s="1"/>
  <c r="A219" i="144" s="1"/>
  <c r="A220" i="144" s="1"/>
  <c r="A221" i="144" s="1"/>
  <c r="A222" i="144" s="1"/>
  <c r="A223" i="144" s="1"/>
  <c r="A224" i="144" s="1"/>
  <c r="A225" i="144" s="1"/>
  <c r="A226" i="144" s="1"/>
  <c r="A227" i="144" s="1"/>
  <c r="A228" i="144" s="1"/>
  <c r="A229" i="144" s="1"/>
  <c r="A230" i="144" s="1"/>
  <c r="A231" i="144" s="1"/>
  <c r="A232" i="144" s="1"/>
  <c r="A233" i="144" s="1"/>
  <c r="A234" i="144" s="1"/>
  <c r="A235" i="144" s="1"/>
  <c r="A236" i="144" s="1"/>
  <c r="A237" i="144" s="1"/>
  <c r="A238" i="144" s="1"/>
  <c r="A239" i="144" s="1"/>
  <c r="A240" i="144" s="1"/>
  <c r="A241" i="144" s="1"/>
  <c r="A242" i="144" s="1"/>
  <c r="A243" i="144" s="1"/>
  <c r="A244" i="144" s="1"/>
  <c r="A245" i="144" s="1"/>
  <c r="A246" i="144" s="1"/>
  <c r="A247" i="144" s="1"/>
  <c r="A248" i="144" s="1"/>
  <c r="A249" i="144" s="1"/>
  <c r="A250" i="144" s="1"/>
  <c r="A251" i="144" s="1"/>
  <c r="A252" i="144" s="1"/>
  <c r="A253" i="144" s="1"/>
  <c r="A254" i="144" s="1"/>
  <c r="A255" i="144" s="1"/>
  <c r="A256" i="144" s="1"/>
  <c r="A257" i="144" s="1"/>
  <c r="A258" i="144" s="1"/>
  <c r="A259" i="144" s="1"/>
  <c r="A260" i="144" s="1"/>
  <c r="A261" i="144" s="1"/>
  <c r="A262" i="144" s="1"/>
  <c r="A263" i="144" s="1"/>
  <c r="A264" i="144" s="1"/>
  <c r="A265" i="144" s="1"/>
  <c r="A266" i="144" s="1"/>
  <c r="A267" i="144" s="1"/>
  <c r="A268" i="144" s="1"/>
  <c r="A269" i="144" s="1"/>
  <c r="A270" i="144" s="1"/>
  <c r="A271" i="144" s="1"/>
  <c r="A272" i="144" s="1"/>
  <c r="A273" i="144" s="1"/>
  <c r="A274" i="144" s="1"/>
  <c r="A275" i="144" s="1"/>
  <c r="A276" i="144" s="1"/>
  <c r="A277" i="144" s="1"/>
  <c r="A278" i="144" s="1"/>
  <c r="A279" i="144" s="1"/>
  <c r="A280" i="144" s="1"/>
  <c r="A281" i="144" s="1"/>
  <c r="A282" i="144" s="1"/>
  <c r="A283" i="144" s="1"/>
  <c r="A284" i="144" s="1"/>
  <c r="A285" i="144" s="1"/>
  <c r="A286" i="144" s="1"/>
  <c r="A287" i="144" s="1"/>
  <c r="A288" i="144" s="1"/>
  <c r="A289" i="144" s="1"/>
  <c r="A290" i="144" s="1"/>
  <c r="A291" i="144" s="1"/>
  <c r="A292" i="144" s="1"/>
  <c r="A293" i="144" s="1"/>
  <c r="A294" i="144" s="1"/>
  <c r="A295" i="144" s="1"/>
  <c r="A296" i="144" s="1"/>
  <c r="A297" i="144" s="1"/>
  <c r="A298" i="144" s="1"/>
  <c r="A299" i="144" s="1"/>
  <c r="A300" i="144" s="1"/>
  <c r="P20" i="144"/>
  <c r="M20" i="144"/>
  <c r="J20" i="144"/>
  <c r="G20" i="144"/>
  <c r="D20" i="144"/>
  <c r="I14" i="144"/>
  <c r="H14" i="144"/>
  <c r="D13" i="144"/>
  <c r="D12" i="144"/>
  <c r="P5" i="144"/>
</calcChain>
</file>

<file path=xl/sharedStrings.xml><?xml version="1.0" encoding="utf-8"?>
<sst xmlns="http://schemas.openxmlformats.org/spreadsheetml/2006/main" count="18300" uniqueCount="82">
  <si>
    <t>Name</t>
  </si>
  <si>
    <t>Mass</t>
  </si>
  <si>
    <t>H</t>
  </si>
  <si>
    <t>O</t>
  </si>
  <si>
    <t>g/cm3</t>
  </si>
  <si>
    <t>atoms/cm3</t>
  </si>
  <si>
    <t>Atom</t>
  </si>
  <si>
    <t>mm</t>
  </si>
  <si>
    <r>
      <t>"SRIMfit"</t>
    </r>
    <r>
      <rPr>
        <b/>
        <sz val="16"/>
        <color theme="1"/>
        <rFont val="ＭＳ Ｐゴシック"/>
        <family val="3"/>
        <charset val="128"/>
        <scheme val="minor"/>
      </rPr>
      <t>data table</t>
    </r>
    <phoneticPr fontId="28"/>
  </si>
  <si>
    <t>please fill in</t>
    <phoneticPr fontId="28"/>
  </si>
  <si>
    <t>from SRIM output</t>
    <phoneticPr fontId="28"/>
  </si>
  <si>
    <t>SRIM ver=</t>
    <phoneticPr fontId="28"/>
  </si>
  <si>
    <t>SRIM-2013.00</t>
  </si>
  <si>
    <t>== Target  Composition ==</t>
  </si>
  <si>
    <t>please change in</t>
    <phoneticPr fontId="28"/>
  </si>
  <si>
    <t>for appropriate value/formula</t>
    <phoneticPr fontId="28"/>
  </si>
  <si>
    <t>Ion Z=</t>
    <phoneticPr fontId="28"/>
  </si>
  <si>
    <t>Atomic</t>
  </si>
  <si>
    <t>Multiply Stopping by ; for Stopping Units</t>
    <phoneticPr fontId="28"/>
  </si>
  <si>
    <t>Ion A=</t>
    <phoneticPr fontId="28"/>
  </si>
  <si>
    <t>amu</t>
    <phoneticPr fontId="28"/>
  </si>
  <si>
    <t>Numb</t>
  </si>
  <si>
    <t>[%]</t>
    <phoneticPr fontId="28"/>
  </si>
  <si>
    <t>unitID</t>
    <phoneticPr fontId="28"/>
  </si>
  <si>
    <t>Cnv. Factor</t>
    <phoneticPr fontId="28"/>
  </si>
  <si>
    <t>Target=</t>
    <phoneticPr fontId="28"/>
  </si>
  <si>
    <t>short name</t>
    <phoneticPr fontId="28"/>
  </si>
  <si>
    <t>eV / Angstrom</t>
    <phoneticPr fontId="28"/>
  </si>
  <si>
    <t>keV / micron</t>
    <phoneticPr fontId="28"/>
  </si>
  <si>
    <t>Trg.Dens=</t>
    <phoneticPr fontId="28"/>
  </si>
  <si>
    <t>MeV / mm</t>
    <phoneticPr fontId="28"/>
  </si>
  <si>
    <t>keV / (ug/cm2)</t>
    <phoneticPr fontId="28"/>
  </si>
  <si>
    <t>BraggCrct=</t>
    <phoneticPr fontId="28"/>
  </si>
  <si>
    <t>MeV / (mg/cm2)</t>
    <phoneticPr fontId="28"/>
  </si>
  <si>
    <t>row#</t>
    <phoneticPr fontId="28"/>
  </si>
  <si>
    <t>SRIM E range</t>
    <phoneticPr fontId="28"/>
  </si>
  <si>
    <t>keV / (mg/cm2)</t>
    <phoneticPr fontId="28"/>
  </si>
  <si>
    <t>Emin=</t>
    <phoneticPr fontId="28"/>
  </si>
  <si>
    <t>eV / (1E15 atoms/cm2)</t>
    <phoneticPr fontId="28"/>
  </si>
  <si>
    <t>Emax=</t>
    <phoneticPr fontId="28"/>
  </si>
  <si>
    <t>L.S.S. reduced unit</t>
    <phoneticPr fontId="28"/>
  </si>
  <si>
    <t xml:space="preserve"> == 5 : MeV/(mg/cm2)</t>
    <phoneticPr fontId="28"/>
  </si>
  <si>
    <t>SRIM Stopping Power Unit = [MeV/(mg/cm2)]</t>
    <phoneticPr fontId="28"/>
  </si>
  <si>
    <t>Ion</t>
  </si>
  <si>
    <t>dE/dx Elec</t>
    <phoneticPr fontId="28"/>
  </si>
  <si>
    <t>dE/dx Nucl</t>
    <phoneticPr fontId="28"/>
  </si>
  <si>
    <t>dE/dx tot</t>
    <phoneticPr fontId="28"/>
  </si>
  <si>
    <t>Projected</t>
  </si>
  <si>
    <t>Longitudinal</t>
  </si>
  <si>
    <t>Lateral</t>
  </si>
  <si>
    <t>Energy</t>
  </si>
  <si>
    <t>[MeV/u]</t>
    <phoneticPr fontId="38"/>
  </si>
  <si>
    <t>[MeV/(mg/cm2)]</t>
    <phoneticPr fontId="28"/>
  </si>
  <si>
    <t>Range</t>
  </si>
  <si>
    <t>[um]</t>
    <phoneticPr fontId="38"/>
  </si>
  <si>
    <t>Straggling</t>
  </si>
  <si>
    <t>keV</t>
  </si>
  <si>
    <t>A</t>
  </si>
  <si>
    <t>MeV</t>
  </si>
  <si>
    <t>um</t>
  </si>
  <si>
    <t>GeV</t>
  </si>
  <si>
    <t>1GeV/A</t>
    <phoneticPr fontId="28"/>
  </si>
  <si>
    <t>m</t>
  </si>
  <si>
    <r>
      <t xml:space="preserve">if </t>
    </r>
    <r>
      <rPr>
        <sz val="10"/>
        <color rgb="FFFF0000"/>
        <rFont val="ＭＳ Ｐゴシック"/>
        <family val="3"/>
        <charset val="128"/>
        <scheme val="minor"/>
      </rPr>
      <t>Gas</t>
    </r>
    <r>
      <rPr>
        <sz val="10"/>
        <color theme="1"/>
        <rFont val="ＭＳ Ｐゴシック"/>
        <family val="3"/>
        <charset val="128"/>
        <scheme val="minor"/>
      </rPr>
      <t>; Ttbl =</t>
    </r>
    <phoneticPr fontId="24"/>
  </si>
  <si>
    <t>degC</t>
    <phoneticPr fontId="24"/>
  </si>
  <si>
    <t>eV</t>
  </si>
  <si>
    <t>10eV/A</t>
    <phoneticPr fontId="28"/>
  </si>
  <si>
    <t>Corded</t>
    <phoneticPr fontId="24"/>
  </si>
  <si>
    <t>ThisWSname</t>
    <phoneticPr fontId="24"/>
  </si>
  <si>
    <t>Gas?</t>
    <phoneticPr fontId="24"/>
  </si>
  <si>
    <r>
      <t xml:space="preserve">if </t>
    </r>
    <r>
      <rPr>
        <sz val="10"/>
        <color rgb="FFFF0000"/>
        <rFont val="ＭＳ Ｐゴシック"/>
        <family val="3"/>
        <charset val="128"/>
        <scheme val="minor"/>
      </rPr>
      <t>Gas</t>
    </r>
    <r>
      <rPr>
        <sz val="10"/>
        <color theme="1"/>
        <rFont val="ＭＳ Ｐゴシック"/>
        <family val="3"/>
        <charset val="128"/>
        <scheme val="minor"/>
      </rPr>
      <t>; Ptbl =</t>
    </r>
    <phoneticPr fontId="24"/>
  </si>
  <si>
    <t>Pa</t>
    <phoneticPr fontId="24"/>
  </si>
  <si>
    <t>fill</t>
    <phoneticPr fontId="24"/>
  </si>
  <si>
    <t>please check in</t>
    <phoneticPr fontId="28"/>
  </si>
  <si>
    <t>check</t>
    <phoneticPr fontId="24"/>
  </si>
  <si>
    <t>as appropriate value</t>
    <phoneticPr fontId="28"/>
  </si>
  <si>
    <t>change</t>
    <phoneticPr fontId="24"/>
  </si>
  <si>
    <t xml:space="preserve"> </t>
    <phoneticPr fontId="24"/>
  </si>
  <si>
    <t>Ayoshida.RIKEN 2018.10</t>
    <phoneticPr fontId="24"/>
  </si>
  <si>
    <t>Water</t>
    <phoneticPr fontId="24"/>
  </si>
  <si>
    <t>Water_Liquid(ICRU-276)</t>
    <phoneticPr fontId="24"/>
  </si>
  <si>
    <t>Nuclear Physics Materials : Water (liquid) (ICRU-276)</t>
    <phoneticPr fontId="3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</si>
</sst>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0.0000"/>
    <numFmt numFmtId="177" formatCode="0.000"/>
    <numFmt numFmtId="178" formatCode="0.00000"/>
    <numFmt numFmtId="179" formatCode="0.000_ "/>
    <numFmt numFmtId="180" formatCode="0.0"/>
    <numFmt numFmtId="181" formatCode="0.0%"/>
    <numFmt numFmtId="182" formatCode="0.000E+00"/>
    <numFmt numFmtId="183" formatCode="0.0000E+00"/>
    <numFmt numFmtId="184" formatCode="0.000000"/>
    <numFmt numFmtId="185" formatCode="0.00000_ "/>
    <numFmt numFmtId="186" formatCode="0.00_ "/>
  </numFmts>
  <fonts count="48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Arial"/>
      <family val="2"/>
      <charset val="204"/>
    </font>
    <font>
      <sz val="10"/>
      <name val="MS Sans Serif"/>
      <family val="2"/>
    </font>
    <font>
      <sz val="10"/>
      <name val="Geneva"/>
      <family val="2"/>
    </font>
    <font>
      <sz val="11"/>
      <color theme="1"/>
      <name val="ＭＳ Ｐゴシック"/>
      <family val="3"/>
      <charset val="128"/>
    </font>
    <font>
      <sz val="10"/>
      <color rgb="FF0000FF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color rgb="FF0000FF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0"/>
      <color rgb="FF0000FF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0"/>
      <color rgb="FFC00000"/>
      <name val="ＭＳ Ｐゴシック"/>
      <family val="3"/>
      <charset val="128"/>
      <scheme val="minor"/>
    </font>
    <font>
      <sz val="6"/>
      <name val="細明朝体"/>
      <family val="3"/>
      <charset val="128"/>
    </font>
    <font>
      <b/>
      <sz val="16"/>
      <color theme="1"/>
      <name val="ＭＳ Ｐゴシック"/>
      <family val="3"/>
      <charset val="128"/>
      <scheme val="minor"/>
    </font>
    <font>
      <sz val="10"/>
      <name val="細明朝体"/>
      <family val="3"/>
      <charset val="128"/>
    </font>
    <font>
      <sz val="10"/>
      <color rgb="FF0070C0"/>
      <name val="ＭＳ Ｐゴシック"/>
      <family val="3"/>
      <charset val="128"/>
      <scheme val="minor"/>
    </font>
    <font>
      <sz val="10"/>
      <color rgb="FF00B050"/>
      <name val="ＭＳ Ｐゴシック"/>
      <family val="3"/>
      <charset val="128"/>
      <scheme val="minor"/>
    </font>
    <font>
      <sz val="8"/>
      <color rgb="FF0000FF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sz val="8"/>
      <color rgb="FFC00000"/>
      <name val="ＭＳ Ｐゴシック"/>
      <family val="3"/>
      <charset val="128"/>
      <scheme val="minor"/>
    </font>
    <font>
      <sz val="8"/>
      <color rgb="FF00B050"/>
      <name val="ＭＳ Ｐゴシック"/>
      <family val="3"/>
      <charset val="128"/>
      <scheme val="minor"/>
    </font>
    <font>
      <b/>
      <sz val="8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rgb="FF6600CC"/>
      <name val="ＭＳ Ｐゴシック"/>
      <family val="3"/>
      <charset val="128"/>
      <scheme val="minor"/>
    </font>
    <font>
      <sz val="10"/>
      <color rgb="FF7030A0"/>
      <name val="ＭＳ Ｐゴシック"/>
      <family val="3"/>
      <charset val="128"/>
      <scheme val="minor"/>
    </font>
    <font>
      <b/>
      <sz val="10"/>
      <color rgb="FFFF000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Arial"/>
      <family val="2"/>
    </font>
    <font>
      <sz val="12"/>
      <name val="Osaka"/>
      <family val="3"/>
      <charset val="128"/>
    </font>
    <font>
      <sz val="10"/>
      <color rgb="FFFF0000"/>
      <name val="ＭＳ Ｐゴシック"/>
      <family val="2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FFFF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4">
    <xf numFmtId="0" fontId="0" fillId="0" borderId="0">
      <alignment vertical="center"/>
    </xf>
    <xf numFmtId="0" fontId="15" fillId="0" borderId="0"/>
    <xf numFmtId="0" fontId="17" fillId="0" borderId="0">
      <alignment vertical="center"/>
    </xf>
    <xf numFmtId="0" fontId="14" fillId="0" borderId="0"/>
    <xf numFmtId="0" fontId="17" fillId="0" borderId="0">
      <alignment vertical="center"/>
    </xf>
    <xf numFmtId="0" fontId="16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38" fontId="12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30" fillId="0" borderId="0"/>
    <xf numFmtId="0" fontId="11" fillId="0" borderId="0">
      <alignment vertical="center"/>
    </xf>
    <xf numFmtId="9" fontId="3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10" fillId="0" borderId="0">
      <alignment vertical="center"/>
    </xf>
    <xf numFmtId="0" fontId="43" fillId="0" borderId="0"/>
    <xf numFmtId="0" fontId="44" fillId="0" borderId="0">
      <alignment vertical="center"/>
    </xf>
    <xf numFmtId="0" fontId="45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0" fontId="46" fillId="0" borderId="0"/>
    <xf numFmtId="38" fontId="46" fillId="0" borderId="0" applyFon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19">
    <xf numFmtId="0" fontId="0" fillId="0" borderId="0" xfId="0">
      <alignment vertical="center"/>
    </xf>
    <xf numFmtId="0" fontId="19" fillId="0" borderId="0" xfId="11" applyFont="1" applyFill="1" applyAlignment="1">
      <alignment vertical="center"/>
    </xf>
    <xf numFmtId="0" fontId="31" fillId="0" borderId="0" xfId="11" applyFont="1" applyFill="1" applyAlignment="1">
      <alignment vertical="center"/>
    </xf>
    <xf numFmtId="0" fontId="19" fillId="0" borderId="0" xfId="11" applyFont="1" applyFill="1" applyAlignment="1">
      <alignment horizontal="right" vertical="center"/>
    </xf>
    <xf numFmtId="0" fontId="31" fillId="0" borderId="0" xfId="11" applyFont="1" applyFill="1" applyAlignment="1">
      <alignment horizontal="left" vertical="center"/>
    </xf>
    <xf numFmtId="0" fontId="18" fillId="2" borderId="2" xfId="11" applyFont="1" applyFill="1" applyBorder="1" applyAlignment="1">
      <alignment horizontal="right" vertical="center"/>
    </xf>
    <xf numFmtId="0" fontId="18" fillId="2" borderId="3" xfId="11" applyFont="1" applyFill="1" applyBorder="1" applyAlignment="1">
      <alignment horizontal="right" vertical="center"/>
    </xf>
    <xf numFmtId="0" fontId="18" fillId="2" borderId="4" xfId="11" applyFont="1" applyFill="1" applyBorder="1" applyAlignment="1">
      <alignment horizontal="right" vertical="center"/>
    </xf>
    <xf numFmtId="0" fontId="34" fillId="0" borderId="0" xfId="11" applyFont="1" applyFill="1" applyAlignment="1">
      <alignment vertical="center"/>
    </xf>
    <xf numFmtId="10" fontId="18" fillId="2" borderId="11" xfId="11" applyNumberFormat="1" applyFont="1" applyFill="1" applyBorder="1" applyAlignment="1">
      <alignment vertical="center"/>
    </xf>
    <xf numFmtId="11" fontId="22" fillId="0" borderId="0" xfId="11" quotePrefix="1" applyNumberFormat="1" applyFont="1" applyFill="1" applyBorder="1" applyAlignment="1">
      <alignment vertical="center"/>
    </xf>
    <xf numFmtId="0" fontId="19" fillId="0" borderId="0" xfId="11" applyFont="1" applyFill="1" applyAlignment="1">
      <alignment horizontal="left" vertical="center"/>
    </xf>
    <xf numFmtId="11" fontId="33" fillId="0" borderId="0" xfId="11" applyNumberFormat="1" applyFont="1" applyFill="1" applyBorder="1" applyAlignment="1">
      <alignment vertical="center"/>
    </xf>
    <xf numFmtId="0" fontId="34" fillId="0" borderId="0" xfId="11" applyFont="1" applyFill="1" applyAlignment="1">
      <alignment horizontal="left" vertical="center"/>
    </xf>
    <xf numFmtId="181" fontId="22" fillId="0" borderId="0" xfId="13" applyNumberFormat="1" applyFont="1" applyFill="1" applyBorder="1">
      <alignment vertical="center"/>
    </xf>
    <xf numFmtId="0" fontId="34" fillId="0" borderId="0" xfId="11" applyFont="1" applyFill="1" applyBorder="1" applyAlignment="1">
      <alignment vertical="center"/>
    </xf>
    <xf numFmtId="185" fontId="32" fillId="0" borderId="0" xfId="90" applyNumberFormat="1" applyFont="1" applyFill="1" applyBorder="1">
      <alignment vertical="center"/>
    </xf>
    <xf numFmtId="179" fontId="21" fillId="0" borderId="0" xfId="91" applyNumberFormat="1" applyFont="1" applyFill="1">
      <alignment vertical="center"/>
    </xf>
    <xf numFmtId="0" fontId="22" fillId="0" borderId="0" xfId="92" applyFont="1" applyFill="1">
      <alignment vertical="center"/>
    </xf>
    <xf numFmtId="0" fontId="22" fillId="0" borderId="0" xfId="92" applyFont="1" applyFill="1" applyAlignment="1">
      <alignment horizontal="center" vertical="center"/>
    </xf>
    <xf numFmtId="0" fontId="27" fillId="0" borderId="0" xfId="92" applyFont="1" applyFill="1" applyAlignment="1">
      <alignment horizontal="center" vertical="center"/>
    </xf>
    <xf numFmtId="0" fontId="27" fillId="0" borderId="0" xfId="92" applyFont="1" applyFill="1">
      <alignment vertical="center"/>
    </xf>
    <xf numFmtId="0" fontId="22" fillId="0" borderId="0" xfId="92" applyFont="1" applyFill="1" applyBorder="1" applyAlignment="1">
      <alignment horizontal="right" vertical="center"/>
    </xf>
    <xf numFmtId="0" fontId="22" fillId="0" borderId="0" xfId="92" applyFont="1" applyFill="1" applyBorder="1" applyAlignment="1">
      <alignment horizontal="left" vertical="center"/>
    </xf>
    <xf numFmtId="0" fontId="22" fillId="0" borderId="0" xfId="92" applyFont="1" applyFill="1" applyBorder="1">
      <alignment vertical="center"/>
    </xf>
    <xf numFmtId="0" fontId="29" fillId="0" borderId="0" xfId="92" applyFont="1" applyFill="1">
      <alignment vertical="center"/>
    </xf>
    <xf numFmtId="0" fontId="25" fillId="0" borderId="0" xfId="92" applyFont="1" applyFill="1">
      <alignment vertical="center"/>
    </xf>
    <xf numFmtId="0" fontId="22" fillId="0" borderId="0" xfId="92" applyFont="1" applyFill="1" applyAlignment="1">
      <alignment horizontal="right" vertical="center"/>
    </xf>
    <xf numFmtId="0" fontId="19" fillId="2" borderId="12" xfId="11" applyFont="1" applyFill="1" applyBorder="1" applyAlignment="1">
      <alignment horizontal="center" vertical="center"/>
    </xf>
    <xf numFmtId="0" fontId="19" fillId="4" borderId="12" xfId="11" applyFont="1" applyFill="1" applyBorder="1" applyAlignment="1">
      <alignment horizontal="center" vertical="center"/>
    </xf>
    <xf numFmtId="176" fontId="23" fillId="0" borderId="0" xfId="92" applyNumberFormat="1" applyFont="1" applyFill="1" applyBorder="1" applyAlignment="1">
      <alignment horizontal="right" vertical="center"/>
    </xf>
    <xf numFmtId="0" fontId="31" fillId="0" borderId="0" xfId="92" applyFont="1" applyFill="1" applyAlignment="1">
      <alignment horizontal="right" vertical="center"/>
    </xf>
    <xf numFmtId="0" fontId="18" fillId="2" borderId="10" xfId="92" applyFont="1" applyFill="1" applyBorder="1">
      <alignment vertical="center"/>
    </xf>
    <xf numFmtId="0" fontId="41" fillId="2" borderId="12" xfId="92" applyFont="1" applyFill="1" applyBorder="1" applyAlignment="1">
      <alignment horizontal="center" vertical="center"/>
    </xf>
    <xf numFmtId="0" fontId="19" fillId="3" borderId="12" xfId="11" applyFont="1" applyFill="1" applyBorder="1" applyAlignment="1">
      <alignment horizontal="center" vertical="center"/>
    </xf>
    <xf numFmtId="0" fontId="23" fillId="0" borderId="0" xfId="92" applyFont="1" applyFill="1" applyBorder="1" applyAlignment="1">
      <alignment horizontal="right" vertical="center"/>
    </xf>
    <xf numFmtId="0" fontId="22" fillId="0" borderId="0" xfId="92" quotePrefix="1" applyFont="1" applyFill="1" applyBorder="1">
      <alignment vertical="center"/>
    </xf>
    <xf numFmtId="0" fontId="18" fillId="2" borderId="1" xfId="92" applyFont="1" applyFill="1" applyBorder="1" applyAlignment="1">
      <alignment horizontal="left" vertical="center"/>
    </xf>
    <xf numFmtId="0" fontId="21" fillId="0" borderId="0" xfId="92" applyFont="1" applyFill="1">
      <alignment vertical="center"/>
    </xf>
    <xf numFmtId="0" fontId="32" fillId="0" borderId="0" xfId="92" applyFont="1" applyFill="1" applyBorder="1" applyAlignment="1">
      <alignment horizontal="left" vertical="center"/>
    </xf>
    <xf numFmtId="182" fontId="32" fillId="0" borderId="0" xfId="90" applyNumberFormat="1" applyFont="1" applyFill="1" applyBorder="1">
      <alignment vertical="center"/>
    </xf>
    <xf numFmtId="0" fontId="27" fillId="0" borderId="0" xfId="92" applyFont="1" applyFill="1" applyAlignment="1">
      <alignment horizontal="right" vertical="center"/>
    </xf>
    <xf numFmtId="0" fontId="22" fillId="0" borderId="12" xfId="92" applyFont="1" applyFill="1" applyBorder="1">
      <alignment vertical="center"/>
    </xf>
    <xf numFmtId="0" fontId="42" fillId="0" borderId="0" xfId="92" applyFont="1" applyFill="1" applyBorder="1">
      <alignment vertical="center"/>
    </xf>
    <xf numFmtId="179" fontId="32" fillId="0" borderId="0" xfId="90" applyNumberFormat="1" applyFont="1" applyFill="1" applyBorder="1">
      <alignment vertical="center"/>
    </xf>
    <xf numFmtId="0" fontId="18" fillId="4" borderId="1" xfId="92" applyFont="1" applyFill="1" applyBorder="1">
      <alignment vertical="center"/>
    </xf>
    <xf numFmtId="182" fontId="18" fillId="2" borderId="10" xfId="11" applyNumberFormat="1" applyFont="1" applyFill="1" applyBorder="1" applyAlignment="1">
      <alignment vertical="center"/>
    </xf>
    <xf numFmtId="0" fontId="22" fillId="4" borderId="12" xfId="92" applyFont="1" applyFill="1" applyBorder="1">
      <alignment vertical="center"/>
    </xf>
    <xf numFmtId="0" fontId="21" fillId="0" borderId="0" xfId="92" applyFont="1" applyFill="1" applyBorder="1">
      <alignment vertical="center"/>
    </xf>
    <xf numFmtId="0" fontId="31" fillId="0" borderId="0" xfId="92" applyFont="1" applyFill="1">
      <alignment vertical="center"/>
    </xf>
    <xf numFmtId="0" fontId="18" fillId="2" borderId="5" xfId="92" applyFont="1" applyFill="1" applyBorder="1" applyAlignment="1">
      <alignment horizontal="right" vertical="center"/>
    </xf>
    <xf numFmtId="0" fontId="18" fillId="2" borderId="0" xfId="92" applyFont="1" applyFill="1" applyBorder="1">
      <alignment vertical="center"/>
    </xf>
    <xf numFmtId="0" fontId="18" fillId="2" borderId="6" xfId="92" applyFont="1" applyFill="1" applyBorder="1">
      <alignment vertical="center"/>
    </xf>
    <xf numFmtId="182" fontId="18" fillId="2" borderId="1" xfId="11" applyNumberFormat="1" applyFont="1" applyFill="1" applyBorder="1" applyAlignment="1">
      <alignment vertical="center"/>
    </xf>
    <xf numFmtId="0" fontId="22" fillId="0" borderId="0" xfId="92" applyFont="1" applyFill="1" applyBorder="1" applyAlignment="1">
      <alignment horizontal="center" vertical="center"/>
    </xf>
    <xf numFmtId="183" fontId="33" fillId="2" borderId="1" xfId="92" applyNumberFormat="1" applyFont="1" applyFill="1" applyBorder="1">
      <alignment vertical="center"/>
    </xf>
    <xf numFmtId="178" fontId="32" fillId="0" borderId="0" xfId="92" applyNumberFormat="1" applyFont="1" applyFill="1" applyBorder="1">
      <alignment vertical="center"/>
    </xf>
    <xf numFmtId="182" fontId="32" fillId="0" borderId="0" xfId="92" applyNumberFormat="1" applyFont="1" applyFill="1" applyBorder="1" applyAlignment="1">
      <alignment horizontal="left" vertical="center"/>
    </xf>
    <xf numFmtId="0" fontId="21" fillId="0" borderId="0" xfId="92" applyFont="1" applyFill="1" applyAlignment="1">
      <alignment horizontal="center" vertical="center"/>
    </xf>
    <xf numFmtId="0" fontId="32" fillId="0" borderId="0" xfId="92" applyFont="1" applyFill="1" applyBorder="1" applyAlignment="1">
      <alignment horizontal="right" vertical="center"/>
    </xf>
    <xf numFmtId="0" fontId="27" fillId="3" borderId="10" xfId="92" applyFont="1" applyFill="1" applyBorder="1">
      <alignment vertical="center"/>
    </xf>
    <xf numFmtId="0" fontId="35" fillId="0" borderId="0" xfId="92" applyFont="1" applyFill="1">
      <alignment vertical="center"/>
    </xf>
    <xf numFmtId="0" fontId="27" fillId="3" borderId="11" xfId="92" applyFont="1" applyFill="1" applyBorder="1">
      <alignment vertical="center"/>
    </xf>
    <xf numFmtId="0" fontId="18" fillId="2" borderId="8" xfId="92" applyFont="1" applyFill="1" applyBorder="1" applyAlignment="1">
      <alignment horizontal="right" vertical="center"/>
    </xf>
    <xf numFmtId="0" fontId="18" fillId="2" borderId="7" xfId="92" applyFont="1" applyFill="1" applyBorder="1">
      <alignment vertical="center"/>
    </xf>
    <xf numFmtId="0" fontId="18" fillId="2" borderId="9" xfId="92" applyFont="1" applyFill="1" applyBorder="1">
      <alignment vertical="center"/>
    </xf>
    <xf numFmtId="182" fontId="18" fillId="2" borderId="11" xfId="11" applyNumberFormat="1" applyFont="1" applyFill="1" applyBorder="1" applyAlignment="1">
      <alignment vertical="center"/>
    </xf>
    <xf numFmtId="0" fontId="20" fillId="4" borderId="10" xfId="92" applyFont="1" applyFill="1" applyBorder="1">
      <alignment vertical="center"/>
    </xf>
    <xf numFmtId="180" fontId="22" fillId="0" borderId="13" xfId="92" applyNumberFormat="1" applyFont="1" applyFill="1" applyBorder="1">
      <alignment vertical="center"/>
    </xf>
    <xf numFmtId="180" fontId="22" fillId="0" borderId="14" xfId="92" applyNumberFormat="1" applyFont="1" applyFill="1" applyBorder="1">
      <alignment vertical="center"/>
    </xf>
    <xf numFmtId="186" fontId="23" fillId="0" borderId="0" xfId="92" applyNumberFormat="1" applyFont="1" applyFill="1" applyBorder="1">
      <alignment vertical="center"/>
    </xf>
    <xf numFmtId="179" fontId="23" fillId="0" borderId="0" xfId="92" applyNumberFormat="1" applyFont="1" applyFill="1" applyBorder="1">
      <alignment vertical="center"/>
    </xf>
    <xf numFmtId="0" fontId="20" fillId="4" borderId="11" xfId="92" applyFont="1" applyFill="1" applyBorder="1">
      <alignment vertical="center"/>
    </xf>
    <xf numFmtId="178" fontId="21" fillId="0" borderId="0" xfId="92" applyNumberFormat="1" applyFont="1" applyFill="1">
      <alignment vertical="center"/>
    </xf>
    <xf numFmtId="182" fontId="21" fillId="0" borderId="0" xfId="91" applyNumberFormat="1" applyFont="1" applyFill="1">
      <alignment vertical="center"/>
    </xf>
    <xf numFmtId="177" fontId="32" fillId="0" borderId="0" xfId="92" applyNumberFormat="1" applyFont="1" applyFill="1" applyBorder="1">
      <alignment vertical="center"/>
    </xf>
    <xf numFmtId="0" fontId="21" fillId="0" borderId="0" xfId="92" applyFont="1" applyFill="1" applyAlignment="1">
      <alignment horizontal="right" vertical="center"/>
    </xf>
    <xf numFmtId="0" fontId="36" fillId="0" borderId="0" xfId="92" applyFont="1" applyFill="1">
      <alignment vertical="center"/>
    </xf>
    <xf numFmtId="0" fontId="37" fillId="0" borderId="0" xfId="92" applyFont="1" applyFill="1" applyAlignment="1">
      <alignment horizontal="center" vertical="center"/>
    </xf>
    <xf numFmtId="11" fontId="21" fillId="0" borderId="0" xfId="92" applyNumberFormat="1" applyFont="1" applyFill="1" applyBorder="1">
      <alignment vertical="center"/>
    </xf>
    <xf numFmtId="0" fontId="31" fillId="0" borderId="2" xfId="93" applyFont="1" applyFill="1" applyBorder="1">
      <alignment vertical="center"/>
    </xf>
    <xf numFmtId="0" fontId="22" fillId="0" borderId="3" xfId="92" applyFont="1" applyFill="1" applyBorder="1">
      <alignment vertical="center"/>
    </xf>
    <xf numFmtId="0" fontId="22" fillId="0" borderId="4" xfId="92" applyFont="1" applyFill="1" applyBorder="1">
      <alignment vertical="center"/>
    </xf>
    <xf numFmtId="0" fontId="31" fillId="0" borderId="3" xfId="93" applyFont="1" applyFill="1" applyBorder="1">
      <alignment vertical="center"/>
    </xf>
    <xf numFmtId="0" fontId="31" fillId="0" borderId="4" xfId="93" applyFont="1" applyFill="1" applyBorder="1">
      <alignment vertical="center"/>
    </xf>
    <xf numFmtId="0" fontId="22" fillId="0" borderId="3" xfId="93" applyFont="1" applyFill="1" applyBorder="1">
      <alignment vertical="center"/>
    </xf>
    <xf numFmtId="0" fontId="22" fillId="0" borderId="4" xfId="93" applyFont="1" applyFill="1" applyBorder="1">
      <alignment vertical="center"/>
    </xf>
    <xf numFmtId="0" fontId="31" fillId="0" borderId="5" xfId="93" applyFont="1" applyFill="1" applyBorder="1">
      <alignment vertical="center"/>
    </xf>
    <xf numFmtId="0" fontId="27" fillId="0" borderId="6" xfId="93" applyFont="1" applyFill="1" applyBorder="1" applyAlignment="1">
      <alignment horizontal="center" vertical="center"/>
    </xf>
    <xf numFmtId="0" fontId="22" fillId="0" borderId="0" xfId="93" applyFont="1" applyFill="1" applyBorder="1">
      <alignment vertical="center"/>
    </xf>
    <xf numFmtId="0" fontId="32" fillId="0" borderId="0" xfId="92" applyFont="1" applyFill="1" applyAlignment="1">
      <alignment horizontal="right" vertical="center"/>
    </xf>
    <xf numFmtId="0" fontId="22" fillId="0" borderId="8" xfId="92" applyFont="1" applyFill="1" applyBorder="1">
      <alignment vertical="center"/>
    </xf>
    <xf numFmtId="0" fontId="22" fillId="0" borderId="7" xfId="92" applyFont="1" applyFill="1" applyBorder="1">
      <alignment vertical="center"/>
    </xf>
    <xf numFmtId="0" fontId="22" fillId="0" borderId="9" xfId="92" applyFont="1" applyFill="1" applyBorder="1">
      <alignment vertical="center"/>
    </xf>
    <xf numFmtId="0" fontId="22" fillId="2" borderId="2" xfId="91" applyFont="1" applyFill="1" applyBorder="1">
      <alignment vertical="center"/>
    </xf>
    <xf numFmtId="0" fontId="22" fillId="5" borderId="4" xfId="91" applyFont="1" applyFill="1" applyBorder="1">
      <alignment vertical="center"/>
    </xf>
    <xf numFmtId="184" fontId="39" fillId="0" borderId="0" xfId="93" applyNumberFormat="1" applyFont="1" applyFill="1">
      <alignment vertical="center"/>
    </xf>
    <xf numFmtId="182" fontId="22" fillId="2" borderId="2" xfId="91" applyNumberFormat="1" applyFont="1" applyFill="1" applyBorder="1">
      <alignment vertical="center"/>
    </xf>
    <xf numFmtId="182" fontId="22" fillId="2" borderId="4" xfId="91" applyNumberFormat="1" applyFont="1" applyFill="1" applyBorder="1">
      <alignment vertical="center"/>
    </xf>
    <xf numFmtId="182" fontId="40" fillId="0" borderId="0" xfId="91" applyNumberFormat="1" applyFont="1" applyFill="1">
      <alignment vertical="center"/>
    </xf>
    <xf numFmtId="178" fontId="39" fillId="0" borderId="0" xfId="93" applyNumberFormat="1" applyFont="1" applyFill="1">
      <alignment vertical="center"/>
    </xf>
    <xf numFmtId="0" fontId="22" fillId="2" borderId="5" xfId="91" applyFont="1" applyFill="1" applyBorder="1">
      <alignment vertical="center"/>
    </xf>
    <xf numFmtId="0" fontId="22" fillId="2" borderId="6" xfId="91" applyFont="1" applyFill="1" applyBorder="1">
      <alignment vertical="center"/>
    </xf>
    <xf numFmtId="182" fontId="22" fillId="2" borderId="5" xfId="91" applyNumberFormat="1" applyFont="1" applyFill="1" applyBorder="1">
      <alignment vertical="center"/>
    </xf>
    <xf numFmtId="182" fontId="22" fillId="2" borderId="6" xfId="91" applyNumberFormat="1" applyFont="1" applyFill="1" applyBorder="1">
      <alignment vertical="center"/>
    </xf>
    <xf numFmtId="0" fontId="22" fillId="5" borderId="6" xfId="91" applyFont="1" applyFill="1" applyBorder="1">
      <alignment vertical="center"/>
    </xf>
    <xf numFmtId="177" fontId="39" fillId="0" borderId="0" xfId="93" applyNumberFormat="1" applyFont="1" applyFill="1">
      <alignment vertical="center"/>
    </xf>
    <xf numFmtId="0" fontId="22" fillId="2" borderId="5" xfId="92" applyFont="1" applyFill="1" applyBorder="1">
      <alignment vertical="center"/>
    </xf>
    <xf numFmtId="0" fontId="22" fillId="2" borderId="6" xfId="92" applyFont="1" applyFill="1" applyBorder="1">
      <alignment vertical="center"/>
    </xf>
    <xf numFmtId="3" fontId="22" fillId="2" borderId="6" xfId="91" applyNumberFormat="1" applyFont="1" applyFill="1" applyBorder="1">
      <alignment vertical="center"/>
    </xf>
    <xf numFmtId="0" fontId="22" fillId="5" borderId="6" xfId="92" applyFont="1" applyFill="1" applyBorder="1">
      <alignment vertical="center"/>
    </xf>
    <xf numFmtId="180" fontId="39" fillId="0" borderId="0" xfId="93" applyNumberFormat="1" applyFont="1" applyFill="1">
      <alignment vertical="center"/>
    </xf>
    <xf numFmtId="176" fontId="39" fillId="0" borderId="0" xfId="93" applyNumberFormat="1" applyFont="1" applyFill="1">
      <alignment vertical="center"/>
    </xf>
    <xf numFmtId="182" fontId="39" fillId="0" borderId="0" xfId="93" applyNumberFormat="1" applyFont="1" applyFill="1">
      <alignment vertical="center"/>
    </xf>
    <xf numFmtId="2" fontId="39" fillId="0" borderId="0" xfId="93" applyNumberFormat="1" applyFont="1" applyFill="1">
      <alignment vertical="center"/>
    </xf>
    <xf numFmtId="0" fontId="47" fillId="0" borderId="0" xfId="0" applyFont="1">
      <alignment vertical="center"/>
    </xf>
    <xf numFmtId="0" fontId="27" fillId="0" borderId="5" xfId="93" applyFont="1" applyFill="1" applyBorder="1" applyAlignment="1">
      <alignment horizontal="center" vertical="center"/>
    </xf>
    <xf numFmtId="0" fontId="27" fillId="0" borderId="0" xfId="93" applyFont="1" applyFill="1" applyBorder="1" applyAlignment="1">
      <alignment horizontal="center" vertical="center"/>
    </xf>
    <xf numFmtId="0" fontId="27" fillId="0" borderId="6" xfId="93" applyFont="1" applyFill="1" applyBorder="1" applyAlignment="1">
      <alignment horizontal="center" vertical="center"/>
    </xf>
  </cellXfs>
  <cellStyles count="94">
    <cellStyle name="Normal_calc" xfId="1" xr:uid="{00000000-0005-0000-0000-000000000000}"/>
    <cellStyle name="パーセント 2" xfId="13" xr:uid="{00000000-0005-0000-0000-000002000000}"/>
    <cellStyle name="桁区切り 2" xfId="9" xr:uid="{00000000-0005-0000-0000-000003000000}"/>
    <cellStyle name="桁区切り 2 2" xfId="22" xr:uid="{00000000-0005-0000-0000-000004000000}"/>
    <cellStyle name="桁区切り 2 2 2" xfId="45" xr:uid="{00000000-0005-0000-0000-000005000000}"/>
    <cellStyle name="桁区切り 2 2 3" xfId="53" xr:uid="{00000000-0005-0000-0000-000006000000}"/>
    <cellStyle name="桁区切り 2 2 4" xfId="54" xr:uid="{00000000-0005-0000-0000-000007000000}"/>
    <cellStyle name="桁区切り 2 3" xfId="24" xr:uid="{00000000-0005-0000-0000-000008000000}"/>
    <cellStyle name="桁区切り 2 4" xfId="28" xr:uid="{00000000-0005-0000-0000-000009000000}"/>
    <cellStyle name="桁区切り 2 5" xfId="39" xr:uid="{00000000-0005-0000-0000-00000A000000}"/>
    <cellStyle name="桁区切り 2 6" xfId="55" xr:uid="{00000000-0005-0000-0000-00000B000000}"/>
    <cellStyle name="桁区切り 2 7" xfId="56" xr:uid="{00000000-0005-0000-0000-00000C000000}"/>
    <cellStyle name="標準" xfId="0" builtinId="0"/>
    <cellStyle name="標準 10" xfId="16" xr:uid="{00000000-0005-0000-0000-00000E000000}"/>
    <cellStyle name="標準 2" xfId="2" xr:uid="{00000000-0005-0000-0000-00000F000000}"/>
    <cellStyle name="標準 2 2" xfId="14" xr:uid="{00000000-0005-0000-0000-000010000000}"/>
    <cellStyle name="標準 2 2 2" xfId="93" xr:uid="{CFAB3D85-2AD2-4AC8-AFB7-D4B920330D2D}"/>
    <cellStyle name="標準 2 3" xfId="29" xr:uid="{00000000-0005-0000-0000-000011000000}"/>
    <cellStyle name="標準 2 3 2" xfId="49" xr:uid="{00000000-0005-0000-0000-000012000000}"/>
    <cellStyle name="標準 2 3 3" xfId="57" xr:uid="{00000000-0005-0000-0000-000013000000}"/>
    <cellStyle name="標準 2 3 4" xfId="58" xr:uid="{00000000-0005-0000-0000-000014000000}"/>
    <cellStyle name="標準 3" xfId="3" xr:uid="{00000000-0005-0000-0000-000015000000}"/>
    <cellStyle name="標準 3 2" xfId="12" xr:uid="{00000000-0005-0000-0000-000016000000}"/>
    <cellStyle name="標準 3 2 2" xfId="17" xr:uid="{00000000-0005-0000-0000-000017000000}"/>
    <cellStyle name="標準 3 2 3" xfId="40" xr:uid="{00000000-0005-0000-0000-000018000000}"/>
    <cellStyle name="標準 3 2 4" xfId="59" xr:uid="{00000000-0005-0000-0000-000019000000}"/>
    <cellStyle name="標準 3 2 5" xfId="60" xr:uid="{00000000-0005-0000-0000-00001A000000}"/>
    <cellStyle name="標準 3 2 6" xfId="87" xr:uid="{00000000-0005-0000-0000-00001B000000}"/>
    <cellStyle name="標準 3 2 7" xfId="89" xr:uid="{00000000-0005-0000-0000-00001C000000}"/>
    <cellStyle name="標準 3 2 8" xfId="90" xr:uid="{00000000-0005-0000-0000-00001D000000}"/>
    <cellStyle name="標準 3 3" xfId="15" xr:uid="{00000000-0005-0000-0000-00001E000000}"/>
    <cellStyle name="標準 3 3 2" xfId="41" xr:uid="{00000000-0005-0000-0000-00001F000000}"/>
    <cellStyle name="標準 3 3 3" xfId="61" xr:uid="{00000000-0005-0000-0000-000020000000}"/>
    <cellStyle name="標準 3 3 4" xfId="62" xr:uid="{00000000-0005-0000-0000-000021000000}"/>
    <cellStyle name="標準 3 3 5" xfId="88" xr:uid="{00000000-0005-0000-0000-000022000000}"/>
    <cellStyle name="標準 3 3 6" xfId="91" xr:uid="{00000000-0005-0000-0000-000023000000}"/>
    <cellStyle name="標準 3 4" xfId="18" xr:uid="{00000000-0005-0000-0000-000024000000}"/>
    <cellStyle name="標準 3 5" xfId="30" xr:uid="{00000000-0005-0000-0000-000025000000}"/>
    <cellStyle name="標準 3 5 2" xfId="50" xr:uid="{00000000-0005-0000-0000-000026000000}"/>
    <cellStyle name="標準 3 5 3" xfId="63" xr:uid="{00000000-0005-0000-0000-000027000000}"/>
    <cellStyle name="標準 3 5 4" xfId="64" xr:uid="{00000000-0005-0000-0000-000028000000}"/>
    <cellStyle name="標準 4" xfId="4" xr:uid="{00000000-0005-0000-0000-000029000000}"/>
    <cellStyle name="標準 4 2" xfId="31" xr:uid="{00000000-0005-0000-0000-00002A000000}"/>
    <cellStyle name="標準 4 2 2" xfId="51" xr:uid="{00000000-0005-0000-0000-00002B000000}"/>
    <cellStyle name="標準 4 2 3" xfId="65" xr:uid="{00000000-0005-0000-0000-00002C000000}"/>
    <cellStyle name="標準 4 2 4" xfId="66" xr:uid="{00000000-0005-0000-0000-00002D000000}"/>
    <cellStyle name="標準 5" xfId="5" xr:uid="{00000000-0005-0000-0000-00002E000000}"/>
    <cellStyle name="標準 5 2" xfId="10" xr:uid="{00000000-0005-0000-0000-00002F000000}"/>
    <cellStyle name="標準 5 2 2" xfId="92" xr:uid="{88847E87-3639-4A47-9367-35908D46B977}"/>
    <cellStyle name="標準 5 3" xfId="23" xr:uid="{00000000-0005-0000-0000-000030000000}"/>
    <cellStyle name="標準 5 4" xfId="32" xr:uid="{00000000-0005-0000-0000-000031000000}"/>
    <cellStyle name="標準 5 4 2" xfId="52" xr:uid="{00000000-0005-0000-0000-000032000000}"/>
    <cellStyle name="標準 5 4 3" xfId="67" xr:uid="{00000000-0005-0000-0000-000033000000}"/>
    <cellStyle name="標準 5 4 4" xfId="68" xr:uid="{00000000-0005-0000-0000-000034000000}"/>
    <cellStyle name="標準 6" xfId="7" xr:uid="{00000000-0005-0000-0000-000035000000}"/>
    <cellStyle name="標準 6 2" xfId="20" xr:uid="{00000000-0005-0000-0000-000036000000}"/>
    <cellStyle name="標準 6 2 2" xfId="43" xr:uid="{00000000-0005-0000-0000-000037000000}"/>
    <cellStyle name="標準 6 2 3" xfId="69" xr:uid="{00000000-0005-0000-0000-000038000000}"/>
    <cellStyle name="標準 6 2 4" xfId="70" xr:uid="{00000000-0005-0000-0000-000039000000}"/>
    <cellStyle name="標準 6 3" xfId="25" xr:uid="{00000000-0005-0000-0000-00003A000000}"/>
    <cellStyle name="標準 6 3 2" xfId="46" xr:uid="{00000000-0005-0000-0000-00003B000000}"/>
    <cellStyle name="標準 6 3 3" xfId="71" xr:uid="{00000000-0005-0000-0000-00003C000000}"/>
    <cellStyle name="標準 6 3 4" xfId="72" xr:uid="{00000000-0005-0000-0000-00003D000000}"/>
    <cellStyle name="標準 6 4" xfId="33" xr:uid="{00000000-0005-0000-0000-00003E000000}"/>
    <cellStyle name="標準 6 5" xfId="37" xr:uid="{00000000-0005-0000-0000-00003F000000}"/>
    <cellStyle name="標準 6 6" xfId="73" xr:uid="{00000000-0005-0000-0000-000040000000}"/>
    <cellStyle name="標準 6 7" xfId="74" xr:uid="{00000000-0005-0000-0000-000041000000}"/>
    <cellStyle name="標準 7" xfId="6" xr:uid="{00000000-0005-0000-0000-000042000000}"/>
    <cellStyle name="標準 7 2" xfId="19" xr:uid="{00000000-0005-0000-0000-000043000000}"/>
    <cellStyle name="標準 7 2 2" xfId="42" xr:uid="{00000000-0005-0000-0000-000044000000}"/>
    <cellStyle name="標準 7 2 3" xfId="75" xr:uid="{00000000-0005-0000-0000-000045000000}"/>
    <cellStyle name="標準 7 2 4" xfId="76" xr:uid="{00000000-0005-0000-0000-000046000000}"/>
    <cellStyle name="標準 7 3" xfId="26" xr:uid="{00000000-0005-0000-0000-000047000000}"/>
    <cellStyle name="標準 7 3 2" xfId="47" xr:uid="{00000000-0005-0000-0000-000048000000}"/>
    <cellStyle name="標準 7 3 3" xfId="77" xr:uid="{00000000-0005-0000-0000-000049000000}"/>
    <cellStyle name="標準 7 3 4" xfId="78" xr:uid="{00000000-0005-0000-0000-00004A000000}"/>
    <cellStyle name="標準 7 4" xfId="34" xr:uid="{00000000-0005-0000-0000-00004B000000}"/>
    <cellStyle name="標準 7 5" xfId="36" xr:uid="{00000000-0005-0000-0000-00004C000000}"/>
    <cellStyle name="標準 7 6" xfId="79" xr:uid="{00000000-0005-0000-0000-00004D000000}"/>
    <cellStyle name="標準 7 7" xfId="80" xr:uid="{00000000-0005-0000-0000-00004E000000}"/>
    <cellStyle name="標準 8" xfId="8" xr:uid="{00000000-0005-0000-0000-00004F000000}"/>
    <cellStyle name="標準 8 2" xfId="21" xr:uid="{00000000-0005-0000-0000-000050000000}"/>
    <cellStyle name="標準 8 2 2" xfId="44" xr:uid="{00000000-0005-0000-0000-000051000000}"/>
    <cellStyle name="標準 8 2 3" xfId="81" xr:uid="{00000000-0005-0000-0000-000052000000}"/>
    <cellStyle name="標準 8 2 4" xfId="82" xr:uid="{00000000-0005-0000-0000-000053000000}"/>
    <cellStyle name="標準 8 3" xfId="27" xr:uid="{00000000-0005-0000-0000-000054000000}"/>
    <cellStyle name="標準 8 3 2" xfId="48" xr:uid="{00000000-0005-0000-0000-000055000000}"/>
    <cellStyle name="標準 8 3 3" xfId="83" xr:uid="{00000000-0005-0000-0000-000056000000}"/>
    <cellStyle name="標準 8 3 4" xfId="84" xr:uid="{00000000-0005-0000-0000-000057000000}"/>
    <cellStyle name="標準 8 4" xfId="35" xr:uid="{00000000-0005-0000-0000-000058000000}"/>
    <cellStyle name="標準 8 5" xfId="38" xr:uid="{00000000-0005-0000-0000-000059000000}"/>
    <cellStyle name="標準 8 6" xfId="85" xr:uid="{00000000-0005-0000-0000-00005A000000}"/>
    <cellStyle name="標準 8 7" xfId="86" xr:uid="{00000000-0005-0000-0000-00005B000000}"/>
    <cellStyle name="標準 9" xfId="11" xr:uid="{00000000-0005-0000-0000-00005C000000}"/>
  </cellStyles>
  <dxfs count="0"/>
  <tableStyles count="0" defaultTableStyle="TableStyleMedium9" defaultPivotStyle="PivotStyleLight16"/>
  <colors>
    <mruColors>
      <color rgb="FFCCFFFF"/>
      <color rgb="FFFFFF00"/>
      <color rgb="FF0000FF"/>
      <color rgb="FFFF00FF"/>
      <color rgb="FFCCFFCC"/>
      <color rgb="FFFFFFCC"/>
      <color rgb="FF996633"/>
      <color rgb="FFFF9900"/>
      <color rgb="FF99FF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srim1H_Water!$P$5</c:f>
          <c:strCache>
            <c:ptCount val="1"/>
            <c:pt idx="0">
              <c:v>srim1H_Water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srim1H_Water!$D$20:$D$300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srim1H_Water!$E$20:$E$300</c:f>
              <c:numCache>
                <c:formatCode>0.000E+00</c:formatCode>
                <c:ptCount val="281"/>
                <c:pt idx="0">
                  <c:v>1.453E-2</c:v>
                </c:pt>
                <c:pt idx="1">
                  <c:v>1.524E-2</c:v>
                </c:pt>
                <c:pt idx="2">
                  <c:v>1.592E-2</c:v>
                </c:pt>
                <c:pt idx="3">
                  <c:v>1.6570000000000001E-2</c:v>
                </c:pt>
                <c:pt idx="4">
                  <c:v>1.72E-2</c:v>
                </c:pt>
                <c:pt idx="5">
                  <c:v>1.78E-2</c:v>
                </c:pt>
                <c:pt idx="6">
                  <c:v>1.8380000000000001E-2</c:v>
                </c:pt>
                <c:pt idx="7">
                  <c:v>1.8950000000000002E-2</c:v>
                </c:pt>
                <c:pt idx="8">
                  <c:v>1.95E-2</c:v>
                </c:pt>
                <c:pt idx="9">
                  <c:v>2.0549999999999999E-2</c:v>
                </c:pt>
                <c:pt idx="10">
                  <c:v>2.18E-2</c:v>
                </c:pt>
                <c:pt idx="11">
                  <c:v>2.298E-2</c:v>
                </c:pt>
                <c:pt idx="12">
                  <c:v>2.41E-2</c:v>
                </c:pt>
                <c:pt idx="13">
                  <c:v>2.5170000000000001E-2</c:v>
                </c:pt>
                <c:pt idx="14">
                  <c:v>2.6200000000000001E-2</c:v>
                </c:pt>
                <c:pt idx="15">
                  <c:v>2.7189999999999999E-2</c:v>
                </c:pt>
                <c:pt idx="16">
                  <c:v>2.8139999999999998E-2</c:v>
                </c:pt>
                <c:pt idx="17">
                  <c:v>2.9069999999999999E-2</c:v>
                </c:pt>
                <c:pt idx="18">
                  <c:v>3.083E-2</c:v>
                </c:pt>
                <c:pt idx="19">
                  <c:v>3.2500000000000001E-2</c:v>
                </c:pt>
                <c:pt idx="20">
                  <c:v>3.4079999999999999E-2</c:v>
                </c:pt>
                <c:pt idx="21">
                  <c:v>3.56E-2</c:v>
                </c:pt>
                <c:pt idx="22">
                  <c:v>3.705E-2</c:v>
                </c:pt>
                <c:pt idx="23">
                  <c:v>3.8449999999999998E-2</c:v>
                </c:pt>
                <c:pt idx="24">
                  <c:v>4.1099999999999998E-2</c:v>
                </c:pt>
                <c:pt idx="25">
                  <c:v>4.36E-2</c:v>
                </c:pt>
                <c:pt idx="26">
                  <c:v>4.5960000000000001E-2</c:v>
                </c:pt>
                <c:pt idx="27">
                  <c:v>4.82E-2</c:v>
                </c:pt>
                <c:pt idx="28">
                  <c:v>5.0340000000000003E-2</c:v>
                </c:pt>
                <c:pt idx="29">
                  <c:v>5.2400000000000002E-2</c:v>
                </c:pt>
                <c:pt idx="30">
                  <c:v>5.4379999999999998E-2</c:v>
                </c:pt>
                <c:pt idx="31">
                  <c:v>5.6279999999999997E-2</c:v>
                </c:pt>
                <c:pt idx="32">
                  <c:v>5.8130000000000001E-2</c:v>
                </c:pt>
                <c:pt idx="33">
                  <c:v>5.9920000000000001E-2</c:v>
                </c:pt>
                <c:pt idx="34">
                  <c:v>6.166E-2</c:v>
                </c:pt>
                <c:pt idx="35">
                  <c:v>6.4990000000000006E-2</c:v>
                </c:pt>
                <c:pt idx="36">
                  <c:v>6.8930000000000005E-2</c:v>
                </c:pt>
                <c:pt idx="37">
                  <c:v>7.2660000000000002E-2</c:v>
                </c:pt>
                <c:pt idx="38">
                  <c:v>7.621E-2</c:v>
                </c:pt>
                <c:pt idx="39">
                  <c:v>7.9600000000000004E-2</c:v>
                </c:pt>
                <c:pt idx="40">
                  <c:v>8.2849999999999993E-2</c:v>
                </c:pt>
                <c:pt idx="41">
                  <c:v>8.5980000000000001E-2</c:v>
                </c:pt>
                <c:pt idx="42">
                  <c:v>8.899E-2</c:v>
                </c:pt>
                <c:pt idx="43">
                  <c:v>9.1910000000000006E-2</c:v>
                </c:pt>
                <c:pt idx="44">
                  <c:v>9.7489999999999993E-2</c:v>
                </c:pt>
                <c:pt idx="45">
                  <c:v>0.1028</c:v>
                </c:pt>
                <c:pt idx="46">
                  <c:v>0.10780000000000001</c:v>
                </c:pt>
                <c:pt idx="47">
                  <c:v>0.11260000000000001</c:v>
                </c:pt>
                <c:pt idx="48">
                  <c:v>0.1172</c:v>
                </c:pt>
                <c:pt idx="49">
                  <c:v>0.1216</c:v>
                </c:pt>
                <c:pt idx="50">
                  <c:v>0.13</c:v>
                </c:pt>
                <c:pt idx="51">
                  <c:v>0.13789999999999999</c:v>
                </c:pt>
                <c:pt idx="52">
                  <c:v>0.14530000000000001</c:v>
                </c:pt>
                <c:pt idx="53">
                  <c:v>0.15240000000000001</c:v>
                </c:pt>
                <c:pt idx="54">
                  <c:v>0.15920000000000001</c:v>
                </c:pt>
                <c:pt idx="55">
                  <c:v>0.16569999999999999</c:v>
                </c:pt>
                <c:pt idx="56">
                  <c:v>0.17199999999999999</c:v>
                </c:pt>
                <c:pt idx="57">
                  <c:v>0.17799999999999999</c:v>
                </c:pt>
                <c:pt idx="58">
                  <c:v>0.18379999999999999</c:v>
                </c:pt>
                <c:pt idx="59">
                  <c:v>0.1895</c:v>
                </c:pt>
                <c:pt idx="60">
                  <c:v>0.19500000000000001</c:v>
                </c:pt>
                <c:pt idx="61">
                  <c:v>0.20549999999999999</c:v>
                </c:pt>
                <c:pt idx="62">
                  <c:v>0.2162</c:v>
                </c:pt>
                <c:pt idx="63">
                  <c:v>0.22639999999999999</c:v>
                </c:pt>
                <c:pt idx="64">
                  <c:v>0.2361</c:v>
                </c:pt>
                <c:pt idx="65">
                  <c:v>0.24540000000000001</c:v>
                </c:pt>
                <c:pt idx="66">
                  <c:v>0.25440000000000002</c:v>
                </c:pt>
                <c:pt idx="67">
                  <c:v>0.2631</c:v>
                </c:pt>
                <c:pt idx="68">
                  <c:v>0.27150000000000002</c:v>
                </c:pt>
                <c:pt idx="69">
                  <c:v>0.27960000000000002</c:v>
                </c:pt>
                <c:pt idx="70">
                  <c:v>0.29520000000000002</c:v>
                </c:pt>
                <c:pt idx="71">
                  <c:v>0.31</c:v>
                </c:pt>
                <c:pt idx="72">
                  <c:v>0.32419999999999999</c:v>
                </c:pt>
                <c:pt idx="73">
                  <c:v>0.3377</c:v>
                </c:pt>
                <c:pt idx="74">
                  <c:v>0.35070000000000001</c:v>
                </c:pt>
                <c:pt idx="75">
                  <c:v>0.36309999999999998</c:v>
                </c:pt>
                <c:pt idx="76">
                  <c:v>0.38679999999999998</c:v>
                </c:pt>
                <c:pt idx="77">
                  <c:v>0.40899999999999997</c:v>
                </c:pt>
                <c:pt idx="78">
                  <c:v>0.4299</c:v>
                </c:pt>
                <c:pt idx="79">
                  <c:v>0.44969999999999999</c:v>
                </c:pt>
                <c:pt idx="80">
                  <c:v>0.46839999999999998</c:v>
                </c:pt>
                <c:pt idx="81">
                  <c:v>0.48630000000000001</c:v>
                </c:pt>
                <c:pt idx="82">
                  <c:v>0.50329999999999997</c:v>
                </c:pt>
                <c:pt idx="83">
                  <c:v>0.51949999999999996</c:v>
                </c:pt>
                <c:pt idx="84">
                  <c:v>0.53500000000000003</c:v>
                </c:pt>
                <c:pt idx="85">
                  <c:v>0.54979999999999996</c:v>
                </c:pt>
                <c:pt idx="86">
                  <c:v>0.56399999999999995</c:v>
                </c:pt>
                <c:pt idx="87">
                  <c:v>0.59060000000000001</c:v>
                </c:pt>
                <c:pt idx="88">
                  <c:v>0.621</c:v>
                </c:pt>
                <c:pt idx="89">
                  <c:v>0.64829999999999999</c:v>
                </c:pt>
                <c:pt idx="90">
                  <c:v>0.67310000000000003</c:v>
                </c:pt>
                <c:pt idx="91">
                  <c:v>0.69540000000000002</c:v>
                </c:pt>
                <c:pt idx="92">
                  <c:v>0.71550000000000002</c:v>
                </c:pt>
                <c:pt idx="93">
                  <c:v>0.73360000000000003</c:v>
                </c:pt>
                <c:pt idx="94">
                  <c:v>0.74980000000000002</c:v>
                </c:pt>
                <c:pt idx="95">
                  <c:v>0.76429999999999998</c:v>
                </c:pt>
                <c:pt idx="96">
                  <c:v>0.78869999999999996</c:v>
                </c:pt>
                <c:pt idx="97">
                  <c:v>0.80759999999999998</c:v>
                </c:pt>
                <c:pt idx="98">
                  <c:v>0.82179999999999997</c:v>
                </c:pt>
                <c:pt idx="99">
                  <c:v>0.83199999999999996</c:v>
                </c:pt>
                <c:pt idx="100">
                  <c:v>0.8387</c:v>
                </c:pt>
                <c:pt idx="101">
                  <c:v>0.84250000000000003</c:v>
                </c:pt>
                <c:pt idx="102">
                  <c:v>0.84289999999999998</c:v>
                </c:pt>
                <c:pt idx="103">
                  <c:v>0.83599999999999997</c:v>
                </c:pt>
                <c:pt idx="104">
                  <c:v>0.82410000000000005</c:v>
                </c:pt>
                <c:pt idx="105">
                  <c:v>0.80869999999999997</c:v>
                </c:pt>
                <c:pt idx="106">
                  <c:v>0.79120000000000001</c:v>
                </c:pt>
                <c:pt idx="107">
                  <c:v>0.77229999999999999</c:v>
                </c:pt>
                <c:pt idx="108">
                  <c:v>0.75280000000000002</c:v>
                </c:pt>
                <c:pt idx="109">
                  <c:v>0.73309999999999997</c:v>
                </c:pt>
                <c:pt idx="110">
                  <c:v>0.7137</c:v>
                </c:pt>
                <c:pt idx="111">
                  <c:v>0.6946</c:v>
                </c:pt>
                <c:pt idx="112">
                  <c:v>0.67610000000000003</c:v>
                </c:pt>
                <c:pt idx="113">
                  <c:v>0.6411</c:v>
                </c:pt>
                <c:pt idx="114">
                  <c:v>0.60140000000000005</c:v>
                </c:pt>
                <c:pt idx="115">
                  <c:v>0.56620000000000004</c:v>
                </c:pt>
                <c:pt idx="116">
                  <c:v>0.53510000000000002</c:v>
                </c:pt>
                <c:pt idx="117">
                  <c:v>0.50749999999999995</c:v>
                </c:pt>
                <c:pt idx="118">
                  <c:v>0.48299999999999998</c:v>
                </c:pt>
                <c:pt idx="119">
                  <c:v>0.46110000000000001</c:v>
                </c:pt>
                <c:pt idx="120">
                  <c:v>0.44140000000000001</c:v>
                </c:pt>
                <c:pt idx="121">
                  <c:v>0.42370000000000002</c:v>
                </c:pt>
                <c:pt idx="122">
                  <c:v>0.39290000000000003</c:v>
                </c:pt>
                <c:pt idx="123">
                  <c:v>0.36720000000000003</c:v>
                </c:pt>
                <c:pt idx="124">
                  <c:v>0.34539999999999998</c:v>
                </c:pt>
                <c:pt idx="125">
                  <c:v>0.3266</c:v>
                </c:pt>
                <c:pt idx="126">
                  <c:v>0.31030000000000002</c:v>
                </c:pt>
                <c:pt idx="127">
                  <c:v>0.29609999999999997</c:v>
                </c:pt>
                <c:pt idx="128">
                  <c:v>0.27250000000000002</c:v>
                </c:pt>
                <c:pt idx="129">
                  <c:v>0.25390000000000001</c:v>
                </c:pt>
                <c:pt idx="130">
                  <c:v>0.2392</c:v>
                </c:pt>
                <c:pt idx="131">
                  <c:v>0.23219999999999999</c:v>
                </c:pt>
                <c:pt idx="132">
                  <c:v>0.22509999999999999</c:v>
                </c:pt>
                <c:pt idx="133">
                  <c:v>0.2152</c:v>
                </c:pt>
                <c:pt idx="134">
                  <c:v>0.20619999999999999</c:v>
                </c:pt>
                <c:pt idx="135">
                  <c:v>0.19789999999999999</c:v>
                </c:pt>
                <c:pt idx="136">
                  <c:v>0.19020000000000001</c:v>
                </c:pt>
                <c:pt idx="137">
                  <c:v>0.18279999999999999</c:v>
                </c:pt>
                <c:pt idx="138">
                  <c:v>0.1759</c:v>
                </c:pt>
                <c:pt idx="139">
                  <c:v>0.1633</c:v>
                </c:pt>
                <c:pt idx="140">
                  <c:v>0.14979999999999999</c:v>
                </c:pt>
                <c:pt idx="141">
                  <c:v>0.13830000000000001</c:v>
                </c:pt>
                <c:pt idx="142">
                  <c:v>0.12859999999999999</c:v>
                </c:pt>
                <c:pt idx="143">
                  <c:v>0.1203</c:v>
                </c:pt>
                <c:pt idx="144">
                  <c:v>0.11310000000000001</c:v>
                </c:pt>
                <c:pt idx="145">
                  <c:v>0.1067</c:v>
                </c:pt>
                <c:pt idx="146">
                  <c:v>0.1011</c:v>
                </c:pt>
                <c:pt idx="147">
                  <c:v>9.6129999999999993E-2</c:v>
                </c:pt>
                <c:pt idx="148">
                  <c:v>8.763E-2</c:v>
                </c:pt>
                <c:pt idx="149">
                  <c:v>8.0629999999999993E-2</c:v>
                </c:pt>
                <c:pt idx="150">
                  <c:v>7.4759999999999993E-2</c:v>
                </c:pt>
                <c:pt idx="151">
                  <c:v>6.9760000000000003E-2</c:v>
                </c:pt>
                <c:pt idx="152">
                  <c:v>6.5439999999999998E-2</c:v>
                </c:pt>
                <c:pt idx="153">
                  <c:v>6.1670000000000003E-2</c:v>
                </c:pt>
                <c:pt idx="154">
                  <c:v>5.5399999999999998E-2</c:v>
                </c:pt>
                <c:pt idx="155">
                  <c:v>5.0380000000000001E-2</c:v>
                </c:pt>
                <c:pt idx="156">
                  <c:v>4.6269999999999999E-2</c:v>
                </c:pt>
                <c:pt idx="157">
                  <c:v>4.283E-2</c:v>
                </c:pt>
                <c:pt idx="158">
                  <c:v>3.9910000000000001E-2</c:v>
                </c:pt>
                <c:pt idx="159">
                  <c:v>3.739E-2</c:v>
                </c:pt>
                <c:pt idx="160">
                  <c:v>3.5200000000000002E-2</c:v>
                </c:pt>
                <c:pt idx="161">
                  <c:v>3.3279999999999997E-2</c:v>
                </c:pt>
                <c:pt idx="162">
                  <c:v>3.1570000000000001E-2</c:v>
                </c:pt>
                <c:pt idx="163">
                  <c:v>3.0040000000000001E-2</c:v>
                </c:pt>
                <c:pt idx="164">
                  <c:v>2.8680000000000001E-2</c:v>
                </c:pt>
                <c:pt idx="165">
                  <c:v>2.631E-2</c:v>
                </c:pt>
                <c:pt idx="166">
                  <c:v>2.3900000000000001E-2</c:v>
                </c:pt>
                <c:pt idx="167">
                  <c:v>2.1930000000000002E-2</c:v>
                </c:pt>
                <c:pt idx="168">
                  <c:v>2.0289999999999999E-2</c:v>
                </c:pt>
                <c:pt idx="169">
                  <c:v>1.891E-2</c:v>
                </c:pt>
                <c:pt idx="170">
                  <c:v>1.772E-2</c:v>
                </c:pt>
                <c:pt idx="171">
                  <c:v>1.669E-2</c:v>
                </c:pt>
                <c:pt idx="172">
                  <c:v>1.5779999999999999E-2</c:v>
                </c:pt>
                <c:pt idx="173">
                  <c:v>1.498E-2</c:v>
                </c:pt>
                <c:pt idx="174">
                  <c:v>1.363E-2</c:v>
                </c:pt>
                <c:pt idx="175">
                  <c:v>1.2529999999999999E-2</c:v>
                </c:pt>
                <c:pt idx="176">
                  <c:v>1.162E-2</c:v>
                </c:pt>
                <c:pt idx="177">
                  <c:v>1.085E-2</c:v>
                </c:pt>
                <c:pt idx="178">
                  <c:v>1.0189999999999999E-2</c:v>
                </c:pt>
                <c:pt idx="179">
                  <c:v>9.6139999999999993E-3</c:v>
                </c:pt>
                <c:pt idx="180">
                  <c:v>8.6739999999999994E-3</c:v>
                </c:pt>
                <c:pt idx="181">
                  <c:v>7.9310000000000005E-3</c:v>
                </c:pt>
                <c:pt idx="182">
                  <c:v>7.3280000000000003E-3</c:v>
                </c:pt>
                <c:pt idx="183">
                  <c:v>6.829E-3</c:v>
                </c:pt>
                <c:pt idx="184">
                  <c:v>6.4099999999999999E-3</c:v>
                </c:pt>
                <c:pt idx="185">
                  <c:v>6.0520000000000001E-3</c:v>
                </c:pt>
                <c:pt idx="186">
                  <c:v>5.7419999999999997E-3</c:v>
                </c:pt>
                <c:pt idx="187">
                  <c:v>5.4720000000000003E-3</c:v>
                </c:pt>
                <c:pt idx="188">
                  <c:v>5.2350000000000001E-3</c:v>
                </c:pt>
                <c:pt idx="189">
                  <c:v>5.0239999999999998E-3</c:v>
                </c:pt>
                <c:pt idx="190">
                  <c:v>4.836E-3</c:v>
                </c:pt>
                <c:pt idx="191">
                  <c:v>4.5149999999999999E-3</c:v>
                </c:pt>
                <c:pt idx="192">
                  <c:v>4.1910000000000003E-3</c:v>
                </c:pt>
                <c:pt idx="193">
                  <c:v>3.9309999999999996E-3</c:v>
                </c:pt>
                <c:pt idx="194">
                  <c:v>3.7169999999999998E-3</c:v>
                </c:pt>
                <c:pt idx="195">
                  <c:v>3.5379999999999999E-3</c:v>
                </c:pt>
                <c:pt idx="196">
                  <c:v>3.3869999999999998E-3</c:v>
                </c:pt>
                <c:pt idx="197">
                  <c:v>3.258E-3</c:v>
                </c:pt>
                <c:pt idx="198">
                  <c:v>3.1459999999999999E-3</c:v>
                </c:pt>
                <c:pt idx="199">
                  <c:v>3.0479999999999999E-3</c:v>
                </c:pt>
                <c:pt idx="200">
                  <c:v>2.8869999999999998E-3</c:v>
                </c:pt>
                <c:pt idx="201">
                  <c:v>2.7590000000000002E-3</c:v>
                </c:pt>
                <c:pt idx="202">
                  <c:v>2.6549999999999998E-3</c:v>
                </c:pt>
                <c:pt idx="203">
                  <c:v>2.5699999999999998E-3</c:v>
                </c:pt>
                <c:pt idx="204">
                  <c:v>2.5000000000000001E-3</c:v>
                </c:pt>
                <c:pt idx="205">
                  <c:v>2.441E-3</c:v>
                </c:pt>
                <c:pt idx="206">
                  <c:v>2.3470000000000001E-3</c:v>
                </c:pt>
                <c:pt idx="207">
                  <c:v>2.2780000000000001E-3</c:v>
                </c:pt>
                <c:pt idx="208">
                  <c:v>2.2260000000000001E-3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92-46B9-9737-981C0313D2A3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srim1H_Water!$D$20:$D$300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srim1H_Water!$F$20:$F$300</c:f>
              <c:numCache>
                <c:formatCode>0.000E+00</c:formatCode>
                <c:ptCount val="281"/>
                <c:pt idx="0">
                  <c:v>5.2789999999999997E-2</c:v>
                </c:pt>
                <c:pt idx="1">
                  <c:v>5.389E-2</c:v>
                </c:pt>
                <c:pt idx="2">
                  <c:v>5.4879999999999998E-2</c:v>
                </c:pt>
                <c:pt idx="3">
                  <c:v>5.5750000000000001E-2</c:v>
                </c:pt>
                <c:pt idx="4">
                  <c:v>5.654E-2</c:v>
                </c:pt>
                <c:pt idx="5">
                  <c:v>5.7259999999999998E-2</c:v>
                </c:pt>
                <c:pt idx="6">
                  <c:v>5.7910000000000003E-2</c:v>
                </c:pt>
                <c:pt idx="7">
                  <c:v>5.849E-2</c:v>
                </c:pt>
                <c:pt idx="8">
                  <c:v>5.9029999999999999E-2</c:v>
                </c:pt>
                <c:pt idx="9">
                  <c:v>5.9970000000000002E-2</c:v>
                </c:pt>
                <c:pt idx="10">
                  <c:v>6.0949999999999997E-2</c:v>
                </c:pt>
                <c:pt idx="11">
                  <c:v>6.1740000000000003E-2</c:v>
                </c:pt>
                <c:pt idx="12">
                  <c:v>6.2390000000000001E-2</c:v>
                </c:pt>
                <c:pt idx="13">
                  <c:v>6.2920000000000004E-2</c:v>
                </c:pt>
                <c:pt idx="14">
                  <c:v>6.336E-2</c:v>
                </c:pt>
                <c:pt idx="15">
                  <c:v>6.3719999999999999E-2</c:v>
                </c:pt>
                <c:pt idx="16">
                  <c:v>6.4009999999999997E-2</c:v>
                </c:pt>
                <c:pt idx="17">
                  <c:v>6.4240000000000005E-2</c:v>
                </c:pt>
                <c:pt idx="18">
                  <c:v>6.4570000000000002E-2</c:v>
                </c:pt>
                <c:pt idx="19">
                  <c:v>6.4759999999999998E-2</c:v>
                </c:pt>
                <c:pt idx="20">
                  <c:v>6.4829999999999999E-2</c:v>
                </c:pt>
                <c:pt idx="21">
                  <c:v>6.4820000000000003E-2</c:v>
                </c:pt>
                <c:pt idx="22">
                  <c:v>6.4740000000000006E-2</c:v>
                </c:pt>
                <c:pt idx="23">
                  <c:v>6.4610000000000001E-2</c:v>
                </c:pt>
                <c:pt idx="24">
                  <c:v>6.4229999999999995E-2</c:v>
                </c:pt>
                <c:pt idx="25">
                  <c:v>6.3750000000000001E-2</c:v>
                </c:pt>
                <c:pt idx="26">
                  <c:v>6.3200000000000006E-2</c:v>
                </c:pt>
                <c:pt idx="27">
                  <c:v>6.2600000000000003E-2</c:v>
                </c:pt>
                <c:pt idx="28">
                  <c:v>6.198E-2</c:v>
                </c:pt>
                <c:pt idx="29">
                  <c:v>6.1350000000000002E-2</c:v>
                </c:pt>
                <c:pt idx="30">
                  <c:v>6.0720000000000003E-2</c:v>
                </c:pt>
                <c:pt idx="31">
                  <c:v>6.0080000000000001E-2</c:v>
                </c:pt>
                <c:pt idx="32">
                  <c:v>5.9450000000000003E-2</c:v>
                </c:pt>
                <c:pt idx="33">
                  <c:v>5.8819999999999997E-2</c:v>
                </c:pt>
                <c:pt idx="34">
                  <c:v>5.8209999999999998E-2</c:v>
                </c:pt>
                <c:pt idx="35">
                  <c:v>5.7009999999999998E-2</c:v>
                </c:pt>
                <c:pt idx="36">
                  <c:v>5.5579999999999997E-2</c:v>
                </c:pt>
                <c:pt idx="37">
                  <c:v>5.423E-2</c:v>
                </c:pt>
                <c:pt idx="38">
                  <c:v>5.2949999999999997E-2</c:v>
                </c:pt>
                <c:pt idx="39">
                  <c:v>5.1749999999999997E-2</c:v>
                </c:pt>
                <c:pt idx="40">
                  <c:v>5.0610000000000002E-2</c:v>
                </c:pt>
                <c:pt idx="41">
                  <c:v>4.9529999999999998E-2</c:v>
                </c:pt>
                <c:pt idx="42">
                  <c:v>4.8509999999999998E-2</c:v>
                </c:pt>
                <c:pt idx="43">
                  <c:v>4.7550000000000002E-2</c:v>
                </c:pt>
                <c:pt idx="44">
                  <c:v>4.5760000000000002E-2</c:v>
                </c:pt>
                <c:pt idx="45">
                  <c:v>4.4130000000000003E-2</c:v>
                </c:pt>
                <c:pt idx="46">
                  <c:v>4.265E-2</c:v>
                </c:pt>
                <c:pt idx="47">
                  <c:v>4.1300000000000003E-2</c:v>
                </c:pt>
                <c:pt idx="48">
                  <c:v>4.0050000000000002E-2</c:v>
                </c:pt>
                <c:pt idx="49">
                  <c:v>3.8890000000000001E-2</c:v>
                </c:pt>
                <c:pt idx="50">
                  <c:v>3.6819999999999999E-2</c:v>
                </c:pt>
                <c:pt idx="51">
                  <c:v>3.5009999999999999E-2</c:v>
                </c:pt>
                <c:pt idx="52">
                  <c:v>3.3410000000000002E-2</c:v>
                </c:pt>
                <c:pt idx="53">
                  <c:v>3.1980000000000001E-2</c:v>
                </c:pt>
                <c:pt idx="54">
                  <c:v>3.0700000000000002E-2</c:v>
                </c:pt>
                <c:pt idx="55">
                  <c:v>2.9530000000000001E-2</c:v>
                </c:pt>
                <c:pt idx="56">
                  <c:v>2.8479999999999998E-2</c:v>
                </c:pt>
                <c:pt idx="57">
                  <c:v>2.751E-2</c:v>
                </c:pt>
                <c:pt idx="58">
                  <c:v>2.6620000000000001E-2</c:v>
                </c:pt>
                <c:pt idx="59">
                  <c:v>2.579E-2</c:v>
                </c:pt>
                <c:pt idx="60">
                  <c:v>2.503E-2</c:v>
                </c:pt>
                <c:pt idx="61">
                  <c:v>2.3650000000000001E-2</c:v>
                </c:pt>
                <c:pt idx="62">
                  <c:v>2.2169999999999999E-2</c:v>
                </c:pt>
                <c:pt idx="63">
                  <c:v>2.0889999999999999E-2</c:v>
                </c:pt>
                <c:pt idx="64">
                  <c:v>1.9779999999999999E-2</c:v>
                </c:pt>
                <c:pt idx="65">
                  <c:v>1.8800000000000001E-2</c:v>
                </c:pt>
                <c:pt idx="66">
                  <c:v>1.7919999999999998E-2</c:v>
                </c:pt>
                <c:pt idx="67">
                  <c:v>1.7139999999999999E-2</c:v>
                </c:pt>
                <c:pt idx="68">
                  <c:v>1.643E-2</c:v>
                </c:pt>
                <c:pt idx="69">
                  <c:v>1.5789999999999998E-2</c:v>
                </c:pt>
                <c:pt idx="70">
                  <c:v>1.4659999999999999E-2</c:v>
                </c:pt>
                <c:pt idx="71">
                  <c:v>1.371E-2</c:v>
                </c:pt>
                <c:pt idx="72">
                  <c:v>1.289E-2</c:v>
                </c:pt>
                <c:pt idx="73">
                  <c:v>1.218E-2</c:v>
                </c:pt>
                <c:pt idx="74">
                  <c:v>1.155E-2</c:v>
                </c:pt>
                <c:pt idx="75">
                  <c:v>1.099E-2</c:v>
                </c:pt>
                <c:pt idx="76">
                  <c:v>1.0030000000000001E-2</c:v>
                </c:pt>
                <c:pt idx="77">
                  <c:v>9.2510000000000005E-3</c:v>
                </c:pt>
                <c:pt idx="78">
                  <c:v>8.5950000000000002E-3</c:v>
                </c:pt>
                <c:pt idx="79">
                  <c:v>8.0359999999999997E-3</c:v>
                </c:pt>
                <c:pt idx="80">
                  <c:v>7.5529999999999998E-3</c:v>
                </c:pt>
                <c:pt idx="81">
                  <c:v>7.1310000000000002E-3</c:v>
                </c:pt>
                <c:pt idx="82">
                  <c:v>6.7590000000000003E-3</c:v>
                </c:pt>
                <c:pt idx="83">
                  <c:v>6.4279999999999997E-3</c:v>
                </c:pt>
                <c:pt idx="84">
                  <c:v>6.1310000000000002E-3</c:v>
                </c:pt>
                <c:pt idx="85">
                  <c:v>5.8640000000000003E-3</c:v>
                </c:pt>
                <c:pt idx="86">
                  <c:v>5.6210000000000001E-3</c:v>
                </c:pt>
                <c:pt idx="87">
                  <c:v>5.1970000000000002E-3</c:v>
                </c:pt>
                <c:pt idx="88">
                  <c:v>4.7569999999999999E-3</c:v>
                </c:pt>
                <c:pt idx="89">
                  <c:v>4.3920000000000001E-3</c:v>
                </c:pt>
                <c:pt idx="90">
                  <c:v>4.084E-3</c:v>
                </c:pt>
                <c:pt idx="91">
                  <c:v>3.82E-3</c:v>
                </c:pt>
                <c:pt idx="92">
                  <c:v>3.591E-3</c:v>
                </c:pt>
                <c:pt idx="93">
                  <c:v>3.3899999999999998E-3</c:v>
                </c:pt>
                <c:pt idx="94">
                  <c:v>3.2130000000000001E-3</c:v>
                </c:pt>
                <c:pt idx="95">
                  <c:v>3.055E-3</c:v>
                </c:pt>
                <c:pt idx="96">
                  <c:v>2.7850000000000001E-3</c:v>
                </c:pt>
                <c:pt idx="97">
                  <c:v>2.562E-3</c:v>
                </c:pt>
                <c:pt idx="98">
                  <c:v>2.3749999999999999E-3</c:v>
                </c:pt>
                <c:pt idx="99">
                  <c:v>2.2160000000000001E-3</c:v>
                </c:pt>
                <c:pt idx="100">
                  <c:v>2.078E-3</c:v>
                </c:pt>
                <c:pt idx="101">
                  <c:v>1.9580000000000001E-3</c:v>
                </c:pt>
                <c:pt idx="102">
                  <c:v>1.7570000000000001E-3</c:v>
                </c:pt>
                <c:pt idx="103">
                  <c:v>1.5969999999999999E-3</c:v>
                </c:pt>
                <c:pt idx="104">
                  <c:v>1.4649999999999999E-3</c:v>
                </c:pt>
                <c:pt idx="105">
                  <c:v>1.3550000000000001E-3</c:v>
                </c:pt>
                <c:pt idx="106">
                  <c:v>1.261E-3</c:v>
                </c:pt>
                <c:pt idx="107">
                  <c:v>1.1800000000000001E-3</c:v>
                </c:pt>
                <c:pt idx="108">
                  <c:v>1.1100000000000001E-3</c:v>
                </c:pt>
                <c:pt idx="109">
                  <c:v>1.0480000000000001E-3</c:v>
                </c:pt>
                <c:pt idx="110">
                  <c:v>9.9350000000000003E-4</c:v>
                </c:pt>
                <c:pt idx="111">
                  <c:v>9.4450000000000003E-4</c:v>
                </c:pt>
                <c:pt idx="112">
                  <c:v>9.0050000000000004E-4</c:v>
                </c:pt>
                <c:pt idx="113">
                  <c:v>8.2439999999999998E-4</c:v>
                </c:pt>
                <c:pt idx="114">
                  <c:v>7.4660000000000004E-4</c:v>
                </c:pt>
                <c:pt idx="115">
                  <c:v>6.8309999999999996E-4</c:v>
                </c:pt>
                <c:pt idx="116">
                  <c:v>6.3020000000000003E-4</c:v>
                </c:pt>
                <c:pt idx="117">
                  <c:v>5.8540000000000003E-4</c:v>
                </c:pt>
                <c:pt idx="118">
                  <c:v>5.4690000000000001E-4</c:v>
                </c:pt>
                <c:pt idx="119">
                  <c:v>5.1340000000000001E-4</c:v>
                </c:pt>
                <c:pt idx="120">
                  <c:v>4.841E-4</c:v>
                </c:pt>
                <c:pt idx="121">
                  <c:v>4.5810000000000002E-4</c:v>
                </c:pt>
                <c:pt idx="122">
                  <c:v>4.1409999999999998E-4</c:v>
                </c:pt>
                <c:pt idx="123">
                  <c:v>3.7829999999999998E-4</c:v>
                </c:pt>
                <c:pt idx="124">
                  <c:v>3.4840000000000001E-4</c:v>
                </c:pt>
                <c:pt idx="125">
                  <c:v>3.232E-4</c:v>
                </c:pt>
                <c:pt idx="126">
                  <c:v>3.0160000000000001E-4</c:v>
                </c:pt>
                <c:pt idx="127">
                  <c:v>2.8289999999999999E-4</c:v>
                </c:pt>
                <c:pt idx="128">
                  <c:v>2.519E-4</c:v>
                </c:pt>
                <c:pt idx="129">
                  <c:v>2.274E-4</c:v>
                </c:pt>
                <c:pt idx="130">
                  <c:v>2.074E-4</c:v>
                </c:pt>
                <c:pt idx="131">
                  <c:v>1.9090000000000001E-4</c:v>
                </c:pt>
                <c:pt idx="132">
                  <c:v>1.7689999999999999E-4</c:v>
                </c:pt>
                <c:pt idx="133">
                  <c:v>1.649E-4</c:v>
                </c:pt>
                <c:pt idx="134">
                  <c:v>1.5449999999999999E-4</c:v>
                </c:pt>
                <c:pt idx="135">
                  <c:v>1.4540000000000001E-4</c:v>
                </c:pt>
                <c:pt idx="136">
                  <c:v>1.3740000000000001E-4</c:v>
                </c:pt>
                <c:pt idx="137">
                  <c:v>1.3019999999999999E-4</c:v>
                </c:pt>
                <c:pt idx="138">
                  <c:v>1.238E-4</c:v>
                </c:pt>
                <c:pt idx="139">
                  <c:v>1.128E-4</c:v>
                </c:pt>
                <c:pt idx="140">
                  <c:v>1.0170000000000001E-4</c:v>
                </c:pt>
                <c:pt idx="141">
                  <c:v>9.2620000000000004E-5</c:v>
                </c:pt>
                <c:pt idx="142">
                  <c:v>8.5110000000000003E-5</c:v>
                </c:pt>
                <c:pt idx="143">
                  <c:v>7.8780000000000001E-5</c:v>
                </c:pt>
                <c:pt idx="144">
                  <c:v>7.3369999999999997E-5</c:v>
                </c:pt>
                <c:pt idx="145">
                  <c:v>6.868E-5</c:v>
                </c:pt>
                <c:pt idx="146">
                  <c:v>6.4590000000000003E-5</c:v>
                </c:pt>
                <c:pt idx="147">
                  <c:v>6.0970000000000001E-5</c:v>
                </c:pt>
                <c:pt idx="148">
                  <c:v>5.4889999999999998E-5</c:v>
                </c:pt>
                <c:pt idx="149">
                  <c:v>4.9950000000000001E-5</c:v>
                </c:pt>
                <c:pt idx="150">
                  <c:v>4.5859999999999998E-5</c:v>
                </c:pt>
                <c:pt idx="151">
                  <c:v>4.2419999999999997E-5</c:v>
                </c:pt>
                <c:pt idx="152">
                  <c:v>3.9480000000000001E-5</c:v>
                </c:pt>
                <c:pt idx="153">
                  <c:v>3.6940000000000002E-5</c:v>
                </c:pt>
                <c:pt idx="154">
                  <c:v>3.2759999999999998E-5</c:v>
                </c:pt>
                <c:pt idx="155">
                  <c:v>2.9459999999999999E-5</c:v>
                </c:pt>
                <c:pt idx="156">
                  <c:v>2.6789999999999999E-5</c:v>
                </c:pt>
                <c:pt idx="157">
                  <c:v>2.4579999999999998E-5</c:v>
                </c:pt>
                <c:pt idx="158">
                  <c:v>2.2730000000000001E-5</c:v>
                </c:pt>
                <c:pt idx="159">
                  <c:v>2.1140000000000001E-5</c:v>
                </c:pt>
                <c:pt idx="160">
                  <c:v>1.9769999999999999E-5</c:v>
                </c:pt>
                <c:pt idx="161">
                  <c:v>1.857E-5</c:v>
                </c:pt>
                <c:pt idx="162">
                  <c:v>1.7520000000000002E-5</c:v>
                </c:pt>
                <c:pt idx="163">
                  <c:v>1.658E-5</c:v>
                </c:pt>
                <c:pt idx="164">
                  <c:v>1.5739999999999998E-5</c:v>
                </c:pt>
                <c:pt idx="165">
                  <c:v>1.43E-5</c:v>
                </c:pt>
                <c:pt idx="166">
                  <c:v>1.2850000000000001E-5</c:v>
                </c:pt>
                <c:pt idx="167">
                  <c:v>1.168E-5</c:v>
                </c:pt>
                <c:pt idx="168">
                  <c:v>1.0710000000000001E-5</c:v>
                </c:pt>
                <c:pt idx="169">
                  <c:v>9.8900000000000002E-6</c:v>
                </c:pt>
                <c:pt idx="170">
                  <c:v>9.1929999999999999E-6</c:v>
                </c:pt>
                <c:pt idx="171">
                  <c:v>8.5920000000000001E-6</c:v>
                </c:pt>
                <c:pt idx="172">
                  <c:v>8.0669999999999992E-6</c:v>
                </c:pt>
                <c:pt idx="173">
                  <c:v>7.605E-6</c:v>
                </c:pt>
                <c:pt idx="174">
                  <c:v>6.8290000000000002E-6</c:v>
                </c:pt>
                <c:pt idx="175">
                  <c:v>6.2009999999999996E-6</c:v>
                </c:pt>
                <c:pt idx="176">
                  <c:v>5.6829999999999996E-6</c:v>
                </c:pt>
                <c:pt idx="177">
                  <c:v>5.2469999999999999E-6</c:v>
                </c:pt>
                <c:pt idx="178">
                  <c:v>4.8760000000000004E-6</c:v>
                </c:pt>
                <c:pt idx="179">
                  <c:v>4.5549999999999996E-6</c:v>
                </c:pt>
                <c:pt idx="180">
                  <c:v>4.0289999999999999E-6</c:v>
                </c:pt>
                <c:pt idx="181">
                  <c:v>3.6160000000000002E-6</c:v>
                </c:pt>
                <c:pt idx="182">
                  <c:v>3.2820000000000001E-6</c:v>
                </c:pt>
                <c:pt idx="183">
                  <c:v>3.0060000000000001E-6</c:v>
                </c:pt>
                <c:pt idx="184">
                  <c:v>2.774E-6</c:v>
                </c:pt>
                <c:pt idx="185">
                  <c:v>2.5770000000000001E-6</c:v>
                </c:pt>
                <c:pt idx="186">
                  <c:v>2.407E-6</c:v>
                </c:pt>
                <c:pt idx="187">
                  <c:v>2.2579999999999998E-6</c:v>
                </c:pt>
                <c:pt idx="188">
                  <c:v>2.1280000000000002E-6</c:v>
                </c:pt>
                <c:pt idx="189">
                  <c:v>2.012E-6</c:v>
                </c:pt>
                <c:pt idx="190">
                  <c:v>1.9080000000000002E-6</c:v>
                </c:pt>
                <c:pt idx="191">
                  <c:v>1.731E-6</c:v>
                </c:pt>
                <c:pt idx="192">
                  <c:v>1.553E-6</c:v>
                </c:pt>
                <c:pt idx="193">
                  <c:v>1.4079999999999999E-6</c:v>
                </c:pt>
                <c:pt idx="194">
                  <c:v>1.2890000000000001E-6</c:v>
                </c:pt>
                <c:pt idx="195">
                  <c:v>1.19E-6</c:v>
                </c:pt>
                <c:pt idx="196">
                  <c:v>1.1039999999999999E-6</c:v>
                </c:pt>
                <c:pt idx="197">
                  <c:v>1.031E-6</c:v>
                </c:pt>
                <c:pt idx="198">
                  <c:v>9.6710000000000002E-7</c:v>
                </c:pt>
                <c:pt idx="199">
                  <c:v>9.1090000000000004E-7</c:v>
                </c:pt>
                <c:pt idx="200">
                  <c:v>8.1650000000000004E-7</c:v>
                </c:pt>
                <c:pt idx="201">
                  <c:v>7.4040000000000004E-7</c:v>
                </c:pt>
                <c:pt idx="202">
                  <c:v>6.7759999999999998E-7</c:v>
                </c:pt>
                <c:pt idx="203">
                  <c:v>6.2490000000000004E-7</c:v>
                </c:pt>
                <c:pt idx="204">
                  <c:v>5.8009999999999996E-7</c:v>
                </c:pt>
                <c:pt idx="205">
                  <c:v>5.4140000000000002E-7</c:v>
                </c:pt>
                <c:pt idx="206">
                  <c:v>4.7810000000000003E-7</c:v>
                </c:pt>
                <c:pt idx="207">
                  <c:v>4.284E-7</c:v>
                </c:pt>
                <c:pt idx="208">
                  <c:v>3.883E-7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92-46B9-9737-981C0313D2A3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srim1H_Water!$D$20:$D$300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srim1H_Water!$G$20:$G$300</c:f>
              <c:numCache>
                <c:formatCode>0.000E+00</c:formatCode>
                <c:ptCount val="281"/>
                <c:pt idx="0">
                  <c:v>6.7319999999999991E-2</c:v>
                </c:pt>
                <c:pt idx="1">
                  <c:v>6.9129999999999997E-2</c:v>
                </c:pt>
                <c:pt idx="2">
                  <c:v>7.0800000000000002E-2</c:v>
                </c:pt>
                <c:pt idx="3">
                  <c:v>7.2319999999999995E-2</c:v>
                </c:pt>
                <c:pt idx="4">
                  <c:v>7.374E-2</c:v>
                </c:pt>
                <c:pt idx="5">
                  <c:v>7.5060000000000002E-2</c:v>
                </c:pt>
                <c:pt idx="6">
                  <c:v>7.6289999999999997E-2</c:v>
                </c:pt>
                <c:pt idx="7">
                  <c:v>7.7440000000000009E-2</c:v>
                </c:pt>
                <c:pt idx="8">
                  <c:v>7.8530000000000003E-2</c:v>
                </c:pt>
                <c:pt idx="9">
                  <c:v>8.0520000000000008E-2</c:v>
                </c:pt>
                <c:pt idx="10">
                  <c:v>8.274999999999999E-2</c:v>
                </c:pt>
                <c:pt idx="11">
                  <c:v>8.4720000000000004E-2</c:v>
                </c:pt>
                <c:pt idx="12">
                  <c:v>8.6489999999999997E-2</c:v>
                </c:pt>
                <c:pt idx="13">
                  <c:v>8.8090000000000002E-2</c:v>
                </c:pt>
                <c:pt idx="14">
                  <c:v>8.9560000000000001E-2</c:v>
                </c:pt>
                <c:pt idx="15">
                  <c:v>9.0909999999999991E-2</c:v>
                </c:pt>
                <c:pt idx="16">
                  <c:v>9.2149999999999996E-2</c:v>
                </c:pt>
                <c:pt idx="17">
                  <c:v>9.3310000000000004E-2</c:v>
                </c:pt>
                <c:pt idx="18">
                  <c:v>9.5399999999999999E-2</c:v>
                </c:pt>
                <c:pt idx="19">
                  <c:v>9.7259999999999999E-2</c:v>
                </c:pt>
                <c:pt idx="20">
                  <c:v>9.8909999999999998E-2</c:v>
                </c:pt>
                <c:pt idx="21">
                  <c:v>0.10042000000000001</c:v>
                </c:pt>
                <c:pt idx="22">
                  <c:v>0.10179000000000001</c:v>
                </c:pt>
                <c:pt idx="23">
                  <c:v>0.10306</c:v>
                </c:pt>
                <c:pt idx="24">
                  <c:v>0.10532999999999999</c:v>
                </c:pt>
                <c:pt idx="25">
                  <c:v>0.10735</c:v>
                </c:pt>
                <c:pt idx="26">
                  <c:v>0.10916000000000001</c:v>
                </c:pt>
                <c:pt idx="27">
                  <c:v>0.11080000000000001</c:v>
                </c:pt>
                <c:pt idx="28">
                  <c:v>0.11232</c:v>
                </c:pt>
                <c:pt idx="29">
                  <c:v>0.11375</c:v>
                </c:pt>
                <c:pt idx="30">
                  <c:v>0.11510000000000001</c:v>
                </c:pt>
                <c:pt idx="31">
                  <c:v>0.11635999999999999</c:v>
                </c:pt>
                <c:pt idx="32">
                  <c:v>0.11758</c:v>
                </c:pt>
                <c:pt idx="33">
                  <c:v>0.11874</c:v>
                </c:pt>
                <c:pt idx="34">
                  <c:v>0.11987</c:v>
                </c:pt>
                <c:pt idx="35">
                  <c:v>0.122</c:v>
                </c:pt>
                <c:pt idx="36">
                  <c:v>0.12451000000000001</c:v>
                </c:pt>
                <c:pt idx="37">
                  <c:v>0.12689</c:v>
                </c:pt>
                <c:pt idx="38">
                  <c:v>0.12916</c:v>
                </c:pt>
                <c:pt idx="39">
                  <c:v>0.13134999999999999</c:v>
                </c:pt>
                <c:pt idx="40">
                  <c:v>0.13346</c:v>
                </c:pt>
                <c:pt idx="41">
                  <c:v>0.13550999999999999</c:v>
                </c:pt>
                <c:pt idx="42">
                  <c:v>0.13750000000000001</c:v>
                </c:pt>
                <c:pt idx="43">
                  <c:v>0.13946</c:v>
                </c:pt>
                <c:pt idx="44">
                  <c:v>0.14324999999999999</c:v>
                </c:pt>
                <c:pt idx="45">
                  <c:v>0.14693000000000001</c:v>
                </c:pt>
                <c:pt idx="46">
                  <c:v>0.15045</c:v>
                </c:pt>
                <c:pt idx="47">
                  <c:v>0.15390000000000001</c:v>
                </c:pt>
                <c:pt idx="48">
                  <c:v>0.15725</c:v>
                </c:pt>
                <c:pt idx="49">
                  <c:v>0.16048999999999999</c:v>
                </c:pt>
                <c:pt idx="50">
                  <c:v>0.16682</c:v>
                </c:pt>
                <c:pt idx="51">
                  <c:v>0.17291000000000001</c:v>
                </c:pt>
                <c:pt idx="52">
                  <c:v>0.17871000000000001</c:v>
                </c:pt>
                <c:pt idx="53">
                  <c:v>0.18438000000000002</c:v>
                </c:pt>
                <c:pt idx="54">
                  <c:v>0.18990000000000001</c:v>
                </c:pt>
                <c:pt idx="55">
                  <c:v>0.19522999999999999</c:v>
                </c:pt>
                <c:pt idx="56">
                  <c:v>0.20047999999999999</c:v>
                </c:pt>
                <c:pt idx="57">
                  <c:v>0.20551</c:v>
                </c:pt>
                <c:pt idx="58">
                  <c:v>0.21042</c:v>
                </c:pt>
                <c:pt idx="59">
                  <c:v>0.21529000000000001</c:v>
                </c:pt>
                <c:pt idx="60">
                  <c:v>0.22003</c:v>
                </c:pt>
                <c:pt idx="61">
                  <c:v>0.22914999999999999</c:v>
                </c:pt>
                <c:pt idx="62">
                  <c:v>0.23837</c:v>
                </c:pt>
                <c:pt idx="63">
                  <c:v>0.24728999999999998</c:v>
                </c:pt>
                <c:pt idx="64">
                  <c:v>0.25588</c:v>
                </c:pt>
                <c:pt idx="65">
                  <c:v>0.26419999999999999</c:v>
                </c:pt>
                <c:pt idx="66">
                  <c:v>0.27232000000000001</c:v>
                </c:pt>
                <c:pt idx="67">
                  <c:v>0.28023999999999999</c:v>
                </c:pt>
                <c:pt idx="68">
                  <c:v>0.28793000000000002</c:v>
                </c:pt>
                <c:pt idx="69">
                  <c:v>0.29539000000000004</c:v>
                </c:pt>
                <c:pt idx="70">
                  <c:v>0.30986000000000002</c:v>
                </c:pt>
                <c:pt idx="71">
                  <c:v>0.32371</c:v>
                </c:pt>
                <c:pt idx="72">
                  <c:v>0.33709</c:v>
                </c:pt>
                <c:pt idx="73">
                  <c:v>0.34988000000000002</c:v>
                </c:pt>
                <c:pt idx="74">
                  <c:v>0.36225000000000002</c:v>
                </c:pt>
                <c:pt idx="75">
                  <c:v>0.37408999999999998</c:v>
                </c:pt>
                <c:pt idx="76">
                  <c:v>0.39682999999999996</c:v>
                </c:pt>
                <c:pt idx="77">
                  <c:v>0.41825099999999998</c:v>
                </c:pt>
                <c:pt idx="78">
                  <c:v>0.43849500000000002</c:v>
                </c:pt>
                <c:pt idx="79">
                  <c:v>0.45773599999999998</c:v>
                </c:pt>
                <c:pt idx="80">
                  <c:v>0.47595299999999996</c:v>
                </c:pt>
                <c:pt idx="81">
                  <c:v>0.49343100000000001</c:v>
                </c:pt>
                <c:pt idx="82">
                  <c:v>0.51005899999999993</c:v>
                </c:pt>
                <c:pt idx="83">
                  <c:v>0.52592799999999995</c:v>
                </c:pt>
                <c:pt idx="84">
                  <c:v>0.54113100000000003</c:v>
                </c:pt>
                <c:pt idx="85">
                  <c:v>0.55566399999999994</c:v>
                </c:pt>
                <c:pt idx="86">
                  <c:v>0.56962099999999993</c:v>
                </c:pt>
                <c:pt idx="87">
                  <c:v>0.59579700000000002</c:v>
                </c:pt>
                <c:pt idx="88">
                  <c:v>0.62575700000000001</c:v>
                </c:pt>
                <c:pt idx="89">
                  <c:v>0.65269199999999994</c:v>
                </c:pt>
                <c:pt idx="90">
                  <c:v>0.67718400000000001</c:v>
                </c:pt>
                <c:pt idx="91">
                  <c:v>0.69922000000000006</c:v>
                </c:pt>
                <c:pt idx="92">
                  <c:v>0.71909100000000004</c:v>
                </c:pt>
                <c:pt idx="93">
                  <c:v>0.73699000000000003</c:v>
                </c:pt>
                <c:pt idx="94">
                  <c:v>0.75301300000000004</c:v>
                </c:pt>
                <c:pt idx="95">
                  <c:v>0.76735500000000001</c:v>
                </c:pt>
                <c:pt idx="96">
                  <c:v>0.79148499999999999</c:v>
                </c:pt>
                <c:pt idx="97">
                  <c:v>0.81016199999999994</c:v>
                </c:pt>
                <c:pt idx="98">
                  <c:v>0.82417499999999999</c:v>
                </c:pt>
                <c:pt idx="99">
                  <c:v>0.83421599999999996</c:v>
                </c:pt>
                <c:pt idx="100">
                  <c:v>0.84077800000000003</c:v>
                </c:pt>
                <c:pt idx="101">
                  <c:v>0.84445800000000004</c:v>
                </c:pt>
                <c:pt idx="102">
                  <c:v>0.84465699999999999</c:v>
                </c:pt>
                <c:pt idx="103">
                  <c:v>0.83759699999999992</c:v>
                </c:pt>
                <c:pt idx="104">
                  <c:v>0.8255650000000001</c:v>
                </c:pt>
                <c:pt idx="105">
                  <c:v>0.81005499999999997</c:v>
                </c:pt>
                <c:pt idx="106">
                  <c:v>0.79246099999999997</c:v>
                </c:pt>
                <c:pt idx="107">
                  <c:v>0.77347999999999995</c:v>
                </c:pt>
                <c:pt idx="108">
                  <c:v>0.75391000000000008</c:v>
                </c:pt>
                <c:pt idx="109">
                  <c:v>0.73414800000000002</c:v>
                </c:pt>
                <c:pt idx="110">
                  <c:v>0.71469349999999998</c:v>
                </c:pt>
                <c:pt idx="111">
                  <c:v>0.69554450000000001</c:v>
                </c:pt>
                <c:pt idx="112">
                  <c:v>0.67700050000000001</c:v>
                </c:pt>
                <c:pt idx="113">
                  <c:v>0.64192439999999995</c:v>
                </c:pt>
                <c:pt idx="114">
                  <c:v>0.60214660000000009</c:v>
                </c:pt>
                <c:pt idx="115">
                  <c:v>0.56688310000000008</c:v>
                </c:pt>
                <c:pt idx="116">
                  <c:v>0.53573020000000005</c:v>
                </c:pt>
                <c:pt idx="117">
                  <c:v>0.50808539999999991</c:v>
                </c:pt>
                <c:pt idx="118">
                  <c:v>0.4835469</c:v>
                </c:pt>
                <c:pt idx="119">
                  <c:v>0.46161340000000001</c:v>
                </c:pt>
                <c:pt idx="120">
                  <c:v>0.4418841</c:v>
                </c:pt>
                <c:pt idx="121">
                  <c:v>0.42415810000000004</c:v>
                </c:pt>
                <c:pt idx="122">
                  <c:v>0.3933141</c:v>
                </c:pt>
                <c:pt idx="123">
                  <c:v>0.36757830000000002</c:v>
                </c:pt>
                <c:pt idx="124">
                  <c:v>0.34574840000000001</c:v>
                </c:pt>
                <c:pt idx="125">
                  <c:v>0.32692320000000002</c:v>
                </c:pt>
                <c:pt idx="126">
                  <c:v>0.31060160000000003</c:v>
                </c:pt>
                <c:pt idx="127">
                  <c:v>0.29638289999999995</c:v>
                </c:pt>
                <c:pt idx="128">
                  <c:v>0.27275190000000005</c:v>
                </c:pt>
                <c:pt idx="129">
                  <c:v>0.2541274</c:v>
                </c:pt>
                <c:pt idx="130">
                  <c:v>0.23940739999999999</c:v>
                </c:pt>
                <c:pt idx="131">
                  <c:v>0.23239089999999998</c:v>
                </c:pt>
                <c:pt idx="132">
                  <c:v>0.2252769</c:v>
                </c:pt>
                <c:pt idx="133">
                  <c:v>0.2153649</c:v>
                </c:pt>
                <c:pt idx="134">
                  <c:v>0.2063545</c:v>
                </c:pt>
                <c:pt idx="135">
                  <c:v>0.19804539999999998</c:v>
                </c:pt>
                <c:pt idx="136">
                  <c:v>0.19033740000000002</c:v>
                </c:pt>
                <c:pt idx="137">
                  <c:v>0.18293019999999999</c:v>
                </c:pt>
                <c:pt idx="138">
                  <c:v>0.17602380000000001</c:v>
                </c:pt>
                <c:pt idx="139">
                  <c:v>0.1634128</c:v>
                </c:pt>
                <c:pt idx="140">
                  <c:v>0.1499017</c:v>
                </c:pt>
                <c:pt idx="141">
                  <c:v>0.13839261999999999</c:v>
                </c:pt>
                <c:pt idx="142">
                  <c:v>0.12868510999999999</c:v>
                </c:pt>
                <c:pt idx="143">
                  <c:v>0.12037878</c:v>
                </c:pt>
                <c:pt idx="144">
                  <c:v>0.11317337000000001</c:v>
                </c:pt>
                <c:pt idx="145">
                  <c:v>0.10676868</c:v>
                </c:pt>
                <c:pt idx="146">
                  <c:v>0.10116459</c:v>
                </c:pt>
                <c:pt idx="147">
                  <c:v>9.6190969999999987E-2</c:v>
                </c:pt>
                <c:pt idx="148">
                  <c:v>8.7684890000000001E-2</c:v>
                </c:pt>
                <c:pt idx="149">
                  <c:v>8.067995E-2</c:v>
                </c:pt>
                <c:pt idx="150">
                  <c:v>7.4805859999999988E-2</c:v>
                </c:pt>
                <c:pt idx="151">
                  <c:v>6.9802420000000004E-2</c:v>
                </c:pt>
                <c:pt idx="152">
                  <c:v>6.5479479999999993E-2</c:v>
                </c:pt>
                <c:pt idx="153">
                  <c:v>6.1706940000000002E-2</c:v>
                </c:pt>
                <c:pt idx="154">
                  <c:v>5.5432759999999998E-2</c:v>
                </c:pt>
                <c:pt idx="155">
                  <c:v>5.0409460000000003E-2</c:v>
                </c:pt>
                <c:pt idx="156">
                  <c:v>4.6296789999999997E-2</c:v>
                </c:pt>
                <c:pt idx="157">
                  <c:v>4.2854580000000003E-2</c:v>
                </c:pt>
                <c:pt idx="158">
                  <c:v>3.993273E-2</c:v>
                </c:pt>
                <c:pt idx="159">
                  <c:v>3.7411140000000002E-2</c:v>
                </c:pt>
                <c:pt idx="160">
                  <c:v>3.5219770000000004E-2</c:v>
                </c:pt>
                <c:pt idx="161">
                  <c:v>3.329857E-2</c:v>
                </c:pt>
                <c:pt idx="162">
                  <c:v>3.1587520000000001E-2</c:v>
                </c:pt>
                <c:pt idx="163">
                  <c:v>3.0056579999999999E-2</c:v>
                </c:pt>
                <c:pt idx="164">
                  <c:v>2.8695740000000001E-2</c:v>
                </c:pt>
                <c:pt idx="165">
                  <c:v>2.6324299999999998E-2</c:v>
                </c:pt>
                <c:pt idx="166">
                  <c:v>2.3912849999999999E-2</c:v>
                </c:pt>
                <c:pt idx="167">
                  <c:v>2.1941680000000002E-2</c:v>
                </c:pt>
                <c:pt idx="168">
                  <c:v>2.030071E-2</c:v>
                </c:pt>
                <c:pt idx="169">
                  <c:v>1.8919889999999998E-2</c:v>
                </c:pt>
                <c:pt idx="170">
                  <c:v>1.7729193000000001E-2</c:v>
                </c:pt>
                <c:pt idx="171">
                  <c:v>1.6698592000000002E-2</c:v>
                </c:pt>
                <c:pt idx="172">
                  <c:v>1.5788066999999999E-2</c:v>
                </c:pt>
                <c:pt idx="173">
                  <c:v>1.4987605000000001E-2</c:v>
                </c:pt>
                <c:pt idx="174">
                  <c:v>1.3636829E-2</c:v>
                </c:pt>
                <c:pt idx="175">
                  <c:v>1.2536201E-2</c:v>
                </c:pt>
                <c:pt idx="176">
                  <c:v>1.1625683E-2</c:v>
                </c:pt>
                <c:pt idx="177">
                  <c:v>1.0855247E-2</c:v>
                </c:pt>
                <c:pt idx="178">
                  <c:v>1.0194875999999999E-2</c:v>
                </c:pt>
                <c:pt idx="179">
                  <c:v>9.6185549999999991E-3</c:v>
                </c:pt>
                <c:pt idx="180">
                  <c:v>8.6780289999999986E-3</c:v>
                </c:pt>
                <c:pt idx="181">
                  <c:v>7.9346160000000002E-3</c:v>
                </c:pt>
                <c:pt idx="182">
                  <c:v>7.3312820000000006E-3</c:v>
                </c:pt>
                <c:pt idx="183">
                  <c:v>6.8320059999999998E-3</c:v>
                </c:pt>
                <c:pt idx="184">
                  <c:v>6.4127739999999996E-3</c:v>
                </c:pt>
                <c:pt idx="185">
                  <c:v>6.0545770000000002E-3</c:v>
                </c:pt>
                <c:pt idx="186">
                  <c:v>5.744407E-3</c:v>
                </c:pt>
                <c:pt idx="187">
                  <c:v>5.4742580000000001E-3</c:v>
                </c:pt>
                <c:pt idx="188">
                  <c:v>5.2371279999999997E-3</c:v>
                </c:pt>
                <c:pt idx="189">
                  <c:v>5.0260119999999998E-3</c:v>
                </c:pt>
                <c:pt idx="190">
                  <c:v>4.8379080000000001E-3</c:v>
                </c:pt>
                <c:pt idx="191">
                  <c:v>4.5167309999999995E-3</c:v>
                </c:pt>
                <c:pt idx="192">
                  <c:v>4.1925529999999999E-3</c:v>
                </c:pt>
                <c:pt idx="193">
                  <c:v>3.9324079999999992E-3</c:v>
                </c:pt>
                <c:pt idx="194">
                  <c:v>3.7182889999999996E-3</c:v>
                </c:pt>
                <c:pt idx="195">
                  <c:v>3.5391899999999998E-3</c:v>
                </c:pt>
                <c:pt idx="196">
                  <c:v>3.3881039999999999E-3</c:v>
                </c:pt>
                <c:pt idx="197">
                  <c:v>3.2590309999999999E-3</c:v>
                </c:pt>
                <c:pt idx="198">
                  <c:v>3.1469671000000001E-3</c:v>
                </c:pt>
                <c:pt idx="199">
                  <c:v>3.0489109E-3</c:v>
                </c:pt>
                <c:pt idx="200">
                  <c:v>2.8878164999999998E-3</c:v>
                </c:pt>
                <c:pt idx="201">
                  <c:v>2.7597404000000002E-3</c:v>
                </c:pt>
                <c:pt idx="202">
                  <c:v>2.6556775999999997E-3</c:v>
                </c:pt>
                <c:pt idx="203">
                  <c:v>2.5706249E-3</c:v>
                </c:pt>
                <c:pt idx="204">
                  <c:v>2.5005801000000001E-3</c:v>
                </c:pt>
                <c:pt idx="205">
                  <c:v>2.4415413999999999E-3</c:v>
                </c:pt>
                <c:pt idx="206">
                  <c:v>2.3474781000000001E-3</c:v>
                </c:pt>
                <c:pt idx="207">
                  <c:v>2.2784284E-3</c:v>
                </c:pt>
                <c:pt idx="208">
                  <c:v>2.2263883000000003E-3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292-46B9-9737-981C0313D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srim7Be_Water!$P$5</c:f>
          <c:strCache>
            <c:ptCount val="1"/>
            <c:pt idx="0">
              <c:v>srim7Be_Water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srim7Be_Water!$D$20:$D$300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srim7Be_Water!$J$20:$J$300</c:f>
              <c:numCache>
                <c:formatCode>0.00000</c:formatCode>
                <c:ptCount val="281"/>
                <c:pt idx="0">
                  <c:v>1.5E-3</c:v>
                </c:pt>
                <c:pt idx="1">
                  <c:v>1.6000000000000001E-3</c:v>
                </c:pt>
                <c:pt idx="2">
                  <c:v>1.8E-3</c:v>
                </c:pt>
                <c:pt idx="3">
                  <c:v>1.9E-3</c:v>
                </c:pt>
                <c:pt idx="4">
                  <c:v>2E-3</c:v>
                </c:pt>
                <c:pt idx="5">
                  <c:v>2.1000000000000003E-3</c:v>
                </c:pt>
                <c:pt idx="6">
                  <c:v>2.1999999999999997E-3</c:v>
                </c:pt>
                <c:pt idx="7">
                  <c:v>2.3E-3</c:v>
                </c:pt>
                <c:pt idx="8">
                  <c:v>2.4000000000000002E-3</c:v>
                </c:pt>
                <c:pt idx="9">
                  <c:v>2.5000000000000001E-3</c:v>
                </c:pt>
                <c:pt idx="10">
                  <c:v>2.5999999999999999E-3</c:v>
                </c:pt>
                <c:pt idx="11">
                  <c:v>2.8E-3</c:v>
                </c:pt>
                <c:pt idx="12">
                  <c:v>3.0000000000000001E-3</c:v>
                </c:pt>
                <c:pt idx="13">
                  <c:v>3.2000000000000002E-3</c:v>
                </c:pt>
                <c:pt idx="14">
                  <c:v>3.5000000000000005E-3</c:v>
                </c:pt>
                <c:pt idx="15">
                  <c:v>3.6999999999999997E-3</c:v>
                </c:pt>
                <c:pt idx="16">
                  <c:v>3.8999999999999998E-3</c:v>
                </c:pt>
                <c:pt idx="17">
                  <c:v>4.2000000000000006E-3</c:v>
                </c:pt>
                <c:pt idx="18">
                  <c:v>4.3999999999999994E-3</c:v>
                </c:pt>
                <c:pt idx="19">
                  <c:v>4.5999999999999999E-3</c:v>
                </c:pt>
                <c:pt idx="20">
                  <c:v>4.8999999999999998E-3</c:v>
                </c:pt>
                <c:pt idx="21">
                  <c:v>5.3E-3</c:v>
                </c:pt>
                <c:pt idx="22">
                  <c:v>5.8000000000000005E-3</c:v>
                </c:pt>
                <c:pt idx="23">
                  <c:v>6.1999999999999998E-3</c:v>
                </c:pt>
                <c:pt idx="24">
                  <c:v>6.7000000000000002E-3</c:v>
                </c:pt>
                <c:pt idx="25">
                  <c:v>7.0999999999999995E-3</c:v>
                </c:pt>
                <c:pt idx="26">
                  <c:v>7.6E-3</c:v>
                </c:pt>
                <c:pt idx="27">
                  <c:v>8.4000000000000012E-3</c:v>
                </c:pt>
                <c:pt idx="28">
                  <c:v>9.2999999999999992E-3</c:v>
                </c:pt>
                <c:pt idx="29">
                  <c:v>1.0199999999999999E-2</c:v>
                </c:pt>
                <c:pt idx="30">
                  <c:v>1.0999999999999999E-2</c:v>
                </c:pt>
                <c:pt idx="31">
                  <c:v>1.1899999999999999E-2</c:v>
                </c:pt>
                <c:pt idx="32">
                  <c:v>1.2800000000000001E-2</c:v>
                </c:pt>
                <c:pt idx="33">
                  <c:v>1.3600000000000001E-2</c:v>
                </c:pt>
                <c:pt idx="34">
                  <c:v>1.4499999999999999E-2</c:v>
                </c:pt>
                <c:pt idx="35">
                  <c:v>1.5299999999999999E-2</c:v>
                </c:pt>
                <c:pt idx="36">
                  <c:v>1.6199999999999999E-2</c:v>
                </c:pt>
                <c:pt idx="37">
                  <c:v>1.7100000000000001E-2</c:v>
                </c:pt>
                <c:pt idx="38">
                  <c:v>1.8800000000000001E-2</c:v>
                </c:pt>
                <c:pt idx="39">
                  <c:v>2.0999999999999998E-2</c:v>
                </c:pt>
                <c:pt idx="40">
                  <c:v>2.3200000000000002E-2</c:v>
                </c:pt>
                <c:pt idx="41">
                  <c:v>2.5399999999999999E-2</c:v>
                </c:pt>
                <c:pt idx="42">
                  <c:v>2.7700000000000002E-2</c:v>
                </c:pt>
                <c:pt idx="43">
                  <c:v>2.9899999999999999E-2</c:v>
                </c:pt>
                <c:pt idx="44">
                  <c:v>3.2199999999999999E-2</c:v>
                </c:pt>
                <c:pt idx="45">
                  <c:v>3.4499999999999996E-2</c:v>
                </c:pt>
                <c:pt idx="46">
                  <c:v>3.6799999999999999E-2</c:v>
                </c:pt>
                <c:pt idx="47">
                  <c:v>4.1399999999999999E-2</c:v>
                </c:pt>
                <c:pt idx="48">
                  <c:v>4.5999999999999999E-2</c:v>
                </c:pt>
                <c:pt idx="49">
                  <c:v>5.0700000000000002E-2</c:v>
                </c:pt>
                <c:pt idx="50">
                  <c:v>5.5500000000000008E-2</c:v>
                </c:pt>
                <c:pt idx="51">
                  <c:v>6.0199999999999997E-2</c:v>
                </c:pt>
                <c:pt idx="52">
                  <c:v>6.5000000000000002E-2</c:v>
                </c:pt>
                <c:pt idx="53">
                  <c:v>7.4700000000000003E-2</c:v>
                </c:pt>
                <c:pt idx="54">
                  <c:v>8.4499999999999992E-2</c:v>
                </c:pt>
                <c:pt idx="55">
                  <c:v>9.4199999999999992E-2</c:v>
                </c:pt>
                <c:pt idx="56">
                  <c:v>0.1041</c:v>
                </c:pt>
                <c:pt idx="57">
                  <c:v>0.1139</c:v>
                </c:pt>
                <c:pt idx="58">
                  <c:v>0.12379999999999999</c:v>
                </c:pt>
                <c:pt idx="59">
                  <c:v>0.1336</c:v>
                </c:pt>
                <c:pt idx="60">
                  <c:v>0.14350000000000002</c:v>
                </c:pt>
                <c:pt idx="61">
                  <c:v>0.1535</c:v>
                </c:pt>
                <c:pt idx="62">
                  <c:v>0.16350000000000001</c:v>
                </c:pt>
                <c:pt idx="63">
                  <c:v>0.17350000000000002</c:v>
                </c:pt>
                <c:pt idx="64">
                  <c:v>0.19359999999999999</c:v>
                </c:pt>
                <c:pt idx="65">
                  <c:v>0.21869999999999998</c:v>
                </c:pt>
                <c:pt idx="66">
                  <c:v>0.24369999999999997</c:v>
                </c:pt>
                <c:pt idx="67">
                  <c:v>0.26840000000000003</c:v>
                </c:pt>
                <c:pt idx="68">
                  <c:v>0.2928</c:v>
                </c:pt>
                <c:pt idx="69">
                  <c:v>0.31690000000000002</c:v>
                </c:pt>
                <c:pt idx="70">
                  <c:v>0.3407</c:v>
                </c:pt>
                <c:pt idx="71">
                  <c:v>0.36399999999999999</c:v>
                </c:pt>
                <c:pt idx="72">
                  <c:v>0.38700000000000001</c:v>
                </c:pt>
                <c:pt idx="73">
                  <c:v>0.43179999999999996</c:v>
                </c:pt>
                <c:pt idx="74">
                  <c:v>0.47510000000000002</c:v>
                </c:pt>
                <c:pt idx="75">
                  <c:v>0.51700000000000002</c:v>
                </c:pt>
                <c:pt idx="76">
                  <c:v>0.5575</c:v>
                </c:pt>
                <c:pt idx="77">
                  <c:v>0.5968</c:v>
                </c:pt>
                <c:pt idx="78">
                  <c:v>0.63500000000000001</c:v>
                </c:pt>
                <c:pt idx="79">
                  <c:v>0.70810000000000006</c:v>
                </c:pt>
                <c:pt idx="80">
                  <c:v>0.77759999999999996</c:v>
                </c:pt>
                <c:pt idx="81">
                  <c:v>0.84389999999999998</c:v>
                </c:pt>
                <c:pt idx="82">
                  <c:v>0.9073</c:v>
                </c:pt>
                <c:pt idx="83">
                  <c:v>0.96839999999999993</c:v>
                </c:pt>
                <c:pt idx="84" formatCode="0.000">
                  <c:v>1.03</c:v>
                </c:pt>
                <c:pt idx="85" formatCode="0.000">
                  <c:v>1.08</c:v>
                </c:pt>
                <c:pt idx="86" formatCode="0.000">
                  <c:v>1.1399999999999999</c:v>
                </c:pt>
                <c:pt idx="87" formatCode="0.000">
                  <c:v>1.19</c:v>
                </c:pt>
                <c:pt idx="88" formatCode="0.000">
                  <c:v>1.24</c:v>
                </c:pt>
                <c:pt idx="89" formatCode="0.000">
                  <c:v>1.3</c:v>
                </c:pt>
                <c:pt idx="90" formatCode="0.000">
                  <c:v>1.39</c:v>
                </c:pt>
                <c:pt idx="91" formatCode="0.000">
                  <c:v>1.51</c:v>
                </c:pt>
                <c:pt idx="92" formatCode="0.000">
                  <c:v>1.62</c:v>
                </c:pt>
                <c:pt idx="93" formatCode="0.000">
                  <c:v>1.72</c:v>
                </c:pt>
                <c:pt idx="94" formatCode="0.000">
                  <c:v>1.82</c:v>
                </c:pt>
                <c:pt idx="95" formatCode="0.000">
                  <c:v>1.92</c:v>
                </c:pt>
                <c:pt idx="96" formatCode="0.000">
                  <c:v>2.0099999999999998</c:v>
                </c:pt>
                <c:pt idx="97" formatCode="0.000">
                  <c:v>2.1</c:v>
                </c:pt>
                <c:pt idx="98" formatCode="0.000">
                  <c:v>2.1800000000000002</c:v>
                </c:pt>
                <c:pt idx="99" formatCode="0.000">
                  <c:v>2.35</c:v>
                </c:pt>
                <c:pt idx="100" formatCode="0.000">
                  <c:v>2.5</c:v>
                </c:pt>
                <c:pt idx="101" formatCode="0.000">
                  <c:v>2.64</c:v>
                </c:pt>
                <c:pt idx="102" formatCode="0.000">
                  <c:v>2.78</c:v>
                </c:pt>
                <c:pt idx="103" formatCode="0.000">
                  <c:v>2.91</c:v>
                </c:pt>
                <c:pt idx="104" formatCode="0.000">
                  <c:v>3.03</c:v>
                </c:pt>
                <c:pt idx="105" formatCode="0.000">
                  <c:v>3.26</c:v>
                </c:pt>
                <c:pt idx="106" formatCode="0.000">
                  <c:v>3.48</c:v>
                </c:pt>
                <c:pt idx="107" formatCode="0.000">
                  <c:v>3.68</c:v>
                </c:pt>
                <c:pt idx="108" formatCode="0.000">
                  <c:v>3.87</c:v>
                </c:pt>
                <c:pt idx="109" formatCode="0.000">
                  <c:v>4.0599999999999996</c:v>
                </c:pt>
                <c:pt idx="110" formatCode="0.000">
                  <c:v>4.24</c:v>
                </c:pt>
                <c:pt idx="111" formatCode="0.000">
                  <c:v>4.41</c:v>
                </c:pt>
                <c:pt idx="112" formatCode="0.000">
                  <c:v>4.58</c:v>
                </c:pt>
                <c:pt idx="113" formatCode="0.000">
                  <c:v>4.75</c:v>
                </c:pt>
                <c:pt idx="114" formatCode="0.000">
                  <c:v>4.92</c:v>
                </c:pt>
                <c:pt idx="115" formatCode="0.000">
                  <c:v>5.09</c:v>
                </c:pt>
                <c:pt idx="116" formatCode="0.000">
                  <c:v>5.42</c:v>
                </c:pt>
                <c:pt idx="117" formatCode="0.000">
                  <c:v>5.83</c:v>
                </c:pt>
                <c:pt idx="118" formatCode="0.000">
                  <c:v>6.24</c:v>
                </c:pt>
                <c:pt idx="119" formatCode="0.000">
                  <c:v>6.67</c:v>
                </c:pt>
                <c:pt idx="120" formatCode="0.000">
                  <c:v>7.09</c:v>
                </c:pt>
                <c:pt idx="121" formatCode="0.000">
                  <c:v>7.53</c:v>
                </c:pt>
                <c:pt idx="122" formatCode="0.000">
                  <c:v>7.98</c:v>
                </c:pt>
                <c:pt idx="123" formatCode="0.000">
                  <c:v>8.44</c:v>
                </c:pt>
                <c:pt idx="124" formatCode="0.000">
                  <c:v>8.9</c:v>
                </c:pt>
                <c:pt idx="125" formatCode="0.000">
                  <c:v>9.8699999999999992</c:v>
                </c:pt>
                <c:pt idx="126" formatCode="0.000">
                  <c:v>10.89</c:v>
                </c:pt>
                <c:pt idx="127" formatCode="0.000">
                  <c:v>11.95</c:v>
                </c:pt>
                <c:pt idx="128" formatCode="0.000">
                  <c:v>13.06</c:v>
                </c:pt>
                <c:pt idx="129" formatCode="0.000">
                  <c:v>14.21</c:v>
                </c:pt>
                <c:pt idx="130" formatCode="0.000">
                  <c:v>15.41</c:v>
                </c:pt>
                <c:pt idx="131" formatCode="0.000">
                  <c:v>17.96</c:v>
                </c:pt>
                <c:pt idx="132" formatCode="0.000">
                  <c:v>20.7</c:v>
                </c:pt>
                <c:pt idx="133" formatCode="0.000">
                  <c:v>23.63</c:v>
                </c:pt>
                <c:pt idx="134" formatCode="0.000">
                  <c:v>26.75</c:v>
                </c:pt>
                <c:pt idx="135" formatCode="0.000">
                  <c:v>30.06</c:v>
                </c:pt>
                <c:pt idx="136" formatCode="0.000">
                  <c:v>33.57</c:v>
                </c:pt>
                <c:pt idx="137" formatCode="0.000">
                  <c:v>37.26</c:v>
                </c:pt>
                <c:pt idx="138" formatCode="0.000">
                  <c:v>41.12</c:v>
                </c:pt>
                <c:pt idx="139" formatCode="0.000">
                  <c:v>45.11</c:v>
                </c:pt>
                <c:pt idx="140" formatCode="0.000">
                  <c:v>49.25</c:v>
                </c:pt>
                <c:pt idx="141" formatCode="0.000">
                  <c:v>53.57</c:v>
                </c:pt>
                <c:pt idx="142" formatCode="0.000">
                  <c:v>62.77</c:v>
                </c:pt>
                <c:pt idx="143" formatCode="0.000">
                  <c:v>75.27</c:v>
                </c:pt>
                <c:pt idx="144" formatCode="0.000">
                  <c:v>88.89</c:v>
                </c:pt>
                <c:pt idx="145" formatCode="0.000">
                  <c:v>103.59</c:v>
                </c:pt>
                <c:pt idx="146" formatCode="0.000">
                  <c:v>119.35</c:v>
                </c:pt>
                <c:pt idx="147" formatCode="0.000">
                  <c:v>136.15</c:v>
                </c:pt>
                <c:pt idx="148" formatCode="0.000">
                  <c:v>153.97</c:v>
                </c:pt>
                <c:pt idx="149" formatCode="0.000">
                  <c:v>172.8</c:v>
                </c:pt>
                <c:pt idx="150" formatCode="0.000">
                  <c:v>192.64</c:v>
                </c:pt>
                <c:pt idx="151" formatCode="0.000">
                  <c:v>235.27</c:v>
                </c:pt>
                <c:pt idx="152" formatCode="0.000">
                  <c:v>281.83999999999997</c:v>
                </c:pt>
                <c:pt idx="153" formatCode="0.000">
                  <c:v>332.34</c:v>
                </c:pt>
                <c:pt idx="154" formatCode="0.000">
                  <c:v>386.75</c:v>
                </c:pt>
                <c:pt idx="155" formatCode="0.000">
                  <c:v>445.1</c:v>
                </c:pt>
                <c:pt idx="156" formatCode="0.000">
                  <c:v>507.38</c:v>
                </c:pt>
                <c:pt idx="157" formatCode="0.000">
                  <c:v>643.73</c:v>
                </c:pt>
                <c:pt idx="158" formatCode="0.000">
                  <c:v>796.11</c:v>
                </c:pt>
                <c:pt idx="159" formatCode="0.000">
                  <c:v>964.67</c:v>
                </c:pt>
                <c:pt idx="160" formatCode="0.0">
                  <c:v>1150</c:v>
                </c:pt>
                <c:pt idx="161" formatCode="0.0">
                  <c:v>1350</c:v>
                </c:pt>
                <c:pt idx="162" formatCode="0.0">
                  <c:v>1570</c:v>
                </c:pt>
                <c:pt idx="163" formatCode="0.0">
                  <c:v>1800</c:v>
                </c:pt>
                <c:pt idx="164" formatCode="0.0">
                  <c:v>2050</c:v>
                </c:pt>
                <c:pt idx="165" formatCode="0.0">
                  <c:v>2320</c:v>
                </c:pt>
                <c:pt idx="166" formatCode="0.0">
                  <c:v>2600</c:v>
                </c:pt>
                <c:pt idx="167" formatCode="0.0">
                  <c:v>2890</c:v>
                </c:pt>
                <c:pt idx="168" formatCode="0.0">
                  <c:v>3510</c:v>
                </c:pt>
                <c:pt idx="169" formatCode="0.0">
                  <c:v>4370</c:v>
                </c:pt>
                <c:pt idx="170" formatCode="0.0">
                  <c:v>5300</c:v>
                </c:pt>
                <c:pt idx="171" formatCode="0.0">
                  <c:v>6300</c:v>
                </c:pt>
                <c:pt idx="172" formatCode="0.0">
                  <c:v>7390</c:v>
                </c:pt>
                <c:pt idx="173" formatCode="0.0">
                  <c:v>8560</c:v>
                </c:pt>
                <c:pt idx="174" formatCode="0.0">
                  <c:v>9800</c:v>
                </c:pt>
                <c:pt idx="175" formatCode="0.0">
                  <c:v>11110</c:v>
                </c:pt>
                <c:pt idx="176" formatCode="0.0">
                  <c:v>12490</c:v>
                </c:pt>
                <c:pt idx="177" formatCode="0.0">
                  <c:v>15470</c:v>
                </c:pt>
                <c:pt idx="178" formatCode="0.0">
                  <c:v>18730</c:v>
                </c:pt>
                <c:pt idx="179" formatCode="0.0">
                  <c:v>22250</c:v>
                </c:pt>
                <c:pt idx="180" formatCode="0.0">
                  <c:v>26020</c:v>
                </c:pt>
                <c:pt idx="181" formatCode="0.0">
                  <c:v>30050</c:v>
                </c:pt>
                <c:pt idx="182" formatCode="0.0">
                  <c:v>34320</c:v>
                </c:pt>
                <c:pt idx="183" formatCode="0.0">
                  <c:v>43560</c:v>
                </c:pt>
                <c:pt idx="184" formatCode="0.0">
                  <c:v>53690</c:v>
                </c:pt>
                <c:pt idx="185" formatCode="0.0">
                  <c:v>64670</c:v>
                </c:pt>
                <c:pt idx="186" formatCode="0.0">
                  <c:v>76460</c:v>
                </c:pt>
                <c:pt idx="187" formatCode="0.0">
                  <c:v>89020</c:v>
                </c:pt>
                <c:pt idx="188" formatCode="0.0">
                  <c:v>102300</c:v>
                </c:pt>
                <c:pt idx="189" formatCode="0.0">
                  <c:v>116290</c:v>
                </c:pt>
                <c:pt idx="190" formatCode="0.0">
                  <c:v>130930</c:v>
                </c:pt>
                <c:pt idx="191" formatCode="0.0">
                  <c:v>146220</c:v>
                </c:pt>
                <c:pt idx="192" formatCode="0.0">
                  <c:v>162110</c:v>
                </c:pt>
                <c:pt idx="193" formatCode="0.0">
                  <c:v>178580</c:v>
                </c:pt>
                <c:pt idx="194" formatCode="0.0">
                  <c:v>213140</c:v>
                </c:pt>
                <c:pt idx="195" formatCode="0.0">
                  <c:v>259190</c:v>
                </c:pt>
                <c:pt idx="196" formatCode="0.0">
                  <c:v>308110</c:v>
                </c:pt>
                <c:pt idx="197" formatCode="0.0">
                  <c:v>359630</c:v>
                </c:pt>
                <c:pt idx="198" formatCode="0.0">
                  <c:v>413500</c:v>
                </c:pt>
                <c:pt idx="199" formatCode="0.0">
                  <c:v>469500</c:v>
                </c:pt>
                <c:pt idx="200" formatCode="0.0">
                  <c:v>527450</c:v>
                </c:pt>
                <c:pt idx="201" formatCode="0.0">
                  <c:v>587160</c:v>
                </c:pt>
                <c:pt idx="202" formatCode="0.0">
                  <c:v>648480</c:v>
                </c:pt>
                <c:pt idx="203" formatCode="0.0">
                  <c:v>775340</c:v>
                </c:pt>
                <c:pt idx="204" formatCode="0.0">
                  <c:v>907170</c:v>
                </c:pt>
                <c:pt idx="205" formatCode="0.000E+00">
                  <c:v>1040000</c:v>
                </c:pt>
                <c:pt idx="206" formatCode="0.000E+00">
                  <c:v>1180000</c:v>
                </c:pt>
                <c:pt idx="207" formatCode="0.000E+00">
                  <c:v>1330000</c:v>
                </c:pt>
                <c:pt idx="208" formatCode="0.000E+00">
                  <c:v>1470000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FE-42A6-8AC8-10E763394BC0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srim7Be_Water!$D$20:$D$300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srim7Be_Water!$M$20:$M$300</c:f>
              <c:numCache>
                <c:formatCode>0.00000</c:formatCode>
                <c:ptCount val="281"/>
                <c:pt idx="0">
                  <c:v>1E-3</c:v>
                </c:pt>
                <c:pt idx="1">
                  <c:v>1.0999999999999998E-3</c:v>
                </c:pt>
                <c:pt idx="2">
                  <c:v>1.2000000000000001E-3</c:v>
                </c:pt>
                <c:pt idx="3">
                  <c:v>1.2999999999999999E-3</c:v>
                </c:pt>
                <c:pt idx="4">
                  <c:v>1.2999999999999999E-3</c:v>
                </c:pt>
                <c:pt idx="5">
                  <c:v>1.4E-3</c:v>
                </c:pt>
                <c:pt idx="6">
                  <c:v>1.5E-3</c:v>
                </c:pt>
                <c:pt idx="7">
                  <c:v>1.5E-3</c:v>
                </c:pt>
                <c:pt idx="8">
                  <c:v>1.6000000000000001E-3</c:v>
                </c:pt>
                <c:pt idx="9">
                  <c:v>1.6000000000000001E-3</c:v>
                </c:pt>
                <c:pt idx="10">
                  <c:v>1.7000000000000001E-3</c:v>
                </c:pt>
                <c:pt idx="11">
                  <c:v>1.8E-3</c:v>
                </c:pt>
                <c:pt idx="12">
                  <c:v>1.9E-3</c:v>
                </c:pt>
                <c:pt idx="13">
                  <c:v>2E-3</c:v>
                </c:pt>
                <c:pt idx="14">
                  <c:v>2.1000000000000003E-3</c:v>
                </c:pt>
                <c:pt idx="15">
                  <c:v>2.3E-3</c:v>
                </c:pt>
                <c:pt idx="16">
                  <c:v>2.4000000000000002E-3</c:v>
                </c:pt>
                <c:pt idx="17">
                  <c:v>2.5000000000000001E-3</c:v>
                </c:pt>
                <c:pt idx="18">
                  <c:v>2.7000000000000001E-3</c:v>
                </c:pt>
                <c:pt idx="19">
                  <c:v>2.8E-3</c:v>
                </c:pt>
                <c:pt idx="20">
                  <c:v>2.9000000000000002E-3</c:v>
                </c:pt>
                <c:pt idx="21">
                  <c:v>3.0999999999999999E-3</c:v>
                </c:pt>
                <c:pt idx="22">
                  <c:v>3.4000000000000002E-3</c:v>
                </c:pt>
                <c:pt idx="23">
                  <c:v>3.5999999999999999E-3</c:v>
                </c:pt>
                <c:pt idx="24">
                  <c:v>3.8E-3</c:v>
                </c:pt>
                <c:pt idx="25">
                  <c:v>4.1000000000000003E-3</c:v>
                </c:pt>
                <c:pt idx="26">
                  <c:v>4.3E-3</c:v>
                </c:pt>
                <c:pt idx="27">
                  <c:v>4.7000000000000002E-3</c:v>
                </c:pt>
                <c:pt idx="28">
                  <c:v>5.1999999999999998E-3</c:v>
                </c:pt>
                <c:pt idx="29">
                  <c:v>5.5999999999999999E-3</c:v>
                </c:pt>
                <c:pt idx="30">
                  <c:v>6.0000000000000001E-3</c:v>
                </c:pt>
                <c:pt idx="31">
                  <c:v>6.4000000000000003E-3</c:v>
                </c:pt>
                <c:pt idx="32">
                  <c:v>6.8000000000000005E-3</c:v>
                </c:pt>
                <c:pt idx="33">
                  <c:v>7.1999999999999998E-3</c:v>
                </c:pt>
                <c:pt idx="34">
                  <c:v>7.7000000000000002E-3</c:v>
                </c:pt>
                <c:pt idx="35">
                  <c:v>8.0999999999999996E-3</c:v>
                </c:pt>
                <c:pt idx="36">
                  <c:v>8.5000000000000006E-3</c:v>
                </c:pt>
                <c:pt idx="37">
                  <c:v>8.8999999999999999E-3</c:v>
                </c:pt>
                <c:pt idx="38">
                  <c:v>9.7000000000000003E-3</c:v>
                </c:pt>
                <c:pt idx="39">
                  <c:v>1.06E-2</c:v>
                </c:pt>
                <c:pt idx="40">
                  <c:v>1.1600000000000001E-2</c:v>
                </c:pt>
                <c:pt idx="41">
                  <c:v>1.26E-2</c:v>
                </c:pt>
                <c:pt idx="42">
                  <c:v>1.3500000000000002E-2</c:v>
                </c:pt>
                <c:pt idx="43">
                  <c:v>1.4499999999999999E-2</c:v>
                </c:pt>
                <c:pt idx="44">
                  <c:v>1.54E-2</c:v>
                </c:pt>
                <c:pt idx="45">
                  <c:v>1.6400000000000001E-2</c:v>
                </c:pt>
                <c:pt idx="46">
                  <c:v>1.7299999999999999E-2</c:v>
                </c:pt>
                <c:pt idx="47">
                  <c:v>1.9099999999999999E-2</c:v>
                </c:pt>
                <c:pt idx="48">
                  <c:v>2.0899999999999998E-2</c:v>
                </c:pt>
                <c:pt idx="49">
                  <c:v>2.2700000000000001E-2</c:v>
                </c:pt>
                <c:pt idx="50">
                  <c:v>2.4500000000000001E-2</c:v>
                </c:pt>
                <c:pt idx="51">
                  <c:v>2.6200000000000001E-2</c:v>
                </c:pt>
                <c:pt idx="52">
                  <c:v>2.7900000000000001E-2</c:v>
                </c:pt>
                <c:pt idx="53">
                  <c:v>3.1199999999999999E-2</c:v>
                </c:pt>
                <c:pt idx="54">
                  <c:v>3.44E-2</c:v>
                </c:pt>
                <c:pt idx="55">
                  <c:v>3.7499999999999999E-2</c:v>
                </c:pt>
                <c:pt idx="56">
                  <c:v>4.0500000000000001E-2</c:v>
                </c:pt>
                <c:pt idx="57">
                  <c:v>4.3400000000000001E-2</c:v>
                </c:pt>
                <c:pt idx="58">
                  <c:v>4.6200000000000005E-2</c:v>
                </c:pt>
                <c:pt idx="59">
                  <c:v>4.9000000000000002E-2</c:v>
                </c:pt>
                <c:pt idx="60">
                  <c:v>5.16E-2</c:v>
                </c:pt>
                <c:pt idx="61">
                  <c:v>5.4300000000000001E-2</c:v>
                </c:pt>
                <c:pt idx="62">
                  <c:v>5.6799999999999996E-2</c:v>
                </c:pt>
                <c:pt idx="63">
                  <c:v>5.9399999999999994E-2</c:v>
                </c:pt>
                <c:pt idx="64">
                  <c:v>6.4299999999999996E-2</c:v>
                </c:pt>
                <c:pt idx="65">
                  <c:v>7.0099999999999996E-2</c:v>
                </c:pt>
                <c:pt idx="66">
                  <c:v>7.5499999999999998E-2</c:v>
                </c:pt>
                <c:pt idx="67">
                  <c:v>8.0700000000000008E-2</c:v>
                </c:pt>
                <c:pt idx="68">
                  <c:v>8.5499999999999993E-2</c:v>
                </c:pt>
                <c:pt idx="69">
                  <c:v>0.09</c:v>
                </c:pt>
                <c:pt idx="70">
                  <c:v>9.4299999999999995E-2</c:v>
                </c:pt>
                <c:pt idx="71">
                  <c:v>9.8299999999999998E-2</c:v>
                </c:pt>
                <c:pt idx="72">
                  <c:v>0.1021</c:v>
                </c:pt>
                <c:pt idx="73">
                  <c:v>0.10920000000000001</c:v>
                </c:pt>
                <c:pt idx="74">
                  <c:v>0.11539999999999999</c:v>
                </c:pt>
                <c:pt idx="75">
                  <c:v>0.12110000000000001</c:v>
                </c:pt>
                <c:pt idx="76">
                  <c:v>0.12620000000000001</c:v>
                </c:pt>
                <c:pt idx="77">
                  <c:v>0.1308</c:v>
                </c:pt>
                <c:pt idx="78">
                  <c:v>0.1351</c:v>
                </c:pt>
                <c:pt idx="79">
                  <c:v>0.14269999999999999</c:v>
                </c:pt>
                <c:pt idx="80">
                  <c:v>0.1492</c:v>
                </c:pt>
                <c:pt idx="81">
                  <c:v>0.15489999999999998</c:v>
                </c:pt>
                <c:pt idx="82">
                  <c:v>0.1598</c:v>
                </c:pt>
                <c:pt idx="83">
                  <c:v>0.1643</c:v>
                </c:pt>
                <c:pt idx="84">
                  <c:v>0.16819999999999999</c:v>
                </c:pt>
                <c:pt idx="85">
                  <c:v>0.17180000000000001</c:v>
                </c:pt>
                <c:pt idx="86">
                  <c:v>0.17499999999999999</c:v>
                </c:pt>
                <c:pt idx="87">
                  <c:v>0.17799999999999999</c:v>
                </c:pt>
                <c:pt idx="88">
                  <c:v>0.1807</c:v>
                </c:pt>
                <c:pt idx="89">
                  <c:v>0.1832</c:v>
                </c:pt>
                <c:pt idx="90">
                  <c:v>0.18790000000000001</c:v>
                </c:pt>
                <c:pt idx="91">
                  <c:v>0.19309999999999999</c:v>
                </c:pt>
                <c:pt idx="92">
                  <c:v>0.19750000000000001</c:v>
                </c:pt>
                <c:pt idx="93">
                  <c:v>0.20129999999999998</c:v>
                </c:pt>
                <c:pt idx="94">
                  <c:v>0.20470000000000002</c:v>
                </c:pt>
                <c:pt idx="95">
                  <c:v>0.2077</c:v>
                </c:pt>
                <c:pt idx="96">
                  <c:v>0.21030000000000001</c:v>
                </c:pt>
                <c:pt idx="97">
                  <c:v>0.21269999999999997</c:v>
                </c:pt>
                <c:pt idx="98">
                  <c:v>0.21480000000000002</c:v>
                </c:pt>
                <c:pt idx="99">
                  <c:v>0.21909999999999999</c:v>
                </c:pt>
                <c:pt idx="100">
                  <c:v>0.22269999999999998</c:v>
                </c:pt>
                <c:pt idx="101">
                  <c:v>0.2258</c:v>
                </c:pt>
                <c:pt idx="102">
                  <c:v>0.22839999999999999</c:v>
                </c:pt>
                <c:pt idx="103">
                  <c:v>0.23069999999999999</c:v>
                </c:pt>
                <c:pt idx="104">
                  <c:v>0.23279999999999998</c:v>
                </c:pt>
                <c:pt idx="105">
                  <c:v>0.2374</c:v>
                </c:pt>
                <c:pt idx="106">
                  <c:v>0.2412</c:v>
                </c:pt>
                <c:pt idx="107">
                  <c:v>0.2445</c:v>
                </c:pt>
                <c:pt idx="108">
                  <c:v>0.24729999999999999</c:v>
                </c:pt>
                <c:pt idx="109">
                  <c:v>0.24990000000000001</c:v>
                </c:pt>
                <c:pt idx="110">
                  <c:v>0.25219999999999998</c:v>
                </c:pt>
                <c:pt idx="111">
                  <c:v>0.25430000000000003</c:v>
                </c:pt>
                <c:pt idx="112">
                  <c:v>0.25630000000000003</c:v>
                </c:pt>
                <c:pt idx="113">
                  <c:v>0.25819999999999999</c:v>
                </c:pt>
                <c:pt idx="114">
                  <c:v>0.26</c:v>
                </c:pt>
                <c:pt idx="115">
                  <c:v>0.26169999999999999</c:v>
                </c:pt>
                <c:pt idx="116">
                  <c:v>0.2671</c:v>
                </c:pt>
                <c:pt idx="117">
                  <c:v>0.27480000000000004</c:v>
                </c:pt>
                <c:pt idx="118">
                  <c:v>0.2823</c:v>
                </c:pt>
                <c:pt idx="119">
                  <c:v>0.28969999999999996</c:v>
                </c:pt>
                <c:pt idx="120">
                  <c:v>0.29710000000000003</c:v>
                </c:pt>
                <c:pt idx="121">
                  <c:v>0.30459999999999998</c:v>
                </c:pt>
                <c:pt idx="122">
                  <c:v>0.31219999999999998</c:v>
                </c:pt>
                <c:pt idx="123">
                  <c:v>0.31989999999999996</c:v>
                </c:pt>
                <c:pt idx="124">
                  <c:v>0.32779999999999998</c:v>
                </c:pt>
                <c:pt idx="125">
                  <c:v>0.35730000000000001</c:v>
                </c:pt>
                <c:pt idx="126">
                  <c:v>0.38700000000000001</c:v>
                </c:pt>
                <c:pt idx="127">
                  <c:v>0.41699999999999998</c:v>
                </c:pt>
                <c:pt idx="128">
                  <c:v>0.44729999999999998</c:v>
                </c:pt>
                <c:pt idx="129">
                  <c:v>0.47809999999999997</c:v>
                </c:pt>
                <c:pt idx="130">
                  <c:v>0.50940000000000007</c:v>
                </c:pt>
                <c:pt idx="131">
                  <c:v>0.62739999999999996</c:v>
                </c:pt>
                <c:pt idx="132">
                  <c:v>0.74070000000000003</c:v>
                </c:pt>
                <c:pt idx="133">
                  <c:v>0.85220000000000007</c:v>
                </c:pt>
                <c:pt idx="134">
                  <c:v>0.96329999999999993</c:v>
                </c:pt>
                <c:pt idx="135" formatCode="0.000">
                  <c:v>1.07</c:v>
                </c:pt>
                <c:pt idx="136" formatCode="0.000">
                  <c:v>1.19</c:v>
                </c:pt>
                <c:pt idx="137" formatCode="0.000">
                  <c:v>1.3</c:v>
                </c:pt>
                <c:pt idx="138" formatCode="0.000">
                  <c:v>1.41</c:v>
                </c:pt>
                <c:pt idx="139" formatCode="0.000">
                  <c:v>1.53</c:v>
                </c:pt>
                <c:pt idx="140" formatCode="0.000">
                  <c:v>1.64</c:v>
                </c:pt>
                <c:pt idx="141" formatCode="0.000">
                  <c:v>1.75</c:v>
                </c:pt>
                <c:pt idx="142" formatCode="0.000">
                  <c:v>2.19</c:v>
                </c:pt>
                <c:pt idx="143" formatCode="0.000">
                  <c:v>2.83</c:v>
                </c:pt>
                <c:pt idx="144" formatCode="0.000">
                  <c:v>3.43</c:v>
                </c:pt>
                <c:pt idx="145" formatCode="0.000">
                  <c:v>4.0199999999999996</c:v>
                </c:pt>
                <c:pt idx="146" formatCode="0.000">
                  <c:v>4.6100000000000003</c:v>
                </c:pt>
                <c:pt idx="147" formatCode="0.000">
                  <c:v>5.2</c:v>
                </c:pt>
                <c:pt idx="148" formatCode="0.000">
                  <c:v>5.79</c:v>
                </c:pt>
                <c:pt idx="149" formatCode="0.000">
                  <c:v>6.39</c:v>
                </c:pt>
                <c:pt idx="150" formatCode="0.000">
                  <c:v>6.99</c:v>
                </c:pt>
                <c:pt idx="151" formatCode="0.000">
                  <c:v>9.26</c:v>
                </c:pt>
                <c:pt idx="152" formatCode="0.000">
                  <c:v>11.39</c:v>
                </c:pt>
                <c:pt idx="153" formatCode="0.000">
                  <c:v>13.47</c:v>
                </c:pt>
                <c:pt idx="154" formatCode="0.000">
                  <c:v>15.55</c:v>
                </c:pt>
                <c:pt idx="155" formatCode="0.000">
                  <c:v>17.63</c:v>
                </c:pt>
                <c:pt idx="156" formatCode="0.000">
                  <c:v>19.75</c:v>
                </c:pt>
                <c:pt idx="157" formatCode="0.000">
                  <c:v>27.67</c:v>
                </c:pt>
                <c:pt idx="158" formatCode="0.000">
                  <c:v>35.15</c:v>
                </c:pt>
                <c:pt idx="159" formatCode="0.000">
                  <c:v>42.55</c:v>
                </c:pt>
                <c:pt idx="160" formatCode="0.000">
                  <c:v>50.03</c:v>
                </c:pt>
                <c:pt idx="161" formatCode="0.000">
                  <c:v>57.66</c:v>
                </c:pt>
                <c:pt idx="162" formatCode="0.000">
                  <c:v>65.45</c:v>
                </c:pt>
                <c:pt idx="163" formatCode="0.000">
                  <c:v>73.430000000000007</c:v>
                </c:pt>
                <c:pt idx="164" formatCode="0.000">
                  <c:v>81.59</c:v>
                </c:pt>
                <c:pt idx="165" formatCode="0.000">
                  <c:v>89.91</c:v>
                </c:pt>
                <c:pt idx="166" formatCode="0.000">
                  <c:v>98.36</c:v>
                </c:pt>
                <c:pt idx="167" formatCode="0.000">
                  <c:v>106.93</c:v>
                </c:pt>
                <c:pt idx="168" formatCode="0.000">
                  <c:v>139.1</c:v>
                </c:pt>
                <c:pt idx="169" formatCode="0.000">
                  <c:v>184.35</c:v>
                </c:pt>
                <c:pt idx="170" formatCode="0.000">
                  <c:v>226.85</c:v>
                </c:pt>
                <c:pt idx="171" formatCode="0.000">
                  <c:v>268.48</c:v>
                </c:pt>
                <c:pt idx="172" formatCode="0.000">
                  <c:v>309.89</c:v>
                </c:pt>
                <c:pt idx="173" formatCode="0.000">
                  <c:v>351.41</c:v>
                </c:pt>
                <c:pt idx="174" formatCode="0.000">
                  <c:v>393.23</c:v>
                </c:pt>
                <c:pt idx="175" formatCode="0.000">
                  <c:v>435.43</c:v>
                </c:pt>
                <c:pt idx="176" formatCode="0.000">
                  <c:v>478.08</c:v>
                </c:pt>
                <c:pt idx="177" formatCode="0.000">
                  <c:v>638.46</c:v>
                </c:pt>
                <c:pt idx="178" formatCode="0.000">
                  <c:v>788.31</c:v>
                </c:pt>
                <c:pt idx="179" formatCode="0.000">
                  <c:v>933.71</c:v>
                </c:pt>
                <c:pt idx="180" formatCode="0.0">
                  <c:v>1080</c:v>
                </c:pt>
                <c:pt idx="181" formatCode="0.0">
                  <c:v>1220</c:v>
                </c:pt>
                <c:pt idx="182" formatCode="0.0">
                  <c:v>1360</c:v>
                </c:pt>
                <c:pt idx="183" formatCode="0.0">
                  <c:v>1890</c:v>
                </c:pt>
                <c:pt idx="184" formatCode="0.0">
                  <c:v>2380</c:v>
                </c:pt>
                <c:pt idx="185" formatCode="0.0">
                  <c:v>2840</c:v>
                </c:pt>
                <c:pt idx="186" formatCode="0.0">
                  <c:v>3300</c:v>
                </c:pt>
                <c:pt idx="187" formatCode="0.0">
                  <c:v>3750</c:v>
                </c:pt>
                <c:pt idx="188" formatCode="0.0">
                  <c:v>4200</c:v>
                </c:pt>
                <c:pt idx="189" formatCode="0.0">
                  <c:v>4650</c:v>
                </c:pt>
                <c:pt idx="190" formatCode="0.0">
                  <c:v>5090</c:v>
                </c:pt>
                <c:pt idx="191" formatCode="0.0">
                  <c:v>5540</c:v>
                </c:pt>
                <c:pt idx="192" formatCode="0.0">
                  <c:v>5980</c:v>
                </c:pt>
                <c:pt idx="193" formatCode="0.0">
                  <c:v>6420</c:v>
                </c:pt>
                <c:pt idx="194" formatCode="0.0">
                  <c:v>8080</c:v>
                </c:pt>
                <c:pt idx="195" formatCode="0.0">
                  <c:v>10390</c:v>
                </c:pt>
                <c:pt idx="196" formatCode="0.0">
                  <c:v>12500</c:v>
                </c:pt>
                <c:pt idx="197" formatCode="0.0">
                  <c:v>14480</c:v>
                </c:pt>
                <c:pt idx="198" formatCode="0.0">
                  <c:v>16370.000000000002</c:v>
                </c:pt>
                <c:pt idx="199" formatCode="0.0">
                  <c:v>18200</c:v>
                </c:pt>
                <c:pt idx="200" formatCode="0.0">
                  <c:v>19970</c:v>
                </c:pt>
                <c:pt idx="201" formatCode="0.0">
                  <c:v>21700</c:v>
                </c:pt>
                <c:pt idx="202" formatCode="0.0">
                  <c:v>23380</c:v>
                </c:pt>
                <c:pt idx="203" formatCode="0.0">
                  <c:v>29500</c:v>
                </c:pt>
                <c:pt idx="204" formatCode="0.0">
                  <c:v>34920</c:v>
                </c:pt>
                <c:pt idx="205" formatCode="0.0">
                  <c:v>39890</c:v>
                </c:pt>
                <c:pt idx="206" formatCode="0.0">
                  <c:v>44520</c:v>
                </c:pt>
                <c:pt idx="207" formatCode="0.0">
                  <c:v>48900</c:v>
                </c:pt>
                <c:pt idx="208" formatCode="0.0">
                  <c:v>53050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FE-42A6-8AC8-10E763394BC0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srim7Be_Water!$D$20:$D$300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srim7Be_Water!$P$20:$P$300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8.0000000000000004E-4</c:v>
                </c:pt>
                <c:pt idx="2">
                  <c:v>8.9999999999999998E-4</c:v>
                </c:pt>
                <c:pt idx="3">
                  <c:v>8.9999999999999998E-4</c:v>
                </c:pt>
                <c:pt idx="4">
                  <c:v>1E-3</c:v>
                </c:pt>
                <c:pt idx="5">
                  <c:v>1E-3</c:v>
                </c:pt>
                <c:pt idx="6">
                  <c:v>1.0999999999999998E-3</c:v>
                </c:pt>
                <c:pt idx="7">
                  <c:v>1.0999999999999998E-3</c:v>
                </c:pt>
                <c:pt idx="8">
                  <c:v>1.0999999999999998E-3</c:v>
                </c:pt>
                <c:pt idx="9">
                  <c:v>1.2000000000000001E-3</c:v>
                </c:pt>
                <c:pt idx="10">
                  <c:v>1.2000000000000001E-3</c:v>
                </c:pt>
                <c:pt idx="11">
                  <c:v>1.2999999999999999E-3</c:v>
                </c:pt>
                <c:pt idx="12">
                  <c:v>1.4E-3</c:v>
                </c:pt>
                <c:pt idx="13">
                  <c:v>1.5E-3</c:v>
                </c:pt>
                <c:pt idx="14">
                  <c:v>1.6000000000000001E-3</c:v>
                </c:pt>
                <c:pt idx="15">
                  <c:v>1.7000000000000001E-3</c:v>
                </c:pt>
                <c:pt idx="16">
                  <c:v>1.8E-3</c:v>
                </c:pt>
                <c:pt idx="17">
                  <c:v>1.9E-3</c:v>
                </c:pt>
                <c:pt idx="18">
                  <c:v>2E-3</c:v>
                </c:pt>
                <c:pt idx="19">
                  <c:v>2E-3</c:v>
                </c:pt>
                <c:pt idx="20">
                  <c:v>2.1000000000000003E-3</c:v>
                </c:pt>
                <c:pt idx="21">
                  <c:v>2.3E-3</c:v>
                </c:pt>
                <c:pt idx="22">
                  <c:v>2.5000000000000001E-3</c:v>
                </c:pt>
                <c:pt idx="23">
                  <c:v>2.7000000000000001E-3</c:v>
                </c:pt>
                <c:pt idx="24">
                  <c:v>2.8E-3</c:v>
                </c:pt>
                <c:pt idx="25">
                  <c:v>3.0000000000000001E-3</c:v>
                </c:pt>
                <c:pt idx="26">
                  <c:v>3.2000000000000002E-3</c:v>
                </c:pt>
                <c:pt idx="27">
                  <c:v>3.5000000000000005E-3</c:v>
                </c:pt>
                <c:pt idx="28">
                  <c:v>3.8E-3</c:v>
                </c:pt>
                <c:pt idx="29">
                  <c:v>4.1000000000000003E-3</c:v>
                </c:pt>
                <c:pt idx="30">
                  <c:v>4.3999999999999994E-3</c:v>
                </c:pt>
                <c:pt idx="31">
                  <c:v>4.7000000000000002E-3</c:v>
                </c:pt>
                <c:pt idx="32">
                  <c:v>5.0000000000000001E-3</c:v>
                </c:pt>
                <c:pt idx="33">
                  <c:v>5.3E-3</c:v>
                </c:pt>
                <c:pt idx="34">
                  <c:v>5.5999999999999999E-3</c:v>
                </c:pt>
                <c:pt idx="35">
                  <c:v>5.8999999999999999E-3</c:v>
                </c:pt>
                <c:pt idx="36">
                  <c:v>6.1999999999999998E-3</c:v>
                </c:pt>
                <c:pt idx="37">
                  <c:v>6.5000000000000006E-3</c:v>
                </c:pt>
                <c:pt idx="38">
                  <c:v>7.0999999999999995E-3</c:v>
                </c:pt>
                <c:pt idx="39">
                  <c:v>7.7999999999999996E-3</c:v>
                </c:pt>
                <c:pt idx="40">
                  <c:v>8.5000000000000006E-3</c:v>
                </c:pt>
                <c:pt idx="41">
                  <c:v>9.1999999999999998E-3</c:v>
                </c:pt>
                <c:pt idx="42">
                  <c:v>9.9000000000000008E-3</c:v>
                </c:pt>
                <c:pt idx="43">
                  <c:v>1.06E-2</c:v>
                </c:pt>
                <c:pt idx="44">
                  <c:v>1.1300000000000001E-2</c:v>
                </c:pt>
                <c:pt idx="45">
                  <c:v>1.2E-2</c:v>
                </c:pt>
                <c:pt idx="46">
                  <c:v>1.2699999999999999E-2</c:v>
                </c:pt>
                <c:pt idx="47">
                  <c:v>1.4000000000000002E-2</c:v>
                </c:pt>
                <c:pt idx="48">
                  <c:v>1.54E-2</c:v>
                </c:pt>
                <c:pt idx="49">
                  <c:v>1.6800000000000002E-2</c:v>
                </c:pt>
                <c:pt idx="50">
                  <c:v>1.8200000000000001E-2</c:v>
                </c:pt>
                <c:pt idx="51">
                  <c:v>1.95E-2</c:v>
                </c:pt>
                <c:pt idx="52">
                  <c:v>2.0899999999999998E-2</c:v>
                </c:pt>
                <c:pt idx="53">
                  <c:v>2.3599999999999999E-2</c:v>
                </c:pt>
                <c:pt idx="54">
                  <c:v>2.6200000000000001E-2</c:v>
                </c:pt>
                <c:pt idx="55">
                  <c:v>2.8899999999999999E-2</c:v>
                </c:pt>
                <c:pt idx="56">
                  <c:v>3.15E-2</c:v>
                </c:pt>
                <c:pt idx="57">
                  <c:v>3.4100000000000005E-2</c:v>
                </c:pt>
                <c:pt idx="58">
                  <c:v>3.6600000000000001E-2</c:v>
                </c:pt>
                <c:pt idx="59">
                  <c:v>3.9199999999999999E-2</c:v>
                </c:pt>
                <c:pt idx="60">
                  <c:v>4.1599999999999998E-2</c:v>
                </c:pt>
                <c:pt idx="61">
                  <c:v>4.41E-2</c:v>
                </c:pt>
                <c:pt idx="62">
                  <c:v>4.65E-2</c:v>
                </c:pt>
                <c:pt idx="63">
                  <c:v>4.8899999999999999E-2</c:v>
                </c:pt>
                <c:pt idx="64">
                  <c:v>5.3600000000000002E-2</c:v>
                </c:pt>
                <c:pt idx="65">
                  <c:v>5.9399999999999994E-2</c:v>
                </c:pt>
                <c:pt idx="66">
                  <c:v>6.5000000000000002E-2</c:v>
                </c:pt>
                <c:pt idx="67">
                  <c:v>7.039999999999999E-2</c:v>
                </c:pt>
                <c:pt idx="68">
                  <c:v>7.5700000000000003E-2</c:v>
                </c:pt>
                <c:pt idx="69">
                  <c:v>8.0700000000000008E-2</c:v>
                </c:pt>
                <c:pt idx="70">
                  <c:v>8.5599999999999996E-2</c:v>
                </c:pt>
                <c:pt idx="71">
                  <c:v>9.0300000000000005E-2</c:v>
                </c:pt>
                <c:pt idx="72">
                  <c:v>9.4799999999999995E-2</c:v>
                </c:pt>
                <c:pt idx="73">
                  <c:v>0.10329999999999999</c:v>
                </c:pt>
                <c:pt idx="74">
                  <c:v>0.11120000000000001</c:v>
                </c:pt>
                <c:pt idx="75">
                  <c:v>0.11850000000000001</c:v>
                </c:pt>
                <c:pt idx="76">
                  <c:v>0.12529999999999999</c:v>
                </c:pt>
                <c:pt idx="77">
                  <c:v>0.13169999999999998</c:v>
                </c:pt>
                <c:pt idx="78">
                  <c:v>0.13769999999999999</c:v>
                </c:pt>
                <c:pt idx="79">
                  <c:v>0.14850000000000002</c:v>
                </c:pt>
                <c:pt idx="80">
                  <c:v>0.15809999999999999</c:v>
                </c:pt>
                <c:pt idx="81">
                  <c:v>0.16670000000000001</c:v>
                </c:pt>
                <c:pt idx="82">
                  <c:v>0.17450000000000002</c:v>
                </c:pt>
                <c:pt idx="83">
                  <c:v>0.18160000000000001</c:v>
                </c:pt>
                <c:pt idx="84">
                  <c:v>0.18809999999999999</c:v>
                </c:pt>
                <c:pt idx="85">
                  <c:v>0.19409999999999999</c:v>
                </c:pt>
                <c:pt idx="86">
                  <c:v>0.19970000000000002</c:v>
                </c:pt>
                <c:pt idx="87">
                  <c:v>0.20480000000000001</c:v>
                </c:pt>
                <c:pt idx="88">
                  <c:v>0.2097</c:v>
                </c:pt>
                <c:pt idx="89">
                  <c:v>0.2142</c:v>
                </c:pt>
                <c:pt idx="90">
                  <c:v>0.2225</c:v>
                </c:pt>
                <c:pt idx="91">
                  <c:v>0.23159999999999997</c:v>
                </c:pt>
                <c:pt idx="92">
                  <c:v>0.23959999999999998</c:v>
                </c:pt>
                <c:pt idx="93">
                  <c:v>0.2467</c:v>
                </c:pt>
                <c:pt idx="94">
                  <c:v>0.253</c:v>
                </c:pt>
                <c:pt idx="95">
                  <c:v>0.25880000000000003</c:v>
                </c:pt>
                <c:pt idx="96">
                  <c:v>0.26400000000000001</c:v>
                </c:pt>
                <c:pt idx="97">
                  <c:v>0.26880000000000004</c:v>
                </c:pt>
                <c:pt idx="98">
                  <c:v>0.2732</c:v>
                </c:pt>
                <c:pt idx="99">
                  <c:v>0.28090000000000004</c:v>
                </c:pt>
                <c:pt idx="100">
                  <c:v>0.28759999999999997</c:v>
                </c:pt>
                <c:pt idx="101">
                  <c:v>0.29339999999999999</c:v>
                </c:pt>
                <c:pt idx="102">
                  <c:v>0.29860000000000003</c:v>
                </c:pt>
                <c:pt idx="103">
                  <c:v>0.30310000000000004</c:v>
                </c:pt>
                <c:pt idx="104">
                  <c:v>0.30720000000000003</c:v>
                </c:pt>
                <c:pt idx="105">
                  <c:v>0.31429999999999997</c:v>
                </c:pt>
                <c:pt idx="106">
                  <c:v>0.32019999999999998</c:v>
                </c:pt>
                <c:pt idx="107">
                  <c:v>0.32519999999999999</c:v>
                </c:pt>
                <c:pt idx="108">
                  <c:v>0.3296</c:v>
                </c:pt>
                <c:pt idx="109">
                  <c:v>0.33360000000000001</c:v>
                </c:pt>
                <c:pt idx="110">
                  <c:v>0.33710000000000001</c:v>
                </c:pt>
                <c:pt idx="111">
                  <c:v>0.34029999999999999</c:v>
                </c:pt>
                <c:pt idx="112">
                  <c:v>0.34329999999999999</c:v>
                </c:pt>
                <c:pt idx="113">
                  <c:v>0.34609999999999996</c:v>
                </c:pt>
                <c:pt idx="114">
                  <c:v>0.34870000000000001</c:v>
                </c:pt>
                <c:pt idx="115">
                  <c:v>0.35110000000000002</c:v>
                </c:pt>
                <c:pt idx="116">
                  <c:v>0.35570000000000002</c:v>
                </c:pt>
                <c:pt idx="117">
                  <c:v>0.36099999999999999</c:v>
                </c:pt>
                <c:pt idx="118">
                  <c:v>0.3659</c:v>
                </c:pt>
                <c:pt idx="119">
                  <c:v>0.37059999999999998</c:v>
                </c:pt>
                <c:pt idx="120">
                  <c:v>0.375</c:v>
                </c:pt>
                <c:pt idx="121">
                  <c:v>0.37940000000000002</c:v>
                </c:pt>
                <c:pt idx="122">
                  <c:v>0.38370000000000004</c:v>
                </c:pt>
                <c:pt idx="123">
                  <c:v>0.38800000000000001</c:v>
                </c:pt>
                <c:pt idx="124">
                  <c:v>0.39219999999999999</c:v>
                </c:pt>
                <c:pt idx="125">
                  <c:v>0.40069999999999995</c:v>
                </c:pt>
                <c:pt idx="126">
                  <c:v>0.4093</c:v>
                </c:pt>
                <c:pt idx="127">
                  <c:v>0.41810000000000003</c:v>
                </c:pt>
                <c:pt idx="128">
                  <c:v>0.42720000000000002</c:v>
                </c:pt>
                <c:pt idx="129">
                  <c:v>0.43669999999999998</c:v>
                </c:pt>
                <c:pt idx="130">
                  <c:v>0.44640000000000002</c:v>
                </c:pt>
                <c:pt idx="131">
                  <c:v>0.46719999999999995</c:v>
                </c:pt>
                <c:pt idx="132">
                  <c:v>0.48979999999999996</c:v>
                </c:pt>
                <c:pt idx="133">
                  <c:v>0.51429999999999998</c:v>
                </c:pt>
                <c:pt idx="134">
                  <c:v>0.54080000000000006</c:v>
                </c:pt>
                <c:pt idx="135">
                  <c:v>0.56940000000000002</c:v>
                </c:pt>
                <c:pt idx="136">
                  <c:v>0.60010000000000008</c:v>
                </c:pt>
                <c:pt idx="137">
                  <c:v>0.63300000000000001</c:v>
                </c:pt>
                <c:pt idx="138">
                  <c:v>0.66779999999999995</c:v>
                </c:pt>
                <c:pt idx="139">
                  <c:v>0.70439999999999992</c:v>
                </c:pt>
                <c:pt idx="140">
                  <c:v>0.74260000000000004</c:v>
                </c:pt>
                <c:pt idx="141">
                  <c:v>0.78280000000000005</c:v>
                </c:pt>
                <c:pt idx="142">
                  <c:v>0.86919999999999997</c:v>
                </c:pt>
                <c:pt idx="143">
                  <c:v>0.98819999999999997</c:v>
                </c:pt>
                <c:pt idx="144" formatCode="0.000">
                  <c:v>1.1200000000000001</c:v>
                </c:pt>
                <c:pt idx="145" formatCode="0.000">
                  <c:v>1.26</c:v>
                </c:pt>
                <c:pt idx="146" formatCode="0.000">
                  <c:v>1.41</c:v>
                </c:pt>
                <c:pt idx="147" formatCode="0.000">
                  <c:v>1.58</c:v>
                </c:pt>
                <c:pt idx="148" formatCode="0.000">
                  <c:v>1.75</c:v>
                </c:pt>
                <c:pt idx="149" formatCode="0.000">
                  <c:v>1.94</c:v>
                </c:pt>
                <c:pt idx="150" formatCode="0.000">
                  <c:v>2.13</c:v>
                </c:pt>
                <c:pt idx="151" formatCode="0.000">
                  <c:v>2.5499999999999998</c:v>
                </c:pt>
                <c:pt idx="152" formatCode="0.000">
                  <c:v>3</c:v>
                </c:pt>
                <c:pt idx="153" formatCode="0.000">
                  <c:v>3.49</c:v>
                </c:pt>
                <c:pt idx="154" formatCode="0.000">
                  <c:v>4.0199999999999996</c:v>
                </c:pt>
                <c:pt idx="155" formatCode="0.000">
                  <c:v>4.59</c:v>
                </c:pt>
                <c:pt idx="156" formatCode="0.000">
                  <c:v>5.19</c:v>
                </c:pt>
                <c:pt idx="157" formatCode="0.000">
                  <c:v>6.51</c:v>
                </c:pt>
                <c:pt idx="158" formatCode="0.000">
                  <c:v>7.98</c:v>
                </c:pt>
                <c:pt idx="159" formatCode="0.000">
                  <c:v>9.6</c:v>
                </c:pt>
                <c:pt idx="160" formatCode="0.000">
                  <c:v>11.38</c:v>
                </c:pt>
                <c:pt idx="161" formatCode="0.000">
                  <c:v>13.31</c:v>
                </c:pt>
                <c:pt idx="162" formatCode="0.000">
                  <c:v>15.41</c:v>
                </c:pt>
                <c:pt idx="163" formatCode="0.000">
                  <c:v>17.649999999999999</c:v>
                </c:pt>
                <c:pt idx="164" formatCode="0.000">
                  <c:v>20.059999999999999</c:v>
                </c:pt>
                <c:pt idx="165" formatCode="0.000">
                  <c:v>22.61</c:v>
                </c:pt>
                <c:pt idx="166" formatCode="0.000">
                  <c:v>25.3</c:v>
                </c:pt>
                <c:pt idx="167" formatCode="0.000">
                  <c:v>28.14</c:v>
                </c:pt>
                <c:pt idx="168" formatCode="0.000">
                  <c:v>34.19</c:v>
                </c:pt>
                <c:pt idx="169" formatCode="0.000">
                  <c:v>42.41</c:v>
                </c:pt>
                <c:pt idx="170" formatCode="0.000">
                  <c:v>51.36</c:v>
                </c:pt>
                <c:pt idx="171" formatCode="0.000">
                  <c:v>61.03</c:v>
                </c:pt>
                <c:pt idx="172" formatCode="0.000">
                  <c:v>71.400000000000006</c:v>
                </c:pt>
                <c:pt idx="173" formatCode="0.000">
                  <c:v>82.47</c:v>
                </c:pt>
                <c:pt idx="174" formatCode="0.000">
                  <c:v>94.2</c:v>
                </c:pt>
                <c:pt idx="175" formatCode="0.000">
                  <c:v>106.6</c:v>
                </c:pt>
                <c:pt idx="176" formatCode="0.000">
                  <c:v>119.64</c:v>
                </c:pt>
                <c:pt idx="177" formatCode="0.000">
                  <c:v>147.6</c:v>
                </c:pt>
                <c:pt idx="178" formatCode="0.000">
                  <c:v>177.96</c:v>
                </c:pt>
                <c:pt idx="179" formatCode="0.000">
                  <c:v>210.64</c:v>
                </c:pt>
                <c:pt idx="180" formatCode="0.000">
                  <c:v>245.53</c:v>
                </c:pt>
                <c:pt idx="181" formatCode="0.000">
                  <c:v>282.56</c:v>
                </c:pt>
                <c:pt idx="182" formatCode="0.000">
                  <c:v>321.63</c:v>
                </c:pt>
                <c:pt idx="183" formatCode="0.000">
                  <c:v>405.62</c:v>
                </c:pt>
                <c:pt idx="184" formatCode="0.000">
                  <c:v>496.94</c:v>
                </c:pt>
                <c:pt idx="185" formatCode="0.000">
                  <c:v>595.04999999999995</c:v>
                </c:pt>
                <c:pt idx="186" formatCode="0.000">
                  <c:v>699.49</c:v>
                </c:pt>
                <c:pt idx="187" formatCode="0.000">
                  <c:v>809.82</c:v>
                </c:pt>
                <c:pt idx="188" formatCode="0.000">
                  <c:v>925.64</c:v>
                </c:pt>
                <c:pt idx="189" formatCode="0.0">
                  <c:v>1050</c:v>
                </c:pt>
                <c:pt idx="190" formatCode="0.0">
                  <c:v>1170</c:v>
                </c:pt>
                <c:pt idx="191" formatCode="0.0">
                  <c:v>1300</c:v>
                </c:pt>
                <c:pt idx="192" formatCode="0.0">
                  <c:v>1440</c:v>
                </c:pt>
                <c:pt idx="193" formatCode="0.0">
                  <c:v>1580</c:v>
                </c:pt>
                <c:pt idx="194" formatCode="0.0">
                  <c:v>1860</c:v>
                </c:pt>
                <c:pt idx="195" formatCode="0.0">
                  <c:v>2240</c:v>
                </c:pt>
                <c:pt idx="196" formatCode="0.0">
                  <c:v>2630</c:v>
                </c:pt>
                <c:pt idx="197" formatCode="0.0">
                  <c:v>3040</c:v>
                </c:pt>
                <c:pt idx="198" formatCode="0.0">
                  <c:v>3460</c:v>
                </c:pt>
                <c:pt idx="199" formatCode="0.0">
                  <c:v>3890</c:v>
                </c:pt>
                <c:pt idx="200" formatCode="0.0">
                  <c:v>4330</c:v>
                </c:pt>
                <c:pt idx="201" formatCode="0.0">
                  <c:v>4770</c:v>
                </c:pt>
                <c:pt idx="202" formatCode="0.0">
                  <c:v>5220</c:v>
                </c:pt>
                <c:pt idx="203" formatCode="0.0">
                  <c:v>6130</c:v>
                </c:pt>
                <c:pt idx="204" formatCode="0.0">
                  <c:v>7050</c:v>
                </c:pt>
                <c:pt idx="205" formatCode="0.0">
                  <c:v>7980</c:v>
                </c:pt>
                <c:pt idx="206" formatCode="0.0">
                  <c:v>8900</c:v>
                </c:pt>
                <c:pt idx="207" formatCode="0.0">
                  <c:v>9830</c:v>
                </c:pt>
                <c:pt idx="208" formatCode="0.0">
                  <c:v>10750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FE-42A6-8AC8-10E763394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srim12C_Water!$P$5</c:f>
          <c:strCache>
            <c:ptCount val="1"/>
            <c:pt idx="0">
              <c:v>srim12C_Water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srim12C_Water!$D$20:$D$300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srim12C_Water!$E$20:$E$300</c:f>
              <c:numCache>
                <c:formatCode>0.000E+00</c:formatCode>
                <c:ptCount val="281"/>
                <c:pt idx="0">
                  <c:v>6.1800000000000001E-2</c:v>
                </c:pt>
                <c:pt idx="1">
                  <c:v>6.4320000000000002E-2</c:v>
                </c:pt>
                <c:pt idx="2">
                  <c:v>6.6750000000000004E-2</c:v>
                </c:pt>
                <c:pt idx="3">
                  <c:v>6.9089999999999999E-2</c:v>
                </c:pt>
                <c:pt idx="4">
                  <c:v>7.1360000000000007E-2</c:v>
                </c:pt>
                <c:pt idx="5">
                  <c:v>7.356E-2</c:v>
                </c:pt>
                <c:pt idx="6">
                  <c:v>7.5689999999999993E-2</c:v>
                </c:pt>
                <c:pt idx="7">
                  <c:v>7.9780000000000004E-2</c:v>
                </c:pt>
                <c:pt idx="8">
                  <c:v>8.4620000000000001E-2</c:v>
                </c:pt>
                <c:pt idx="9">
                  <c:v>8.9200000000000002E-2</c:v>
                </c:pt>
                <c:pt idx="10">
                  <c:v>9.3549999999999994E-2</c:v>
                </c:pt>
                <c:pt idx="11">
                  <c:v>9.7710000000000005E-2</c:v>
                </c:pt>
                <c:pt idx="12">
                  <c:v>0.1017</c:v>
                </c:pt>
                <c:pt idx="13">
                  <c:v>0.1055</c:v>
                </c:pt>
                <c:pt idx="14">
                  <c:v>0.10920000000000001</c:v>
                </c:pt>
                <c:pt idx="15">
                  <c:v>0.1128</c:v>
                </c:pt>
                <c:pt idx="16">
                  <c:v>0.1197</c:v>
                </c:pt>
                <c:pt idx="17">
                  <c:v>0.12609999999999999</c:v>
                </c:pt>
                <c:pt idx="18">
                  <c:v>0.1323</c:v>
                </c:pt>
                <c:pt idx="19">
                  <c:v>0.13819999999999999</c:v>
                </c:pt>
                <c:pt idx="20">
                  <c:v>0.14380000000000001</c:v>
                </c:pt>
                <c:pt idx="21">
                  <c:v>0.14929999999999999</c:v>
                </c:pt>
                <c:pt idx="22">
                  <c:v>0.15959999999999999</c:v>
                </c:pt>
                <c:pt idx="23">
                  <c:v>0.16919999999999999</c:v>
                </c:pt>
                <c:pt idx="24">
                  <c:v>0.1784</c:v>
                </c:pt>
                <c:pt idx="25">
                  <c:v>0.18709999999999999</c:v>
                </c:pt>
                <c:pt idx="26">
                  <c:v>0.19539999999999999</c:v>
                </c:pt>
                <c:pt idx="27">
                  <c:v>0.2034</c:v>
                </c:pt>
                <c:pt idx="28">
                  <c:v>0.21110000000000001</c:v>
                </c:pt>
                <c:pt idx="29">
                  <c:v>0.2185</c:v>
                </c:pt>
                <c:pt idx="30">
                  <c:v>0.22570000000000001</c:v>
                </c:pt>
                <c:pt idx="31">
                  <c:v>0.2326</c:v>
                </c:pt>
                <c:pt idx="32">
                  <c:v>0.23930000000000001</c:v>
                </c:pt>
                <c:pt idx="33">
                  <c:v>0.25230000000000002</c:v>
                </c:pt>
                <c:pt idx="34">
                  <c:v>0.2676</c:v>
                </c:pt>
                <c:pt idx="35">
                  <c:v>0.28210000000000002</c:v>
                </c:pt>
                <c:pt idx="36">
                  <c:v>0.29580000000000001</c:v>
                </c:pt>
                <c:pt idx="37">
                  <c:v>0.309</c:v>
                </c:pt>
                <c:pt idx="38">
                  <c:v>0.3216</c:v>
                </c:pt>
                <c:pt idx="39">
                  <c:v>0.33379999999999999</c:v>
                </c:pt>
                <c:pt idx="40">
                  <c:v>0.34549999999999997</c:v>
                </c:pt>
                <c:pt idx="41">
                  <c:v>0.35680000000000001</c:v>
                </c:pt>
                <c:pt idx="42">
                  <c:v>0.37840000000000001</c:v>
                </c:pt>
                <c:pt idx="43">
                  <c:v>0.39889999999999998</c:v>
                </c:pt>
                <c:pt idx="44">
                  <c:v>0.41839999999999999</c:v>
                </c:pt>
                <c:pt idx="45">
                  <c:v>0.437</c:v>
                </c:pt>
                <c:pt idx="46">
                  <c:v>0.45479999999999998</c:v>
                </c:pt>
                <c:pt idx="47">
                  <c:v>0.47199999999999998</c:v>
                </c:pt>
                <c:pt idx="48">
                  <c:v>0.50460000000000005</c:v>
                </c:pt>
                <c:pt idx="49">
                  <c:v>0.53520000000000001</c:v>
                </c:pt>
                <c:pt idx="50">
                  <c:v>0.56410000000000005</c:v>
                </c:pt>
                <c:pt idx="51">
                  <c:v>0.5917</c:v>
                </c:pt>
                <c:pt idx="52">
                  <c:v>0.61799999999999999</c:v>
                </c:pt>
                <c:pt idx="53">
                  <c:v>0.64319999999999999</c:v>
                </c:pt>
                <c:pt idx="54">
                  <c:v>0.66749999999999998</c:v>
                </c:pt>
                <c:pt idx="55">
                  <c:v>0.69089999999999996</c:v>
                </c:pt>
                <c:pt idx="56">
                  <c:v>0.71360000000000001</c:v>
                </c:pt>
                <c:pt idx="57">
                  <c:v>0.73550000000000004</c:v>
                </c:pt>
                <c:pt idx="58">
                  <c:v>0.75690000000000002</c:v>
                </c:pt>
                <c:pt idx="59">
                  <c:v>0.79779999999999995</c:v>
                </c:pt>
                <c:pt idx="60">
                  <c:v>0.84619999999999995</c:v>
                </c:pt>
                <c:pt idx="61">
                  <c:v>0.89859999999999995</c:v>
                </c:pt>
                <c:pt idx="62">
                  <c:v>0.95240000000000002</c:v>
                </c:pt>
                <c:pt idx="63">
                  <c:v>0.99729999999999996</c:v>
                </c:pt>
                <c:pt idx="64">
                  <c:v>1.036</c:v>
                </c:pt>
                <c:pt idx="65">
                  <c:v>1.069</c:v>
                </c:pt>
                <c:pt idx="66">
                  <c:v>1.099</c:v>
                </c:pt>
                <c:pt idx="67">
                  <c:v>1.1259999999999999</c:v>
                </c:pt>
                <c:pt idx="68">
                  <c:v>1.175</c:v>
                </c:pt>
                <c:pt idx="69">
                  <c:v>1.2190000000000001</c:v>
                </c:pt>
                <c:pt idx="70">
                  <c:v>1.2609999999999999</c:v>
                </c:pt>
                <c:pt idx="71">
                  <c:v>1.3</c:v>
                </c:pt>
                <c:pt idx="72">
                  <c:v>1.339</c:v>
                </c:pt>
                <c:pt idx="73">
                  <c:v>1.3779999999999999</c:v>
                </c:pt>
                <c:pt idx="74">
                  <c:v>1.454</c:v>
                </c:pt>
                <c:pt idx="75">
                  <c:v>1.5289999999999999</c:v>
                </c:pt>
                <c:pt idx="76">
                  <c:v>1.6040000000000001</c:v>
                </c:pt>
                <c:pt idx="77">
                  <c:v>1.679</c:v>
                </c:pt>
                <c:pt idx="78">
                  <c:v>1.752</c:v>
                </c:pt>
                <c:pt idx="79">
                  <c:v>1.825</c:v>
                </c:pt>
                <c:pt idx="80">
                  <c:v>1.897</c:v>
                </c:pt>
                <c:pt idx="81">
                  <c:v>1.968</c:v>
                </c:pt>
                <c:pt idx="82">
                  <c:v>2.0379999999999998</c:v>
                </c:pt>
                <c:pt idx="83">
                  <c:v>2.1059999999999999</c:v>
                </c:pt>
                <c:pt idx="84">
                  <c:v>2.1739999999999999</c:v>
                </c:pt>
                <c:pt idx="85">
                  <c:v>2.306</c:v>
                </c:pt>
                <c:pt idx="86">
                  <c:v>2.4649999999999999</c:v>
                </c:pt>
                <c:pt idx="87">
                  <c:v>2.617</c:v>
                </c:pt>
                <c:pt idx="88">
                  <c:v>2.7629999999999999</c:v>
                </c:pt>
                <c:pt idx="89">
                  <c:v>2.9039999999999999</c:v>
                </c:pt>
                <c:pt idx="90">
                  <c:v>3.0390000000000001</c:v>
                </c:pt>
                <c:pt idx="91">
                  <c:v>3.1709999999999998</c:v>
                </c:pt>
                <c:pt idx="92">
                  <c:v>3.298</c:v>
                </c:pt>
                <c:pt idx="93">
                  <c:v>3.4220000000000002</c:v>
                </c:pt>
                <c:pt idx="94">
                  <c:v>3.66</c:v>
                </c:pt>
                <c:pt idx="95">
                  <c:v>3.8879999999999999</c:v>
                </c:pt>
                <c:pt idx="96">
                  <c:v>4.1070000000000002</c:v>
                </c:pt>
                <c:pt idx="97">
                  <c:v>4.319</c:v>
                </c:pt>
                <c:pt idx="98">
                  <c:v>4.5250000000000004</c:v>
                </c:pt>
                <c:pt idx="99">
                  <c:v>4.7249999999999996</c:v>
                </c:pt>
                <c:pt idx="100">
                  <c:v>5.1130000000000004</c:v>
                </c:pt>
                <c:pt idx="101">
                  <c:v>5.484</c:v>
                </c:pt>
                <c:pt idx="102">
                  <c:v>5.8390000000000004</c:v>
                </c:pt>
                <c:pt idx="103">
                  <c:v>6.1790000000000003</c:v>
                </c:pt>
                <c:pt idx="104">
                  <c:v>6.5039999999999996</c:v>
                </c:pt>
                <c:pt idx="105">
                  <c:v>6.8109999999999999</c:v>
                </c:pt>
                <c:pt idx="106">
                  <c:v>7.1020000000000003</c:v>
                </c:pt>
                <c:pt idx="107">
                  <c:v>7.375</c:v>
                </c:pt>
                <c:pt idx="108">
                  <c:v>7.63</c:v>
                </c:pt>
                <c:pt idx="109">
                  <c:v>7.867</c:v>
                </c:pt>
                <c:pt idx="110">
                  <c:v>8.0869999999999997</c:v>
                </c:pt>
                <c:pt idx="111">
                  <c:v>8.4740000000000002</c:v>
                </c:pt>
                <c:pt idx="112">
                  <c:v>8.8659999999999997</c:v>
                </c:pt>
                <c:pt idx="113">
                  <c:v>9.1679999999999993</c:v>
                </c:pt>
                <c:pt idx="114">
                  <c:v>9.3919999999999995</c:v>
                </c:pt>
                <c:pt idx="115">
                  <c:v>9.5519999999999996</c:v>
                </c:pt>
                <c:pt idx="116">
                  <c:v>9.6590000000000007</c:v>
                </c:pt>
                <c:pt idx="117">
                  <c:v>9.7240000000000002</c:v>
                </c:pt>
                <c:pt idx="118">
                  <c:v>9.7539999999999996</c:v>
                </c:pt>
                <c:pt idx="119">
                  <c:v>9.7569999999999997</c:v>
                </c:pt>
                <c:pt idx="120">
                  <c:v>9.7050000000000001</c:v>
                </c:pt>
                <c:pt idx="121">
                  <c:v>9.5990000000000002</c:v>
                </c:pt>
                <c:pt idx="122">
                  <c:v>9.4629999999999992</c:v>
                </c:pt>
                <c:pt idx="123">
                  <c:v>9.3089999999999993</c:v>
                </c:pt>
                <c:pt idx="124">
                  <c:v>9.1460000000000008</c:v>
                </c:pt>
                <c:pt idx="125">
                  <c:v>8.98</c:v>
                </c:pt>
                <c:pt idx="126">
                  <c:v>8.65</c:v>
                </c:pt>
                <c:pt idx="127">
                  <c:v>8.33</c:v>
                </c:pt>
                <c:pt idx="128">
                  <c:v>8.0250000000000004</c:v>
                </c:pt>
                <c:pt idx="129">
                  <c:v>7.7370000000000001</c:v>
                </c:pt>
                <c:pt idx="130">
                  <c:v>7.4660000000000002</c:v>
                </c:pt>
                <c:pt idx="131">
                  <c:v>7.21</c:v>
                </c:pt>
                <c:pt idx="132">
                  <c:v>6.97</c:v>
                </c:pt>
                <c:pt idx="133">
                  <c:v>6.7439999999999998</c:v>
                </c:pt>
                <c:pt idx="134">
                  <c:v>6.5309999999999997</c:v>
                </c:pt>
                <c:pt idx="135">
                  <c:v>6.3310000000000004</c:v>
                </c:pt>
                <c:pt idx="136">
                  <c:v>6.1429999999999998</c:v>
                </c:pt>
                <c:pt idx="137">
                  <c:v>5.798</c:v>
                </c:pt>
                <c:pt idx="138">
                  <c:v>5.42</c:v>
                </c:pt>
                <c:pt idx="139">
                  <c:v>5.1369999999999996</c:v>
                </c:pt>
                <c:pt idx="140">
                  <c:v>4.9210000000000003</c:v>
                </c:pt>
                <c:pt idx="141">
                  <c:v>4.6740000000000004</c:v>
                </c:pt>
                <c:pt idx="142">
                  <c:v>4.431</c:v>
                </c:pt>
                <c:pt idx="143">
                  <c:v>4.2160000000000002</c:v>
                </c:pt>
                <c:pt idx="144">
                  <c:v>4.0250000000000004</c:v>
                </c:pt>
                <c:pt idx="145">
                  <c:v>3.8530000000000002</c:v>
                </c:pt>
                <c:pt idx="146">
                  <c:v>3.5579999999999998</c:v>
                </c:pt>
                <c:pt idx="147">
                  <c:v>3.3109999999999999</c:v>
                </c:pt>
                <c:pt idx="148">
                  <c:v>3.1019999999999999</c:v>
                </c:pt>
                <c:pt idx="149">
                  <c:v>2.9209999999999998</c:v>
                </c:pt>
                <c:pt idx="150">
                  <c:v>2.762</c:v>
                </c:pt>
                <c:pt idx="151">
                  <c:v>2.6219999999999999</c:v>
                </c:pt>
                <c:pt idx="152">
                  <c:v>2.3820000000000001</c:v>
                </c:pt>
                <c:pt idx="153">
                  <c:v>2.1840000000000002</c:v>
                </c:pt>
                <c:pt idx="154">
                  <c:v>2.016</c:v>
                </c:pt>
                <c:pt idx="155">
                  <c:v>1.8720000000000001</c:v>
                </c:pt>
                <c:pt idx="156">
                  <c:v>1.7450000000000001</c:v>
                </c:pt>
                <c:pt idx="157">
                  <c:v>1.633</c:v>
                </c:pt>
                <c:pt idx="158">
                  <c:v>1.534</c:v>
                </c:pt>
                <c:pt idx="159">
                  <c:v>1.4450000000000001</c:v>
                </c:pt>
                <c:pt idx="160">
                  <c:v>1.3640000000000001</c:v>
                </c:pt>
                <c:pt idx="161">
                  <c:v>1.2909999999999999</c:v>
                </c:pt>
                <c:pt idx="162">
                  <c:v>1.2250000000000001</c:v>
                </c:pt>
                <c:pt idx="163">
                  <c:v>1.111</c:v>
                </c:pt>
                <c:pt idx="164">
                  <c:v>0.99390000000000001</c:v>
                </c:pt>
                <c:pt idx="165">
                  <c:v>0.90059999999999996</c:v>
                </c:pt>
                <c:pt idx="166">
                  <c:v>0.82620000000000005</c:v>
                </c:pt>
                <c:pt idx="167">
                  <c:v>0.76739999999999997</c:v>
                </c:pt>
                <c:pt idx="168">
                  <c:v>0.72160000000000002</c:v>
                </c:pt>
                <c:pt idx="169">
                  <c:v>0.68679999999999997</c:v>
                </c:pt>
                <c:pt idx="170">
                  <c:v>0.65329999999999999</c:v>
                </c:pt>
                <c:pt idx="171">
                  <c:v>0.61960000000000004</c:v>
                </c:pt>
                <c:pt idx="172">
                  <c:v>0.56269999999999998</c:v>
                </c:pt>
                <c:pt idx="173">
                  <c:v>0.51649999999999996</c:v>
                </c:pt>
                <c:pt idx="174">
                  <c:v>0.47799999999999998</c:v>
                </c:pt>
                <c:pt idx="175">
                  <c:v>0.4456</c:v>
                </c:pt>
                <c:pt idx="176">
                  <c:v>0.41789999999999999</c:v>
                </c:pt>
                <c:pt idx="177">
                  <c:v>0.39389999999999997</c:v>
                </c:pt>
                <c:pt idx="178">
                  <c:v>0.3543</c:v>
                </c:pt>
                <c:pt idx="179">
                  <c:v>0.3231</c:v>
                </c:pt>
                <c:pt idx="180">
                  <c:v>0.29780000000000001</c:v>
                </c:pt>
                <c:pt idx="181">
                  <c:v>0.27679999999999999</c:v>
                </c:pt>
                <c:pt idx="182">
                  <c:v>0.25919999999999999</c:v>
                </c:pt>
                <c:pt idx="183">
                  <c:v>0.2442</c:v>
                </c:pt>
                <c:pt idx="184">
                  <c:v>0.23119999999999999</c:v>
                </c:pt>
                <c:pt idx="185">
                  <c:v>0.2198</c:v>
                </c:pt>
                <c:pt idx="186">
                  <c:v>0.20979999999999999</c:v>
                </c:pt>
                <c:pt idx="187">
                  <c:v>0.20100000000000001</c:v>
                </c:pt>
                <c:pt idx="188">
                  <c:v>0.193</c:v>
                </c:pt>
                <c:pt idx="189">
                  <c:v>0.17949999999999999</c:v>
                </c:pt>
                <c:pt idx="190">
                  <c:v>0.1658</c:v>
                </c:pt>
                <c:pt idx="191">
                  <c:v>0.15479999999999999</c:v>
                </c:pt>
                <c:pt idx="192">
                  <c:v>0.14580000000000001</c:v>
                </c:pt>
                <c:pt idx="193">
                  <c:v>0.13819999999999999</c:v>
                </c:pt>
                <c:pt idx="194">
                  <c:v>0.1318</c:v>
                </c:pt>
                <c:pt idx="195">
                  <c:v>0.1263</c:v>
                </c:pt>
                <c:pt idx="196">
                  <c:v>0.1215</c:v>
                </c:pt>
                <c:pt idx="197">
                  <c:v>0.1174</c:v>
                </c:pt>
                <c:pt idx="198">
                  <c:v>0.1104</c:v>
                </c:pt>
                <c:pt idx="199">
                  <c:v>0.10489999999999999</c:v>
                </c:pt>
                <c:pt idx="200">
                  <c:v>0.1004</c:v>
                </c:pt>
                <c:pt idx="201">
                  <c:v>9.672E-2</c:v>
                </c:pt>
                <c:pt idx="202">
                  <c:v>9.3619999999999995E-2</c:v>
                </c:pt>
                <c:pt idx="203">
                  <c:v>9.0990000000000001E-2</c:v>
                </c:pt>
                <c:pt idx="204">
                  <c:v>8.6819999999999994E-2</c:v>
                </c:pt>
                <c:pt idx="205">
                  <c:v>8.3680000000000004E-2</c:v>
                </c:pt>
                <c:pt idx="206">
                  <c:v>8.1269999999999995E-2</c:v>
                </c:pt>
                <c:pt idx="207">
                  <c:v>7.9380000000000006E-2</c:v>
                </c:pt>
                <c:pt idx="208">
                  <c:v>7.7869999999999995E-2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64-4DBB-B837-A6B2D212AEAA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srim12C_Water!$D$20:$D$300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srim12C_Water!$F$20:$F$300</c:f>
              <c:numCache>
                <c:formatCode>0.000E+00</c:formatCode>
                <c:ptCount val="281"/>
                <c:pt idx="0">
                  <c:v>0.61839999999999995</c:v>
                </c:pt>
                <c:pt idx="1">
                  <c:v>0.63560000000000005</c:v>
                </c:pt>
                <c:pt idx="2">
                  <c:v>0.65169999999999995</c:v>
                </c:pt>
                <c:pt idx="3">
                  <c:v>0.66679999999999995</c:v>
                </c:pt>
                <c:pt idx="4">
                  <c:v>0.68089999999999995</c:v>
                </c:pt>
                <c:pt idx="5">
                  <c:v>0.69420000000000004</c:v>
                </c:pt>
                <c:pt idx="6">
                  <c:v>0.70669999999999999</c:v>
                </c:pt>
                <c:pt idx="7">
                  <c:v>0.72989999999999999</c:v>
                </c:pt>
                <c:pt idx="8">
                  <c:v>0.75580000000000003</c:v>
                </c:pt>
                <c:pt idx="9">
                  <c:v>0.77880000000000005</c:v>
                </c:pt>
                <c:pt idx="10">
                  <c:v>0.79949999999999999</c:v>
                </c:pt>
                <c:pt idx="11">
                  <c:v>0.81830000000000003</c:v>
                </c:pt>
                <c:pt idx="12">
                  <c:v>0.83530000000000004</c:v>
                </c:pt>
                <c:pt idx="13">
                  <c:v>0.85099999999999998</c:v>
                </c:pt>
                <c:pt idx="14">
                  <c:v>0.86529999999999996</c:v>
                </c:pt>
                <c:pt idx="15">
                  <c:v>0.87860000000000005</c:v>
                </c:pt>
                <c:pt idx="16">
                  <c:v>0.90229999999999999</c:v>
                </c:pt>
                <c:pt idx="17">
                  <c:v>0.92290000000000005</c:v>
                </c:pt>
                <c:pt idx="18">
                  <c:v>0.94089999999999996</c:v>
                </c:pt>
                <c:pt idx="19">
                  <c:v>0.95679999999999998</c:v>
                </c:pt>
                <c:pt idx="20">
                  <c:v>0.97089999999999999</c:v>
                </c:pt>
                <c:pt idx="21">
                  <c:v>0.98350000000000004</c:v>
                </c:pt>
                <c:pt idx="22">
                  <c:v>1.0049999999999999</c:v>
                </c:pt>
                <c:pt idx="23">
                  <c:v>1.022</c:v>
                </c:pt>
                <c:pt idx="24">
                  <c:v>1.0369999999999999</c:v>
                </c:pt>
                <c:pt idx="25">
                  <c:v>1.048</c:v>
                </c:pt>
                <c:pt idx="26">
                  <c:v>1.0580000000000001</c:v>
                </c:pt>
                <c:pt idx="27">
                  <c:v>1.0660000000000001</c:v>
                </c:pt>
                <c:pt idx="28">
                  <c:v>1.073</c:v>
                </c:pt>
                <c:pt idx="29">
                  <c:v>1.0780000000000001</c:v>
                </c:pt>
                <c:pt idx="30">
                  <c:v>1.083</c:v>
                </c:pt>
                <c:pt idx="31">
                  <c:v>1.0860000000000001</c:v>
                </c:pt>
                <c:pt idx="32">
                  <c:v>1.089</c:v>
                </c:pt>
                <c:pt idx="33">
                  <c:v>1.093</c:v>
                </c:pt>
                <c:pt idx="34">
                  <c:v>1.095</c:v>
                </c:pt>
                <c:pt idx="35">
                  <c:v>1.095</c:v>
                </c:pt>
                <c:pt idx="36">
                  <c:v>1.093</c:v>
                </c:pt>
                <c:pt idx="37">
                  <c:v>1.089</c:v>
                </c:pt>
                <c:pt idx="38">
                  <c:v>1.085</c:v>
                </c:pt>
                <c:pt idx="39">
                  <c:v>1.08</c:v>
                </c:pt>
                <c:pt idx="40">
                  <c:v>1.0740000000000001</c:v>
                </c:pt>
                <c:pt idx="41">
                  <c:v>1.0680000000000001</c:v>
                </c:pt>
                <c:pt idx="42">
                  <c:v>1.0549999999999999</c:v>
                </c:pt>
                <c:pt idx="43">
                  <c:v>1.0409999999999999</c:v>
                </c:pt>
                <c:pt idx="44">
                  <c:v>1.026</c:v>
                </c:pt>
                <c:pt idx="45">
                  <c:v>1.0109999999999999</c:v>
                </c:pt>
                <c:pt idx="46">
                  <c:v>0.99670000000000003</c:v>
                </c:pt>
                <c:pt idx="47">
                  <c:v>0.98229999999999995</c:v>
                </c:pt>
                <c:pt idx="48">
                  <c:v>0.95409999999999995</c:v>
                </c:pt>
                <c:pt idx="49">
                  <c:v>0.92710000000000004</c:v>
                </c:pt>
                <c:pt idx="50">
                  <c:v>0.90149999999999997</c:v>
                </c:pt>
                <c:pt idx="51">
                  <c:v>0.87719999999999998</c:v>
                </c:pt>
                <c:pt idx="52">
                  <c:v>0.85429999999999995</c:v>
                </c:pt>
                <c:pt idx="53">
                  <c:v>0.8327</c:v>
                </c:pt>
                <c:pt idx="54">
                  <c:v>0.81220000000000003</c:v>
                </c:pt>
                <c:pt idx="55">
                  <c:v>0.79279999999999995</c:v>
                </c:pt>
                <c:pt idx="56">
                  <c:v>0.77449999999999997</c:v>
                </c:pt>
                <c:pt idx="57">
                  <c:v>0.7571</c:v>
                </c:pt>
                <c:pt idx="58">
                  <c:v>0.74060000000000004</c:v>
                </c:pt>
                <c:pt idx="59">
                  <c:v>0.71</c:v>
                </c:pt>
                <c:pt idx="60">
                  <c:v>0.67569999999999997</c:v>
                </c:pt>
                <c:pt idx="61">
                  <c:v>0.64510000000000001</c:v>
                </c:pt>
                <c:pt idx="62">
                  <c:v>0.61760000000000004</c:v>
                </c:pt>
                <c:pt idx="63">
                  <c:v>0.5927</c:v>
                </c:pt>
                <c:pt idx="64">
                  <c:v>0.57010000000000005</c:v>
                </c:pt>
                <c:pt idx="65">
                  <c:v>0.5494</c:v>
                </c:pt>
                <c:pt idx="66">
                  <c:v>0.53039999999999998</c:v>
                </c:pt>
                <c:pt idx="67">
                  <c:v>0.51290000000000002</c:v>
                </c:pt>
                <c:pt idx="68">
                  <c:v>0.48170000000000002</c:v>
                </c:pt>
                <c:pt idx="69">
                  <c:v>0.4546</c:v>
                </c:pt>
                <c:pt idx="70">
                  <c:v>0.43090000000000001</c:v>
                </c:pt>
                <c:pt idx="71">
                  <c:v>0.40989999999999999</c:v>
                </c:pt>
                <c:pt idx="72">
                  <c:v>0.3911</c:v>
                </c:pt>
                <c:pt idx="73">
                  <c:v>0.37430000000000002</c:v>
                </c:pt>
                <c:pt idx="74">
                  <c:v>0.34510000000000002</c:v>
                </c:pt>
                <c:pt idx="75">
                  <c:v>0.32069999999999999</c:v>
                </c:pt>
                <c:pt idx="76">
                  <c:v>0.3</c:v>
                </c:pt>
                <c:pt idx="77">
                  <c:v>0.28210000000000002</c:v>
                </c:pt>
                <c:pt idx="78">
                  <c:v>0.2666</c:v>
                </c:pt>
                <c:pt idx="79">
                  <c:v>0.25280000000000002</c:v>
                </c:pt>
                <c:pt idx="80">
                  <c:v>0.24060000000000001</c:v>
                </c:pt>
                <c:pt idx="81">
                  <c:v>0.2296</c:v>
                </c:pt>
                <c:pt idx="82">
                  <c:v>0.2198</c:v>
                </c:pt>
                <c:pt idx="83">
                  <c:v>0.21079999999999999</c:v>
                </c:pt>
                <c:pt idx="84">
                  <c:v>0.2026</c:v>
                </c:pt>
                <c:pt idx="85">
                  <c:v>0.1883</c:v>
                </c:pt>
                <c:pt idx="86">
                  <c:v>0.17319999999999999</c:v>
                </c:pt>
                <c:pt idx="87">
                  <c:v>0.16059999999999999</c:v>
                </c:pt>
                <c:pt idx="88">
                  <c:v>0.15</c:v>
                </c:pt>
                <c:pt idx="89">
                  <c:v>0.14069999999999999</c:v>
                </c:pt>
                <c:pt idx="90">
                  <c:v>0.13270000000000001</c:v>
                </c:pt>
                <c:pt idx="91">
                  <c:v>0.12559999999999999</c:v>
                </c:pt>
                <c:pt idx="92">
                  <c:v>0.11940000000000001</c:v>
                </c:pt>
                <c:pt idx="93">
                  <c:v>0.1137</c:v>
                </c:pt>
                <c:pt idx="94">
                  <c:v>0.1041</c:v>
                </c:pt>
                <c:pt idx="95">
                  <c:v>9.6079999999999999E-2</c:v>
                </c:pt>
                <c:pt idx="96">
                  <c:v>8.9330000000000007E-2</c:v>
                </c:pt>
                <c:pt idx="97">
                  <c:v>8.3549999999999999E-2</c:v>
                </c:pt>
                <c:pt idx="98">
                  <c:v>7.8530000000000003E-2</c:v>
                </c:pt>
                <c:pt idx="99">
                  <c:v>7.4130000000000001E-2</c:v>
                </c:pt>
                <c:pt idx="100">
                  <c:v>6.6780000000000006E-2</c:v>
                </c:pt>
                <c:pt idx="101">
                  <c:v>6.0859999999999997E-2</c:v>
                </c:pt>
                <c:pt idx="102">
                  <c:v>5.5980000000000002E-2</c:v>
                </c:pt>
                <c:pt idx="103">
                  <c:v>5.1889999999999999E-2</c:v>
                </c:pt>
                <c:pt idx="104">
                  <c:v>4.8399999999999999E-2</c:v>
                </c:pt>
                <c:pt idx="105">
                  <c:v>4.5379999999999997E-2</c:v>
                </c:pt>
                <c:pt idx="106">
                  <c:v>4.2750000000000003E-2</c:v>
                </c:pt>
                <c:pt idx="107">
                  <c:v>4.0419999999999998E-2</c:v>
                </c:pt>
                <c:pt idx="108">
                  <c:v>3.8359999999999998E-2</c:v>
                </c:pt>
                <c:pt idx="109">
                  <c:v>3.6510000000000001E-2</c:v>
                </c:pt>
                <c:pt idx="110">
                  <c:v>3.4849999999999999E-2</c:v>
                </c:pt>
                <c:pt idx="111">
                  <c:v>3.1969999999999998E-2</c:v>
                </c:pt>
                <c:pt idx="112">
                  <c:v>2.9020000000000001E-2</c:v>
                </c:pt>
                <c:pt idx="113">
                  <c:v>2.6599999999999999E-2</c:v>
                </c:pt>
                <c:pt idx="114">
                  <c:v>2.4580000000000001E-2</c:v>
                </c:pt>
                <c:pt idx="115">
                  <c:v>2.2859999999999998E-2</c:v>
                </c:pt>
                <c:pt idx="116">
                  <c:v>2.1389999999999999E-2</c:v>
                </c:pt>
                <c:pt idx="117">
                  <c:v>2.01E-2</c:v>
                </c:pt>
                <c:pt idx="118">
                  <c:v>1.8970000000000001E-2</c:v>
                </c:pt>
                <c:pt idx="119">
                  <c:v>1.797E-2</c:v>
                </c:pt>
                <c:pt idx="120">
                  <c:v>1.627E-2</c:v>
                </c:pt>
                <c:pt idx="121">
                  <c:v>1.489E-2</c:v>
                </c:pt>
                <c:pt idx="122">
                  <c:v>1.3729999999999999E-2</c:v>
                </c:pt>
                <c:pt idx="123">
                  <c:v>1.2749999999999999E-2</c:v>
                </c:pt>
                <c:pt idx="124">
                  <c:v>1.191E-2</c:v>
                </c:pt>
                <c:pt idx="125">
                  <c:v>1.1180000000000001E-2</c:v>
                </c:pt>
                <c:pt idx="126">
                  <c:v>9.9769999999999998E-3</c:v>
                </c:pt>
                <c:pt idx="127">
                  <c:v>9.018E-3</c:v>
                </c:pt>
                <c:pt idx="128">
                  <c:v>8.2360000000000003E-3</c:v>
                </c:pt>
                <c:pt idx="129">
                  <c:v>7.5859999999999999E-3</c:v>
                </c:pt>
                <c:pt idx="130">
                  <c:v>7.0369999999999999E-3</c:v>
                </c:pt>
                <c:pt idx="131">
                  <c:v>6.5659999999999998E-3</c:v>
                </c:pt>
                <c:pt idx="132">
                  <c:v>6.1570000000000001E-3</c:v>
                </c:pt>
                <c:pt idx="133">
                  <c:v>5.7990000000000003E-3</c:v>
                </c:pt>
                <c:pt idx="134">
                  <c:v>5.483E-3</c:v>
                </c:pt>
                <c:pt idx="135">
                  <c:v>5.2009999999999999E-3</c:v>
                </c:pt>
                <c:pt idx="136">
                  <c:v>4.9480000000000001E-3</c:v>
                </c:pt>
                <c:pt idx="137">
                  <c:v>4.5129999999999997E-3</c:v>
                </c:pt>
                <c:pt idx="138">
                  <c:v>4.071E-3</c:v>
                </c:pt>
                <c:pt idx="139">
                  <c:v>3.712E-3</c:v>
                </c:pt>
                <c:pt idx="140">
                  <c:v>3.4139999999999999E-3</c:v>
                </c:pt>
                <c:pt idx="141">
                  <c:v>3.163E-3</c:v>
                </c:pt>
                <c:pt idx="142">
                  <c:v>2.947E-3</c:v>
                </c:pt>
                <c:pt idx="143">
                  <c:v>2.761E-3</c:v>
                </c:pt>
                <c:pt idx="144">
                  <c:v>2.598E-3</c:v>
                </c:pt>
                <c:pt idx="145">
                  <c:v>2.454E-3</c:v>
                </c:pt>
                <c:pt idx="146">
                  <c:v>2.2109999999999999E-3</c:v>
                </c:pt>
                <c:pt idx="147">
                  <c:v>2.0140000000000002E-3</c:v>
                </c:pt>
                <c:pt idx="148">
                  <c:v>1.8500000000000001E-3</c:v>
                </c:pt>
                <c:pt idx="149">
                  <c:v>1.712E-3</c:v>
                </c:pt>
                <c:pt idx="150">
                  <c:v>1.5950000000000001E-3</c:v>
                </c:pt>
                <c:pt idx="151">
                  <c:v>1.493E-3</c:v>
                </c:pt>
                <c:pt idx="152">
                  <c:v>1.325E-3</c:v>
                </c:pt>
                <c:pt idx="153">
                  <c:v>1.193E-3</c:v>
                </c:pt>
                <c:pt idx="154">
                  <c:v>1.085E-3</c:v>
                </c:pt>
                <c:pt idx="155">
                  <c:v>9.9660000000000005E-4</c:v>
                </c:pt>
                <c:pt idx="156">
                  <c:v>9.2170000000000001E-4</c:v>
                </c:pt>
                <c:pt idx="157">
                  <c:v>8.5780000000000003E-4</c:v>
                </c:pt>
                <c:pt idx="158">
                  <c:v>8.0250000000000004E-4</c:v>
                </c:pt>
                <c:pt idx="159">
                  <c:v>7.5420000000000001E-4</c:v>
                </c:pt>
                <c:pt idx="160">
                  <c:v>7.1170000000000001E-4</c:v>
                </c:pt>
                <c:pt idx="161">
                  <c:v>6.7380000000000001E-4</c:v>
                </c:pt>
                <c:pt idx="162">
                  <c:v>6.4000000000000005E-4</c:v>
                </c:pt>
                <c:pt idx="163">
                  <c:v>5.8200000000000005E-4</c:v>
                </c:pt>
                <c:pt idx="164">
                  <c:v>5.2320000000000003E-4</c:v>
                </c:pt>
                <c:pt idx="165">
                  <c:v>4.7570000000000002E-4</c:v>
                </c:pt>
                <c:pt idx="166">
                  <c:v>4.3629999999999998E-4</c:v>
                </c:pt>
                <c:pt idx="167">
                  <c:v>4.0329999999999999E-4</c:v>
                </c:pt>
                <c:pt idx="168">
                  <c:v>3.7500000000000001E-4</c:v>
                </c:pt>
                <c:pt idx="169">
                  <c:v>3.5060000000000001E-4</c:v>
                </c:pt>
                <c:pt idx="170">
                  <c:v>3.2929999999999998E-4</c:v>
                </c:pt>
                <c:pt idx="171">
                  <c:v>3.1060000000000001E-4</c:v>
                </c:pt>
                <c:pt idx="172">
                  <c:v>2.7900000000000001E-4</c:v>
                </c:pt>
                <c:pt idx="173">
                  <c:v>2.5349999999999998E-4</c:v>
                </c:pt>
                <c:pt idx="174">
                  <c:v>2.3240000000000001E-4</c:v>
                </c:pt>
                <c:pt idx="175">
                  <c:v>2.1469999999999999E-4</c:v>
                </c:pt>
                <c:pt idx="176">
                  <c:v>1.996E-4</c:v>
                </c:pt>
                <c:pt idx="177">
                  <c:v>1.8650000000000001E-4</c:v>
                </c:pt>
                <c:pt idx="178">
                  <c:v>1.651E-4</c:v>
                </c:pt>
                <c:pt idx="179">
                  <c:v>1.482E-4</c:v>
                </c:pt>
                <c:pt idx="180">
                  <c:v>1.3459999999999999E-4</c:v>
                </c:pt>
                <c:pt idx="181">
                  <c:v>1.2329999999999999E-4</c:v>
                </c:pt>
                <c:pt idx="182">
                  <c:v>1.139E-4</c:v>
                </c:pt>
                <c:pt idx="183">
                  <c:v>1.058E-4</c:v>
                </c:pt>
                <c:pt idx="184">
                  <c:v>9.8839999999999996E-5</c:v>
                </c:pt>
                <c:pt idx="185">
                  <c:v>9.2769999999999994E-5</c:v>
                </c:pt>
                <c:pt idx="186">
                  <c:v>8.7429999999999995E-5</c:v>
                </c:pt>
                <c:pt idx="187">
                  <c:v>8.2689999999999996E-5</c:v>
                </c:pt>
                <c:pt idx="188">
                  <c:v>7.8449999999999996E-5</c:v>
                </c:pt>
                <c:pt idx="189">
                  <c:v>7.1199999999999996E-5</c:v>
                </c:pt>
                <c:pt idx="190">
                  <c:v>6.3880000000000005E-5</c:v>
                </c:pt>
                <c:pt idx="191">
                  <c:v>5.7970000000000002E-5</c:v>
                </c:pt>
                <c:pt idx="192">
                  <c:v>5.3090000000000002E-5</c:v>
                </c:pt>
                <c:pt idx="193">
                  <c:v>4.8989999999999997E-5</c:v>
                </c:pt>
                <c:pt idx="194">
                  <c:v>4.5500000000000001E-5</c:v>
                </c:pt>
                <c:pt idx="195">
                  <c:v>4.2490000000000001E-5</c:v>
                </c:pt>
                <c:pt idx="196">
                  <c:v>3.9870000000000003E-5</c:v>
                </c:pt>
                <c:pt idx="197">
                  <c:v>3.756E-5</c:v>
                </c:pt>
                <c:pt idx="198">
                  <c:v>3.3680000000000003E-5</c:v>
                </c:pt>
                <c:pt idx="199">
                  <c:v>3.0549999999999997E-5</c:v>
                </c:pt>
                <c:pt idx="200">
                  <c:v>2.7970000000000002E-5</c:v>
                </c:pt>
                <c:pt idx="201">
                  <c:v>2.58E-5</c:v>
                </c:pt>
                <c:pt idx="202">
                  <c:v>2.3949999999999999E-5</c:v>
                </c:pt>
                <c:pt idx="203">
                  <c:v>2.2359999999999999E-5</c:v>
                </c:pt>
                <c:pt idx="204">
                  <c:v>1.9760000000000001E-5</c:v>
                </c:pt>
                <c:pt idx="205">
                  <c:v>1.7710000000000002E-5</c:v>
                </c:pt>
                <c:pt idx="206">
                  <c:v>1.6059999999999999E-5</c:v>
                </c:pt>
                <c:pt idx="207">
                  <c:v>1.469E-5</c:v>
                </c:pt>
                <c:pt idx="208">
                  <c:v>1.3550000000000001E-5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64-4DBB-B837-A6B2D212AEAA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srim12C_Water!$D$20:$D$300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srim12C_Water!$G$20:$G$300</c:f>
              <c:numCache>
                <c:formatCode>0.000E+00</c:formatCode>
                <c:ptCount val="281"/>
                <c:pt idx="0">
                  <c:v>0.68019999999999992</c:v>
                </c:pt>
                <c:pt idx="1">
                  <c:v>0.6999200000000001</c:v>
                </c:pt>
                <c:pt idx="2">
                  <c:v>0.71844999999999992</c:v>
                </c:pt>
                <c:pt idx="3">
                  <c:v>0.73588999999999993</c:v>
                </c:pt>
                <c:pt idx="4">
                  <c:v>0.75225999999999993</c:v>
                </c:pt>
                <c:pt idx="5">
                  <c:v>0.76776</c:v>
                </c:pt>
                <c:pt idx="6">
                  <c:v>0.78239000000000003</c:v>
                </c:pt>
                <c:pt idx="7">
                  <c:v>0.80967999999999996</c:v>
                </c:pt>
                <c:pt idx="8">
                  <c:v>0.84042000000000006</c:v>
                </c:pt>
                <c:pt idx="9">
                  <c:v>0.8680000000000001</c:v>
                </c:pt>
                <c:pt idx="10">
                  <c:v>0.89305000000000001</c:v>
                </c:pt>
                <c:pt idx="11">
                  <c:v>0.91600999999999999</c:v>
                </c:pt>
                <c:pt idx="12">
                  <c:v>0.93700000000000006</c:v>
                </c:pt>
                <c:pt idx="13">
                  <c:v>0.95650000000000002</c:v>
                </c:pt>
                <c:pt idx="14">
                  <c:v>0.97449999999999992</c:v>
                </c:pt>
                <c:pt idx="15">
                  <c:v>0.99140000000000006</c:v>
                </c:pt>
                <c:pt idx="16">
                  <c:v>1.022</c:v>
                </c:pt>
                <c:pt idx="17">
                  <c:v>1.0489999999999999</c:v>
                </c:pt>
                <c:pt idx="18">
                  <c:v>1.0731999999999999</c:v>
                </c:pt>
                <c:pt idx="19">
                  <c:v>1.095</c:v>
                </c:pt>
                <c:pt idx="20">
                  <c:v>1.1147</c:v>
                </c:pt>
                <c:pt idx="21">
                  <c:v>1.1328</c:v>
                </c:pt>
                <c:pt idx="22">
                  <c:v>1.1645999999999999</c:v>
                </c:pt>
                <c:pt idx="23">
                  <c:v>1.1912</c:v>
                </c:pt>
                <c:pt idx="24">
                  <c:v>1.2153999999999998</c:v>
                </c:pt>
                <c:pt idx="25">
                  <c:v>1.2351000000000001</c:v>
                </c:pt>
                <c:pt idx="26">
                  <c:v>1.2534000000000001</c:v>
                </c:pt>
                <c:pt idx="27">
                  <c:v>1.2694000000000001</c:v>
                </c:pt>
                <c:pt idx="28">
                  <c:v>1.2841</c:v>
                </c:pt>
                <c:pt idx="29">
                  <c:v>1.2965</c:v>
                </c:pt>
                <c:pt idx="30">
                  <c:v>1.3087</c:v>
                </c:pt>
                <c:pt idx="31">
                  <c:v>1.3186</c:v>
                </c:pt>
                <c:pt idx="32">
                  <c:v>1.3283</c:v>
                </c:pt>
                <c:pt idx="33">
                  <c:v>1.3452999999999999</c:v>
                </c:pt>
                <c:pt idx="34">
                  <c:v>1.3626</c:v>
                </c:pt>
                <c:pt idx="35">
                  <c:v>1.3771</c:v>
                </c:pt>
                <c:pt idx="36">
                  <c:v>1.3888</c:v>
                </c:pt>
                <c:pt idx="37">
                  <c:v>1.3979999999999999</c:v>
                </c:pt>
                <c:pt idx="38">
                  <c:v>1.4066000000000001</c:v>
                </c:pt>
                <c:pt idx="39">
                  <c:v>1.4138000000000002</c:v>
                </c:pt>
                <c:pt idx="40">
                  <c:v>1.4195</c:v>
                </c:pt>
                <c:pt idx="41">
                  <c:v>1.4248000000000001</c:v>
                </c:pt>
                <c:pt idx="42">
                  <c:v>1.4334</c:v>
                </c:pt>
                <c:pt idx="43">
                  <c:v>1.4399</c:v>
                </c:pt>
                <c:pt idx="44">
                  <c:v>1.4443999999999999</c:v>
                </c:pt>
                <c:pt idx="45">
                  <c:v>1.448</c:v>
                </c:pt>
                <c:pt idx="46">
                  <c:v>1.4515</c:v>
                </c:pt>
                <c:pt idx="47">
                  <c:v>1.4542999999999999</c:v>
                </c:pt>
                <c:pt idx="48">
                  <c:v>1.4586999999999999</c:v>
                </c:pt>
                <c:pt idx="49">
                  <c:v>1.4622999999999999</c:v>
                </c:pt>
                <c:pt idx="50">
                  <c:v>1.4656</c:v>
                </c:pt>
                <c:pt idx="51">
                  <c:v>1.4689000000000001</c:v>
                </c:pt>
                <c:pt idx="52">
                  <c:v>1.4722999999999999</c:v>
                </c:pt>
                <c:pt idx="53">
                  <c:v>1.4759</c:v>
                </c:pt>
                <c:pt idx="54">
                  <c:v>1.4797</c:v>
                </c:pt>
                <c:pt idx="55">
                  <c:v>1.4836999999999998</c:v>
                </c:pt>
                <c:pt idx="56">
                  <c:v>1.4881</c:v>
                </c:pt>
                <c:pt idx="57">
                  <c:v>1.4925999999999999</c:v>
                </c:pt>
                <c:pt idx="58">
                  <c:v>1.4975000000000001</c:v>
                </c:pt>
                <c:pt idx="59">
                  <c:v>1.5078</c:v>
                </c:pt>
                <c:pt idx="60">
                  <c:v>1.5219</c:v>
                </c:pt>
                <c:pt idx="61">
                  <c:v>1.5436999999999999</c:v>
                </c:pt>
                <c:pt idx="62">
                  <c:v>1.57</c:v>
                </c:pt>
                <c:pt idx="63">
                  <c:v>1.5899999999999999</c:v>
                </c:pt>
                <c:pt idx="64">
                  <c:v>1.6061000000000001</c:v>
                </c:pt>
                <c:pt idx="65">
                  <c:v>1.6183999999999998</c:v>
                </c:pt>
                <c:pt idx="66">
                  <c:v>1.6294</c:v>
                </c:pt>
                <c:pt idx="67">
                  <c:v>1.6389</c:v>
                </c:pt>
                <c:pt idx="68">
                  <c:v>1.6567000000000001</c:v>
                </c:pt>
                <c:pt idx="69">
                  <c:v>1.6736</c:v>
                </c:pt>
                <c:pt idx="70">
                  <c:v>1.6919</c:v>
                </c:pt>
                <c:pt idx="71">
                  <c:v>1.7099</c:v>
                </c:pt>
                <c:pt idx="72">
                  <c:v>1.7301</c:v>
                </c:pt>
                <c:pt idx="73">
                  <c:v>1.7523</c:v>
                </c:pt>
                <c:pt idx="74">
                  <c:v>1.7990999999999999</c:v>
                </c:pt>
                <c:pt idx="75">
                  <c:v>1.8496999999999999</c:v>
                </c:pt>
                <c:pt idx="76">
                  <c:v>1.9040000000000001</c:v>
                </c:pt>
                <c:pt idx="77">
                  <c:v>1.9611000000000001</c:v>
                </c:pt>
                <c:pt idx="78">
                  <c:v>2.0186000000000002</c:v>
                </c:pt>
                <c:pt idx="79">
                  <c:v>2.0777999999999999</c:v>
                </c:pt>
                <c:pt idx="80">
                  <c:v>2.1375999999999999</c:v>
                </c:pt>
                <c:pt idx="81">
                  <c:v>2.1976</c:v>
                </c:pt>
                <c:pt idx="82">
                  <c:v>2.2577999999999996</c:v>
                </c:pt>
                <c:pt idx="83">
                  <c:v>2.3167999999999997</c:v>
                </c:pt>
                <c:pt idx="84">
                  <c:v>2.3765999999999998</c:v>
                </c:pt>
                <c:pt idx="85">
                  <c:v>2.4943</c:v>
                </c:pt>
                <c:pt idx="86">
                  <c:v>2.6381999999999999</c:v>
                </c:pt>
                <c:pt idx="87">
                  <c:v>2.7776000000000001</c:v>
                </c:pt>
                <c:pt idx="88">
                  <c:v>2.9129999999999998</c:v>
                </c:pt>
                <c:pt idx="89">
                  <c:v>3.0446999999999997</c:v>
                </c:pt>
                <c:pt idx="90">
                  <c:v>3.1717</c:v>
                </c:pt>
                <c:pt idx="91">
                  <c:v>3.2965999999999998</c:v>
                </c:pt>
                <c:pt idx="92">
                  <c:v>3.4174000000000002</c:v>
                </c:pt>
                <c:pt idx="93">
                  <c:v>3.5357000000000003</c:v>
                </c:pt>
                <c:pt idx="94">
                  <c:v>3.7641</c:v>
                </c:pt>
                <c:pt idx="95">
                  <c:v>3.9840800000000001</c:v>
                </c:pt>
                <c:pt idx="96">
                  <c:v>4.1963300000000006</c:v>
                </c:pt>
                <c:pt idx="97">
                  <c:v>4.4025499999999997</c:v>
                </c:pt>
                <c:pt idx="98">
                  <c:v>4.6035300000000001</c:v>
                </c:pt>
                <c:pt idx="99">
                  <c:v>4.7991299999999999</c:v>
                </c:pt>
                <c:pt idx="100">
                  <c:v>5.1797800000000001</c:v>
                </c:pt>
                <c:pt idx="101">
                  <c:v>5.5448599999999999</c:v>
                </c:pt>
                <c:pt idx="102">
                  <c:v>5.8949800000000003</c:v>
                </c:pt>
                <c:pt idx="103">
                  <c:v>6.2308900000000005</c:v>
                </c:pt>
                <c:pt idx="104">
                  <c:v>6.5523999999999996</c:v>
                </c:pt>
                <c:pt idx="105">
                  <c:v>6.8563799999999997</c:v>
                </c:pt>
                <c:pt idx="106">
                  <c:v>7.1447500000000002</c:v>
                </c:pt>
                <c:pt idx="107">
                  <c:v>7.4154200000000001</c:v>
                </c:pt>
                <c:pt idx="108">
                  <c:v>7.6683599999999998</c:v>
                </c:pt>
                <c:pt idx="109">
                  <c:v>7.9035099999999998</c:v>
                </c:pt>
                <c:pt idx="110">
                  <c:v>8.1218500000000002</c:v>
                </c:pt>
                <c:pt idx="111">
                  <c:v>8.5059699999999996</c:v>
                </c:pt>
                <c:pt idx="112">
                  <c:v>8.8950199999999988</c:v>
                </c:pt>
                <c:pt idx="113">
                  <c:v>9.1945999999999994</c:v>
                </c:pt>
                <c:pt idx="114">
                  <c:v>9.4165799999999997</c:v>
                </c:pt>
                <c:pt idx="115">
                  <c:v>9.5748599999999993</c:v>
                </c:pt>
                <c:pt idx="116">
                  <c:v>9.6803900000000009</c:v>
                </c:pt>
                <c:pt idx="117">
                  <c:v>9.7440999999999995</c:v>
                </c:pt>
                <c:pt idx="118">
                  <c:v>9.772969999999999</c:v>
                </c:pt>
                <c:pt idx="119">
                  <c:v>9.7749699999999997</c:v>
                </c:pt>
                <c:pt idx="120">
                  <c:v>9.7212700000000005</c:v>
                </c:pt>
                <c:pt idx="121">
                  <c:v>9.6138899999999996</c:v>
                </c:pt>
                <c:pt idx="122">
                  <c:v>9.4767299999999999</c:v>
                </c:pt>
                <c:pt idx="123">
                  <c:v>9.3217499999999998</c:v>
                </c:pt>
                <c:pt idx="124">
                  <c:v>9.1579100000000011</c:v>
                </c:pt>
                <c:pt idx="125">
                  <c:v>8.9911799999999999</c:v>
                </c:pt>
                <c:pt idx="126">
                  <c:v>8.6599769999999996</c:v>
                </c:pt>
                <c:pt idx="127">
                  <c:v>8.3390179999999994</c:v>
                </c:pt>
                <c:pt idx="128">
                  <c:v>8.0332360000000005</c:v>
                </c:pt>
                <c:pt idx="129">
                  <c:v>7.744586</c:v>
                </c:pt>
                <c:pt idx="130">
                  <c:v>7.4730370000000006</c:v>
                </c:pt>
                <c:pt idx="131">
                  <c:v>7.2165660000000003</c:v>
                </c:pt>
                <c:pt idx="132">
                  <c:v>6.9761569999999997</c:v>
                </c:pt>
                <c:pt idx="133">
                  <c:v>6.7497989999999994</c:v>
                </c:pt>
                <c:pt idx="134">
                  <c:v>6.5364829999999996</c:v>
                </c:pt>
                <c:pt idx="135">
                  <c:v>6.336201</c:v>
                </c:pt>
                <c:pt idx="136">
                  <c:v>6.1479479999999995</c:v>
                </c:pt>
                <c:pt idx="137">
                  <c:v>5.8025130000000003</c:v>
                </c:pt>
                <c:pt idx="138">
                  <c:v>5.4240709999999996</c:v>
                </c:pt>
                <c:pt idx="139">
                  <c:v>5.1407119999999997</c:v>
                </c:pt>
                <c:pt idx="140">
                  <c:v>4.9244140000000005</c:v>
                </c:pt>
                <c:pt idx="141">
                  <c:v>4.6771630000000002</c:v>
                </c:pt>
                <c:pt idx="142">
                  <c:v>4.4339469999999999</c:v>
                </c:pt>
                <c:pt idx="143">
                  <c:v>4.2187609999999998</c:v>
                </c:pt>
                <c:pt idx="144">
                  <c:v>4.0275980000000002</c:v>
                </c:pt>
                <c:pt idx="145">
                  <c:v>3.8554540000000004</c:v>
                </c:pt>
                <c:pt idx="146">
                  <c:v>3.5602109999999998</c:v>
                </c:pt>
                <c:pt idx="147">
                  <c:v>3.3130139999999999</c:v>
                </c:pt>
                <c:pt idx="148">
                  <c:v>3.10385</c:v>
                </c:pt>
                <c:pt idx="149">
                  <c:v>2.9227119999999998</c:v>
                </c:pt>
                <c:pt idx="150">
                  <c:v>2.763595</c:v>
                </c:pt>
                <c:pt idx="151">
                  <c:v>2.6234929999999999</c:v>
                </c:pt>
                <c:pt idx="152">
                  <c:v>2.3833250000000001</c:v>
                </c:pt>
                <c:pt idx="153">
                  <c:v>2.1851930000000004</c:v>
                </c:pt>
                <c:pt idx="154">
                  <c:v>2.0170849999999998</c:v>
                </c:pt>
                <c:pt idx="155">
                  <c:v>1.8729966</c:v>
                </c:pt>
                <c:pt idx="156">
                  <c:v>1.7459217</c:v>
                </c:pt>
                <c:pt idx="157">
                  <c:v>1.6338577999999999</c:v>
                </c:pt>
                <c:pt idx="158">
                  <c:v>1.5348025000000001</c:v>
                </c:pt>
                <c:pt idx="159">
                  <c:v>1.4457542000000001</c:v>
                </c:pt>
                <c:pt idx="160">
                  <c:v>1.3647117000000002</c:v>
                </c:pt>
                <c:pt idx="161">
                  <c:v>1.2916737999999999</c:v>
                </c:pt>
                <c:pt idx="162">
                  <c:v>1.2256400000000001</c:v>
                </c:pt>
                <c:pt idx="163">
                  <c:v>1.1115820000000001</c:v>
                </c:pt>
                <c:pt idx="164">
                  <c:v>0.99442319999999995</c:v>
                </c:pt>
                <c:pt idx="165">
                  <c:v>0.90107569999999992</c:v>
                </c:pt>
                <c:pt idx="166">
                  <c:v>0.82663629999999999</c:v>
                </c:pt>
                <c:pt idx="167">
                  <c:v>0.76780329999999997</c:v>
                </c:pt>
                <c:pt idx="168">
                  <c:v>0.72197500000000003</c:v>
                </c:pt>
                <c:pt idx="169">
                  <c:v>0.68715059999999994</c:v>
                </c:pt>
                <c:pt idx="170">
                  <c:v>0.65362929999999997</c:v>
                </c:pt>
                <c:pt idx="171">
                  <c:v>0.61991060000000009</c:v>
                </c:pt>
                <c:pt idx="172">
                  <c:v>0.56297900000000001</c:v>
                </c:pt>
                <c:pt idx="173">
                  <c:v>0.51675349999999998</c:v>
                </c:pt>
                <c:pt idx="174">
                  <c:v>0.4782324</c:v>
                </c:pt>
                <c:pt idx="175">
                  <c:v>0.44581470000000001</c:v>
                </c:pt>
                <c:pt idx="176">
                  <c:v>0.41809960000000002</c:v>
                </c:pt>
                <c:pt idx="177">
                  <c:v>0.39408649999999995</c:v>
                </c:pt>
                <c:pt idx="178">
                  <c:v>0.35446509999999998</c:v>
                </c:pt>
                <c:pt idx="179">
                  <c:v>0.32324819999999999</c:v>
                </c:pt>
                <c:pt idx="180">
                  <c:v>0.29793459999999999</c:v>
                </c:pt>
                <c:pt idx="181">
                  <c:v>0.27692329999999998</c:v>
                </c:pt>
                <c:pt idx="182">
                  <c:v>0.25931389999999999</c:v>
                </c:pt>
                <c:pt idx="183">
                  <c:v>0.24430579999999999</c:v>
                </c:pt>
                <c:pt idx="184">
                  <c:v>0.23129883999999998</c:v>
                </c:pt>
                <c:pt idx="185">
                  <c:v>0.21989276999999999</c:v>
                </c:pt>
                <c:pt idx="186">
                  <c:v>0.20988742999999999</c:v>
                </c:pt>
                <c:pt idx="187">
                  <c:v>0.20108269000000001</c:v>
                </c:pt>
                <c:pt idx="188">
                  <c:v>0.19307845000000001</c:v>
                </c:pt>
                <c:pt idx="189">
                  <c:v>0.17957119999999999</c:v>
                </c:pt>
                <c:pt idx="190">
                  <c:v>0.16586387999999999</c:v>
                </c:pt>
                <c:pt idx="191">
                  <c:v>0.15485796999999998</c:v>
                </c:pt>
                <c:pt idx="192">
                  <c:v>0.14585309000000002</c:v>
                </c:pt>
                <c:pt idx="193">
                  <c:v>0.13824898999999999</c:v>
                </c:pt>
                <c:pt idx="194">
                  <c:v>0.1318455</c:v>
                </c:pt>
                <c:pt idx="195">
                  <c:v>0.12634249</c:v>
                </c:pt>
                <c:pt idx="196">
                  <c:v>0.12153986999999999</c:v>
                </c:pt>
                <c:pt idx="197">
                  <c:v>0.11743756000000001</c:v>
                </c:pt>
                <c:pt idx="198">
                  <c:v>0.11043367999999999</c:v>
                </c:pt>
                <c:pt idx="199">
                  <c:v>0.10493055</c:v>
                </c:pt>
                <c:pt idx="200">
                  <c:v>0.10042797000000001</c:v>
                </c:pt>
                <c:pt idx="201">
                  <c:v>9.6745800000000007E-2</c:v>
                </c:pt>
                <c:pt idx="202">
                  <c:v>9.364394999999999E-2</c:v>
                </c:pt>
                <c:pt idx="203">
                  <c:v>9.101236E-2</c:v>
                </c:pt>
                <c:pt idx="204">
                  <c:v>8.6839759999999988E-2</c:v>
                </c:pt>
                <c:pt idx="205">
                  <c:v>8.3697710000000008E-2</c:v>
                </c:pt>
                <c:pt idx="206">
                  <c:v>8.1286059999999993E-2</c:v>
                </c:pt>
                <c:pt idx="207">
                  <c:v>7.9394690000000004E-2</c:v>
                </c:pt>
                <c:pt idx="208">
                  <c:v>7.7883549999999996E-2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264-4DBB-B837-A6B2D212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srim12C_Water!$P$5</c:f>
          <c:strCache>
            <c:ptCount val="1"/>
            <c:pt idx="0">
              <c:v>srim12C_Water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srim12C_Water!$D$20:$D$300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srim12C_Water!$J$20:$J$300</c:f>
              <c:numCache>
                <c:formatCode>0.00000</c:formatCode>
                <c:ptCount val="281"/>
                <c:pt idx="0">
                  <c:v>1.9E-3</c:v>
                </c:pt>
                <c:pt idx="1">
                  <c:v>2E-3</c:v>
                </c:pt>
                <c:pt idx="2">
                  <c:v>2.1000000000000003E-3</c:v>
                </c:pt>
                <c:pt idx="3">
                  <c:v>2.1999999999999997E-3</c:v>
                </c:pt>
                <c:pt idx="4">
                  <c:v>2.3E-3</c:v>
                </c:pt>
                <c:pt idx="5">
                  <c:v>2.3E-3</c:v>
                </c:pt>
                <c:pt idx="6">
                  <c:v>2.4000000000000002E-3</c:v>
                </c:pt>
                <c:pt idx="7">
                  <c:v>2.5999999999999999E-3</c:v>
                </c:pt>
                <c:pt idx="8">
                  <c:v>2.8E-3</c:v>
                </c:pt>
                <c:pt idx="9">
                  <c:v>3.0000000000000001E-3</c:v>
                </c:pt>
                <c:pt idx="10">
                  <c:v>3.0999999999999999E-3</c:v>
                </c:pt>
                <c:pt idx="11">
                  <c:v>3.3E-3</c:v>
                </c:pt>
                <c:pt idx="12">
                  <c:v>3.5000000000000005E-3</c:v>
                </c:pt>
                <c:pt idx="13">
                  <c:v>3.6999999999999997E-3</c:v>
                </c:pt>
                <c:pt idx="14">
                  <c:v>3.8E-3</c:v>
                </c:pt>
                <c:pt idx="15">
                  <c:v>4.0000000000000001E-3</c:v>
                </c:pt>
                <c:pt idx="16">
                  <c:v>4.3E-3</c:v>
                </c:pt>
                <c:pt idx="17">
                  <c:v>4.7000000000000002E-3</c:v>
                </c:pt>
                <c:pt idx="18">
                  <c:v>5.0000000000000001E-3</c:v>
                </c:pt>
                <c:pt idx="19">
                  <c:v>5.3E-3</c:v>
                </c:pt>
                <c:pt idx="20">
                  <c:v>5.5999999999999999E-3</c:v>
                </c:pt>
                <c:pt idx="21">
                  <c:v>5.8999999999999999E-3</c:v>
                </c:pt>
                <c:pt idx="22">
                  <c:v>6.5000000000000006E-3</c:v>
                </c:pt>
                <c:pt idx="23">
                  <c:v>7.0999999999999995E-3</c:v>
                </c:pt>
                <c:pt idx="24">
                  <c:v>7.7000000000000002E-3</c:v>
                </c:pt>
                <c:pt idx="25">
                  <c:v>8.3000000000000001E-3</c:v>
                </c:pt>
                <c:pt idx="26">
                  <c:v>8.7999999999999988E-3</c:v>
                </c:pt>
                <c:pt idx="27">
                  <c:v>9.4000000000000004E-3</c:v>
                </c:pt>
                <c:pt idx="28">
                  <c:v>9.9000000000000008E-3</c:v>
                </c:pt>
                <c:pt idx="29">
                  <c:v>1.0499999999999999E-2</c:v>
                </c:pt>
                <c:pt idx="30">
                  <c:v>1.11E-2</c:v>
                </c:pt>
                <c:pt idx="31">
                  <c:v>1.1600000000000001E-2</c:v>
                </c:pt>
                <c:pt idx="32">
                  <c:v>1.21E-2</c:v>
                </c:pt>
                <c:pt idx="33">
                  <c:v>1.32E-2</c:v>
                </c:pt>
                <c:pt idx="34">
                  <c:v>1.4599999999999998E-2</c:v>
                </c:pt>
                <c:pt idx="35">
                  <c:v>1.5900000000000001E-2</c:v>
                </c:pt>
                <c:pt idx="36">
                  <c:v>1.7299999999999999E-2</c:v>
                </c:pt>
                <c:pt idx="37">
                  <c:v>1.8599999999999998E-2</c:v>
                </c:pt>
                <c:pt idx="38">
                  <c:v>0.02</c:v>
                </c:pt>
                <c:pt idx="39">
                  <c:v>2.1299999999999999E-2</c:v>
                </c:pt>
                <c:pt idx="40">
                  <c:v>2.2600000000000002E-2</c:v>
                </c:pt>
                <c:pt idx="41">
                  <c:v>2.4E-2</c:v>
                </c:pt>
                <c:pt idx="42">
                  <c:v>2.6600000000000002E-2</c:v>
                </c:pt>
                <c:pt idx="43">
                  <c:v>2.93E-2</c:v>
                </c:pt>
                <c:pt idx="44">
                  <c:v>3.2000000000000001E-2</c:v>
                </c:pt>
                <c:pt idx="45">
                  <c:v>3.4699999999999995E-2</c:v>
                </c:pt>
                <c:pt idx="46">
                  <c:v>3.7400000000000003E-2</c:v>
                </c:pt>
                <c:pt idx="47">
                  <c:v>4.0100000000000004E-2</c:v>
                </c:pt>
                <c:pt idx="48">
                  <c:v>4.5600000000000002E-2</c:v>
                </c:pt>
                <c:pt idx="49">
                  <c:v>5.11E-2</c:v>
                </c:pt>
                <c:pt idx="50">
                  <c:v>5.6599999999999998E-2</c:v>
                </c:pt>
                <c:pt idx="51">
                  <c:v>6.2100000000000002E-2</c:v>
                </c:pt>
                <c:pt idx="52">
                  <c:v>6.770000000000001E-2</c:v>
                </c:pt>
                <c:pt idx="53">
                  <c:v>7.3300000000000004E-2</c:v>
                </c:pt>
                <c:pt idx="54">
                  <c:v>7.8899999999999998E-2</c:v>
                </c:pt>
                <c:pt idx="55">
                  <c:v>8.4499999999999992E-2</c:v>
                </c:pt>
                <c:pt idx="56">
                  <c:v>9.01E-2</c:v>
                </c:pt>
                <c:pt idx="57">
                  <c:v>9.5699999999999993E-2</c:v>
                </c:pt>
                <c:pt idx="58">
                  <c:v>0.10129999999999999</c:v>
                </c:pt>
                <c:pt idx="59">
                  <c:v>0.11259999999999999</c:v>
                </c:pt>
                <c:pt idx="60">
                  <c:v>0.12659999999999999</c:v>
                </c:pt>
                <c:pt idx="61">
                  <c:v>0.1406</c:v>
                </c:pt>
                <c:pt idx="62">
                  <c:v>0.1545</c:v>
                </c:pt>
                <c:pt idx="63">
                  <c:v>0.16819999999999999</c:v>
                </c:pt>
                <c:pt idx="64">
                  <c:v>0.18180000000000002</c:v>
                </c:pt>
                <c:pt idx="65">
                  <c:v>0.19539999999999999</c:v>
                </c:pt>
                <c:pt idx="66">
                  <c:v>0.20899999999999999</c:v>
                </c:pt>
                <c:pt idx="67">
                  <c:v>0.22259999999999999</c:v>
                </c:pt>
                <c:pt idx="68">
                  <c:v>0.24959999999999999</c:v>
                </c:pt>
                <c:pt idx="69">
                  <c:v>0.27650000000000002</c:v>
                </c:pt>
                <c:pt idx="70">
                  <c:v>0.30330000000000001</c:v>
                </c:pt>
                <c:pt idx="71">
                  <c:v>0.32999999999999996</c:v>
                </c:pt>
                <c:pt idx="72">
                  <c:v>0.35649999999999998</c:v>
                </c:pt>
                <c:pt idx="73">
                  <c:v>0.38279999999999997</c:v>
                </c:pt>
                <c:pt idx="74">
                  <c:v>0.43459999999999999</c:v>
                </c:pt>
                <c:pt idx="75">
                  <c:v>0.4854</c:v>
                </c:pt>
                <c:pt idx="76">
                  <c:v>0.53499999999999992</c:v>
                </c:pt>
                <c:pt idx="77">
                  <c:v>0.58339999999999992</c:v>
                </c:pt>
                <c:pt idx="78">
                  <c:v>0.63060000000000005</c:v>
                </c:pt>
                <c:pt idx="79">
                  <c:v>0.67670000000000008</c:v>
                </c:pt>
                <c:pt idx="80">
                  <c:v>0.72160000000000002</c:v>
                </c:pt>
                <c:pt idx="81">
                  <c:v>0.76539999999999997</c:v>
                </c:pt>
                <c:pt idx="82">
                  <c:v>0.80809999999999993</c:v>
                </c:pt>
                <c:pt idx="83">
                  <c:v>0.84979999999999989</c:v>
                </c:pt>
                <c:pt idx="84">
                  <c:v>0.89049999999999996</c:v>
                </c:pt>
                <c:pt idx="85">
                  <c:v>0.96929999999999994</c:v>
                </c:pt>
                <c:pt idx="86" formatCode="0.000">
                  <c:v>1.06</c:v>
                </c:pt>
                <c:pt idx="87" formatCode="0.000">
                  <c:v>1.1499999999999999</c:v>
                </c:pt>
                <c:pt idx="88" formatCode="0.000">
                  <c:v>1.24</c:v>
                </c:pt>
                <c:pt idx="89" formatCode="0.000">
                  <c:v>1.32</c:v>
                </c:pt>
                <c:pt idx="90" formatCode="0.000">
                  <c:v>1.4</c:v>
                </c:pt>
                <c:pt idx="91" formatCode="0.000">
                  <c:v>1.47</c:v>
                </c:pt>
                <c:pt idx="92" formatCode="0.000">
                  <c:v>1.55</c:v>
                </c:pt>
                <c:pt idx="93" formatCode="0.000">
                  <c:v>1.62</c:v>
                </c:pt>
                <c:pt idx="94" formatCode="0.000">
                  <c:v>1.75</c:v>
                </c:pt>
                <c:pt idx="95" formatCode="0.000">
                  <c:v>1.88</c:v>
                </c:pt>
                <c:pt idx="96" formatCode="0.000">
                  <c:v>2</c:v>
                </c:pt>
                <c:pt idx="97" formatCode="0.000">
                  <c:v>2.11</c:v>
                </c:pt>
                <c:pt idx="98" formatCode="0.000">
                  <c:v>2.2200000000000002</c:v>
                </c:pt>
                <c:pt idx="99" formatCode="0.000">
                  <c:v>2.33</c:v>
                </c:pt>
                <c:pt idx="100" formatCode="0.000">
                  <c:v>2.5299999999999998</c:v>
                </c:pt>
                <c:pt idx="101" formatCode="0.000">
                  <c:v>2.71</c:v>
                </c:pt>
                <c:pt idx="102" formatCode="0.000">
                  <c:v>2.88</c:v>
                </c:pt>
                <c:pt idx="103" formatCode="0.000">
                  <c:v>3.05</c:v>
                </c:pt>
                <c:pt idx="104" formatCode="0.000">
                  <c:v>3.2</c:v>
                </c:pt>
                <c:pt idx="105" formatCode="0.000">
                  <c:v>3.35</c:v>
                </c:pt>
                <c:pt idx="106" formatCode="0.000">
                  <c:v>3.49</c:v>
                </c:pt>
                <c:pt idx="107" formatCode="0.000">
                  <c:v>3.63</c:v>
                </c:pt>
                <c:pt idx="108" formatCode="0.000">
                  <c:v>3.76</c:v>
                </c:pt>
                <c:pt idx="109" formatCode="0.000">
                  <c:v>3.89</c:v>
                </c:pt>
                <c:pt idx="110" formatCode="0.000">
                  <c:v>4.01</c:v>
                </c:pt>
                <c:pt idx="111" formatCode="0.000">
                  <c:v>4.25</c:v>
                </c:pt>
                <c:pt idx="112" formatCode="0.000">
                  <c:v>4.54</c:v>
                </c:pt>
                <c:pt idx="113" formatCode="0.000">
                  <c:v>4.82</c:v>
                </c:pt>
                <c:pt idx="114" formatCode="0.000">
                  <c:v>5.08</c:v>
                </c:pt>
                <c:pt idx="115" formatCode="0.000">
                  <c:v>5.35</c:v>
                </c:pt>
                <c:pt idx="116" formatCode="0.000">
                  <c:v>5.61</c:v>
                </c:pt>
                <c:pt idx="117" formatCode="0.000">
                  <c:v>5.86</c:v>
                </c:pt>
                <c:pt idx="118" formatCode="0.000">
                  <c:v>6.12</c:v>
                </c:pt>
                <c:pt idx="119" formatCode="0.000">
                  <c:v>6.37</c:v>
                </c:pt>
                <c:pt idx="120" formatCode="0.000">
                  <c:v>6.89</c:v>
                </c:pt>
                <c:pt idx="121" formatCode="0.000">
                  <c:v>7.4</c:v>
                </c:pt>
                <c:pt idx="122" formatCode="0.000">
                  <c:v>7.93</c:v>
                </c:pt>
                <c:pt idx="123" formatCode="0.000">
                  <c:v>8.4600000000000009</c:v>
                </c:pt>
                <c:pt idx="124" formatCode="0.000">
                  <c:v>9</c:v>
                </c:pt>
                <c:pt idx="125" formatCode="0.000">
                  <c:v>9.5500000000000007</c:v>
                </c:pt>
                <c:pt idx="126" formatCode="0.000">
                  <c:v>10.68</c:v>
                </c:pt>
                <c:pt idx="127" formatCode="0.000">
                  <c:v>11.86</c:v>
                </c:pt>
                <c:pt idx="128" formatCode="0.000">
                  <c:v>13.08</c:v>
                </c:pt>
                <c:pt idx="129" formatCode="0.000">
                  <c:v>14.35</c:v>
                </c:pt>
                <c:pt idx="130" formatCode="0.000">
                  <c:v>15.66</c:v>
                </c:pt>
                <c:pt idx="131" formatCode="0.000">
                  <c:v>17.02</c:v>
                </c:pt>
                <c:pt idx="132" formatCode="0.000">
                  <c:v>18.43</c:v>
                </c:pt>
                <c:pt idx="133" formatCode="0.000">
                  <c:v>19.89</c:v>
                </c:pt>
                <c:pt idx="134" formatCode="0.000">
                  <c:v>21.4</c:v>
                </c:pt>
                <c:pt idx="135" formatCode="0.000">
                  <c:v>22.95</c:v>
                </c:pt>
                <c:pt idx="136" formatCode="0.000">
                  <c:v>24.55</c:v>
                </c:pt>
                <c:pt idx="137" formatCode="0.000">
                  <c:v>27.9</c:v>
                </c:pt>
                <c:pt idx="138" formatCode="0.000">
                  <c:v>32.36</c:v>
                </c:pt>
                <c:pt idx="139" formatCode="0.000">
                  <c:v>37.090000000000003</c:v>
                </c:pt>
                <c:pt idx="140" formatCode="0.000">
                  <c:v>42.06</c:v>
                </c:pt>
                <c:pt idx="141" formatCode="0.000">
                  <c:v>47.27</c:v>
                </c:pt>
                <c:pt idx="142" formatCode="0.000">
                  <c:v>52.76</c:v>
                </c:pt>
                <c:pt idx="143" formatCode="0.000">
                  <c:v>58.54</c:v>
                </c:pt>
                <c:pt idx="144" formatCode="0.000">
                  <c:v>64.61</c:v>
                </c:pt>
                <c:pt idx="145" formatCode="0.000">
                  <c:v>70.959999999999994</c:v>
                </c:pt>
                <c:pt idx="146" formatCode="0.000">
                  <c:v>84.46</c:v>
                </c:pt>
                <c:pt idx="147" formatCode="0.000">
                  <c:v>99.02</c:v>
                </c:pt>
                <c:pt idx="148" formatCode="0.000">
                  <c:v>114.62</c:v>
                </c:pt>
                <c:pt idx="149" formatCode="0.000">
                  <c:v>131.22</c:v>
                </c:pt>
                <c:pt idx="150" formatCode="0.000">
                  <c:v>148.82</c:v>
                </c:pt>
                <c:pt idx="151" formatCode="0.000">
                  <c:v>167.39</c:v>
                </c:pt>
                <c:pt idx="152" formatCode="0.000">
                  <c:v>207.4</c:v>
                </c:pt>
                <c:pt idx="153" formatCode="0.000">
                  <c:v>251.23</c:v>
                </c:pt>
                <c:pt idx="154" formatCode="0.000">
                  <c:v>298.88</c:v>
                </c:pt>
                <c:pt idx="155" formatCode="0.000">
                  <c:v>350.34</c:v>
                </c:pt>
                <c:pt idx="156" formatCode="0.000">
                  <c:v>405.66</c:v>
                </c:pt>
                <c:pt idx="157" formatCode="0.000">
                  <c:v>464.88</c:v>
                </c:pt>
                <c:pt idx="158" formatCode="0.000">
                  <c:v>528.04</c:v>
                </c:pt>
                <c:pt idx="159" formatCode="0.000">
                  <c:v>595.21</c:v>
                </c:pt>
                <c:pt idx="160" formatCode="0.000">
                  <c:v>666.42</c:v>
                </c:pt>
                <c:pt idx="161" formatCode="0.000">
                  <c:v>741.75</c:v>
                </c:pt>
                <c:pt idx="162" formatCode="0.000">
                  <c:v>821.21</c:v>
                </c:pt>
                <c:pt idx="163" formatCode="0.000">
                  <c:v>992.62</c:v>
                </c:pt>
                <c:pt idx="164" formatCode="0.0">
                  <c:v>1230</c:v>
                </c:pt>
                <c:pt idx="165" formatCode="0.0">
                  <c:v>1490</c:v>
                </c:pt>
                <c:pt idx="166" formatCode="0.0">
                  <c:v>1780</c:v>
                </c:pt>
                <c:pt idx="167" formatCode="0.0">
                  <c:v>2100</c:v>
                </c:pt>
                <c:pt idx="168" formatCode="0.0">
                  <c:v>2430</c:v>
                </c:pt>
                <c:pt idx="169" formatCode="0.0">
                  <c:v>2790</c:v>
                </c:pt>
                <c:pt idx="170" formatCode="0.0">
                  <c:v>3160</c:v>
                </c:pt>
                <c:pt idx="171" formatCode="0.0">
                  <c:v>3560</c:v>
                </c:pt>
                <c:pt idx="172" formatCode="0.0">
                  <c:v>4400</c:v>
                </c:pt>
                <c:pt idx="173" formatCode="0.0">
                  <c:v>5330</c:v>
                </c:pt>
                <c:pt idx="174" formatCode="0.0">
                  <c:v>6340</c:v>
                </c:pt>
                <c:pt idx="175" formatCode="0.0">
                  <c:v>7420</c:v>
                </c:pt>
                <c:pt idx="176" formatCode="0.0">
                  <c:v>8580</c:v>
                </c:pt>
                <c:pt idx="177" formatCode="0.0">
                  <c:v>9810</c:v>
                </c:pt>
                <c:pt idx="178" formatCode="0.0">
                  <c:v>12490</c:v>
                </c:pt>
                <c:pt idx="179" formatCode="0.0">
                  <c:v>15440</c:v>
                </c:pt>
                <c:pt idx="180" formatCode="0.0">
                  <c:v>18670</c:v>
                </c:pt>
                <c:pt idx="181" formatCode="0.0">
                  <c:v>22150</c:v>
                </c:pt>
                <c:pt idx="182" formatCode="0.0">
                  <c:v>25880</c:v>
                </c:pt>
                <c:pt idx="183" formatCode="0.0">
                  <c:v>29860</c:v>
                </c:pt>
                <c:pt idx="184" formatCode="0.0">
                  <c:v>34060</c:v>
                </c:pt>
                <c:pt idx="185" formatCode="0.0">
                  <c:v>38500</c:v>
                </c:pt>
                <c:pt idx="186" formatCode="0.0">
                  <c:v>43160</c:v>
                </c:pt>
                <c:pt idx="187" formatCode="0.0">
                  <c:v>48020</c:v>
                </c:pt>
                <c:pt idx="188" formatCode="0.0">
                  <c:v>53100</c:v>
                </c:pt>
                <c:pt idx="189" formatCode="0.0">
                  <c:v>63850</c:v>
                </c:pt>
                <c:pt idx="190" formatCode="0.0">
                  <c:v>78340</c:v>
                </c:pt>
                <c:pt idx="191" formatCode="0.0">
                  <c:v>93940</c:v>
                </c:pt>
                <c:pt idx="192" formatCode="0.0">
                  <c:v>110570</c:v>
                </c:pt>
                <c:pt idx="193" formatCode="0.0">
                  <c:v>128180</c:v>
                </c:pt>
                <c:pt idx="194" formatCode="0.0">
                  <c:v>146700</c:v>
                </c:pt>
                <c:pt idx="195" formatCode="0.0">
                  <c:v>166070</c:v>
                </c:pt>
                <c:pt idx="196" formatCode="0.0">
                  <c:v>186240</c:v>
                </c:pt>
                <c:pt idx="197" formatCode="0.0">
                  <c:v>207170</c:v>
                </c:pt>
                <c:pt idx="198" formatCode="0.0">
                  <c:v>251090</c:v>
                </c:pt>
                <c:pt idx="199" formatCode="0.0">
                  <c:v>297540</c:v>
                </c:pt>
                <c:pt idx="200" formatCode="0.0">
                  <c:v>346260</c:v>
                </c:pt>
                <c:pt idx="201" formatCode="0.0">
                  <c:v>396990</c:v>
                </c:pt>
                <c:pt idx="202" formatCode="0.0">
                  <c:v>449530</c:v>
                </c:pt>
                <c:pt idx="203" formatCode="0.0">
                  <c:v>503700</c:v>
                </c:pt>
                <c:pt idx="204" formatCode="0.0">
                  <c:v>616210</c:v>
                </c:pt>
                <c:pt idx="205" formatCode="0.0">
                  <c:v>733540</c:v>
                </c:pt>
                <c:pt idx="206" formatCode="0.0">
                  <c:v>854800</c:v>
                </c:pt>
                <c:pt idx="207" formatCode="0.0">
                  <c:v>979300</c:v>
                </c:pt>
                <c:pt idx="208" formatCode="0.000E+00">
                  <c:v>1110000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00-43BA-921C-D89546B57D09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srim12C_Water!$D$20:$D$300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srim12C_Water!$M$20:$M$300</c:f>
              <c:numCache>
                <c:formatCode>0.00000</c:formatCode>
                <c:ptCount val="281"/>
                <c:pt idx="0">
                  <c:v>1.0999999999999998E-3</c:v>
                </c:pt>
                <c:pt idx="1">
                  <c:v>1.2000000000000001E-3</c:v>
                </c:pt>
                <c:pt idx="2">
                  <c:v>1.2000000000000001E-3</c:v>
                </c:pt>
                <c:pt idx="3">
                  <c:v>1.2000000000000001E-3</c:v>
                </c:pt>
                <c:pt idx="4">
                  <c:v>1.2999999999999999E-3</c:v>
                </c:pt>
                <c:pt idx="5">
                  <c:v>1.2999999999999999E-3</c:v>
                </c:pt>
                <c:pt idx="6">
                  <c:v>1.4E-3</c:v>
                </c:pt>
                <c:pt idx="7">
                  <c:v>1.4E-3</c:v>
                </c:pt>
                <c:pt idx="8">
                  <c:v>1.5E-3</c:v>
                </c:pt>
                <c:pt idx="9">
                  <c:v>1.6000000000000001E-3</c:v>
                </c:pt>
                <c:pt idx="10">
                  <c:v>1.7000000000000001E-3</c:v>
                </c:pt>
                <c:pt idx="11">
                  <c:v>1.8E-3</c:v>
                </c:pt>
                <c:pt idx="12">
                  <c:v>1.9E-3</c:v>
                </c:pt>
                <c:pt idx="13">
                  <c:v>2E-3</c:v>
                </c:pt>
                <c:pt idx="14">
                  <c:v>2E-3</c:v>
                </c:pt>
                <c:pt idx="15">
                  <c:v>2.1000000000000003E-3</c:v>
                </c:pt>
                <c:pt idx="16">
                  <c:v>2.3E-3</c:v>
                </c:pt>
                <c:pt idx="17">
                  <c:v>2.4000000000000002E-3</c:v>
                </c:pt>
                <c:pt idx="18">
                  <c:v>2.5999999999999999E-3</c:v>
                </c:pt>
                <c:pt idx="19">
                  <c:v>2.7000000000000001E-3</c:v>
                </c:pt>
                <c:pt idx="20">
                  <c:v>2.8E-3</c:v>
                </c:pt>
                <c:pt idx="21">
                  <c:v>3.0000000000000001E-3</c:v>
                </c:pt>
                <c:pt idx="22">
                  <c:v>3.2000000000000002E-3</c:v>
                </c:pt>
                <c:pt idx="23">
                  <c:v>3.5000000000000005E-3</c:v>
                </c:pt>
                <c:pt idx="24">
                  <c:v>3.6999999999999997E-3</c:v>
                </c:pt>
                <c:pt idx="25">
                  <c:v>4.0000000000000001E-3</c:v>
                </c:pt>
                <c:pt idx="26">
                  <c:v>4.2000000000000006E-3</c:v>
                </c:pt>
                <c:pt idx="27">
                  <c:v>4.3999999999999994E-3</c:v>
                </c:pt>
                <c:pt idx="28">
                  <c:v>4.7000000000000002E-3</c:v>
                </c:pt>
                <c:pt idx="29">
                  <c:v>4.8999999999999998E-3</c:v>
                </c:pt>
                <c:pt idx="30">
                  <c:v>5.0999999999999995E-3</c:v>
                </c:pt>
                <c:pt idx="31">
                  <c:v>5.3E-3</c:v>
                </c:pt>
                <c:pt idx="32">
                  <c:v>5.5999999999999999E-3</c:v>
                </c:pt>
                <c:pt idx="33">
                  <c:v>6.0000000000000001E-3</c:v>
                </c:pt>
                <c:pt idx="34">
                  <c:v>6.5000000000000006E-3</c:v>
                </c:pt>
                <c:pt idx="35">
                  <c:v>7.0999999999999995E-3</c:v>
                </c:pt>
                <c:pt idx="36">
                  <c:v>7.6E-3</c:v>
                </c:pt>
                <c:pt idx="37">
                  <c:v>8.0999999999999996E-3</c:v>
                </c:pt>
                <c:pt idx="38">
                  <c:v>8.6E-3</c:v>
                </c:pt>
                <c:pt idx="39">
                  <c:v>9.1000000000000004E-3</c:v>
                </c:pt>
                <c:pt idx="40">
                  <c:v>9.6000000000000009E-3</c:v>
                </c:pt>
                <c:pt idx="41">
                  <c:v>1.0100000000000001E-2</c:v>
                </c:pt>
                <c:pt idx="42">
                  <c:v>1.11E-2</c:v>
                </c:pt>
                <c:pt idx="43">
                  <c:v>1.2E-2</c:v>
                </c:pt>
                <c:pt idx="44">
                  <c:v>1.29E-2</c:v>
                </c:pt>
                <c:pt idx="45">
                  <c:v>1.3900000000000001E-2</c:v>
                </c:pt>
                <c:pt idx="46">
                  <c:v>1.4799999999999999E-2</c:v>
                </c:pt>
                <c:pt idx="47">
                  <c:v>1.5699999999999999E-2</c:v>
                </c:pt>
                <c:pt idx="48">
                  <c:v>1.7499999999999998E-2</c:v>
                </c:pt>
                <c:pt idx="49">
                  <c:v>1.9200000000000002E-2</c:v>
                </c:pt>
                <c:pt idx="50">
                  <c:v>2.0899999999999998E-2</c:v>
                </c:pt>
                <c:pt idx="51">
                  <c:v>2.2600000000000002E-2</c:v>
                </c:pt>
                <c:pt idx="52">
                  <c:v>2.4199999999999999E-2</c:v>
                </c:pt>
                <c:pt idx="53">
                  <c:v>2.58E-2</c:v>
                </c:pt>
                <c:pt idx="54">
                  <c:v>2.7300000000000001E-2</c:v>
                </c:pt>
                <c:pt idx="55">
                  <c:v>2.8899999999999999E-2</c:v>
                </c:pt>
                <c:pt idx="56">
                  <c:v>3.04E-2</c:v>
                </c:pt>
                <c:pt idx="57">
                  <c:v>3.1800000000000002E-2</c:v>
                </c:pt>
                <c:pt idx="58">
                  <c:v>3.3300000000000003E-2</c:v>
                </c:pt>
                <c:pt idx="59">
                  <c:v>3.61E-2</c:v>
                </c:pt>
                <c:pt idx="60">
                  <c:v>3.9400000000000004E-2</c:v>
                </c:pt>
                <c:pt idx="61">
                  <c:v>4.2599999999999999E-2</c:v>
                </c:pt>
                <c:pt idx="62">
                  <c:v>4.5600000000000002E-2</c:v>
                </c:pt>
                <c:pt idx="63">
                  <c:v>4.8500000000000001E-2</c:v>
                </c:pt>
                <c:pt idx="64">
                  <c:v>5.1200000000000002E-2</c:v>
                </c:pt>
                <c:pt idx="65">
                  <c:v>5.3800000000000001E-2</c:v>
                </c:pt>
                <c:pt idx="66">
                  <c:v>5.6399999999999992E-2</c:v>
                </c:pt>
                <c:pt idx="67">
                  <c:v>5.8799999999999998E-2</c:v>
                </c:pt>
                <c:pt idx="68">
                  <c:v>6.3500000000000001E-2</c:v>
                </c:pt>
                <c:pt idx="69">
                  <c:v>6.8000000000000005E-2</c:v>
                </c:pt>
                <c:pt idx="70">
                  <c:v>7.22E-2</c:v>
                </c:pt>
                <c:pt idx="71">
                  <c:v>7.6200000000000004E-2</c:v>
                </c:pt>
                <c:pt idx="72">
                  <c:v>0.08</c:v>
                </c:pt>
                <c:pt idx="73">
                  <c:v>8.3699999999999997E-2</c:v>
                </c:pt>
                <c:pt idx="74">
                  <c:v>9.0499999999999997E-2</c:v>
                </c:pt>
                <c:pt idx="75">
                  <c:v>9.6699999999999994E-2</c:v>
                </c:pt>
                <c:pt idx="76">
                  <c:v>0.10229999999999999</c:v>
                </c:pt>
                <c:pt idx="77">
                  <c:v>0.10740000000000001</c:v>
                </c:pt>
                <c:pt idx="78">
                  <c:v>0.11210000000000001</c:v>
                </c:pt>
                <c:pt idx="79">
                  <c:v>0.11639999999999999</c:v>
                </c:pt>
                <c:pt idx="80">
                  <c:v>0.1203</c:v>
                </c:pt>
                <c:pt idx="81">
                  <c:v>0.124</c:v>
                </c:pt>
                <c:pt idx="82">
                  <c:v>0.12740000000000001</c:v>
                </c:pt>
                <c:pt idx="83">
                  <c:v>0.1305</c:v>
                </c:pt>
                <c:pt idx="84">
                  <c:v>0.13350000000000001</c:v>
                </c:pt>
                <c:pt idx="85">
                  <c:v>0.13899999999999998</c:v>
                </c:pt>
                <c:pt idx="86">
                  <c:v>0.14499999999999999</c:v>
                </c:pt>
                <c:pt idx="87">
                  <c:v>0.15029999999999999</c:v>
                </c:pt>
                <c:pt idx="88">
                  <c:v>0.15479999999999999</c:v>
                </c:pt>
                <c:pt idx="89">
                  <c:v>0.15889999999999999</c:v>
                </c:pt>
                <c:pt idx="90">
                  <c:v>0.16240000000000002</c:v>
                </c:pt>
                <c:pt idx="91">
                  <c:v>0.16570000000000001</c:v>
                </c:pt>
                <c:pt idx="92">
                  <c:v>0.1686</c:v>
                </c:pt>
                <c:pt idx="93">
                  <c:v>0.17119999999999999</c:v>
                </c:pt>
                <c:pt idx="94">
                  <c:v>0.17629999999999998</c:v>
                </c:pt>
                <c:pt idx="95">
                  <c:v>0.18060000000000001</c:v>
                </c:pt>
                <c:pt idx="96">
                  <c:v>0.18440000000000001</c:v>
                </c:pt>
                <c:pt idx="97">
                  <c:v>0.18770000000000001</c:v>
                </c:pt>
                <c:pt idx="98">
                  <c:v>0.1905</c:v>
                </c:pt>
                <c:pt idx="99">
                  <c:v>0.19309999999999999</c:v>
                </c:pt>
                <c:pt idx="100">
                  <c:v>0.19839999999999999</c:v>
                </c:pt>
                <c:pt idx="101">
                  <c:v>0.20280000000000001</c:v>
                </c:pt>
                <c:pt idx="102">
                  <c:v>0.20659999999999998</c:v>
                </c:pt>
                <c:pt idx="103">
                  <c:v>0.20979999999999999</c:v>
                </c:pt>
                <c:pt idx="104">
                  <c:v>0.21249999999999999</c:v>
                </c:pt>
                <c:pt idx="105">
                  <c:v>0.215</c:v>
                </c:pt>
                <c:pt idx="106">
                  <c:v>0.2172</c:v>
                </c:pt>
                <c:pt idx="107">
                  <c:v>0.21909999999999999</c:v>
                </c:pt>
                <c:pt idx="108">
                  <c:v>0.22090000000000001</c:v>
                </c:pt>
                <c:pt idx="109">
                  <c:v>0.22259999999999999</c:v>
                </c:pt>
                <c:pt idx="110">
                  <c:v>0.22410000000000002</c:v>
                </c:pt>
                <c:pt idx="111">
                  <c:v>0.22810000000000002</c:v>
                </c:pt>
                <c:pt idx="112">
                  <c:v>0.23319999999999999</c:v>
                </c:pt>
                <c:pt idx="113">
                  <c:v>0.23769999999999997</c:v>
                </c:pt>
                <c:pt idx="114">
                  <c:v>0.24180000000000001</c:v>
                </c:pt>
                <c:pt idx="115">
                  <c:v>0.24569999999999997</c:v>
                </c:pt>
                <c:pt idx="116">
                  <c:v>0.24929999999999999</c:v>
                </c:pt>
                <c:pt idx="117">
                  <c:v>0.25290000000000001</c:v>
                </c:pt>
                <c:pt idx="118">
                  <c:v>0.25619999999999998</c:v>
                </c:pt>
                <c:pt idx="119">
                  <c:v>0.25950000000000001</c:v>
                </c:pt>
                <c:pt idx="120">
                  <c:v>0.27090000000000003</c:v>
                </c:pt>
                <c:pt idx="121">
                  <c:v>0.28179999999999999</c:v>
                </c:pt>
                <c:pt idx="122">
                  <c:v>0.29260000000000003</c:v>
                </c:pt>
                <c:pt idx="123">
                  <c:v>0.30330000000000001</c:v>
                </c:pt>
                <c:pt idx="124">
                  <c:v>0.31389999999999996</c:v>
                </c:pt>
                <c:pt idx="125">
                  <c:v>0.32450000000000001</c:v>
                </c:pt>
                <c:pt idx="126">
                  <c:v>0.36380000000000001</c:v>
                </c:pt>
                <c:pt idx="127">
                  <c:v>0.40179999999999999</c:v>
                </c:pt>
                <c:pt idx="128">
                  <c:v>0.43909999999999999</c:v>
                </c:pt>
                <c:pt idx="129">
                  <c:v>0.47599999999999998</c:v>
                </c:pt>
                <c:pt idx="130">
                  <c:v>0.51269999999999993</c:v>
                </c:pt>
                <c:pt idx="131">
                  <c:v>0.54930000000000001</c:v>
                </c:pt>
                <c:pt idx="132">
                  <c:v>0.58600000000000008</c:v>
                </c:pt>
                <c:pt idx="133">
                  <c:v>0.62280000000000002</c:v>
                </c:pt>
                <c:pt idx="134">
                  <c:v>0.65979999999999994</c:v>
                </c:pt>
                <c:pt idx="135">
                  <c:v>0.69710000000000005</c:v>
                </c:pt>
                <c:pt idx="136">
                  <c:v>0.73470000000000002</c:v>
                </c:pt>
                <c:pt idx="137">
                  <c:v>0.87729999999999997</c:v>
                </c:pt>
                <c:pt idx="138" formatCode="0.000">
                  <c:v>1.08</c:v>
                </c:pt>
                <c:pt idx="139" formatCode="0.000">
                  <c:v>1.28</c:v>
                </c:pt>
                <c:pt idx="140" formatCode="0.000">
                  <c:v>1.46</c:v>
                </c:pt>
                <c:pt idx="141" formatCode="0.000">
                  <c:v>1.64</c:v>
                </c:pt>
                <c:pt idx="142" formatCode="0.000">
                  <c:v>1.82</c:v>
                </c:pt>
                <c:pt idx="143" formatCode="0.000">
                  <c:v>2</c:v>
                </c:pt>
                <c:pt idx="144" formatCode="0.000">
                  <c:v>2.1800000000000002</c:v>
                </c:pt>
                <c:pt idx="145" formatCode="0.000">
                  <c:v>2.36</c:v>
                </c:pt>
                <c:pt idx="146" formatCode="0.000">
                  <c:v>3.04</c:v>
                </c:pt>
                <c:pt idx="147" formatCode="0.000">
                  <c:v>3.68</c:v>
                </c:pt>
                <c:pt idx="148" formatCode="0.000">
                  <c:v>4.3</c:v>
                </c:pt>
                <c:pt idx="149" formatCode="0.000">
                  <c:v>4.91</c:v>
                </c:pt>
                <c:pt idx="150" formatCode="0.000">
                  <c:v>5.51</c:v>
                </c:pt>
                <c:pt idx="151" formatCode="0.000">
                  <c:v>6.11</c:v>
                </c:pt>
                <c:pt idx="152" formatCode="0.000">
                  <c:v>8.35</c:v>
                </c:pt>
                <c:pt idx="153" formatCode="0.000">
                  <c:v>10.41</c:v>
                </c:pt>
                <c:pt idx="154" formatCode="0.000">
                  <c:v>12.42</c:v>
                </c:pt>
                <c:pt idx="155" formatCode="0.000">
                  <c:v>14.41</c:v>
                </c:pt>
                <c:pt idx="156" formatCode="0.000">
                  <c:v>16.420000000000002</c:v>
                </c:pt>
                <c:pt idx="157" formatCode="0.000">
                  <c:v>18.45</c:v>
                </c:pt>
                <c:pt idx="158" formatCode="0.000">
                  <c:v>20.53</c:v>
                </c:pt>
                <c:pt idx="159" formatCode="0.000">
                  <c:v>22.64</c:v>
                </c:pt>
                <c:pt idx="160" formatCode="0.000">
                  <c:v>24.81</c:v>
                </c:pt>
                <c:pt idx="161" formatCode="0.000">
                  <c:v>27.03</c:v>
                </c:pt>
                <c:pt idx="162" formatCode="0.000">
                  <c:v>29.3</c:v>
                </c:pt>
                <c:pt idx="163" formatCode="0.000">
                  <c:v>38.090000000000003</c:v>
                </c:pt>
                <c:pt idx="164" formatCode="0.000">
                  <c:v>50.91</c:v>
                </c:pt>
                <c:pt idx="165" formatCode="0.000">
                  <c:v>63.24</c:v>
                </c:pt>
                <c:pt idx="166" formatCode="0.000">
                  <c:v>75.45</c:v>
                </c:pt>
                <c:pt idx="167" formatCode="0.000">
                  <c:v>87.64</c:v>
                </c:pt>
                <c:pt idx="168" formatCode="0.000">
                  <c:v>99.79</c:v>
                </c:pt>
                <c:pt idx="169" formatCode="0.000">
                  <c:v>111.82</c:v>
                </c:pt>
                <c:pt idx="170" formatCode="0.000">
                  <c:v>123.76</c:v>
                </c:pt>
                <c:pt idx="171" formatCode="0.000">
                  <c:v>135.78</c:v>
                </c:pt>
                <c:pt idx="172" formatCode="0.000">
                  <c:v>181.3</c:v>
                </c:pt>
                <c:pt idx="173" formatCode="0.000">
                  <c:v>224.03</c:v>
                </c:pt>
                <c:pt idx="174" formatCode="0.000">
                  <c:v>265.68</c:v>
                </c:pt>
                <c:pt idx="175" formatCode="0.000">
                  <c:v>306.97000000000003</c:v>
                </c:pt>
                <c:pt idx="176" formatCode="0.000">
                  <c:v>348.27</c:v>
                </c:pt>
                <c:pt idx="177" formatCode="0.000">
                  <c:v>389.77</c:v>
                </c:pt>
                <c:pt idx="178" formatCode="0.000">
                  <c:v>544.04999999999995</c:v>
                </c:pt>
                <c:pt idx="179" formatCode="0.000">
                  <c:v>686.78</c:v>
                </c:pt>
                <c:pt idx="180" formatCode="0.000">
                  <c:v>825.07</c:v>
                </c:pt>
                <c:pt idx="181" formatCode="0.000">
                  <c:v>961.7</c:v>
                </c:pt>
                <c:pt idx="182" formatCode="0.0">
                  <c:v>1100</c:v>
                </c:pt>
                <c:pt idx="183" formatCode="0.0">
                  <c:v>1230</c:v>
                </c:pt>
                <c:pt idx="184" formatCode="0.0">
                  <c:v>1370</c:v>
                </c:pt>
                <c:pt idx="185" formatCode="0.0">
                  <c:v>1510</c:v>
                </c:pt>
                <c:pt idx="186" formatCode="0.0">
                  <c:v>1650</c:v>
                </c:pt>
                <c:pt idx="187" formatCode="0.0">
                  <c:v>1790</c:v>
                </c:pt>
                <c:pt idx="188" formatCode="0.0">
                  <c:v>1930</c:v>
                </c:pt>
                <c:pt idx="189" formatCode="0.0">
                  <c:v>2460</c:v>
                </c:pt>
                <c:pt idx="190" formatCode="0.0">
                  <c:v>3200</c:v>
                </c:pt>
                <c:pt idx="191" formatCode="0.0">
                  <c:v>3890</c:v>
                </c:pt>
                <c:pt idx="192" formatCode="0.0">
                  <c:v>4550</c:v>
                </c:pt>
                <c:pt idx="193" formatCode="0.0">
                  <c:v>5190</c:v>
                </c:pt>
                <c:pt idx="194" formatCode="0.0">
                  <c:v>5820</c:v>
                </c:pt>
                <c:pt idx="195" formatCode="0.0">
                  <c:v>6430</c:v>
                </c:pt>
                <c:pt idx="196" formatCode="0.0">
                  <c:v>7040</c:v>
                </c:pt>
                <c:pt idx="197" formatCode="0.0">
                  <c:v>7640</c:v>
                </c:pt>
                <c:pt idx="198" formatCode="0.0">
                  <c:v>9850</c:v>
                </c:pt>
                <c:pt idx="199" formatCode="0.0">
                  <c:v>11850</c:v>
                </c:pt>
                <c:pt idx="200" formatCode="0.0">
                  <c:v>13710</c:v>
                </c:pt>
                <c:pt idx="201" formatCode="0.0">
                  <c:v>15480</c:v>
                </c:pt>
                <c:pt idx="202" formatCode="0.0">
                  <c:v>17180</c:v>
                </c:pt>
                <c:pt idx="203" formatCode="0.0">
                  <c:v>18820</c:v>
                </c:pt>
                <c:pt idx="204" formatCode="0.0">
                  <c:v>24660</c:v>
                </c:pt>
                <c:pt idx="205" formatCode="0.0">
                  <c:v>29730</c:v>
                </c:pt>
                <c:pt idx="206" formatCode="0.0">
                  <c:v>34340</c:v>
                </c:pt>
                <c:pt idx="207" formatCode="0.0">
                  <c:v>38600</c:v>
                </c:pt>
                <c:pt idx="208" formatCode="0.0">
                  <c:v>42590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00-43BA-921C-D89546B57D09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srim12C_Water!$D$20:$D$300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srim12C_Water!$P$20:$P$300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8.9999999999999998E-4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  <c:pt idx="8">
                  <c:v>1.0999999999999998E-3</c:v>
                </c:pt>
                <c:pt idx="9">
                  <c:v>1.2000000000000001E-3</c:v>
                </c:pt>
                <c:pt idx="10">
                  <c:v>1.2999999999999999E-3</c:v>
                </c:pt>
                <c:pt idx="11">
                  <c:v>1.2999999999999999E-3</c:v>
                </c:pt>
                <c:pt idx="12">
                  <c:v>1.4E-3</c:v>
                </c:pt>
                <c:pt idx="13">
                  <c:v>1.4E-3</c:v>
                </c:pt>
                <c:pt idx="14">
                  <c:v>1.5E-3</c:v>
                </c:pt>
                <c:pt idx="15">
                  <c:v>1.6000000000000001E-3</c:v>
                </c:pt>
                <c:pt idx="16">
                  <c:v>1.7000000000000001E-3</c:v>
                </c:pt>
                <c:pt idx="17">
                  <c:v>1.8E-3</c:v>
                </c:pt>
                <c:pt idx="18">
                  <c:v>1.9E-3</c:v>
                </c:pt>
                <c:pt idx="19">
                  <c:v>2E-3</c:v>
                </c:pt>
                <c:pt idx="20">
                  <c:v>2.1000000000000003E-3</c:v>
                </c:pt>
                <c:pt idx="21">
                  <c:v>2.1999999999999997E-3</c:v>
                </c:pt>
                <c:pt idx="22">
                  <c:v>2.4000000000000002E-3</c:v>
                </c:pt>
                <c:pt idx="23">
                  <c:v>2.5999999999999999E-3</c:v>
                </c:pt>
                <c:pt idx="24">
                  <c:v>2.7000000000000001E-3</c:v>
                </c:pt>
                <c:pt idx="25">
                  <c:v>2.9000000000000002E-3</c:v>
                </c:pt>
                <c:pt idx="26">
                  <c:v>3.0999999999999999E-3</c:v>
                </c:pt>
                <c:pt idx="27">
                  <c:v>3.3E-3</c:v>
                </c:pt>
                <c:pt idx="28">
                  <c:v>3.4000000000000002E-3</c:v>
                </c:pt>
                <c:pt idx="29">
                  <c:v>3.5999999999999999E-3</c:v>
                </c:pt>
                <c:pt idx="30">
                  <c:v>3.8E-3</c:v>
                </c:pt>
                <c:pt idx="31">
                  <c:v>3.8999999999999998E-3</c:v>
                </c:pt>
                <c:pt idx="32">
                  <c:v>4.1000000000000003E-3</c:v>
                </c:pt>
                <c:pt idx="33">
                  <c:v>4.3999999999999994E-3</c:v>
                </c:pt>
                <c:pt idx="34">
                  <c:v>4.8000000000000004E-3</c:v>
                </c:pt>
                <c:pt idx="35">
                  <c:v>5.1999999999999998E-3</c:v>
                </c:pt>
                <c:pt idx="36">
                  <c:v>5.4999999999999997E-3</c:v>
                </c:pt>
                <c:pt idx="37">
                  <c:v>5.8999999999999999E-3</c:v>
                </c:pt>
                <c:pt idx="38">
                  <c:v>6.3E-3</c:v>
                </c:pt>
                <c:pt idx="39">
                  <c:v>6.6E-3</c:v>
                </c:pt>
                <c:pt idx="40">
                  <c:v>7.000000000000001E-3</c:v>
                </c:pt>
                <c:pt idx="41">
                  <c:v>7.2999999999999992E-3</c:v>
                </c:pt>
                <c:pt idx="42">
                  <c:v>8.0000000000000002E-3</c:v>
                </c:pt>
                <c:pt idx="43">
                  <c:v>8.6999999999999994E-3</c:v>
                </c:pt>
                <c:pt idx="44">
                  <c:v>9.4000000000000004E-3</c:v>
                </c:pt>
                <c:pt idx="45">
                  <c:v>0.01</c:v>
                </c:pt>
                <c:pt idx="46">
                  <c:v>1.0699999999999999E-2</c:v>
                </c:pt>
                <c:pt idx="47">
                  <c:v>1.1300000000000001E-2</c:v>
                </c:pt>
                <c:pt idx="48">
                  <c:v>1.26E-2</c:v>
                </c:pt>
                <c:pt idx="49">
                  <c:v>1.3900000000000001E-2</c:v>
                </c:pt>
                <c:pt idx="50">
                  <c:v>1.52E-2</c:v>
                </c:pt>
                <c:pt idx="51">
                  <c:v>1.6500000000000001E-2</c:v>
                </c:pt>
                <c:pt idx="52">
                  <c:v>1.77E-2</c:v>
                </c:pt>
                <c:pt idx="53">
                  <c:v>1.9E-2</c:v>
                </c:pt>
                <c:pt idx="54">
                  <c:v>2.0200000000000003E-2</c:v>
                </c:pt>
                <c:pt idx="55">
                  <c:v>2.1399999999999999E-2</c:v>
                </c:pt>
                <c:pt idx="56">
                  <c:v>2.2700000000000001E-2</c:v>
                </c:pt>
                <c:pt idx="57">
                  <c:v>2.3899999999999998E-2</c:v>
                </c:pt>
                <c:pt idx="58">
                  <c:v>2.5100000000000001E-2</c:v>
                </c:pt>
                <c:pt idx="59">
                  <c:v>2.7500000000000004E-2</c:v>
                </c:pt>
                <c:pt idx="60">
                  <c:v>3.04E-2</c:v>
                </c:pt>
                <c:pt idx="61">
                  <c:v>3.3300000000000003E-2</c:v>
                </c:pt>
                <c:pt idx="62">
                  <c:v>3.61E-2</c:v>
                </c:pt>
                <c:pt idx="63">
                  <c:v>3.8800000000000001E-2</c:v>
                </c:pt>
                <c:pt idx="64">
                  <c:v>4.1499999999999995E-2</c:v>
                </c:pt>
                <c:pt idx="65">
                  <c:v>4.41E-2</c:v>
                </c:pt>
                <c:pt idx="66">
                  <c:v>4.6600000000000003E-2</c:v>
                </c:pt>
                <c:pt idx="67">
                  <c:v>4.9099999999999998E-2</c:v>
                </c:pt>
                <c:pt idx="68">
                  <c:v>5.4000000000000006E-2</c:v>
                </c:pt>
                <c:pt idx="69">
                  <c:v>5.8699999999999995E-2</c:v>
                </c:pt>
                <c:pt idx="70">
                  <c:v>6.3200000000000006E-2</c:v>
                </c:pt>
                <c:pt idx="71">
                  <c:v>6.7600000000000007E-2</c:v>
                </c:pt>
                <c:pt idx="72">
                  <c:v>7.1800000000000003E-2</c:v>
                </c:pt>
                <c:pt idx="73">
                  <c:v>7.5999999999999998E-2</c:v>
                </c:pt>
                <c:pt idx="74">
                  <c:v>8.3900000000000002E-2</c:v>
                </c:pt>
                <c:pt idx="75">
                  <c:v>9.1300000000000006E-2</c:v>
                </c:pt>
                <c:pt idx="76">
                  <c:v>9.8299999999999998E-2</c:v>
                </c:pt>
                <c:pt idx="77">
                  <c:v>0.10489999999999999</c:v>
                </c:pt>
                <c:pt idx="78">
                  <c:v>0.11120000000000001</c:v>
                </c:pt>
                <c:pt idx="79">
                  <c:v>0.11699999999999999</c:v>
                </c:pt>
                <c:pt idx="80">
                  <c:v>0.1226</c:v>
                </c:pt>
                <c:pt idx="81">
                  <c:v>0.1278</c:v>
                </c:pt>
                <c:pt idx="82">
                  <c:v>0.1328</c:v>
                </c:pt>
                <c:pt idx="83">
                  <c:v>0.13750000000000001</c:v>
                </c:pt>
                <c:pt idx="84">
                  <c:v>0.14199999999999999</c:v>
                </c:pt>
                <c:pt idx="85">
                  <c:v>0.15029999999999999</c:v>
                </c:pt>
                <c:pt idx="86">
                  <c:v>0.15960000000000002</c:v>
                </c:pt>
                <c:pt idx="87">
                  <c:v>0.16799999999999998</c:v>
                </c:pt>
                <c:pt idx="88">
                  <c:v>0.17549999999999999</c:v>
                </c:pt>
                <c:pt idx="89">
                  <c:v>0.18229999999999999</c:v>
                </c:pt>
                <c:pt idx="90">
                  <c:v>0.18859999999999999</c:v>
                </c:pt>
                <c:pt idx="91">
                  <c:v>0.1943</c:v>
                </c:pt>
                <c:pt idx="92">
                  <c:v>0.19950000000000001</c:v>
                </c:pt>
                <c:pt idx="93">
                  <c:v>0.2044</c:v>
                </c:pt>
                <c:pt idx="94">
                  <c:v>0.2132</c:v>
                </c:pt>
                <c:pt idx="95">
                  <c:v>0.22080000000000002</c:v>
                </c:pt>
                <c:pt idx="96">
                  <c:v>0.22759999999999997</c:v>
                </c:pt>
                <c:pt idx="97">
                  <c:v>0.23359999999999997</c:v>
                </c:pt>
                <c:pt idx="98">
                  <c:v>0.23910000000000001</c:v>
                </c:pt>
                <c:pt idx="99">
                  <c:v>0.24399999999999999</c:v>
                </c:pt>
                <c:pt idx="100">
                  <c:v>0.25259999999999999</c:v>
                </c:pt>
                <c:pt idx="101">
                  <c:v>0.25990000000000002</c:v>
                </c:pt>
                <c:pt idx="102">
                  <c:v>0.2661</c:v>
                </c:pt>
                <c:pt idx="103">
                  <c:v>0.27160000000000001</c:v>
                </c:pt>
                <c:pt idx="104">
                  <c:v>0.27639999999999998</c:v>
                </c:pt>
                <c:pt idx="105">
                  <c:v>0.28070000000000001</c:v>
                </c:pt>
                <c:pt idx="106">
                  <c:v>0.28450000000000003</c:v>
                </c:pt>
                <c:pt idx="107">
                  <c:v>0.28799999999999998</c:v>
                </c:pt>
                <c:pt idx="108">
                  <c:v>0.29120000000000001</c:v>
                </c:pt>
                <c:pt idx="109">
                  <c:v>0.29409999999999997</c:v>
                </c:pt>
                <c:pt idx="110">
                  <c:v>0.29680000000000001</c:v>
                </c:pt>
                <c:pt idx="111">
                  <c:v>0.30169999999999997</c:v>
                </c:pt>
                <c:pt idx="112">
                  <c:v>0.307</c:v>
                </c:pt>
                <c:pt idx="113">
                  <c:v>0.31159999999999999</c:v>
                </c:pt>
                <c:pt idx="114">
                  <c:v>0.31579999999999997</c:v>
                </c:pt>
                <c:pt idx="115">
                  <c:v>0.3196</c:v>
                </c:pt>
                <c:pt idx="116">
                  <c:v>0.32300000000000001</c:v>
                </c:pt>
                <c:pt idx="117">
                  <c:v>0.32629999999999998</c:v>
                </c:pt>
                <c:pt idx="118">
                  <c:v>0.32940000000000003</c:v>
                </c:pt>
                <c:pt idx="119">
                  <c:v>0.33229999999999998</c:v>
                </c:pt>
                <c:pt idx="120">
                  <c:v>0.33779999999999999</c:v>
                </c:pt>
                <c:pt idx="121">
                  <c:v>0.34289999999999998</c:v>
                </c:pt>
                <c:pt idx="122">
                  <c:v>0.3478</c:v>
                </c:pt>
                <c:pt idx="123">
                  <c:v>0.35249999999999998</c:v>
                </c:pt>
                <c:pt idx="124">
                  <c:v>0.35710000000000003</c:v>
                </c:pt>
                <c:pt idx="125">
                  <c:v>0.36160000000000003</c:v>
                </c:pt>
                <c:pt idx="126">
                  <c:v>0.3705</c:v>
                </c:pt>
                <c:pt idx="127">
                  <c:v>0.37930000000000003</c:v>
                </c:pt>
                <c:pt idx="128">
                  <c:v>0.38819999999999999</c:v>
                </c:pt>
                <c:pt idx="129">
                  <c:v>0.3972</c:v>
                </c:pt>
                <c:pt idx="130">
                  <c:v>0.40639999999999998</c:v>
                </c:pt>
                <c:pt idx="131">
                  <c:v>0.41580000000000006</c:v>
                </c:pt>
                <c:pt idx="132">
                  <c:v>0.42549999999999999</c:v>
                </c:pt>
                <c:pt idx="133">
                  <c:v>0.43540000000000001</c:v>
                </c:pt>
                <c:pt idx="134">
                  <c:v>0.44569999999999999</c:v>
                </c:pt>
                <c:pt idx="135">
                  <c:v>0.45640000000000003</c:v>
                </c:pt>
                <c:pt idx="136">
                  <c:v>0.46729999999999999</c:v>
                </c:pt>
                <c:pt idx="137">
                  <c:v>0.4904</c:v>
                </c:pt>
                <c:pt idx="138">
                  <c:v>0.52140000000000009</c:v>
                </c:pt>
                <c:pt idx="139">
                  <c:v>0.55469999999999997</c:v>
                </c:pt>
                <c:pt idx="140">
                  <c:v>0.59000000000000008</c:v>
                </c:pt>
                <c:pt idx="141">
                  <c:v>0.62739999999999996</c:v>
                </c:pt>
                <c:pt idx="142">
                  <c:v>0.66700000000000004</c:v>
                </c:pt>
                <c:pt idx="143">
                  <c:v>0.70890000000000009</c:v>
                </c:pt>
                <c:pt idx="144">
                  <c:v>0.75319999999999998</c:v>
                </c:pt>
                <c:pt idx="145">
                  <c:v>0.79969999999999997</c:v>
                </c:pt>
                <c:pt idx="146">
                  <c:v>0.89939999999999998</c:v>
                </c:pt>
                <c:pt idx="147" formatCode="0.000">
                  <c:v>1.01</c:v>
                </c:pt>
                <c:pt idx="148" formatCode="0.000">
                  <c:v>1.1200000000000001</c:v>
                </c:pt>
                <c:pt idx="149" formatCode="0.000">
                  <c:v>1.25</c:v>
                </c:pt>
                <c:pt idx="150" formatCode="0.000">
                  <c:v>1.38</c:v>
                </c:pt>
                <c:pt idx="151" formatCode="0.000">
                  <c:v>1.52</c:v>
                </c:pt>
                <c:pt idx="152" formatCode="0.000">
                  <c:v>1.82</c:v>
                </c:pt>
                <c:pt idx="153" formatCode="0.000">
                  <c:v>2.14</c:v>
                </c:pt>
                <c:pt idx="154" formatCode="0.000">
                  <c:v>2.4900000000000002</c:v>
                </c:pt>
                <c:pt idx="155" formatCode="0.000">
                  <c:v>2.87</c:v>
                </c:pt>
                <c:pt idx="156" formatCode="0.000">
                  <c:v>3.28</c:v>
                </c:pt>
                <c:pt idx="157" formatCode="0.000">
                  <c:v>3.71</c:v>
                </c:pt>
                <c:pt idx="158" formatCode="0.000">
                  <c:v>4.17</c:v>
                </c:pt>
                <c:pt idx="159" formatCode="0.000">
                  <c:v>4.66</c:v>
                </c:pt>
                <c:pt idx="160" formatCode="0.000">
                  <c:v>5.17</c:v>
                </c:pt>
                <c:pt idx="161" formatCode="0.000">
                  <c:v>5.72</c:v>
                </c:pt>
                <c:pt idx="162" formatCode="0.000">
                  <c:v>6.29</c:v>
                </c:pt>
                <c:pt idx="163" formatCode="0.000">
                  <c:v>7.53</c:v>
                </c:pt>
                <c:pt idx="164" formatCode="0.000">
                  <c:v>9.25</c:v>
                </c:pt>
                <c:pt idx="165" formatCode="0.000">
                  <c:v>11.15</c:v>
                </c:pt>
                <c:pt idx="166" formatCode="0.000">
                  <c:v>13.25</c:v>
                </c:pt>
                <c:pt idx="167" formatCode="0.000">
                  <c:v>15.52</c:v>
                </c:pt>
                <c:pt idx="168" formatCode="0.000">
                  <c:v>17.95</c:v>
                </c:pt>
                <c:pt idx="169" formatCode="0.000">
                  <c:v>20.53</c:v>
                </c:pt>
                <c:pt idx="170" formatCode="0.000">
                  <c:v>23.24</c:v>
                </c:pt>
                <c:pt idx="171" formatCode="0.000">
                  <c:v>26.08</c:v>
                </c:pt>
                <c:pt idx="172" formatCode="0.000">
                  <c:v>32.18</c:v>
                </c:pt>
                <c:pt idx="173" formatCode="0.000">
                  <c:v>38.82</c:v>
                </c:pt>
                <c:pt idx="174" formatCode="0.000">
                  <c:v>46</c:v>
                </c:pt>
                <c:pt idx="175" formatCode="0.000">
                  <c:v>53.7</c:v>
                </c:pt>
                <c:pt idx="176" formatCode="0.000">
                  <c:v>61.89</c:v>
                </c:pt>
                <c:pt idx="177" formatCode="0.000">
                  <c:v>70.58</c:v>
                </c:pt>
                <c:pt idx="178" formatCode="0.000">
                  <c:v>89.39</c:v>
                </c:pt>
                <c:pt idx="179" formatCode="0.000">
                  <c:v>110.01</c:v>
                </c:pt>
                <c:pt idx="180" formatCode="0.000">
                  <c:v>132.38</c:v>
                </c:pt>
                <c:pt idx="181" formatCode="0.000">
                  <c:v>156.4</c:v>
                </c:pt>
                <c:pt idx="182" formatCode="0.000">
                  <c:v>182</c:v>
                </c:pt>
                <c:pt idx="183" formatCode="0.000">
                  <c:v>209.12</c:v>
                </c:pt>
                <c:pt idx="184" formatCode="0.000">
                  <c:v>237.69</c:v>
                </c:pt>
                <c:pt idx="185" formatCode="0.000">
                  <c:v>267.64999999999998</c:v>
                </c:pt>
                <c:pt idx="186" formatCode="0.000">
                  <c:v>298.94</c:v>
                </c:pt>
                <c:pt idx="187" formatCode="0.000">
                  <c:v>331.51</c:v>
                </c:pt>
                <c:pt idx="188" formatCode="0.000">
                  <c:v>365.3</c:v>
                </c:pt>
                <c:pt idx="189" formatCode="0.000">
                  <c:v>436.38</c:v>
                </c:pt>
                <c:pt idx="190" formatCode="0.000">
                  <c:v>531.30999999999995</c:v>
                </c:pt>
                <c:pt idx="191" formatCode="0.000">
                  <c:v>632.36</c:v>
                </c:pt>
                <c:pt idx="192" formatCode="0.000">
                  <c:v>738.96</c:v>
                </c:pt>
                <c:pt idx="193" formatCode="0.000">
                  <c:v>850.58</c:v>
                </c:pt>
                <c:pt idx="194" formatCode="0.000">
                  <c:v>966.74</c:v>
                </c:pt>
                <c:pt idx="195" formatCode="0.0">
                  <c:v>1090</c:v>
                </c:pt>
                <c:pt idx="196" formatCode="0.0">
                  <c:v>1210</c:v>
                </c:pt>
                <c:pt idx="197" formatCode="0.0">
                  <c:v>1340</c:v>
                </c:pt>
                <c:pt idx="198" formatCode="0.0">
                  <c:v>1600</c:v>
                </c:pt>
                <c:pt idx="199" formatCode="0.0">
                  <c:v>1880</c:v>
                </c:pt>
                <c:pt idx="200" formatCode="0.0">
                  <c:v>2160</c:v>
                </c:pt>
                <c:pt idx="201" formatCode="0.0">
                  <c:v>2450</c:v>
                </c:pt>
                <c:pt idx="202" formatCode="0.0">
                  <c:v>2740</c:v>
                </c:pt>
                <c:pt idx="203" formatCode="0.0">
                  <c:v>3040</c:v>
                </c:pt>
                <c:pt idx="204" formatCode="0.0">
                  <c:v>3640</c:v>
                </c:pt>
                <c:pt idx="205" formatCode="0.0">
                  <c:v>4250</c:v>
                </c:pt>
                <c:pt idx="206" formatCode="0.0">
                  <c:v>4860</c:v>
                </c:pt>
                <c:pt idx="207" formatCode="0.0">
                  <c:v>5470</c:v>
                </c:pt>
                <c:pt idx="208" formatCode="0.0">
                  <c:v>6080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00-43BA-921C-D89546B57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srim19F_Water!$P$5</c:f>
          <c:strCache>
            <c:ptCount val="1"/>
            <c:pt idx="0">
              <c:v>srim19F_Water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srim19F_Water!$D$20:$D$300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srim19F_Water!$E$20:$E$300</c:f>
              <c:numCache>
                <c:formatCode>0.000E+00</c:formatCode>
                <c:ptCount val="281"/>
                <c:pt idx="0">
                  <c:v>6.7760000000000001E-2</c:v>
                </c:pt>
                <c:pt idx="1">
                  <c:v>7.1870000000000003E-2</c:v>
                </c:pt>
                <c:pt idx="2">
                  <c:v>7.5759999999999994E-2</c:v>
                </c:pt>
                <c:pt idx="3">
                  <c:v>7.9460000000000003E-2</c:v>
                </c:pt>
                <c:pt idx="4">
                  <c:v>8.2989999999999994E-2</c:v>
                </c:pt>
                <c:pt idx="5">
                  <c:v>8.6379999999999998E-2</c:v>
                </c:pt>
                <c:pt idx="6">
                  <c:v>8.9639999999999997E-2</c:v>
                </c:pt>
                <c:pt idx="7">
                  <c:v>9.2780000000000001E-2</c:v>
                </c:pt>
                <c:pt idx="8">
                  <c:v>9.5829999999999999E-2</c:v>
                </c:pt>
                <c:pt idx="9">
                  <c:v>0.1016</c:v>
                </c:pt>
                <c:pt idx="10">
                  <c:v>0.1071</c:v>
                </c:pt>
                <c:pt idx="11">
                  <c:v>0.1124</c:v>
                </c:pt>
                <c:pt idx="12">
                  <c:v>0.1174</c:v>
                </c:pt>
                <c:pt idx="13">
                  <c:v>0.1222</c:v>
                </c:pt>
                <c:pt idx="14">
                  <c:v>0.1268</c:v>
                </c:pt>
                <c:pt idx="15">
                  <c:v>0.13550000000000001</c:v>
                </c:pt>
                <c:pt idx="16">
                  <c:v>0.14369999999999999</c:v>
                </c:pt>
                <c:pt idx="17">
                  <c:v>0.1515</c:v>
                </c:pt>
                <c:pt idx="18">
                  <c:v>0.15890000000000001</c:v>
                </c:pt>
                <c:pt idx="19">
                  <c:v>0.16600000000000001</c:v>
                </c:pt>
                <c:pt idx="20">
                  <c:v>0.17280000000000001</c:v>
                </c:pt>
                <c:pt idx="21">
                  <c:v>0.17929999999999999</c:v>
                </c:pt>
                <c:pt idx="22">
                  <c:v>0.18559999999999999</c:v>
                </c:pt>
                <c:pt idx="23">
                  <c:v>0.19170000000000001</c:v>
                </c:pt>
                <c:pt idx="24">
                  <c:v>0.1976</c:v>
                </c:pt>
                <c:pt idx="25">
                  <c:v>0.20330000000000001</c:v>
                </c:pt>
                <c:pt idx="26">
                  <c:v>0.21429999999999999</c:v>
                </c:pt>
                <c:pt idx="27">
                  <c:v>0.2273</c:v>
                </c:pt>
                <c:pt idx="28">
                  <c:v>0.23960000000000001</c:v>
                </c:pt>
                <c:pt idx="29">
                  <c:v>0.25130000000000002</c:v>
                </c:pt>
                <c:pt idx="30">
                  <c:v>0.26240000000000002</c:v>
                </c:pt>
                <c:pt idx="31">
                  <c:v>0.27310000000000001</c:v>
                </c:pt>
                <c:pt idx="32">
                  <c:v>0.28349999999999997</c:v>
                </c:pt>
                <c:pt idx="33">
                  <c:v>0.29339999999999999</c:v>
                </c:pt>
                <c:pt idx="34">
                  <c:v>0.30299999999999999</c:v>
                </c:pt>
                <c:pt idx="35">
                  <c:v>0.32140000000000002</c:v>
                </c:pt>
                <c:pt idx="36">
                  <c:v>0.33879999999999999</c:v>
                </c:pt>
                <c:pt idx="37">
                  <c:v>0.3553</c:v>
                </c:pt>
                <c:pt idx="38">
                  <c:v>0.37109999999999999</c:v>
                </c:pt>
                <c:pt idx="39">
                  <c:v>0.38629999999999998</c:v>
                </c:pt>
                <c:pt idx="40">
                  <c:v>0.40089999999999998</c:v>
                </c:pt>
                <c:pt idx="41">
                  <c:v>0.42849999999999999</c:v>
                </c:pt>
                <c:pt idx="42">
                  <c:v>0.45450000000000002</c:v>
                </c:pt>
                <c:pt idx="43">
                  <c:v>0.47910000000000003</c:v>
                </c:pt>
                <c:pt idx="44">
                  <c:v>0.50249999999999995</c:v>
                </c:pt>
                <c:pt idx="45">
                  <c:v>0.52490000000000003</c:v>
                </c:pt>
                <c:pt idx="46">
                  <c:v>0.54630000000000001</c:v>
                </c:pt>
                <c:pt idx="47">
                  <c:v>0.56689999999999996</c:v>
                </c:pt>
                <c:pt idx="48">
                  <c:v>0.58679999999999999</c:v>
                </c:pt>
                <c:pt idx="49">
                  <c:v>0.60599999999999998</c:v>
                </c:pt>
                <c:pt idx="50">
                  <c:v>0.62470000000000003</c:v>
                </c:pt>
                <c:pt idx="51">
                  <c:v>0.64280000000000004</c:v>
                </c:pt>
                <c:pt idx="52">
                  <c:v>0.67759999999999998</c:v>
                </c:pt>
                <c:pt idx="53">
                  <c:v>0.71870000000000001</c:v>
                </c:pt>
                <c:pt idx="54">
                  <c:v>0.75760000000000005</c:v>
                </c:pt>
                <c:pt idx="55">
                  <c:v>0.79449999999999998</c:v>
                </c:pt>
                <c:pt idx="56">
                  <c:v>0.82989999999999997</c:v>
                </c:pt>
                <c:pt idx="57">
                  <c:v>0.86370000000000002</c:v>
                </c:pt>
                <c:pt idx="58">
                  <c:v>0.89629999999999999</c:v>
                </c:pt>
                <c:pt idx="59">
                  <c:v>0.92779999999999996</c:v>
                </c:pt>
                <c:pt idx="60">
                  <c:v>1.0149999999999999</c:v>
                </c:pt>
                <c:pt idx="61">
                  <c:v>1.1499999999999999</c:v>
                </c:pt>
                <c:pt idx="62">
                  <c:v>1.224</c:v>
                </c:pt>
                <c:pt idx="63">
                  <c:v>1.2649999999999999</c:v>
                </c:pt>
                <c:pt idx="64">
                  <c:v>1.288</c:v>
                </c:pt>
                <c:pt idx="65">
                  <c:v>1.3029999999999999</c:v>
                </c:pt>
                <c:pt idx="66">
                  <c:v>1.3140000000000001</c:v>
                </c:pt>
                <c:pt idx="67">
                  <c:v>1.3380000000000001</c:v>
                </c:pt>
                <c:pt idx="68">
                  <c:v>1.371</c:v>
                </c:pt>
                <c:pt idx="69">
                  <c:v>1.4139999999999999</c:v>
                </c:pt>
                <c:pt idx="70">
                  <c:v>1.4670000000000001</c:v>
                </c:pt>
                <c:pt idx="71">
                  <c:v>1.5289999999999999</c:v>
                </c:pt>
                <c:pt idx="72">
                  <c:v>1.597</c:v>
                </c:pt>
                <c:pt idx="73">
                  <c:v>1.67</c:v>
                </c:pt>
                <c:pt idx="74">
                  <c:v>1.746</c:v>
                </c:pt>
                <c:pt idx="75">
                  <c:v>1.825</c:v>
                </c:pt>
                <c:pt idx="76">
                  <c:v>1.905</c:v>
                </c:pt>
                <c:pt idx="77">
                  <c:v>1.986</c:v>
                </c:pt>
                <c:pt idx="78">
                  <c:v>2.1469999999999998</c:v>
                </c:pt>
                <c:pt idx="79">
                  <c:v>2.3450000000000002</c:v>
                </c:pt>
                <c:pt idx="80">
                  <c:v>2.536</c:v>
                </c:pt>
                <c:pt idx="81">
                  <c:v>2.718</c:v>
                </c:pt>
                <c:pt idx="82">
                  <c:v>2.89</c:v>
                </c:pt>
                <c:pt idx="83">
                  <c:v>3.0539999999999998</c:v>
                </c:pt>
                <c:pt idx="84">
                  <c:v>3.2090000000000001</c:v>
                </c:pt>
                <c:pt idx="85">
                  <c:v>3.3559999999999999</c:v>
                </c:pt>
                <c:pt idx="86">
                  <c:v>3.496</c:v>
                </c:pt>
                <c:pt idx="87">
                  <c:v>3.7589999999999999</c:v>
                </c:pt>
                <c:pt idx="88">
                  <c:v>4.0010000000000003</c:v>
                </c:pt>
                <c:pt idx="89">
                  <c:v>4.2279999999999998</c:v>
                </c:pt>
                <c:pt idx="90">
                  <c:v>4.4450000000000003</c:v>
                </c:pt>
                <c:pt idx="91">
                  <c:v>4.6520000000000001</c:v>
                </c:pt>
                <c:pt idx="92">
                  <c:v>4.8540000000000001</c:v>
                </c:pt>
                <c:pt idx="93">
                  <c:v>5.2450000000000001</c:v>
                </c:pt>
                <c:pt idx="94">
                  <c:v>5.6280000000000001</c:v>
                </c:pt>
                <c:pt idx="95">
                  <c:v>6.008</c:v>
                </c:pt>
                <c:pt idx="96">
                  <c:v>6.3869999999999996</c:v>
                </c:pt>
                <c:pt idx="97">
                  <c:v>6.7670000000000003</c:v>
                </c:pt>
                <c:pt idx="98">
                  <c:v>7.1459999999999999</c:v>
                </c:pt>
                <c:pt idx="99">
                  <c:v>7.5259999999999998</c:v>
                </c:pt>
                <c:pt idx="100">
                  <c:v>7.9050000000000002</c:v>
                </c:pt>
                <c:pt idx="101">
                  <c:v>8.282</c:v>
                </c:pt>
                <c:pt idx="102">
                  <c:v>8.6549999999999994</c:v>
                </c:pt>
                <c:pt idx="103">
                  <c:v>9.0239999999999991</c:v>
                </c:pt>
                <c:pt idx="104">
                  <c:v>9.7439999999999998</c:v>
                </c:pt>
                <c:pt idx="105">
                  <c:v>10.6</c:v>
                </c:pt>
                <c:pt idx="106">
                  <c:v>11.4</c:v>
                </c:pt>
                <c:pt idx="107">
                  <c:v>12.12</c:v>
                </c:pt>
                <c:pt idx="108">
                  <c:v>12.78</c:v>
                </c:pt>
                <c:pt idx="109">
                  <c:v>13.36</c:v>
                </c:pt>
                <c:pt idx="110">
                  <c:v>13.87</c:v>
                </c:pt>
                <c:pt idx="111">
                  <c:v>14.31</c:v>
                </c:pt>
                <c:pt idx="112">
                  <c:v>14.69</c:v>
                </c:pt>
                <c:pt idx="113">
                  <c:v>15.27</c:v>
                </c:pt>
                <c:pt idx="114">
                  <c:v>15.67</c:v>
                </c:pt>
                <c:pt idx="115">
                  <c:v>15.91</c:v>
                </c:pt>
                <c:pt idx="116">
                  <c:v>16.05</c:v>
                </c:pt>
                <c:pt idx="117">
                  <c:v>16.09</c:v>
                </c:pt>
                <c:pt idx="118">
                  <c:v>16.079999999999998</c:v>
                </c:pt>
                <c:pt idx="119">
                  <c:v>15.92</c:v>
                </c:pt>
                <c:pt idx="120">
                  <c:v>15.66</c:v>
                </c:pt>
                <c:pt idx="121">
                  <c:v>15.36</c:v>
                </c:pt>
                <c:pt idx="122">
                  <c:v>15.04</c:v>
                </c:pt>
                <c:pt idx="123">
                  <c:v>14.72</c:v>
                </c:pt>
                <c:pt idx="124">
                  <c:v>14.41</c:v>
                </c:pt>
                <c:pt idx="125">
                  <c:v>14.11</c:v>
                </c:pt>
                <c:pt idx="126">
                  <c:v>13.82</c:v>
                </c:pt>
                <c:pt idx="127">
                  <c:v>13.55</c:v>
                </c:pt>
                <c:pt idx="128">
                  <c:v>13.28</c:v>
                </c:pt>
                <c:pt idx="129">
                  <c:v>13.03</c:v>
                </c:pt>
                <c:pt idx="130">
                  <c:v>12.56</c:v>
                </c:pt>
                <c:pt idx="131">
                  <c:v>12.03</c:v>
                </c:pt>
                <c:pt idx="132">
                  <c:v>11.56</c:v>
                </c:pt>
                <c:pt idx="133">
                  <c:v>11.13</c:v>
                </c:pt>
                <c:pt idx="134">
                  <c:v>10.74</c:v>
                </c:pt>
                <c:pt idx="135">
                  <c:v>10.38</c:v>
                </c:pt>
                <c:pt idx="136">
                  <c:v>10.050000000000001</c:v>
                </c:pt>
                <c:pt idx="137">
                  <c:v>9.7550000000000008</c:v>
                </c:pt>
                <c:pt idx="138">
                  <c:v>9.5830000000000002</c:v>
                </c:pt>
                <c:pt idx="139">
                  <c:v>9.234</c:v>
                </c:pt>
                <c:pt idx="140">
                  <c:v>8.7710000000000008</c:v>
                </c:pt>
                <c:pt idx="141">
                  <c:v>8.3569999999999993</c:v>
                </c:pt>
                <c:pt idx="142">
                  <c:v>7.992</c:v>
                </c:pt>
                <c:pt idx="143">
                  <c:v>7.6680000000000001</c:v>
                </c:pt>
                <c:pt idx="144">
                  <c:v>7.375</c:v>
                </c:pt>
                <c:pt idx="145">
                  <c:v>6.8650000000000002</c:v>
                </c:pt>
                <c:pt idx="146">
                  <c:v>6.431</c:v>
                </c:pt>
                <c:pt idx="147">
                  <c:v>6.0519999999999996</c:v>
                </c:pt>
                <c:pt idx="148">
                  <c:v>5.7149999999999999</c:v>
                </c:pt>
                <c:pt idx="149">
                  <c:v>5.4130000000000003</c:v>
                </c:pt>
                <c:pt idx="150">
                  <c:v>5.1390000000000002</c:v>
                </c:pt>
                <c:pt idx="151">
                  <c:v>4.8890000000000002</c:v>
                </c:pt>
                <c:pt idx="152">
                  <c:v>4.6580000000000004</c:v>
                </c:pt>
                <c:pt idx="153">
                  <c:v>4.4459999999999997</c:v>
                </c:pt>
                <c:pt idx="154">
                  <c:v>4.2489999999999997</c:v>
                </c:pt>
                <c:pt idx="155">
                  <c:v>4.0659999999999998</c:v>
                </c:pt>
                <c:pt idx="156">
                  <c:v>3.7370000000000001</c:v>
                </c:pt>
                <c:pt idx="157">
                  <c:v>3.3849999999999998</c:v>
                </c:pt>
                <c:pt idx="158">
                  <c:v>3.0859999999999999</c:v>
                </c:pt>
                <c:pt idx="159">
                  <c:v>2.831</c:v>
                </c:pt>
                <c:pt idx="160">
                  <c:v>2.6139999999999999</c:v>
                </c:pt>
                <c:pt idx="161">
                  <c:v>2.427</c:v>
                </c:pt>
                <c:pt idx="162">
                  <c:v>2.2669999999999999</c:v>
                </c:pt>
                <c:pt idx="163">
                  <c:v>2.129</c:v>
                </c:pt>
                <c:pt idx="164">
                  <c:v>2.0099999999999998</c:v>
                </c:pt>
                <c:pt idx="165">
                  <c:v>1.82</c:v>
                </c:pt>
                <c:pt idx="166">
                  <c:v>1.679</c:v>
                </c:pt>
                <c:pt idx="167">
                  <c:v>1.5760000000000001</c:v>
                </c:pt>
                <c:pt idx="168">
                  <c:v>1.48</c:v>
                </c:pt>
                <c:pt idx="169">
                  <c:v>1.3859999999999999</c:v>
                </c:pt>
                <c:pt idx="170">
                  <c:v>1.3049999999999999</c:v>
                </c:pt>
                <c:pt idx="171">
                  <c:v>1.171</c:v>
                </c:pt>
                <c:pt idx="172">
                  <c:v>1.0649999999999999</c:v>
                </c:pt>
                <c:pt idx="173">
                  <c:v>0.97850000000000004</c:v>
                </c:pt>
                <c:pt idx="174">
                  <c:v>0.90680000000000005</c:v>
                </c:pt>
                <c:pt idx="175">
                  <c:v>0.84630000000000005</c:v>
                </c:pt>
                <c:pt idx="176">
                  <c:v>0.79449999999999998</c:v>
                </c:pt>
                <c:pt idx="177">
                  <c:v>0.74980000000000002</c:v>
                </c:pt>
                <c:pt idx="178">
                  <c:v>0.71060000000000001</c:v>
                </c:pt>
                <c:pt idx="179">
                  <c:v>0.67600000000000005</c:v>
                </c:pt>
                <c:pt idx="180">
                  <c:v>0.64529999999999998</c:v>
                </c:pt>
                <c:pt idx="181">
                  <c:v>0.6179</c:v>
                </c:pt>
                <c:pt idx="182">
                  <c:v>0.57079999999999997</c:v>
                </c:pt>
                <c:pt idx="183">
                  <c:v>0.52310000000000001</c:v>
                </c:pt>
                <c:pt idx="184">
                  <c:v>0.48459999999999998</c:v>
                </c:pt>
                <c:pt idx="185">
                  <c:v>0.45279999999999998</c:v>
                </c:pt>
                <c:pt idx="186">
                  <c:v>0.42599999999999999</c:v>
                </c:pt>
                <c:pt idx="187">
                  <c:v>0.40329999999999999</c:v>
                </c:pt>
                <c:pt idx="188">
                  <c:v>0.38369999999999999</c:v>
                </c:pt>
                <c:pt idx="189">
                  <c:v>0.36659999999999998</c:v>
                </c:pt>
                <c:pt idx="190">
                  <c:v>0.35160000000000002</c:v>
                </c:pt>
                <c:pt idx="191">
                  <c:v>0.3266</c:v>
                </c:pt>
                <c:pt idx="192">
                  <c:v>0.30640000000000001</c:v>
                </c:pt>
                <c:pt idx="193">
                  <c:v>0.28989999999999999</c:v>
                </c:pt>
                <c:pt idx="194">
                  <c:v>0.27610000000000001</c:v>
                </c:pt>
                <c:pt idx="195">
                  <c:v>0.26450000000000001</c:v>
                </c:pt>
                <c:pt idx="196">
                  <c:v>0.2545</c:v>
                </c:pt>
                <c:pt idx="197">
                  <c:v>0.2384</c:v>
                </c:pt>
                <c:pt idx="198">
                  <c:v>0.22600000000000001</c:v>
                </c:pt>
                <c:pt idx="199">
                  <c:v>0.2162</c:v>
                </c:pt>
                <c:pt idx="200">
                  <c:v>0.20830000000000001</c:v>
                </c:pt>
                <c:pt idx="201">
                  <c:v>0.20180000000000001</c:v>
                </c:pt>
                <c:pt idx="202">
                  <c:v>0.19650000000000001</c:v>
                </c:pt>
                <c:pt idx="203">
                  <c:v>0.192</c:v>
                </c:pt>
                <c:pt idx="204">
                  <c:v>0.18809999999999999</c:v>
                </c:pt>
                <c:pt idx="205">
                  <c:v>0.18490000000000001</c:v>
                </c:pt>
                <c:pt idx="206">
                  <c:v>0.18210000000000001</c:v>
                </c:pt>
                <c:pt idx="207">
                  <c:v>0.1797</c:v>
                </c:pt>
                <c:pt idx="208">
                  <c:v>0.17780000000000001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D9-4456-8176-A5F67B533E92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srim19F_Water!$D$20:$D$300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srim19F_Water!$F$20:$F$300</c:f>
              <c:numCache>
                <c:formatCode>0.000E+00</c:formatCode>
                <c:ptCount val="281"/>
                <c:pt idx="0">
                  <c:v>0.94259999999999999</c:v>
                </c:pt>
                <c:pt idx="1">
                  <c:v>0.98399999999999999</c:v>
                </c:pt>
                <c:pt idx="2">
                  <c:v>1.022</c:v>
                </c:pt>
                <c:pt idx="3">
                  <c:v>1.056</c:v>
                </c:pt>
                <c:pt idx="4">
                  <c:v>1.087</c:v>
                </c:pt>
                <c:pt idx="5">
                  <c:v>1.117</c:v>
                </c:pt>
                <c:pt idx="6">
                  <c:v>1.1439999999999999</c:v>
                </c:pt>
                <c:pt idx="7">
                  <c:v>1.169</c:v>
                </c:pt>
                <c:pt idx="8">
                  <c:v>1.1930000000000001</c:v>
                </c:pt>
                <c:pt idx="9">
                  <c:v>1.236</c:v>
                </c:pt>
                <c:pt idx="10">
                  <c:v>1.2749999999999999</c:v>
                </c:pt>
                <c:pt idx="11">
                  <c:v>1.31</c:v>
                </c:pt>
                <c:pt idx="12">
                  <c:v>1.3420000000000001</c:v>
                </c:pt>
                <c:pt idx="13">
                  <c:v>1.371</c:v>
                </c:pt>
                <c:pt idx="14">
                  <c:v>1.397</c:v>
                </c:pt>
                <c:pt idx="15">
                  <c:v>1.444</c:v>
                </c:pt>
                <c:pt idx="16">
                  <c:v>1.484</c:v>
                </c:pt>
                <c:pt idx="17">
                  <c:v>1.52</c:v>
                </c:pt>
                <c:pt idx="18">
                  <c:v>1.5509999999999999</c:v>
                </c:pt>
                <c:pt idx="19">
                  <c:v>1.5780000000000001</c:v>
                </c:pt>
                <c:pt idx="20">
                  <c:v>1.603</c:v>
                </c:pt>
                <c:pt idx="21">
                  <c:v>1.6240000000000001</c:v>
                </c:pt>
                <c:pt idx="22">
                  <c:v>1.6439999999999999</c:v>
                </c:pt>
                <c:pt idx="23">
                  <c:v>1.6619999999999999</c:v>
                </c:pt>
                <c:pt idx="24">
                  <c:v>1.6779999999999999</c:v>
                </c:pt>
                <c:pt idx="25">
                  <c:v>1.6930000000000001</c:v>
                </c:pt>
                <c:pt idx="26">
                  <c:v>1.718</c:v>
                </c:pt>
                <c:pt idx="27">
                  <c:v>1.744</c:v>
                </c:pt>
                <c:pt idx="28">
                  <c:v>1.7649999999999999</c:v>
                </c:pt>
                <c:pt idx="29">
                  <c:v>1.782</c:v>
                </c:pt>
                <c:pt idx="30">
                  <c:v>1.7949999999999999</c:v>
                </c:pt>
                <c:pt idx="31">
                  <c:v>1.806</c:v>
                </c:pt>
                <c:pt idx="32">
                  <c:v>1.8140000000000001</c:v>
                </c:pt>
                <c:pt idx="33">
                  <c:v>1.821</c:v>
                </c:pt>
                <c:pt idx="34">
                  <c:v>1.8260000000000001</c:v>
                </c:pt>
                <c:pt idx="35">
                  <c:v>1.8320000000000001</c:v>
                </c:pt>
                <c:pt idx="36">
                  <c:v>1.8340000000000001</c:v>
                </c:pt>
                <c:pt idx="37">
                  <c:v>1.833</c:v>
                </c:pt>
                <c:pt idx="38">
                  <c:v>1.829</c:v>
                </c:pt>
                <c:pt idx="39">
                  <c:v>1.8240000000000001</c:v>
                </c:pt>
                <c:pt idx="40">
                  <c:v>1.8169999999999999</c:v>
                </c:pt>
                <c:pt idx="41">
                  <c:v>1.8</c:v>
                </c:pt>
                <c:pt idx="42">
                  <c:v>1.7809999999999999</c:v>
                </c:pt>
                <c:pt idx="43">
                  <c:v>1.7589999999999999</c:v>
                </c:pt>
                <c:pt idx="44">
                  <c:v>1.7370000000000001</c:v>
                </c:pt>
                <c:pt idx="45">
                  <c:v>1.714</c:v>
                </c:pt>
                <c:pt idx="46">
                  <c:v>1.6910000000000001</c:v>
                </c:pt>
                <c:pt idx="47">
                  <c:v>1.669</c:v>
                </c:pt>
                <c:pt idx="48">
                  <c:v>1.6459999999999999</c:v>
                </c:pt>
                <c:pt idx="49">
                  <c:v>1.6240000000000001</c:v>
                </c:pt>
                <c:pt idx="50">
                  <c:v>1.6020000000000001</c:v>
                </c:pt>
                <c:pt idx="51">
                  <c:v>1.58</c:v>
                </c:pt>
                <c:pt idx="52">
                  <c:v>1.5389999999999999</c:v>
                </c:pt>
                <c:pt idx="53">
                  <c:v>1.49</c:v>
                </c:pt>
                <c:pt idx="54">
                  <c:v>1.444</c:v>
                </c:pt>
                <c:pt idx="55">
                  <c:v>1.401</c:v>
                </c:pt>
                <c:pt idx="56">
                  <c:v>1.361</c:v>
                </c:pt>
                <c:pt idx="57">
                  <c:v>1.323</c:v>
                </c:pt>
                <c:pt idx="58">
                  <c:v>1.2869999999999999</c:v>
                </c:pt>
                <c:pt idx="59">
                  <c:v>1.254</c:v>
                </c:pt>
                <c:pt idx="60">
                  <c:v>1.2230000000000001</c:v>
                </c:pt>
                <c:pt idx="61">
                  <c:v>1.165</c:v>
                </c:pt>
                <c:pt idx="62">
                  <c:v>1.1140000000000001</c:v>
                </c:pt>
                <c:pt idx="63">
                  <c:v>1.0669999999999999</c:v>
                </c:pt>
                <c:pt idx="64">
                  <c:v>1.0249999999999999</c:v>
                </c:pt>
                <c:pt idx="65">
                  <c:v>0.98680000000000001</c:v>
                </c:pt>
                <c:pt idx="66">
                  <c:v>0.95169999999999999</c:v>
                </c:pt>
                <c:pt idx="67">
                  <c:v>0.88959999999999995</c:v>
                </c:pt>
                <c:pt idx="68">
                  <c:v>0.83630000000000004</c:v>
                </c:pt>
                <c:pt idx="69">
                  <c:v>0.79</c:v>
                </c:pt>
                <c:pt idx="70">
                  <c:v>0.74939999999999996</c:v>
                </c:pt>
                <c:pt idx="71">
                  <c:v>0.71330000000000005</c:v>
                </c:pt>
                <c:pt idx="72">
                  <c:v>0.68100000000000005</c:v>
                </c:pt>
                <c:pt idx="73">
                  <c:v>0.65200000000000002</c:v>
                </c:pt>
                <c:pt idx="74">
                  <c:v>0.62570000000000003</c:v>
                </c:pt>
                <c:pt idx="75">
                  <c:v>0.6018</c:v>
                </c:pt>
                <c:pt idx="76">
                  <c:v>0.57979999999999998</c:v>
                </c:pt>
                <c:pt idx="77">
                  <c:v>0.55969999999999998</c:v>
                </c:pt>
                <c:pt idx="78">
                  <c:v>0.52390000000000003</c:v>
                </c:pt>
                <c:pt idx="79">
                  <c:v>0.4859</c:v>
                </c:pt>
                <c:pt idx="80">
                  <c:v>0.45369999999999999</c:v>
                </c:pt>
                <c:pt idx="81">
                  <c:v>0.42599999999999999</c:v>
                </c:pt>
                <c:pt idx="82">
                  <c:v>0.40189999999999998</c:v>
                </c:pt>
                <c:pt idx="83">
                  <c:v>0.38069999999999998</c:v>
                </c:pt>
                <c:pt idx="84">
                  <c:v>0.3619</c:v>
                </c:pt>
                <c:pt idx="85">
                  <c:v>0.34510000000000002</c:v>
                </c:pt>
                <c:pt idx="86">
                  <c:v>0.32990000000000003</c:v>
                </c:pt>
                <c:pt idx="87">
                  <c:v>0.30370000000000003</c:v>
                </c:pt>
                <c:pt idx="88">
                  <c:v>0.28179999999999999</c:v>
                </c:pt>
                <c:pt idx="89">
                  <c:v>0.2631</c:v>
                </c:pt>
                <c:pt idx="90">
                  <c:v>0.24709999999999999</c:v>
                </c:pt>
                <c:pt idx="91">
                  <c:v>0.23300000000000001</c:v>
                </c:pt>
                <c:pt idx="92">
                  <c:v>0.22070000000000001</c:v>
                </c:pt>
                <c:pt idx="93">
                  <c:v>0.19980000000000001</c:v>
                </c:pt>
                <c:pt idx="94">
                  <c:v>0.183</c:v>
                </c:pt>
                <c:pt idx="95">
                  <c:v>0.16889999999999999</c:v>
                </c:pt>
                <c:pt idx="96">
                  <c:v>0.15709999999999999</c:v>
                </c:pt>
                <c:pt idx="97">
                  <c:v>0.14699999999999999</c:v>
                </c:pt>
                <c:pt idx="98">
                  <c:v>0.13819999999999999</c:v>
                </c:pt>
                <c:pt idx="99">
                  <c:v>0.1305</c:v>
                </c:pt>
                <c:pt idx="100">
                  <c:v>0.1237</c:v>
                </c:pt>
                <c:pt idx="101">
                  <c:v>0.1176</c:v>
                </c:pt>
                <c:pt idx="102">
                  <c:v>0.11210000000000001</c:v>
                </c:pt>
                <c:pt idx="103">
                  <c:v>0.1072</c:v>
                </c:pt>
                <c:pt idx="104">
                  <c:v>9.8610000000000003E-2</c:v>
                </c:pt>
                <c:pt idx="105">
                  <c:v>8.9800000000000005E-2</c:v>
                </c:pt>
                <c:pt idx="106">
                  <c:v>8.2540000000000002E-2</c:v>
                </c:pt>
                <c:pt idx="107">
                  <c:v>7.6450000000000004E-2</c:v>
                </c:pt>
                <c:pt idx="108">
                  <c:v>7.127E-2</c:v>
                </c:pt>
                <c:pt idx="109">
                  <c:v>6.6790000000000002E-2</c:v>
                </c:pt>
                <c:pt idx="110">
                  <c:v>6.2890000000000001E-2</c:v>
                </c:pt>
                <c:pt idx="111">
                  <c:v>5.9450000000000003E-2</c:v>
                </c:pt>
                <c:pt idx="112">
                  <c:v>5.6390000000000003E-2</c:v>
                </c:pt>
                <c:pt idx="113">
                  <c:v>5.1200000000000002E-2</c:v>
                </c:pt>
                <c:pt idx="114">
                  <c:v>4.6940000000000003E-2</c:v>
                </c:pt>
                <c:pt idx="115">
                  <c:v>4.3380000000000002E-2</c:v>
                </c:pt>
                <c:pt idx="116">
                  <c:v>4.036E-2</c:v>
                </c:pt>
                <c:pt idx="117">
                  <c:v>3.7749999999999999E-2</c:v>
                </c:pt>
                <c:pt idx="118">
                  <c:v>3.5490000000000001E-2</c:v>
                </c:pt>
                <c:pt idx="119">
                  <c:v>3.1739999999999997E-2</c:v>
                </c:pt>
                <c:pt idx="120">
                  <c:v>2.8740000000000002E-2</c:v>
                </c:pt>
                <c:pt idx="121">
                  <c:v>2.63E-2</c:v>
                </c:pt>
                <c:pt idx="122">
                  <c:v>2.426E-2</c:v>
                </c:pt>
                <c:pt idx="123">
                  <c:v>2.2530000000000001E-2</c:v>
                </c:pt>
                <c:pt idx="124">
                  <c:v>2.1049999999999999E-2</c:v>
                </c:pt>
                <c:pt idx="125">
                  <c:v>1.976E-2</c:v>
                </c:pt>
                <c:pt idx="126">
                  <c:v>1.8630000000000001E-2</c:v>
                </c:pt>
                <c:pt idx="127">
                  <c:v>1.763E-2</c:v>
                </c:pt>
                <c:pt idx="128">
                  <c:v>1.6740000000000001E-2</c:v>
                </c:pt>
                <c:pt idx="129">
                  <c:v>1.5939999999999999E-2</c:v>
                </c:pt>
                <c:pt idx="130">
                  <c:v>1.456E-2</c:v>
                </c:pt>
                <c:pt idx="131">
                  <c:v>1.316E-2</c:v>
                </c:pt>
                <c:pt idx="132">
                  <c:v>1.201E-2</c:v>
                </c:pt>
                <c:pt idx="133">
                  <c:v>1.106E-2</c:v>
                </c:pt>
                <c:pt idx="134">
                  <c:v>1.026E-2</c:v>
                </c:pt>
                <c:pt idx="135">
                  <c:v>9.5670000000000009E-3</c:v>
                </c:pt>
                <c:pt idx="136">
                  <c:v>8.9700000000000005E-3</c:v>
                </c:pt>
                <c:pt idx="137">
                  <c:v>8.4469999999999996E-3</c:v>
                </c:pt>
                <c:pt idx="138">
                  <c:v>7.9839999999999998E-3</c:v>
                </c:pt>
                <c:pt idx="139">
                  <c:v>7.2030000000000002E-3</c:v>
                </c:pt>
                <c:pt idx="140">
                  <c:v>6.5680000000000001E-3</c:v>
                </c:pt>
                <c:pt idx="141">
                  <c:v>6.0410000000000004E-3</c:v>
                </c:pt>
                <c:pt idx="142">
                  <c:v>5.5970000000000004E-3</c:v>
                </c:pt>
                <c:pt idx="143">
                  <c:v>5.2160000000000002E-3</c:v>
                </c:pt>
                <c:pt idx="144">
                  <c:v>4.8859999999999997E-3</c:v>
                </c:pt>
                <c:pt idx="145">
                  <c:v>4.3429999999999996E-3</c:v>
                </c:pt>
                <c:pt idx="146">
                  <c:v>3.9139999999999999E-3</c:v>
                </c:pt>
                <c:pt idx="147">
                  <c:v>3.565E-3</c:v>
                </c:pt>
                <c:pt idx="148">
                  <c:v>3.2759999999999998E-3</c:v>
                </c:pt>
                <c:pt idx="149">
                  <c:v>3.032E-3</c:v>
                </c:pt>
                <c:pt idx="150">
                  <c:v>2.8240000000000001E-3</c:v>
                </c:pt>
                <c:pt idx="151">
                  <c:v>2.6440000000000001E-3</c:v>
                </c:pt>
                <c:pt idx="152">
                  <c:v>2.4859999999999999E-3</c:v>
                </c:pt>
                <c:pt idx="153">
                  <c:v>2.3470000000000001E-3</c:v>
                </c:pt>
                <c:pt idx="154">
                  <c:v>2.2230000000000001E-3</c:v>
                </c:pt>
                <c:pt idx="155">
                  <c:v>2.1120000000000002E-3</c:v>
                </c:pt>
                <c:pt idx="156">
                  <c:v>1.9220000000000001E-3</c:v>
                </c:pt>
                <c:pt idx="157">
                  <c:v>1.73E-3</c:v>
                </c:pt>
                <c:pt idx="158">
                  <c:v>1.5740000000000001E-3</c:v>
                </c:pt>
                <c:pt idx="159">
                  <c:v>1.4450000000000001E-3</c:v>
                </c:pt>
                <c:pt idx="160">
                  <c:v>1.3359999999999999E-3</c:v>
                </c:pt>
                <c:pt idx="161">
                  <c:v>1.243E-3</c:v>
                </c:pt>
                <c:pt idx="162">
                  <c:v>1.163E-3</c:v>
                </c:pt>
                <c:pt idx="163">
                  <c:v>1.093E-3</c:v>
                </c:pt>
                <c:pt idx="164">
                  <c:v>1.031E-3</c:v>
                </c:pt>
                <c:pt idx="165">
                  <c:v>9.2710000000000004E-4</c:v>
                </c:pt>
                <c:pt idx="166">
                  <c:v>8.4290000000000005E-4</c:v>
                </c:pt>
                <c:pt idx="167">
                  <c:v>7.7329999999999999E-4</c:v>
                </c:pt>
                <c:pt idx="168">
                  <c:v>7.1469999999999997E-4</c:v>
                </c:pt>
                <c:pt idx="169">
                  <c:v>6.6469999999999995E-4</c:v>
                </c:pt>
                <c:pt idx="170">
                  <c:v>6.2149999999999998E-4</c:v>
                </c:pt>
                <c:pt idx="171">
                  <c:v>5.5049999999999999E-4</c:v>
                </c:pt>
                <c:pt idx="172">
                  <c:v>4.9459999999999999E-4</c:v>
                </c:pt>
                <c:pt idx="173">
                  <c:v>4.4939999999999997E-4</c:v>
                </c:pt>
                <c:pt idx="174">
                  <c:v>4.1199999999999999E-4</c:v>
                </c:pt>
                <c:pt idx="175">
                  <c:v>3.8059999999999998E-4</c:v>
                </c:pt>
                <c:pt idx="176">
                  <c:v>3.5379999999999998E-4</c:v>
                </c:pt>
                <c:pt idx="177">
                  <c:v>3.3070000000000002E-4</c:v>
                </c:pt>
                <c:pt idx="178">
                  <c:v>3.1050000000000001E-4</c:v>
                </c:pt>
                <c:pt idx="179">
                  <c:v>2.9270000000000001E-4</c:v>
                </c:pt>
                <c:pt idx="180">
                  <c:v>2.7690000000000001E-4</c:v>
                </c:pt>
                <c:pt idx="181">
                  <c:v>2.6279999999999999E-4</c:v>
                </c:pt>
                <c:pt idx="182">
                  <c:v>2.386E-4</c:v>
                </c:pt>
                <c:pt idx="183">
                  <c:v>2.142E-4</c:v>
                </c:pt>
                <c:pt idx="184">
                  <c:v>1.9450000000000001E-4</c:v>
                </c:pt>
                <c:pt idx="185">
                  <c:v>1.7819999999999999E-4</c:v>
                </c:pt>
                <c:pt idx="186">
                  <c:v>1.6449999999999999E-4</c:v>
                </c:pt>
                <c:pt idx="187">
                  <c:v>1.529E-4</c:v>
                </c:pt>
                <c:pt idx="188">
                  <c:v>1.428E-4</c:v>
                </c:pt>
                <c:pt idx="189">
                  <c:v>1.34E-4</c:v>
                </c:pt>
                <c:pt idx="190">
                  <c:v>1.2630000000000001E-4</c:v>
                </c:pt>
                <c:pt idx="191">
                  <c:v>1.133E-4</c:v>
                </c:pt>
                <c:pt idx="192">
                  <c:v>1.0280000000000001E-4</c:v>
                </c:pt>
                <c:pt idx="193">
                  <c:v>9.4170000000000001E-5</c:v>
                </c:pt>
                <c:pt idx="194">
                  <c:v>8.6910000000000006E-5</c:v>
                </c:pt>
                <c:pt idx="195">
                  <c:v>8.072E-5</c:v>
                </c:pt>
                <c:pt idx="196">
                  <c:v>7.538E-5</c:v>
                </c:pt>
                <c:pt idx="197">
                  <c:v>6.6630000000000004E-5</c:v>
                </c:pt>
                <c:pt idx="198">
                  <c:v>5.9750000000000002E-5</c:v>
                </c:pt>
                <c:pt idx="199">
                  <c:v>5.4200000000000003E-5</c:v>
                </c:pt>
                <c:pt idx="200">
                  <c:v>4.9620000000000003E-5</c:v>
                </c:pt>
                <c:pt idx="201">
                  <c:v>4.5769999999999997E-5</c:v>
                </c:pt>
                <c:pt idx="202">
                  <c:v>4.2500000000000003E-5</c:v>
                </c:pt>
                <c:pt idx="203">
                  <c:v>3.968E-5</c:v>
                </c:pt>
                <c:pt idx="204">
                  <c:v>3.7219999999999999E-5</c:v>
                </c:pt>
                <c:pt idx="205">
                  <c:v>3.5049999999999998E-5</c:v>
                </c:pt>
                <c:pt idx="206">
                  <c:v>3.3130000000000003E-5</c:v>
                </c:pt>
                <c:pt idx="207">
                  <c:v>3.1420000000000001E-5</c:v>
                </c:pt>
                <c:pt idx="208">
                  <c:v>2.9879999999999999E-5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D9-4456-8176-A5F67B533E92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srim19F_Water!$D$20:$D$300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srim19F_Water!$G$20:$G$300</c:f>
              <c:numCache>
                <c:formatCode>0.000E+00</c:formatCode>
                <c:ptCount val="281"/>
                <c:pt idx="0">
                  <c:v>1.0103599999999999</c:v>
                </c:pt>
                <c:pt idx="1">
                  <c:v>1.0558700000000001</c:v>
                </c:pt>
                <c:pt idx="2">
                  <c:v>1.0977600000000001</c:v>
                </c:pt>
                <c:pt idx="3">
                  <c:v>1.1354600000000001</c:v>
                </c:pt>
                <c:pt idx="4">
                  <c:v>1.1699899999999999</c:v>
                </c:pt>
                <c:pt idx="5">
                  <c:v>1.2033799999999999</c:v>
                </c:pt>
                <c:pt idx="6">
                  <c:v>1.2336399999999998</c:v>
                </c:pt>
                <c:pt idx="7">
                  <c:v>1.2617800000000001</c:v>
                </c:pt>
                <c:pt idx="8">
                  <c:v>1.2888300000000001</c:v>
                </c:pt>
                <c:pt idx="9">
                  <c:v>1.3375999999999999</c:v>
                </c:pt>
                <c:pt idx="10">
                  <c:v>1.3820999999999999</c:v>
                </c:pt>
                <c:pt idx="11">
                  <c:v>1.4224000000000001</c:v>
                </c:pt>
                <c:pt idx="12">
                  <c:v>1.4594</c:v>
                </c:pt>
                <c:pt idx="13">
                  <c:v>1.4932000000000001</c:v>
                </c:pt>
                <c:pt idx="14">
                  <c:v>1.5238</c:v>
                </c:pt>
                <c:pt idx="15">
                  <c:v>1.5794999999999999</c:v>
                </c:pt>
                <c:pt idx="16">
                  <c:v>1.6276999999999999</c:v>
                </c:pt>
                <c:pt idx="17">
                  <c:v>1.6715</c:v>
                </c:pt>
                <c:pt idx="18">
                  <c:v>1.7099</c:v>
                </c:pt>
                <c:pt idx="19">
                  <c:v>1.744</c:v>
                </c:pt>
                <c:pt idx="20">
                  <c:v>1.7758</c:v>
                </c:pt>
                <c:pt idx="21">
                  <c:v>1.8033000000000001</c:v>
                </c:pt>
                <c:pt idx="22">
                  <c:v>1.8295999999999999</c:v>
                </c:pt>
                <c:pt idx="23">
                  <c:v>1.8536999999999999</c:v>
                </c:pt>
                <c:pt idx="24">
                  <c:v>1.8755999999999999</c:v>
                </c:pt>
                <c:pt idx="25">
                  <c:v>1.8963000000000001</c:v>
                </c:pt>
                <c:pt idx="26">
                  <c:v>1.9322999999999999</c:v>
                </c:pt>
                <c:pt idx="27">
                  <c:v>1.9713000000000001</c:v>
                </c:pt>
                <c:pt idx="28">
                  <c:v>2.0045999999999999</c:v>
                </c:pt>
                <c:pt idx="29">
                  <c:v>2.0333000000000001</c:v>
                </c:pt>
                <c:pt idx="30">
                  <c:v>2.0573999999999999</c:v>
                </c:pt>
                <c:pt idx="31">
                  <c:v>2.0790999999999999</c:v>
                </c:pt>
                <c:pt idx="32">
                  <c:v>2.0975000000000001</c:v>
                </c:pt>
                <c:pt idx="33">
                  <c:v>2.1143999999999998</c:v>
                </c:pt>
                <c:pt idx="34">
                  <c:v>2.129</c:v>
                </c:pt>
                <c:pt idx="35">
                  <c:v>2.1534</c:v>
                </c:pt>
                <c:pt idx="36">
                  <c:v>2.1728000000000001</c:v>
                </c:pt>
                <c:pt idx="37">
                  <c:v>2.1882999999999999</c:v>
                </c:pt>
                <c:pt idx="38">
                  <c:v>2.2000999999999999</c:v>
                </c:pt>
                <c:pt idx="39">
                  <c:v>2.2103000000000002</c:v>
                </c:pt>
                <c:pt idx="40">
                  <c:v>2.2178999999999998</c:v>
                </c:pt>
                <c:pt idx="41">
                  <c:v>2.2284999999999999</c:v>
                </c:pt>
                <c:pt idx="42">
                  <c:v>2.2355</c:v>
                </c:pt>
                <c:pt idx="43">
                  <c:v>2.2380999999999998</c:v>
                </c:pt>
                <c:pt idx="44">
                  <c:v>2.2395</c:v>
                </c:pt>
                <c:pt idx="45">
                  <c:v>2.2389000000000001</c:v>
                </c:pt>
                <c:pt idx="46">
                  <c:v>2.2373000000000003</c:v>
                </c:pt>
                <c:pt idx="47">
                  <c:v>2.2359</c:v>
                </c:pt>
                <c:pt idx="48">
                  <c:v>2.2328000000000001</c:v>
                </c:pt>
                <c:pt idx="49">
                  <c:v>2.23</c:v>
                </c:pt>
                <c:pt idx="50">
                  <c:v>2.2267000000000001</c:v>
                </c:pt>
                <c:pt idx="51">
                  <c:v>2.2228000000000003</c:v>
                </c:pt>
                <c:pt idx="52">
                  <c:v>2.2165999999999997</c:v>
                </c:pt>
                <c:pt idx="53">
                  <c:v>2.2086999999999999</c:v>
                </c:pt>
                <c:pt idx="54">
                  <c:v>2.2016</c:v>
                </c:pt>
                <c:pt idx="55">
                  <c:v>2.1955</c:v>
                </c:pt>
                <c:pt idx="56">
                  <c:v>2.1909000000000001</c:v>
                </c:pt>
                <c:pt idx="57">
                  <c:v>2.1867000000000001</c:v>
                </c:pt>
                <c:pt idx="58">
                  <c:v>2.1833</c:v>
                </c:pt>
                <c:pt idx="59">
                  <c:v>2.1818</c:v>
                </c:pt>
                <c:pt idx="60">
                  <c:v>2.238</c:v>
                </c:pt>
                <c:pt idx="61">
                  <c:v>2.3149999999999999</c:v>
                </c:pt>
                <c:pt idx="62">
                  <c:v>2.3380000000000001</c:v>
                </c:pt>
                <c:pt idx="63">
                  <c:v>2.3319999999999999</c:v>
                </c:pt>
                <c:pt idx="64">
                  <c:v>2.3129999999999997</c:v>
                </c:pt>
                <c:pt idx="65">
                  <c:v>2.2898000000000001</c:v>
                </c:pt>
                <c:pt idx="66">
                  <c:v>2.2656999999999998</c:v>
                </c:pt>
                <c:pt idx="67">
                  <c:v>2.2275999999999998</c:v>
                </c:pt>
                <c:pt idx="68">
                  <c:v>2.2073</c:v>
                </c:pt>
                <c:pt idx="69">
                  <c:v>2.2039999999999997</c:v>
                </c:pt>
                <c:pt idx="70">
                  <c:v>2.2164000000000001</c:v>
                </c:pt>
                <c:pt idx="71">
                  <c:v>2.2423000000000002</c:v>
                </c:pt>
                <c:pt idx="72">
                  <c:v>2.278</c:v>
                </c:pt>
                <c:pt idx="73">
                  <c:v>2.3220000000000001</c:v>
                </c:pt>
                <c:pt idx="74">
                  <c:v>2.3717000000000001</c:v>
                </c:pt>
                <c:pt idx="75">
                  <c:v>2.4268000000000001</c:v>
                </c:pt>
                <c:pt idx="76">
                  <c:v>2.4847999999999999</c:v>
                </c:pt>
                <c:pt idx="77">
                  <c:v>2.5457000000000001</c:v>
                </c:pt>
                <c:pt idx="78">
                  <c:v>2.6708999999999996</c:v>
                </c:pt>
                <c:pt idx="79">
                  <c:v>2.8309000000000002</c:v>
                </c:pt>
                <c:pt idx="80">
                  <c:v>2.9897</c:v>
                </c:pt>
                <c:pt idx="81">
                  <c:v>3.1440000000000001</c:v>
                </c:pt>
                <c:pt idx="82">
                  <c:v>3.2919</c:v>
                </c:pt>
                <c:pt idx="83">
                  <c:v>3.4346999999999999</c:v>
                </c:pt>
                <c:pt idx="84">
                  <c:v>3.5709</c:v>
                </c:pt>
                <c:pt idx="85">
                  <c:v>3.7010999999999998</c:v>
                </c:pt>
                <c:pt idx="86">
                  <c:v>3.8258999999999999</c:v>
                </c:pt>
                <c:pt idx="87">
                  <c:v>4.0626999999999995</c:v>
                </c:pt>
                <c:pt idx="88">
                  <c:v>4.2827999999999999</c:v>
                </c:pt>
                <c:pt idx="89">
                  <c:v>4.4910999999999994</c:v>
                </c:pt>
                <c:pt idx="90">
                  <c:v>4.6920999999999999</c:v>
                </c:pt>
                <c:pt idx="91">
                  <c:v>4.8849999999999998</c:v>
                </c:pt>
                <c:pt idx="92">
                  <c:v>5.0747</c:v>
                </c:pt>
                <c:pt idx="93">
                  <c:v>5.4447999999999999</c:v>
                </c:pt>
                <c:pt idx="94">
                  <c:v>5.8109999999999999</c:v>
                </c:pt>
                <c:pt idx="95">
                  <c:v>6.1768999999999998</c:v>
                </c:pt>
                <c:pt idx="96">
                  <c:v>6.5440999999999994</c:v>
                </c:pt>
                <c:pt idx="97">
                  <c:v>6.9140000000000006</c:v>
                </c:pt>
                <c:pt idx="98">
                  <c:v>7.2842000000000002</c:v>
                </c:pt>
                <c:pt idx="99">
                  <c:v>7.6564999999999994</c:v>
                </c:pt>
                <c:pt idx="100">
                  <c:v>8.0287000000000006</c:v>
                </c:pt>
                <c:pt idx="101">
                  <c:v>8.3995999999999995</c:v>
                </c:pt>
                <c:pt idx="102">
                  <c:v>8.7670999999999992</c:v>
                </c:pt>
                <c:pt idx="103">
                  <c:v>9.1311999999999998</c:v>
                </c:pt>
                <c:pt idx="104">
                  <c:v>9.8426100000000005</c:v>
                </c:pt>
                <c:pt idx="105">
                  <c:v>10.6898</c:v>
                </c:pt>
                <c:pt idx="106">
                  <c:v>11.48254</c:v>
                </c:pt>
                <c:pt idx="107">
                  <c:v>12.196449999999999</c:v>
                </c:pt>
                <c:pt idx="108">
                  <c:v>12.85127</c:v>
                </c:pt>
                <c:pt idx="109">
                  <c:v>13.426789999999999</c:v>
                </c:pt>
                <c:pt idx="110">
                  <c:v>13.932889999999999</c:v>
                </c:pt>
                <c:pt idx="111">
                  <c:v>14.369450000000001</c:v>
                </c:pt>
                <c:pt idx="112">
                  <c:v>14.74639</c:v>
                </c:pt>
                <c:pt idx="113">
                  <c:v>15.321199999999999</c:v>
                </c:pt>
                <c:pt idx="114">
                  <c:v>15.716939999999999</c:v>
                </c:pt>
                <c:pt idx="115">
                  <c:v>15.953380000000001</c:v>
                </c:pt>
                <c:pt idx="116">
                  <c:v>16.09036</c:v>
                </c:pt>
                <c:pt idx="117">
                  <c:v>16.127749999999999</c:v>
                </c:pt>
                <c:pt idx="118">
                  <c:v>16.115489999999998</c:v>
                </c:pt>
                <c:pt idx="119">
                  <c:v>15.951739999999999</c:v>
                </c:pt>
                <c:pt idx="120">
                  <c:v>15.688740000000001</c:v>
                </c:pt>
                <c:pt idx="121">
                  <c:v>15.3863</c:v>
                </c:pt>
                <c:pt idx="122">
                  <c:v>15.064259999999999</c:v>
                </c:pt>
                <c:pt idx="123">
                  <c:v>14.74253</c:v>
                </c:pt>
                <c:pt idx="124">
                  <c:v>14.431050000000001</c:v>
                </c:pt>
                <c:pt idx="125">
                  <c:v>14.129759999999999</c:v>
                </c:pt>
                <c:pt idx="126">
                  <c:v>13.83863</c:v>
                </c:pt>
                <c:pt idx="127">
                  <c:v>13.567630000000001</c:v>
                </c:pt>
                <c:pt idx="128">
                  <c:v>13.29674</c:v>
                </c:pt>
                <c:pt idx="129">
                  <c:v>13.04594</c:v>
                </c:pt>
                <c:pt idx="130">
                  <c:v>12.57456</c:v>
                </c:pt>
                <c:pt idx="131">
                  <c:v>12.043159999999999</c:v>
                </c:pt>
                <c:pt idx="132">
                  <c:v>11.572010000000001</c:v>
                </c:pt>
                <c:pt idx="133">
                  <c:v>11.141060000000001</c:v>
                </c:pt>
                <c:pt idx="134">
                  <c:v>10.750260000000001</c:v>
                </c:pt>
                <c:pt idx="135">
                  <c:v>10.389567000000001</c:v>
                </c:pt>
                <c:pt idx="136">
                  <c:v>10.05897</c:v>
                </c:pt>
                <c:pt idx="137">
                  <c:v>9.7634470000000011</c:v>
                </c:pt>
                <c:pt idx="138">
                  <c:v>9.5909840000000006</c:v>
                </c:pt>
                <c:pt idx="139">
                  <c:v>9.2412030000000005</c:v>
                </c:pt>
                <c:pt idx="140">
                  <c:v>8.7775680000000005</c:v>
                </c:pt>
                <c:pt idx="141">
                  <c:v>8.3630409999999991</c:v>
                </c:pt>
                <c:pt idx="142">
                  <c:v>7.9975969999999998</c:v>
                </c:pt>
                <c:pt idx="143">
                  <c:v>7.673216</c:v>
                </c:pt>
                <c:pt idx="144">
                  <c:v>7.3798859999999999</c:v>
                </c:pt>
                <c:pt idx="145">
                  <c:v>6.8693430000000006</c:v>
                </c:pt>
                <c:pt idx="146">
                  <c:v>6.434914</c:v>
                </c:pt>
                <c:pt idx="147">
                  <c:v>6.0555649999999996</c:v>
                </c:pt>
                <c:pt idx="148">
                  <c:v>5.7182759999999995</c:v>
                </c:pt>
                <c:pt idx="149">
                  <c:v>5.4160320000000004</c:v>
                </c:pt>
                <c:pt idx="150">
                  <c:v>5.1418240000000006</c:v>
                </c:pt>
                <c:pt idx="151">
                  <c:v>4.8916440000000003</c:v>
                </c:pt>
                <c:pt idx="152">
                  <c:v>4.6604860000000006</c:v>
                </c:pt>
                <c:pt idx="153">
                  <c:v>4.4483470000000001</c:v>
                </c:pt>
                <c:pt idx="154">
                  <c:v>4.2512229999999995</c:v>
                </c:pt>
                <c:pt idx="155">
                  <c:v>4.0681120000000002</c:v>
                </c:pt>
                <c:pt idx="156">
                  <c:v>3.7389220000000001</c:v>
                </c:pt>
                <c:pt idx="157">
                  <c:v>3.3867299999999996</c:v>
                </c:pt>
                <c:pt idx="158">
                  <c:v>3.087574</c:v>
                </c:pt>
                <c:pt idx="159">
                  <c:v>2.8324449999999999</c:v>
                </c:pt>
                <c:pt idx="160">
                  <c:v>2.6153359999999997</c:v>
                </c:pt>
                <c:pt idx="161">
                  <c:v>2.4282430000000002</c:v>
                </c:pt>
                <c:pt idx="162">
                  <c:v>2.2681629999999999</c:v>
                </c:pt>
                <c:pt idx="163">
                  <c:v>2.130093</c:v>
                </c:pt>
                <c:pt idx="164">
                  <c:v>2.0110309999999996</c:v>
                </c:pt>
                <c:pt idx="165">
                  <c:v>1.8209271</c:v>
                </c:pt>
                <c:pt idx="166">
                  <c:v>1.6798429000000001</c:v>
                </c:pt>
                <c:pt idx="167">
                  <c:v>1.5767733000000002</c:v>
                </c:pt>
                <c:pt idx="168">
                  <c:v>1.4807147000000001</c:v>
                </c:pt>
                <c:pt idx="169">
                  <c:v>1.3866646999999999</c:v>
                </c:pt>
                <c:pt idx="170">
                  <c:v>1.3056215</c:v>
                </c:pt>
                <c:pt idx="171">
                  <c:v>1.1715504999999999</c:v>
                </c:pt>
                <c:pt idx="172">
                  <c:v>1.0654945999999998</c:v>
                </c:pt>
                <c:pt idx="173">
                  <c:v>0.97894940000000008</c:v>
                </c:pt>
                <c:pt idx="174">
                  <c:v>0.90721200000000002</c:v>
                </c:pt>
                <c:pt idx="175">
                  <c:v>0.84668060000000001</c:v>
                </c:pt>
                <c:pt idx="176">
                  <c:v>0.79485379999999994</c:v>
                </c:pt>
                <c:pt idx="177">
                  <c:v>0.75013070000000004</c:v>
                </c:pt>
                <c:pt idx="178">
                  <c:v>0.7109105</c:v>
                </c:pt>
                <c:pt idx="179">
                  <c:v>0.67629270000000008</c:v>
                </c:pt>
                <c:pt idx="180">
                  <c:v>0.64557690000000001</c:v>
                </c:pt>
                <c:pt idx="181">
                  <c:v>0.61816280000000001</c:v>
                </c:pt>
                <c:pt idx="182">
                  <c:v>0.57103859999999995</c:v>
                </c:pt>
                <c:pt idx="183">
                  <c:v>0.52331420000000006</c:v>
                </c:pt>
                <c:pt idx="184">
                  <c:v>0.48479449999999996</c:v>
                </c:pt>
                <c:pt idx="185">
                  <c:v>0.4529782</c:v>
                </c:pt>
                <c:pt idx="186">
                  <c:v>0.4261645</c:v>
                </c:pt>
                <c:pt idx="187">
                  <c:v>0.4034529</c:v>
                </c:pt>
                <c:pt idx="188">
                  <c:v>0.38384279999999998</c:v>
                </c:pt>
                <c:pt idx="189">
                  <c:v>0.366734</c:v>
                </c:pt>
                <c:pt idx="190">
                  <c:v>0.35172630000000005</c:v>
                </c:pt>
                <c:pt idx="191">
                  <c:v>0.32671329999999998</c:v>
                </c:pt>
                <c:pt idx="192">
                  <c:v>0.30650280000000002</c:v>
                </c:pt>
                <c:pt idx="193">
                  <c:v>0.28999417</c:v>
                </c:pt>
                <c:pt idx="194">
                  <c:v>0.27618691000000001</c:v>
                </c:pt>
                <c:pt idx="195">
                  <c:v>0.26458071999999999</c:v>
                </c:pt>
                <c:pt idx="196">
                  <c:v>0.25457538000000002</c:v>
                </c:pt>
                <c:pt idx="197">
                  <c:v>0.23846663000000001</c:v>
                </c:pt>
                <c:pt idx="198">
                  <c:v>0.22605975</c:v>
                </c:pt>
                <c:pt idx="199">
                  <c:v>0.21625420000000001</c:v>
                </c:pt>
                <c:pt idx="200">
                  <c:v>0.20834962000000001</c:v>
                </c:pt>
                <c:pt idx="201">
                  <c:v>0.20184577000000001</c:v>
                </c:pt>
                <c:pt idx="202">
                  <c:v>0.19654250000000001</c:v>
                </c:pt>
                <c:pt idx="203">
                  <c:v>0.19203967999999999</c:v>
                </c:pt>
                <c:pt idx="204">
                  <c:v>0.18813721999999999</c:v>
                </c:pt>
                <c:pt idx="205">
                  <c:v>0.18493505000000002</c:v>
                </c:pt>
                <c:pt idx="206">
                  <c:v>0.18213313</c:v>
                </c:pt>
                <c:pt idx="207">
                  <c:v>0.17973142</c:v>
                </c:pt>
                <c:pt idx="208">
                  <c:v>0.17782988000000002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BD9-4456-8176-A5F67B533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srim19F_Water!$P$5</c:f>
          <c:strCache>
            <c:ptCount val="1"/>
            <c:pt idx="0">
              <c:v>srim19F_Water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srim19F_Water!$D$20:$D$300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srim19F_Water!$J$20:$J$300</c:f>
              <c:numCache>
                <c:formatCode>0.00000</c:formatCode>
                <c:ptCount val="281"/>
                <c:pt idx="0">
                  <c:v>2.5000000000000001E-3</c:v>
                </c:pt>
                <c:pt idx="1">
                  <c:v>2.5999999999999999E-3</c:v>
                </c:pt>
                <c:pt idx="2">
                  <c:v>2.8E-3</c:v>
                </c:pt>
                <c:pt idx="3">
                  <c:v>2.9000000000000002E-3</c:v>
                </c:pt>
                <c:pt idx="4">
                  <c:v>3.0999999999999999E-3</c:v>
                </c:pt>
                <c:pt idx="5">
                  <c:v>3.2000000000000002E-3</c:v>
                </c:pt>
                <c:pt idx="6">
                  <c:v>3.4000000000000002E-3</c:v>
                </c:pt>
                <c:pt idx="7">
                  <c:v>3.5000000000000005E-3</c:v>
                </c:pt>
                <c:pt idx="8">
                  <c:v>3.6999999999999997E-3</c:v>
                </c:pt>
                <c:pt idx="9">
                  <c:v>3.8999999999999998E-3</c:v>
                </c:pt>
                <c:pt idx="10">
                  <c:v>4.2000000000000006E-3</c:v>
                </c:pt>
                <c:pt idx="11">
                  <c:v>4.3999999999999994E-3</c:v>
                </c:pt>
                <c:pt idx="12">
                  <c:v>4.7000000000000002E-3</c:v>
                </c:pt>
                <c:pt idx="13">
                  <c:v>4.8999999999999998E-3</c:v>
                </c:pt>
                <c:pt idx="14">
                  <c:v>5.1999999999999998E-3</c:v>
                </c:pt>
                <c:pt idx="15">
                  <c:v>5.5999999999999999E-3</c:v>
                </c:pt>
                <c:pt idx="16">
                  <c:v>6.0999999999999995E-3</c:v>
                </c:pt>
                <c:pt idx="17">
                  <c:v>6.5000000000000006E-3</c:v>
                </c:pt>
                <c:pt idx="18">
                  <c:v>7.000000000000001E-3</c:v>
                </c:pt>
                <c:pt idx="19">
                  <c:v>7.3999999999999995E-3</c:v>
                </c:pt>
                <c:pt idx="20">
                  <c:v>7.7999999999999996E-3</c:v>
                </c:pt>
                <c:pt idx="21">
                  <c:v>8.3000000000000001E-3</c:v>
                </c:pt>
                <c:pt idx="22">
                  <c:v>8.6999999999999994E-3</c:v>
                </c:pt>
                <c:pt idx="23">
                  <c:v>9.1000000000000004E-3</c:v>
                </c:pt>
                <c:pt idx="24">
                  <c:v>9.4999999999999998E-3</c:v>
                </c:pt>
                <c:pt idx="25">
                  <c:v>9.9000000000000008E-3</c:v>
                </c:pt>
                <c:pt idx="26">
                  <c:v>1.0699999999999999E-2</c:v>
                </c:pt>
                <c:pt idx="27">
                  <c:v>1.17E-2</c:v>
                </c:pt>
                <c:pt idx="28">
                  <c:v>1.26E-2</c:v>
                </c:pt>
                <c:pt idx="29">
                  <c:v>1.3600000000000001E-2</c:v>
                </c:pt>
                <c:pt idx="30">
                  <c:v>1.4499999999999999E-2</c:v>
                </c:pt>
                <c:pt idx="31">
                  <c:v>1.55E-2</c:v>
                </c:pt>
                <c:pt idx="32">
                  <c:v>1.6400000000000001E-2</c:v>
                </c:pt>
                <c:pt idx="33">
                  <c:v>1.7299999999999999E-2</c:v>
                </c:pt>
                <c:pt idx="34">
                  <c:v>1.83E-2</c:v>
                </c:pt>
                <c:pt idx="35">
                  <c:v>2.01E-2</c:v>
                </c:pt>
                <c:pt idx="36">
                  <c:v>2.1899999999999999E-2</c:v>
                </c:pt>
                <c:pt idx="37">
                  <c:v>2.3799999999999998E-2</c:v>
                </c:pt>
                <c:pt idx="38">
                  <c:v>2.5600000000000001E-2</c:v>
                </c:pt>
                <c:pt idx="39">
                  <c:v>2.7400000000000001E-2</c:v>
                </c:pt>
                <c:pt idx="40">
                  <c:v>2.93E-2</c:v>
                </c:pt>
                <c:pt idx="41">
                  <c:v>3.2899999999999999E-2</c:v>
                </c:pt>
                <c:pt idx="42">
                  <c:v>3.6600000000000001E-2</c:v>
                </c:pt>
                <c:pt idx="43">
                  <c:v>4.02E-2</c:v>
                </c:pt>
                <c:pt idx="44">
                  <c:v>4.3900000000000002E-2</c:v>
                </c:pt>
                <c:pt idx="45">
                  <c:v>4.7599999999999996E-2</c:v>
                </c:pt>
                <c:pt idx="46">
                  <c:v>5.1400000000000001E-2</c:v>
                </c:pt>
                <c:pt idx="47">
                  <c:v>5.5100000000000003E-2</c:v>
                </c:pt>
                <c:pt idx="48">
                  <c:v>5.8899999999999994E-2</c:v>
                </c:pt>
                <c:pt idx="49">
                  <c:v>6.2600000000000003E-2</c:v>
                </c:pt>
                <c:pt idx="50">
                  <c:v>6.6400000000000001E-2</c:v>
                </c:pt>
                <c:pt idx="51">
                  <c:v>7.0199999999999999E-2</c:v>
                </c:pt>
                <c:pt idx="52">
                  <c:v>7.7899999999999997E-2</c:v>
                </c:pt>
                <c:pt idx="53">
                  <c:v>8.7599999999999997E-2</c:v>
                </c:pt>
                <c:pt idx="54">
                  <c:v>9.7299999999999998E-2</c:v>
                </c:pt>
                <c:pt idx="55">
                  <c:v>0.1071</c:v>
                </c:pt>
                <c:pt idx="56">
                  <c:v>0.11699999999999999</c:v>
                </c:pt>
                <c:pt idx="57">
                  <c:v>0.127</c:v>
                </c:pt>
                <c:pt idx="58">
                  <c:v>0.13700000000000001</c:v>
                </c:pt>
                <c:pt idx="59">
                  <c:v>0.14699999999999999</c:v>
                </c:pt>
                <c:pt idx="60">
                  <c:v>0.15689999999999998</c:v>
                </c:pt>
                <c:pt idx="61">
                  <c:v>0.17629999999999998</c:v>
                </c:pt>
                <c:pt idx="62">
                  <c:v>0.19539999999999999</c:v>
                </c:pt>
                <c:pt idx="63">
                  <c:v>0.2145</c:v>
                </c:pt>
                <c:pt idx="64">
                  <c:v>0.23380000000000001</c:v>
                </c:pt>
                <c:pt idx="65">
                  <c:v>0.25339999999999996</c:v>
                </c:pt>
                <c:pt idx="66">
                  <c:v>0.2732</c:v>
                </c:pt>
                <c:pt idx="67">
                  <c:v>0.31369999999999998</c:v>
                </c:pt>
                <c:pt idx="68">
                  <c:v>0.35499999999999998</c:v>
                </c:pt>
                <c:pt idx="69">
                  <c:v>0.39660000000000001</c:v>
                </c:pt>
                <c:pt idx="70">
                  <c:v>0.43830000000000002</c:v>
                </c:pt>
                <c:pt idx="71">
                  <c:v>0.4798</c:v>
                </c:pt>
                <c:pt idx="72">
                  <c:v>0.52089999999999992</c:v>
                </c:pt>
                <c:pt idx="73">
                  <c:v>0.56130000000000002</c:v>
                </c:pt>
                <c:pt idx="74">
                  <c:v>0.60109999999999997</c:v>
                </c:pt>
                <c:pt idx="75">
                  <c:v>0.6401</c:v>
                </c:pt>
                <c:pt idx="76">
                  <c:v>0.67820000000000003</c:v>
                </c:pt>
                <c:pt idx="77">
                  <c:v>0.71560000000000001</c:v>
                </c:pt>
                <c:pt idx="78">
                  <c:v>0.78789999999999993</c:v>
                </c:pt>
                <c:pt idx="79">
                  <c:v>0.87390000000000012</c:v>
                </c:pt>
                <c:pt idx="80">
                  <c:v>0.95559999999999989</c:v>
                </c:pt>
                <c:pt idx="81" formatCode="0.000">
                  <c:v>1.03</c:v>
                </c:pt>
                <c:pt idx="82" formatCode="0.000">
                  <c:v>1.1100000000000001</c:v>
                </c:pt>
                <c:pt idx="83" formatCode="0.000">
                  <c:v>1.18</c:v>
                </c:pt>
                <c:pt idx="84" formatCode="0.000">
                  <c:v>1.25</c:v>
                </c:pt>
                <c:pt idx="85" formatCode="0.000">
                  <c:v>1.31</c:v>
                </c:pt>
                <c:pt idx="86" formatCode="0.000">
                  <c:v>1.38</c:v>
                </c:pt>
                <c:pt idx="87" formatCode="0.000">
                  <c:v>1.5</c:v>
                </c:pt>
                <c:pt idx="88" formatCode="0.000">
                  <c:v>1.62</c:v>
                </c:pt>
                <c:pt idx="89" formatCode="0.000">
                  <c:v>1.73</c:v>
                </c:pt>
                <c:pt idx="90" formatCode="0.000">
                  <c:v>1.84</c:v>
                </c:pt>
                <c:pt idx="91" formatCode="0.000">
                  <c:v>1.94</c:v>
                </c:pt>
                <c:pt idx="92" formatCode="0.000">
                  <c:v>2.04</c:v>
                </c:pt>
                <c:pt idx="93" formatCode="0.000">
                  <c:v>2.2200000000000002</c:v>
                </c:pt>
                <c:pt idx="94" formatCode="0.000">
                  <c:v>2.4</c:v>
                </c:pt>
                <c:pt idx="95" formatCode="0.000">
                  <c:v>2.56</c:v>
                </c:pt>
                <c:pt idx="96" formatCode="0.000">
                  <c:v>2.72</c:v>
                </c:pt>
                <c:pt idx="97" formatCode="0.000">
                  <c:v>2.87</c:v>
                </c:pt>
                <c:pt idx="98" formatCode="0.000">
                  <c:v>3</c:v>
                </c:pt>
                <c:pt idx="99" formatCode="0.000">
                  <c:v>3.14</c:v>
                </c:pt>
                <c:pt idx="100" formatCode="0.000">
                  <c:v>3.26</c:v>
                </c:pt>
                <c:pt idx="101" formatCode="0.000">
                  <c:v>3.38</c:v>
                </c:pt>
                <c:pt idx="102" formatCode="0.000">
                  <c:v>3.5</c:v>
                </c:pt>
                <c:pt idx="103" formatCode="0.000">
                  <c:v>3.61</c:v>
                </c:pt>
                <c:pt idx="104" formatCode="0.000">
                  <c:v>3.82</c:v>
                </c:pt>
                <c:pt idx="105" formatCode="0.000">
                  <c:v>4.0599999999999996</c:v>
                </c:pt>
                <c:pt idx="106" formatCode="0.000">
                  <c:v>4.29</c:v>
                </c:pt>
                <c:pt idx="107" formatCode="0.000">
                  <c:v>4.5</c:v>
                </c:pt>
                <c:pt idx="108" formatCode="0.000">
                  <c:v>4.7</c:v>
                </c:pt>
                <c:pt idx="109" formatCode="0.000">
                  <c:v>4.8899999999999997</c:v>
                </c:pt>
                <c:pt idx="110" formatCode="0.000">
                  <c:v>5.07</c:v>
                </c:pt>
                <c:pt idx="111" formatCode="0.000">
                  <c:v>5.24</c:v>
                </c:pt>
                <c:pt idx="112" formatCode="0.000">
                  <c:v>5.42</c:v>
                </c:pt>
                <c:pt idx="113" formatCode="0.000">
                  <c:v>5.75</c:v>
                </c:pt>
                <c:pt idx="114" formatCode="0.000">
                  <c:v>6.07</c:v>
                </c:pt>
                <c:pt idx="115" formatCode="0.000">
                  <c:v>6.38</c:v>
                </c:pt>
                <c:pt idx="116" formatCode="0.000">
                  <c:v>6.7</c:v>
                </c:pt>
                <c:pt idx="117" formatCode="0.000">
                  <c:v>7.01</c:v>
                </c:pt>
                <c:pt idx="118" formatCode="0.000">
                  <c:v>7.32</c:v>
                </c:pt>
                <c:pt idx="119" formatCode="0.000">
                  <c:v>7.94</c:v>
                </c:pt>
                <c:pt idx="120" formatCode="0.000">
                  <c:v>8.57</c:v>
                </c:pt>
                <c:pt idx="121" formatCode="0.000">
                  <c:v>9.2100000000000009</c:v>
                </c:pt>
                <c:pt idx="122" formatCode="0.000">
                  <c:v>9.8699999999999992</c:v>
                </c:pt>
                <c:pt idx="123" formatCode="0.000">
                  <c:v>10.54</c:v>
                </c:pt>
                <c:pt idx="124" formatCode="0.000">
                  <c:v>11.23</c:v>
                </c:pt>
                <c:pt idx="125" formatCode="0.000">
                  <c:v>11.93</c:v>
                </c:pt>
                <c:pt idx="126" formatCode="0.000">
                  <c:v>12.64</c:v>
                </c:pt>
                <c:pt idx="127" formatCode="0.000">
                  <c:v>13.37</c:v>
                </c:pt>
                <c:pt idx="128" formatCode="0.000">
                  <c:v>14.12</c:v>
                </c:pt>
                <c:pt idx="129" formatCode="0.000">
                  <c:v>14.87</c:v>
                </c:pt>
                <c:pt idx="130" formatCode="0.000">
                  <c:v>16.440000000000001</c:v>
                </c:pt>
                <c:pt idx="131" formatCode="0.000">
                  <c:v>18.47</c:v>
                </c:pt>
                <c:pt idx="132" formatCode="0.000">
                  <c:v>20.58</c:v>
                </c:pt>
                <c:pt idx="133" formatCode="0.000">
                  <c:v>22.79</c:v>
                </c:pt>
                <c:pt idx="134" formatCode="0.000">
                  <c:v>25.07</c:v>
                </c:pt>
                <c:pt idx="135" formatCode="0.000">
                  <c:v>27.44</c:v>
                </c:pt>
                <c:pt idx="136" formatCode="0.000">
                  <c:v>29.88</c:v>
                </c:pt>
                <c:pt idx="137" formatCode="0.000">
                  <c:v>32.409999999999997</c:v>
                </c:pt>
                <c:pt idx="138" formatCode="0.000">
                  <c:v>34.99</c:v>
                </c:pt>
                <c:pt idx="139" formatCode="0.000">
                  <c:v>40.299999999999997</c:v>
                </c:pt>
                <c:pt idx="140" formatCode="0.000">
                  <c:v>45.85</c:v>
                </c:pt>
                <c:pt idx="141" formatCode="0.000">
                  <c:v>51.69</c:v>
                </c:pt>
                <c:pt idx="142" formatCode="0.000">
                  <c:v>57.81</c:v>
                </c:pt>
                <c:pt idx="143" formatCode="0.000">
                  <c:v>64.19</c:v>
                </c:pt>
                <c:pt idx="144" formatCode="0.000">
                  <c:v>70.84</c:v>
                </c:pt>
                <c:pt idx="145" formatCode="0.000">
                  <c:v>84.88</c:v>
                </c:pt>
                <c:pt idx="146" formatCode="0.000">
                  <c:v>99.93</c:v>
                </c:pt>
                <c:pt idx="147" formatCode="0.000">
                  <c:v>115.96</c:v>
                </c:pt>
                <c:pt idx="148" formatCode="0.000">
                  <c:v>132.96</c:v>
                </c:pt>
                <c:pt idx="149" formatCode="0.000">
                  <c:v>150.93</c:v>
                </c:pt>
                <c:pt idx="150" formatCode="0.000">
                  <c:v>169.88</c:v>
                </c:pt>
                <c:pt idx="151" formatCode="0.000">
                  <c:v>189.83</c:v>
                </c:pt>
                <c:pt idx="152" formatCode="0.000">
                  <c:v>210.78</c:v>
                </c:pt>
                <c:pt idx="153" formatCode="0.000">
                  <c:v>232.75</c:v>
                </c:pt>
                <c:pt idx="154" formatCode="0.000">
                  <c:v>255.75</c:v>
                </c:pt>
                <c:pt idx="155" formatCode="0.000">
                  <c:v>279.8</c:v>
                </c:pt>
                <c:pt idx="156" formatCode="0.000">
                  <c:v>331.11</c:v>
                </c:pt>
                <c:pt idx="157" formatCode="0.000">
                  <c:v>401.4</c:v>
                </c:pt>
                <c:pt idx="158" formatCode="0.000">
                  <c:v>478.75</c:v>
                </c:pt>
                <c:pt idx="159" formatCode="0.000">
                  <c:v>563.32000000000005</c:v>
                </c:pt>
                <c:pt idx="160" formatCode="0.000">
                  <c:v>655.22</c:v>
                </c:pt>
                <c:pt idx="161" formatCode="0.000">
                  <c:v>754.46</c:v>
                </c:pt>
                <c:pt idx="162" formatCode="0.000">
                  <c:v>861.02</c:v>
                </c:pt>
                <c:pt idx="163" formatCode="0.000">
                  <c:v>974.8</c:v>
                </c:pt>
                <c:pt idx="164" formatCode="0.0">
                  <c:v>1100</c:v>
                </c:pt>
                <c:pt idx="165" formatCode="0.0">
                  <c:v>1360</c:v>
                </c:pt>
                <c:pt idx="166" formatCode="0.0">
                  <c:v>1640</c:v>
                </c:pt>
                <c:pt idx="167" formatCode="0.0">
                  <c:v>1950</c:v>
                </c:pt>
                <c:pt idx="168" formatCode="0.0">
                  <c:v>2280</c:v>
                </c:pt>
                <c:pt idx="169" formatCode="0.0">
                  <c:v>2630</c:v>
                </c:pt>
                <c:pt idx="170" formatCode="0.0">
                  <c:v>3000</c:v>
                </c:pt>
                <c:pt idx="171" formatCode="0.0">
                  <c:v>3810</c:v>
                </c:pt>
                <c:pt idx="172" formatCode="0.0">
                  <c:v>4700</c:v>
                </c:pt>
                <c:pt idx="173" formatCode="0.0">
                  <c:v>5680</c:v>
                </c:pt>
                <c:pt idx="174" formatCode="0.0">
                  <c:v>6740</c:v>
                </c:pt>
                <c:pt idx="175" formatCode="0.0">
                  <c:v>7890</c:v>
                </c:pt>
                <c:pt idx="176" formatCode="0.0">
                  <c:v>9110</c:v>
                </c:pt>
                <c:pt idx="177" formatCode="0.0">
                  <c:v>10400</c:v>
                </c:pt>
                <c:pt idx="178" formatCode="0.0">
                  <c:v>11770</c:v>
                </c:pt>
                <c:pt idx="179" formatCode="0.0">
                  <c:v>13210</c:v>
                </c:pt>
                <c:pt idx="180" formatCode="0.0">
                  <c:v>14730</c:v>
                </c:pt>
                <c:pt idx="181" formatCode="0.0">
                  <c:v>16309.999999999998</c:v>
                </c:pt>
                <c:pt idx="182" formatCode="0.0">
                  <c:v>19680</c:v>
                </c:pt>
                <c:pt idx="183" formatCode="0.0">
                  <c:v>24250</c:v>
                </c:pt>
                <c:pt idx="184" formatCode="0.0">
                  <c:v>29220</c:v>
                </c:pt>
                <c:pt idx="185" formatCode="0.0">
                  <c:v>34560</c:v>
                </c:pt>
                <c:pt idx="186" formatCode="0.0">
                  <c:v>40250</c:v>
                </c:pt>
                <c:pt idx="187" formatCode="0.0">
                  <c:v>46280</c:v>
                </c:pt>
                <c:pt idx="188" formatCode="0.0">
                  <c:v>52630</c:v>
                </c:pt>
                <c:pt idx="189" formatCode="0.0">
                  <c:v>59300</c:v>
                </c:pt>
                <c:pt idx="190" formatCode="0.0">
                  <c:v>66260</c:v>
                </c:pt>
                <c:pt idx="191" formatCode="0.0">
                  <c:v>81020</c:v>
                </c:pt>
                <c:pt idx="192" formatCode="0.0">
                  <c:v>96830</c:v>
                </c:pt>
                <c:pt idx="193" formatCode="0.0">
                  <c:v>113600</c:v>
                </c:pt>
                <c:pt idx="194" formatCode="0.0">
                  <c:v>131270</c:v>
                </c:pt>
                <c:pt idx="195" formatCode="0.0">
                  <c:v>149780</c:v>
                </c:pt>
                <c:pt idx="196" formatCode="0.0">
                  <c:v>169050</c:v>
                </c:pt>
                <c:pt idx="197" formatCode="0.0">
                  <c:v>209650</c:v>
                </c:pt>
                <c:pt idx="198" formatCode="0.0">
                  <c:v>252730</c:v>
                </c:pt>
                <c:pt idx="199" formatCode="0.0">
                  <c:v>297980</c:v>
                </c:pt>
                <c:pt idx="200" formatCode="0.0">
                  <c:v>345100</c:v>
                </c:pt>
                <c:pt idx="201" formatCode="0.0">
                  <c:v>393870</c:v>
                </c:pt>
                <c:pt idx="202" formatCode="0.0">
                  <c:v>444090</c:v>
                </c:pt>
                <c:pt idx="203" formatCode="0.0">
                  <c:v>495580</c:v>
                </c:pt>
                <c:pt idx="204" formatCode="0.0">
                  <c:v>548200</c:v>
                </c:pt>
                <c:pt idx="205" formatCode="0.0">
                  <c:v>601810</c:v>
                </c:pt>
                <c:pt idx="206" formatCode="0.0">
                  <c:v>656300</c:v>
                </c:pt>
                <c:pt idx="207" formatCode="0.0">
                  <c:v>711570</c:v>
                </c:pt>
                <c:pt idx="208" formatCode="0.0">
                  <c:v>767510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F9-4D64-828D-B2EC9819D5DB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srim19F_Water!$D$20:$D$300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srim19F_Water!$M$20:$M$300</c:f>
              <c:numCache>
                <c:formatCode>0.00000</c:formatCode>
                <c:ptCount val="281"/>
                <c:pt idx="0">
                  <c:v>1.2000000000000001E-3</c:v>
                </c:pt>
                <c:pt idx="1">
                  <c:v>1.2999999999999999E-3</c:v>
                </c:pt>
                <c:pt idx="2">
                  <c:v>1.4E-3</c:v>
                </c:pt>
                <c:pt idx="3">
                  <c:v>1.5E-3</c:v>
                </c:pt>
                <c:pt idx="4">
                  <c:v>1.5E-3</c:v>
                </c:pt>
                <c:pt idx="5">
                  <c:v>1.6000000000000001E-3</c:v>
                </c:pt>
                <c:pt idx="6">
                  <c:v>1.6000000000000001E-3</c:v>
                </c:pt>
                <c:pt idx="7">
                  <c:v>1.7000000000000001E-3</c:v>
                </c:pt>
                <c:pt idx="8">
                  <c:v>1.8E-3</c:v>
                </c:pt>
                <c:pt idx="9">
                  <c:v>1.9E-3</c:v>
                </c:pt>
                <c:pt idx="10">
                  <c:v>2E-3</c:v>
                </c:pt>
                <c:pt idx="11">
                  <c:v>2.1000000000000003E-3</c:v>
                </c:pt>
                <c:pt idx="12">
                  <c:v>2.1999999999999997E-3</c:v>
                </c:pt>
                <c:pt idx="13">
                  <c:v>2.3E-3</c:v>
                </c:pt>
                <c:pt idx="14">
                  <c:v>2.4000000000000002E-3</c:v>
                </c:pt>
                <c:pt idx="15">
                  <c:v>2.5999999999999999E-3</c:v>
                </c:pt>
                <c:pt idx="16">
                  <c:v>2.7000000000000001E-3</c:v>
                </c:pt>
                <c:pt idx="17">
                  <c:v>2.9000000000000002E-3</c:v>
                </c:pt>
                <c:pt idx="18">
                  <c:v>3.0999999999999999E-3</c:v>
                </c:pt>
                <c:pt idx="19">
                  <c:v>3.2000000000000002E-3</c:v>
                </c:pt>
                <c:pt idx="20">
                  <c:v>3.4000000000000002E-3</c:v>
                </c:pt>
                <c:pt idx="21">
                  <c:v>3.5000000000000005E-3</c:v>
                </c:pt>
                <c:pt idx="22">
                  <c:v>3.6999999999999997E-3</c:v>
                </c:pt>
                <c:pt idx="23">
                  <c:v>3.8E-3</c:v>
                </c:pt>
                <c:pt idx="24">
                  <c:v>4.0000000000000001E-3</c:v>
                </c:pt>
                <c:pt idx="25">
                  <c:v>4.1000000000000003E-3</c:v>
                </c:pt>
                <c:pt idx="26">
                  <c:v>4.3999999999999994E-3</c:v>
                </c:pt>
                <c:pt idx="27">
                  <c:v>4.8000000000000004E-3</c:v>
                </c:pt>
                <c:pt idx="28">
                  <c:v>5.0999999999999995E-3</c:v>
                </c:pt>
                <c:pt idx="29">
                  <c:v>5.4000000000000003E-3</c:v>
                </c:pt>
                <c:pt idx="30">
                  <c:v>5.8000000000000005E-3</c:v>
                </c:pt>
                <c:pt idx="31">
                  <c:v>6.0999999999999995E-3</c:v>
                </c:pt>
                <c:pt idx="32">
                  <c:v>6.4000000000000003E-3</c:v>
                </c:pt>
                <c:pt idx="33">
                  <c:v>6.7000000000000002E-3</c:v>
                </c:pt>
                <c:pt idx="34">
                  <c:v>7.0999999999999995E-3</c:v>
                </c:pt>
                <c:pt idx="35">
                  <c:v>7.7000000000000002E-3</c:v>
                </c:pt>
                <c:pt idx="36">
                  <c:v>8.3000000000000001E-3</c:v>
                </c:pt>
                <c:pt idx="37">
                  <c:v>8.8999999999999999E-3</c:v>
                </c:pt>
                <c:pt idx="38">
                  <c:v>9.4999999999999998E-3</c:v>
                </c:pt>
                <c:pt idx="39">
                  <c:v>1.0100000000000001E-2</c:v>
                </c:pt>
                <c:pt idx="40">
                  <c:v>1.0699999999999999E-2</c:v>
                </c:pt>
                <c:pt idx="41">
                  <c:v>1.18E-2</c:v>
                </c:pt>
                <c:pt idx="42">
                  <c:v>1.29E-2</c:v>
                </c:pt>
                <c:pt idx="43">
                  <c:v>1.4099999999999998E-2</c:v>
                </c:pt>
                <c:pt idx="44">
                  <c:v>1.52E-2</c:v>
                </c:pt>
                <c:pt idx="45">
                  <c:v>1.6300000000000002E-2</c:v>
                </c:pt>
                <c:pt idx="46">
                  <c:v>1.7399999999999999E-2</c:v>
                </c:pt>
                <c:pt idx="47">
                  <c:v>1.84E-2</c:v>
                </c:pt>
                <c:pt idx="48">
                  <c:v>1.95E-2</c:v>
                </c:pt>
                <c:pt idx="49">
                  <c:v>2.06E-2</c:v>
                </c:pt>
                <c:pt idx="50">
                  <c:v>2.1600000000000001E-2</c:v>
                </c:pt>
                <c:pt idx="51">
                  <c:v>2.2700000000000001E-2</c:v>
                </c:pt>
                <c:pt idx="52">
                  <c:v>2.47E-2</c:v>
                </c:pt>
                <c:pt idx="53">
                  <c:v>2.7300000000000001E-2</c:v>
                </c:pt>
                <c:pt idx="54">
                  <c:v>2.9699999999999997E-2</c:v>
                </c:pt>
                <c:pt idx="55">
                  <c:v>3.2199999999999999E-2</c:v>
                </c:pt>
                <c:pt idx="56">
                  <c:v>3.4599999999999999E-2</c:v>
                </c:pt>
                <c:pt idx="57">
                  <c:v>3.6900000000000002E-2</c:v>
                </c:pt>
                <c:pt idx="58">
                  <c:v>3.9199999999999999E-2</c:v>
                </c:pt>
                <c:pt idx="59">
                  <c:v>4.1499999999999995E-2</c:v>
                </c:pt>
                <c:pt idx="60">
                  <c:v>4.36E-2</c:v>
                </c:pt>
                <c:pt idx="61">
                  <c:v>4.7599999999999996E-2</c:v>
                </c:pt>
                <c:pt idx="62">
                  <c:v>5.1400000000000001E-2</c:v>
                </c:pt>
                <c:pt idx="63">
                  <c:v>5.5000000000000007E-2</c:v>
                </c:pt>
                <c:pt idx="64">
                  <c:v>5.8499999999999996E-2</c:v>
                </c:pt>
                <c:pt idx="65">
                  <c:v>6.2E-2</c:v>
                </c:pt>
                <c:pt idx="66">
                  <c:v>6.5500000000000003E-2</c:v>
                </c:pt>
                <c:pt idx="67">
                  <c:v>7.2399999999999992E-2</c:v>
                </c:pt>
                <c:pt idx="68">
                  <c:v>7.9100000000000004E-2</c:v>
                </c:pt>
                <c:pt idx="69">
                  <c:v>8.5599999999999996E-2</c:v>
                </c:pt>
                <c:pt idx="70">
                  <c:v>9.1800000000000007E-2</c:v>
                </c:pt>
                <c:pt idx="71">
                  <c:v>9.7599999999999992E-2</c:v>
                </c:pt>
                <c:pt idx="72">
                  <c:v>0.1032</c:v>
                </c:pt>
                <c:pt idx="73">
                  <c:v>0.10840000000000001</c:v>
                </c:pt>
                <c:pt idx="74">
                  <c:v>0.1133</c:v>
                </c:pt>
                <c:pt idx="75">
                  <c:v>0.11779999999999999</c:v>
                </c:pt>
                <c:pt idx="76">
                  <c:v>0.12210000000000001</c:v>
                </c:pt>
                <c:pt idx="77">
                  <c:v>0.12609999999999999</c:v>
                </c:pt>
                <c:pt idx="78">
                  <c:v>0.1336</c:v>
                </c:pt>
                <c:pt idx="79">
                  <c:v>0.14179999999999998</c:v>
                </c:pt>
                <c:pt idx="80">
                  <c:v>0.1489</c:v>
                </c:pt>
                <c:pt idx="81">
                  <c:v>0.15509999999999999</c:v>
                </c:pt>
                <c:pt idx="82">
                  <c:v>0.16060000000000002</c:v>
                </c:pt>
                <c:pt idx="83">
                  <c:v>0.16550000000000001</c:v>
                </c:pt>
                <c:pt idx="84">
                  <c:v>0.1699</c:v>
                </c:pt>
                <c:pt idx="85">
                  <c:v>0.1739</c:v>
                </c:pt>
                <c:pt idx="86">
                  <c:v>0.17749999999999999</c:v>
                </c:pt>
                <c:pt idx="87">
                  <c:v>0.18429999999999999</c:v>
                </c:pt>
                <c:pt idx="88">
                  <c:v>0.19009999999999999</c:v>
                </c:pt>
                <c:pt idx="89">
                  <c:v>0.1951</c:v>
                </c:pt>
                <c:pt idx="90">
                  <c:v>0.1996</c:v>
                </c:pt>
                <c:pt idx="91">
                  <c:v>0.20350000000000001</c:v>
                </c:pt>
                <c:pt idx="92">
                  <c:v>0.20710000000000001</c:v>
                </c:pt>
                <c:pt idx="93">
                  <c:v>0.21400000000000002</c:v>
                </c:pt>
                <c:pt idx="94">
                  <c:v>0.21970000000000001</c:v>
                </c:pt>
                <c:pt idx="95">
                  <c:v>0.22450000000000001</c:v>
                </c:pt>
                <c:pt idx="96">
                  <c:v>0.2286</c:v>
                </c:pt>
                <c:pt idx="97">
                  <c:v>0.23220000000000002</c:v>
                </c:pt>
                <c:pt idx="98">
                  <c:v>0.23530000000000001</c:v>
                </c:pt>
                <c:pt idx="99">
                  <c:v>0.23799999999999999</c:v>
                </c:pt>
                <c:pt idx="100">
                  <c:v>0.2404</c:v>
                </c:pt>
                <c:pt idx="101">
                  <c:v>0.24260000000000001</c:v>
                </c:pt>
                <c:pt idx="102">
                  <c:v>0.2445</c:v>
                </c:pt>
                <c:pt idx="103">
                  <c:v>0.24620000000000003</c:v>
                </c:pt>
                <c:pt idx="104">
                  <c:v>0.25009999999999999</c:v>
                </c:pt>
                <c:pt idx="105">
                  <c:v>0.2545</c:v>
                </c:pt>
                <c:pt idx="106">
                  <c:v>0.25819999999999999</c:v>
                </c:pt>
                <c:pt idx="107">
                  <c:v>0.26129999999999998</c:v>
                </c:pt>
                <c:pt idx="108">
                  <c:v>0.26400000000000001</c:v>
                </c:pt>
                <c:pt idx="109">
                  <c:v>0.26640000000000003</c:v>
                </c:pt>
                <c:pt idx="110">
                  <c:v>0.26860000000000001</c:v>
                </c:pt>
                <c:pt idx="111">
                  <c:v>0.27050000000000002</c:v>
                </c:pt>
                <c:pt idx="112">
                  <c:v>0.27229999999999999</c:v>
                </c:pt>
                <c:pt idx="113">
                  <c:v>0.27759999999999996</c:v>
                </c:pt>
                <c:pt idx="114">
                  <c:v>0.28239999999999998</c:v>
                </c:pt>
                <c:pt idx="115">
                  <c:v>0.28690000000000004</c:v>
                </c:pt>
                <c:pt idx="116">
                  <c:v>0.29110000000000003</c:v>
                </c:pt>
                <c:pt idx="117">
                  <c:v>0.29520000000000002</c:v>
                </c:pt>
                <c:pt idx="118">
                  <c:v>0.29920000000000002</c:v>
                </c:pt>
                <c:pt idx="119">
                  <c:v>0.31330000000000002</c:v>
                </c:pt>
                <c:pt idx="120">
                  <c:v>0.32700000000000001</c:v>
                </c:pt>
                <c:pt idx="121">
                  <c:v>0.34060000000000001</c:v>
                </c:pt>
                <c:pt idx="122">
                  <c:v>0.35409999999999997</c:v>
                </c:pt>
                <c:pt idx="123">
                  <c:v>0.36760000000000004</c:v>
                </c:pt>
                <c:pt idx="124">
                  <c:v>0.38119999999999998</c:v>
                </c:pt>
                <c:pt idx="125">
                  <c:v>0.39479999999999998</c:v>
                </c:pt>
                <c:pt idx="126">
                  <c:v>0.40849999999999997</c:v>
                </c:pt>
                <c:pt idx="127">
                  <c:v>0.42230000000000001</c:v>
                </c:pt>
                <c:pt idx="128">
                  <c:v>0.43620000000000003</c:v>
                </c:pt>
                <c:pt idx="129">
                  <c:v>0.45010000000000006</c:v>
                </c:pt>
                <c:pt idx="130">
                  <c:v>0.50309999999999999</c:v>
                </c:pt>
                <c:pt idx="131">
                  <c:v>0.58129999999999993</c:v>
                </c:pt>
                <c:pt idx="132">
                  <c:v>0.65590000000000004</c:v>
                </c:pt>
                <c:pt idx="133">
                  <c:v>0.72789999999999999</c:v>
                </c:pt>
                <c:pt idx="134">
                  <c:v>0.79820000000000002</c:v>
                </c:pt>
                <c:pt idx="135">
                  <c:v>0.86729999999999996</c:v>
                </c:pt>
                <c:pt idx="136">
                  <c:v>0.9353999999999999</c:v>
                </c:pt>
                <c:pt idx="137" formatCode="0.000">
                  <c:v>1</c:v>
                </c:pt>
                <c:pt idx="138" formatCode="0.000">
                  <c:v>1.07</c:v>
                </c:pt>
                <c:pt idx="139" formatCode="0.000">
                  <c:v>1.31</c:v>
                </c:pt>
                <c:pt idx="140" formatCode="0.000">
                  <c:v>1.53</c:v>
                </c:pt>
                <c:pt idx="141" formatCode="0.000">
                  <c:v>1.74</c:v>
                </c:pt>
                <c:pt idx="142" formatCode="0.000">
                  <c:v>1.95</c:v>
                </c:pt>
                <c:pt idx="143" formatCode="0.000">
                  <c:v>2.15</c:v>
                </c:pt>
                <c:pt idx="144" formatCode="0.000">
                  <c:v>2.35</c:v>
                </c:pt>
                <c:pt idx="145" formatCode="0.000">
                  <c:v>3.08</c:v>
                </c:pt>
                <c:pt idx="146" formatCode="0.000">
                  <c:v>3.75</c:v>
                </c:pt>
                <c:pt idx="147" formatCode="0.000">
                  <c:v>4.3899999999999997</c:v>
                </c:pt>
                <c:pt idx="148" formatCode="0.000">
                  <c:v>5.01</c:v>
                </c:pt>
                <c:pt idx="149" formatCode="0.000">
                  <c:v>5.62</c:v>
                </c:pt>
                <c:pt idx="150" formatCode="0.000">
                  <c:v>6.23</c:v>
                </c:pt>
                <c:pt idx="151" formatCode="0.000">
                  <c:v>6.85</c:v>
                </c:pt>
                <c:pt idx="152" formatCode="0.000">
                  <c:v>7.47</c:v>
                </c:pt>
                <c:pt idx="153" formatCode="0.000">
                  <c:v>8.09</c:v>
                </c:pt>
                <c:pt idx="154" formatCode="0.000">
                  <c:v>8.73</c:v>
                </c:pt>
                <c:pt idx="155" formatCode="0.000">
                  <c:v>9.3800000000000008</c:v>
                </c:pt>
                <c:pt idx="156" formatCode="0.000">
                  <c:v>11.87</c:v>
                </c:pt>
                <c:pt idx="157" formatCode="0.000">
                  <c:v>15.5</c:v>
                </c:pt>
                <c:pt idx="158" formatCode="0.000">
                  <c:v>18.989999999999998</c:v>
                </c:pt>
                <c:pt idx="159" formatCode="0.000">
                  <c:v>22.46</c:v>
                </c:pt>
                <c:pt idx="160" formatCode="0.000">
                  <c:v>25.97</c:v>
                </c:pt>
                <c:pt idx="161" formatCode="0.000">
                  <c:v>29.55</c:v>
                </c:pt>
                <c:pt idx="162" formatCode="0.000">
                  <c:v>33.19</c:v>
                </c:pt>
                <c:pt idx="163" formatCode="0.000">
                  <c:v>36.909999999999997</c:v>
                </c:pt>
                <c:pt idx="164" formatCode="0.000">
                  <c:v>40.700000000000003</c:v>
                </c:pt>
                <c:pt idx="165" formatCode="0.000">
                  <c:v>55.05</c:v>
                </c:pt>
                <c:pt idx="166" formatCode="0.000">
                  <c:v>68.37</c:v>
                </c:pt>
                <c:pt idx="167" formatCode="0.000">
                  <c:v>81.08</c:v>
                </c:pt>
                <c:pt idx="168" formatCode="0.000">
                  <c:v>93.43</c:v>
                </c:pt>
                <c:pt idx="169" formatCode="0.000">
                  <c:v>105.74</c:v>
                </c:pt>
                <c:pt idx="170" formatCode="0.000">
                  <c:v>118.15</c:v>
                </c:pt>
                <c:pt idx="171" formatCode="0.000">
                  <c:v>164.62</c:v>
                </c:pt>
                <c:pt idx="172" formatCode="0.000">
                  <c:v>207.85</c:v>
                </c:pt>
                <c:pt idx="173" formatCode="0.000">
                  <c:v>249.96</c:v>
                </c:pt>
                <c:pt idx="174" formatCode="0.000">
                  <c:v>291.76</c:v>
                </c:pt>
                <c:pt idx="175" formatCode="0.000">
                  <c:v>333.63</c:v>
                </c:pt>
                <c:pt idx="176" formatCode="0.000">
                  <c:v>375.76</c:v>
                </c:pt>
                <c:pt idx="177" formatCode="0.000">
                  <c:v>418.26</c:v>
                </c:pt>
                <c:pt idx="178" formatCode="0.000">
                  <c:v>461.18</c:v>
                </c:pt>
                <c:pt idx="179" formatCode="0.000">
                  <c:v>504.53</c:v>
                </c:pt>
                <c:pt idx="180" formatCode="0.000">
                  <c:v>548.33000000000004</c:v>
                </c:pt>
                <c:pt idx="181" formatCode="0.000">
                  <c:v>592.55999999999995</c:v>
                </c:pt>
                <c:pt idx="182" formatCode="0.000">
                  <c:v>760.82</c:v>
                </c:pt>
                <c:pt idx="183" formatCode="0.000">
                  <c:v>999.51</c:v>
                </c:pt>
                <c:pt idx="184" formatCode="0.0">
                  <c:v>1220</c:v>
                </c:pt>
                <c:pt idx="185" formatCode="0.0">
                  <c:v>1440</c:v>
                </c:pt>
                <c:pt idx="186" formatCode="0.0">
                  <c:v>1650</c:v>
                </c:pt>
                <c:pt idx="187" formatCode="0.0">
                  <c:v>1860</c:v>
                </c:pt>
                <c:pt idx="188" formatCode="0.0">
                  <c:v>2060</c:v>
                </c:pt>
                <c:pt idx="189" formatCode="0.0">
                  <c:v>2270</c:v>
                </c:pt>
                <c:pt idx="190" formatCode="0.0">
                  <c:v>2470</c:v>
                </c:pt>
                <c:pt idx="191" formatCode="0.0">
                  <c:v>3240</c:v>
                </c:pt>
                <c:pt idx="192" formatCode="0.0">
                  <c:v>3940</c:v>
                </c:pt>
                <c:pt idx="193" formatCode="0.0">
                  <c:v>4600</c:v>
                </c:pt>
                <c:pt idx="194" formatCode="0.0">
                  <c:v>5240</c:v>
                </c:pt>
                <c:pt idx="195" formatCode="0.0">
                  <c:v>5860</c:v>
                </c:pt>
                <c:pt idx="196" formatCode="0.0">
                  <c:v>6460</c:v>
                </c:pt>
                <c:pt idx="197" formatCode="0.0">
                  <c:v>8650</c:v>
                </c:pt>
                <c:pt idx="198" formatCode="0.0">
                  <c:v>10580</c:v>
                </c:pt>
                <c:pt idx="199" formatCode="0.0">
                  <c:v>12370</c:v>
                </c:pt>
                <c:pt idx="200" formatCode="0.0">
                  <c:v>14050</c:v>
                </c:pt>
                <c:pt idx="201" formatCode="0.0">
                  <c:v>15660</c:v>
                </c:pt>
                <c:pt idx="202" formatCode="0.0">
                  <c:v>17200</c:v>
                </c:pt>
                <c:pt idx="203" formatCode="0.0">
                  <c:v>18680</c:v>
                </c:pt>
                <c:pt idx="204" formatCode="0.0">
                  <c:v>20110</c:v>
                </c:pt>
                <c:pt idx="205" formatCode="0.0">
                  <c:v>21500</c:v>
                </c:pt>
                <c:pt idx="206" formatCode="0.0">
                  <c:v>22840</c:v>
                </c:pt>
                <c:pt idx="207" formatCode="0.0">
                  <c:v>24140</c:v>
                </c:pt>
                <c:pt idx="208" formatCode="0.0">
                  <c:v>25410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F9-4D64-828D-B2EC9819D5DB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srim19F_Water!$D$20:$D$300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srim19F_Water!$P$20:$P$300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1E-3</c:v>
                </c:pt>
                <c:pt idx="2">
                  <c:v>1E-3</c:v>
                </c:pt>
                <c:pt idx="3">
                  <c:v>1.0999999999999998E-3</c:v>
                </c:pt>
                <c:pt idx="4">
                  <c:v>1.0999999999999998E-3</c:v>
                </c:pt>
                <c:pt idx="5">
                  <c:v>1.2000000000000001E-3</c:v>
                </c:pt>
                <c:pt idx="6">
                  <c:v>1.2000000000000001E-3</c:v>
                </c:pt>
                <c:pt idx="7">
                  <c:v>1.2000000000000001E-3</c:v>
                </c:pt>
                <c:pt idx="8">
                  <c:v>1.2999999999999999E-3</c:v>
                </c:pt>
                <c:pt idx="9">
                  <c:v>1.4E-3</c:v>
                </c:pt>
                <c:pt idx="10">
                  <c:v>1.5E-3</c:v>
                </c:pt>
                <c:pt idx="11">
                  <c:v>1.5E-3</c:v>
                </c:pt>
                <c:pt idx="12">
                  <c:v>1.6000000000000001E-3</c:v>
                </c:pt>
                <c:pt idx="13">
                  <c:v>1.7000000000000001E-3</c:v>
                </c:pt>
                <c:pt idx="14">
                  <c:v>1.7000000000000001E-3</c:v>
                </c:pt>
                <c:pt idx="15">
                  <c:v>1.9E-3</c:v>
                </c:pt>
                <c:pt idx="16">
                  <c:v>2E-3</c:v>
                </c:pt>
                <c:pt idx="17">
                  <c:v>2.1000000000000003E-3</c:v>
                </c:pt>
                <c:pt idx="18">
                  <c:v>2.3E-3</c:v>
                </c:pt>
                <c:pt idx="19">
                  <c:v>2.4000000000000002E-3</c:v>
                </c:pt>
                <c:pt idx="20">
                  <c:v>2.5000000000000001E-3</c:v>
                </c:pt>
                <c:pt idx="21">
                  <c:v>2.5999999999999999E-3</c:v>
                </c:pt>
                <c:pt idx="22">
                  <c:v>2.7000000000000001E-3</c:v>
                </c:pt>
                <c:pt idx="23">
                  <c:v>2.9000000000000002E-3</c:v>
                </c:pt>
                <c:pt idx="24">
                  <c:v>3.0000000000000001E-3</c:v>
                </c:pt>
                <c:pt idx="25">
                  <c:v>3.0999999999999999E-3</c:v>
                </c:pt>
                <c:pt idx="26">
                  <c:v>3.3E-3</c:v>
                </c:pt>
                <c:pt idx="27">
                  <c:v>3.5000000000000005E-3</c:v>
                </c:pt>
                <c:pt idx="28">
                  <c:v>3.8E-3</c:v>
                </c:pt>
                <c:pt idx="29">
                  <c:v>4.0000000000000001E-3</c:v>
                </c:pt>
                <c:pt idx="30">
                  <c:v>4.3E-3</c:v>
                </c:pt>
                <c:pt idx="31">
                  <c:v>4.4999999999999997E-3</c:v>
                </c:pt>
                <c:pt idx="32">
                  <c:v>4.8000000000000004E-3</c:v>
                </c:pt>
                <c:pt idx="33">
                  <c:v>5.0000000000000001E-3</c:v>
                </c:pt>
                <c:pt idx="34">
                  <c:v>5.1999999999999998E-3</c:v>
                </c:pt>
                <c:pt idx="35">
                  <c:v>5.7000000000000002E-3</c:v>
                </c:pt>
                <c:pt idx="36">
                  <c:v>6.0999999999999995E-3</c:v>
                </c:pt>
                <c:pt idx="37">
                  <c:v>6.5000000000000006E-3</c:v>
                </c:pt>
                <c:pt idx="38">
                  <c:v>7.000000000000001E-3</c:v>
                </c:pt>
                <c:pt idx="39">
                  <c:v>7.3999999999999995E-3</c:v>
                </c:pt>
                <c:pt idx="40">
                  <c:v>7.7999999999999996E-3</c:v>
                </c:pt>
                <c:pt idx="41">
                  <c:v>8.6E-3</c:v>
                </c:pt>
                <c:pt idx="42">
                  <c:v>9.4000000000000004E-3</c:v>
                </c:pt>
                <c:pt idx="43">
                  <c:v>1.0199999999999999E-2</c:v>
                </c:pt>
                <c:pt idx="44">
                  <c:v>1.0999999999999999E-2</c:v>
                </c:pt>
                <c:pt idx="45">
                  <c:v>1.18E-2</c:v>
                </c:pt>
                <c:pt idx="46">
                  <c:v>1.2500000000000001E-2</c:v>
                </c:pt>
                <c:pt idx="47">
                  <c:v>1.3300000000000001E-2</c:v>
                </c:pt>
                <c:pt idx="48">
                  <c:v>1.4099999999999998E-2</c:v>
                </c:pt>
                <c:pt idx="49">
                  <c:v>1.4799999999999999E-2</c:v>
                </c:pt>
                <c:pt idx="50">
                  <c:v>1.5599999999999999E-2</c:v>
                </c:pt>
                <c:pt idx="51">
                  <c:v>1.6300000000000002E-2</c:v>
                </c:pt>
                <c:pt idx="52">
                  <c:v>1.7899999999999999E-2</c:v>
                </c:pt>
                <c:pt idx="53">
                  <c:v>1.9700000000000002E-2</c:v>
                </c:pt>
                <c:pt idx="54">
                  <c:v>2.1600000000000001E-2</c:v>
                </c:pt>
                <c:pt idx="55">
                  <c:v>2.35E-2</c:v>
                </c:pt>
                <c:pt idx="56">
                  <c:v>2.53E-2</c:v>
                </c:pt>
                <c:pt idx="57">
                  <c:v>2.7200000000000002E-2</c:v>
                </c:pt>
                <c:pt idx="58">
                  <c:v>2.8999999999999998E-2</c:v>
                </c:pt>
                <c:pt idx="59">
                  <c:v>3.09E-2</c:v>
                </c:pt>
                <c:pt idx="60">
                  <c:v>3.27E-2</c:v>
                </c:pt>
                <c:pt idx="61">
                  <c:v>3.6400000000000002E-2</c:v>
                </c:pt>
                <c:pt idx="62">
                  <c:v>3.9900000000000005E-2</c:v>
                </c:pt>
                <c:pt idx="63">
                  <c:v>4.3299999999999998E-2</c:v>
                </c:pt>
                <c:pt idx="64">
                  <c:v>4.6700000000000005E-2</c:v>
                </c:pt>
                <c:pt idx="65">
                  <c:v>0.05</c:v>
                </c:pt>
                <c:pt idx="66">
                  <c:v>5.33E-2</c:v>
                </c:pt>
                <c:pt idx="67">
                  <c:v>5.9699999999999996E-2</c:v>
                </c:pt>
                <c:pt idx="68">
                  <c:v>6.6100000000000006E-2</c:v>
                </c:pt>
                <c:pt idx="69">
                  <c:v>7.2399999999999992E-2</c:v>
                </c:pt>
                <c:pt idx="70">
                  <c:v>7.8700000000000006E-2</c:v>
                </c:pt>
                <c:pt idx="71">
                  <c:v>8.48E-2</c:v>
                </c:pt>
                <c:pt idx="72">
                  <c:v>9.0800000000000006E-2</c:v>
                </c:pt>
                <c:pt idx="73">
                  <c:v>9.6699999999999994E-2</c:v>
                </c:pt>
                <c:pt idx="74">
                  <c:v>0.1024</c:v>
                </c:pt>
                <c:pt idx="75">
                  <c:v>0.1079</c:v>
                </c:pt>
                <c:pt idx="76">
                  <c:v>0.1132</c:v>
                </c:pt>
                <c:pt idx="77">
                  <c:v>0.1183</c:v>
                </c:pt>
                <c:pt idx="78">
                  <c:v>0.12789999999999999</c:v>
                </c:pt>
                <c:pt idx="79">
                  <c:v>0.13899999999999998</c:v>
                </c:pt>
                <c:pt idx="80">
                  <c:v>0.14899999999999999</c:v>
                </c:pt>
                <c:pt idx="81">
                  <c:v>0.15809999999999999</c:v>
                </c:pt>
                <c:pt idx="82">
                  <c:v>0.16650000000000001</c:v>
                </c:pt>
                <c:pt idx="83">
                  <c:v>0.1741</c:v>
                </c:pt>
                <c:pt idx="84">
                  <c:v>0.1812</c:v>
                </c:pt>
                <c:pt idx="85">
                  <c:v>0.18770000000000001</c:v>
                </c:pt>
                <c:pt idx="86">
                  <c:v>0.1938</c:v>
                </c:pt>
                <c:pt idx="87">
                  <c:v>0.20470000000000002</c:v>
                </c:pt>
                <c:pt idx="88">
                  <c:v>0.21440000000000001</c:v>
                </c:pt>
                <c:pt idx="89">
                  <c:v>0.22309999999999999</c:v>
                </c:pt>
                <c:pt idx="90">
                  <c:v>0.23090000000000002</c:v>
                </c:pt>
                <c:pt idx="91">
                  <c:v>0.23799999999999999</c:v>
                </c:pt>
                <c:pt idx="92">
                  <c:v>0.2445</c:v>
                </c:pt>
                <c:pt idx="93">
                  <c:v>0.25590000000000002</c:v>
                </c:pt>
                <c:pt idx="94">
                  <c:v>0.26569999999999999</c:v>
                </c:pt>
                <c:pt idx="95">
                  <c:v>0.2742</c:v>
                </c:pt>
                <c:pt idx="96">
                  <c:v>0.28159999999999996</c:v>
                </c:pt>
                <c:pt idx="97">
                  <c:v>0.28820000000000001</c:v>
                </c:pt>
                <c:pt idx="98">
                  <c:v>0.29409999999999997</c:v>
                </c:pt>
                <c:pt idx="99">
                  <c:v>0.2994</c:v>
                </c:pt>
                <c:pt idx="100">
                  <c:v>0.30409999999999998</c:v>
                </c:pt>
                <c:pt idx="101">
                  <c:v>0.30840000000000001</c:v>
                </c:pt>
                <c:pt idx="102">
                  <c:v>0.31230000000000002</c:v>
                </c:pt>
                <c:pt idx="103">
                  <c:v>0.31579999999999997</c:v>
                </c:pt>
                <c:pt idx="104">
                  <c:v>0.3221</c:v>
                </c:pt>
                <c:pt idx="105">
                  <c:v>0.32869999999999999</c:v>
                </c:pt>
                <c:pt idx="106">
                  <c:v>0.3342</c:v>
                </c:pt>
                <c:pt idx="107">
                  <c:v>0.33900000000000002</c:v>
                </c:pt>
                <c:pt idx="108">
                  <c:v>0.34310000000000002</c:v>
                </c:pt>
                <c:pt idx="109">
                  <c:v>0.34670000000000001</c:v>
                </c:pt>
                <c:pt idx="110">
                  <c:v>0.35</c:v>
                </c:pt>
                <c:pt idx="111">
                  <c:v>0.35289999999999999</c:v>
                </c:pt>
                <c:pt idx="112">
                  <c:v>0.35560000000000003</c:v>
                </c:pt>
                <c:pt idx="113">
                  <c:v>0.3604</c:v>
                </c:pt>
                <c:pt idx="114">
                  <c:v>0.36459999999999998</c:v>
                </c:pt>
                <c:pt idx="115">
                  <c:v>0.36840000000000001</c:v>
                </c:pt>
                <c:pt idx="116">
                  <c:v>0.37180000000000002</c:v>
                </c:pt>
                <c:pt idx="117">
                  <c:v>0.375</c:v>
                </c:pt>
                <c:pt idx="118">
                  <c:v>0.37790000000000001</c:v>
                </c:pt>
                <c:pt idx="119">
                  <c:v>0.38350000000000001</c:v>
                </c:pt>
                <c:pt idx="120">
                  <c:v>0.3886</c:v>
                </c:pt>
                <c:pt idx="121">
                  <c:v>0.39350000000000002</c:v>
                </c:pt>
                <c:pt idx="122">
                  <c:v>0.39810000000000001</c:v>
                </c:pt>
                <c:pt idx="123">
                  <c:v>0.4027</c:v>
                </c:pt>
                <c:pt idx="124">
                  <c:v>0.40709999999999996</c:v>
                </c:pt>
                <c:pt idx="125">
                  <c:v>0.41150000000000003</c:v>
                </c:pt>
                <c:pt idx="126">
                  <c:v>0.41589999999999999</c:v>
                </c:pt>
                <c:pt idx="127">
                  <c:v>0.42030000000000001</c:v>
                </c:pt>
                <c:pt idx="128">
                  <c:v>0.42469999999999997</c:v>
                </c:pt>
                <c:pt idx="129">
                  <c:v>0.42910000000000004</c:v>
                </c:pt>
                <c:pt idx="130">
                  <c:v>0.438</c:v>
                </c:pt>
                <c:pt idx="131">
                  <c:v>0.44930000000000003</c:v>
                </c:pt>
                <c:pt idx="132">
                  <c:v>0.46100000000000002</c:v>
                </c:pt>
                <c:pt idx="133">
                  <c:v>0.47309999999999997</c:v>
                </c:pt>
                <c:pt idx="134">
                  <c:v>0.48570000000000002</c:v>
                </c:pt>
                <c:pt idx="135">
                  <c:v>0.49870000000000003</c:v>
                </c:pt>
                <c:pt idx="136">
                  <c:v>0.51219999999999999</c:v>
                </c:pt>
                <c:pt idx="137">
                  <c:v>0.52610000000000001</c:v>
                </c:pt>
                <c:pt idx="138">
                  <c:v>0.54049999999999998</c:v>
                </c:pt>
                <c:pt idx="139">
                  <c:v>0.57030000000000003</c:v>
                </c:pt>
                <c:pt idx="140">
                  <c:v>0.60170000000000001</c:v>
                </c:pt>
                <c:pt idx="141">
                  <c:v>0.63480000000000003</c:v>
                </c:pt>
                <c:pt idx="142">
                  <c:v>0.66969999999999996</c:v>
                </c:pt>
                <c:pt idx="143">
                  <c:v>0.70620000000000005</c:v>
                </c:pt>
                <c:pt idx="144">
                  <c:v>0.74450000000000005</c:v>
                </c:pt>
                <c:pt idx="145">
                  <c:v>0.82579999999999987</c:v>
                </c:pt>
                <c:pt idx="146">
                  <c:v>0.91329999999999989</c:v>
                </c:pt>
                <c:pt idx="147" formatCode="0.000">
                  <c:v>1.01</c:v>
                </c:pt>
                <c:pt idx="148" formatCode="0.000">
                  <c:v>1.1100000000000001</c:v>
                </c:pt>
                <c:pt idx="149" formatCode="0.000">
                  <c:v>1.21</c:v>
                </c:pt>
                <c:pt idx="150" formatCode="0.000">
                  <c:v>1.32</c:v>
                </c:pt>
                <c:pt idx="151" formatCode="0.000">
                  <c:v>1.44</c:v>
                </c:pt>
                <c:pt idx="152" formatCode="0.000">
                  <c:v>1.56</c:v>
                </c:pt>
                <c:pt idx="153" formatCode="0.000">
                  <c:v>1.68</c:v>
                </c:pt>
                <c:pt idx="154" formatCode="0.000">
                  <c:v>1.81</c:v>
                </c:pt>
                <c:pt idx="155" formatCode="0.000">
                  <c:v>1.95</c:v>
                </c:pt>
                <c:pt idx="156" formatCode="0.000">
                  <c:v>2.2400000000000002</c:v>
                </c:pt>
                <c:pt idx="157" formatCode="0.000">
                  <c:v>2.64</c:v>
                </c:pt>
                <c:pt idx="158" formatCode="0.000">
                  <c:v>3.08</c:v>
                </c:pt>
                <c:pt idx="159" formatCode="0.000">
                  <c:v>3.56</c:v>
                </c:pt>
                <c:pt idx="160" formatCode="0.000">
                  <c:v>4.08</c:v>
                </c:pt>
                <c:pt idx="161" formatCode="0.000">
                  <c:v>4.6399999999999997</c:v>
                </c:pt>
                <c:pt idx="162" formatCode="0.000">
                  <c:v>5.24</c:v>
                </c:pt>
                <c:pt idx="163" formatCode="0.000">
                  <c:v>5.88</c:v>
                </c:pt>
                <c:pt idx="164" formatCode="0.000">
                  <c:v>6.57</c:v>
                </c:pt>
                <c:pt idx="165" formatCode="0.000">
                  <c:v>8.0500000000000007</c:v>
                </c:pt>
                <c:pt idx="166" formatCode="0.000">
                  <c:v>9.67</c:v>
                </c:pt>
                <c:pt idx="167" formatCode="0.000">
                  <c:v>11.42</c:v>
                </c:pt>
                <c:pt idx="168" formatCode="0.000">
                  <c:v>13.28</c:v>
                </c:pt>
                <c:pt idx="169" formatCode="0.000">
                  <c:v>15.25</c:v>
                </c:pt>
                <c:pt idx="170" formatCode="0.000">
                  <c:v>17.34</c:v>
                </c:pt>
                <c:pt idx="171" formatCode="0.000">
                  <c:v>21.86</c:v>
                </c:pt>
                <c:pt idx="172" formatCode="0.000">
                  <c:v>26.84</c:v>
                </c:pt>
                <c:pt idx="173" formatCode="0.000">
                  <c:v>32.25</c:v>
                </c:pt>
                <c:pt idx="174" formatCode="0.000">
                  <c:v>38.090000000000003</c:v>
                </c:pt>
                <c:pt idx="175" formatCode="0.000">
                  <c:v>44.34</c:v>
                </c:pt>
                <c:pt idx="176" formatCode="0.000">
                  <c:v>50.99</c:v>
                </c:pt>
                <c:pt idx="177" formatCode="0.000">
                  <c:v>58.03</c:v>
                </c:pt>
                <c:pt idx="178" formatCode="0.000">
                  <c:v>65.44</c:v>
                </c:pt>
                <c:pt idx="179" formatCode="0.000">
                  <c:v>73.22</c:v>
                </c:pt>
                <c:pt idx="180" formatCode="0.000">
                  <c:v>81.36</c:v>
                </c:pt>
                <c:pt idx="181" formatCode="0.000">
                  <c:v>89.83</c:v>
                </c:pt>
                <c:pt idx="182" formatCode="0.000">
                  <c:v>107.8</c:v>
                </c:pt>
                <c:pt idx="183" formatCode="0.000">
                  <c:v>132.04</c:v>
                </c:pt>
                <c:pt idx="184" formatCode="0.000">
                  <c:v>158.13999999999999</c:v>
                </c:pt>
                <c:pt idx="185" formatCode="0.000">
                  <c:v>185.97</c:v>
                </c:pt>
                <c:pt idx="186" formatCode="0.000">
                  <c:v>215.44</c:v>
                </c:pt>
                <c:pt idx="187" formatCode="0.000">
                  <c:v>246.44</c:v>
                </c:pt>
                <c:pt idx="188" formatCode="0.000">
                  <c:v>278.87</c:v>
                </c:pt>
                <c:pt idx="189" formatCode="0.000">
                  <c:v>312.64999999999998</c:v>
                </c:pt>
                <c:pt idx="190" formatCode="0.000">
                  <c:v>347.69</c:v>
                </c:pt>
                <c:pt idx="191" formatCode="0.000">
                  <c:v>421.29</c:v>
                </c:pt>
                <c:pt idx="192" formatCode="0.000">
                  <c:v>499.11</c:v>
                </c:pt>
                <c:pt idx="193" formatCode="0.000">
                  <c:v>580.64</c:v>
                </c:pt>
                <c:pt idx="194" formatCode="0.000">
                  <c:v>665.46</c:v>
                </c:pt>
                <c:pt idx="195" formatCode="0.000">
                  <c:v>753.17</c:v>
                </c:pt>
                <c:pt idx="196" formatCode="0.000">
                  <c:v>843.44</c:v>
                </c:pt>
                <c:pt idx="197" formatCode="0.0">
                  <c:v>1030</c:v>
                </c:pt>
                <c:pt idx="198" formatCode="0.0">
                  <c:v>1220</c:v>
                </c:pt>
                <c:pt idx="199" formatCode="0.0">
                  <c:v>1420</c:v>
                </c:pt>
                <c:pt idx="200" formatCode="0.0">
                  <c:v>1630</c:v>
                </c:pt>
                <c:pt idx="201" formatCode="0.0">
                  <c:v>1830</c:v>
                </c:pt>
                <c:pt idx="202" formatCode="0.0">
                  <c:v>2040</c:v>
                </c:pt>
                <c:pt idx="203" formatCode="0.0">
                  <c:v>2250</c:v>
                </c:pt>
                <c:pt idx="204" formatCode="0.0">
                  <c:v>2460</c:v>
                </c:pt>
                <c:pt idx="205" formatCode="0.0">
                  <c:v>2670</c:v>
                </c:pt>
                <c:pt idx="206" formatCode="0.0">
                  <c:v>2880</c:v>
                </c:pt>
                <c:pt idx="207" formatCode="0.0">
                  <c:v>3090</c:v>
                </c:pt>
                <c:pt idx="208" formatCode="0.0">
                  <c:v>3300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4F9-4D64-828D-B2EC9819D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srim20Ne_Water!$P$5</c:f>
          <c:strCache>
            <c:ptCount val="1"/>
            <c:pt idx="0">
              <c:v>srim20Ne_Water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srim20Ne_Water!$D$20:$D$300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srim20Ne_Water!$E$20:$E$300</c:f>
              <c:numCache>
                <c:formatCode>0.000E+00</c:formatCode>
                <c:ptCount val="281"/>
                <c:pt idx="0">
                  <c:v>6.0749999999999998E-2</c:v>
                </c:pt>
                <c:pt idx="1">
                  <c:v>6.4430000000000001E-2</c:v>
                </c:pt>
                <c:pt idx="2">
                  <c:v>6.7919999999999994E-2</c:v>
                </c:pt>
                <c:pt idx="3">
                  <c:v>7.1230000000000002E-2</c:v>
                </c:pt>
                <c:pt idx="4">
                  <c:v>7.4399999999999994E-2</c:v>
                </c:pt>
                <c:pt idx="5">
                  <c:v>7.7439999999999995E-2</c:v>
                </c:pt>
                <c:pt idx="6">
                  <c:v>8.0360000000000001E-2</c:v>
                </c:pt>
                <c:pt idx="7">
                  <c:v>8.3180000000000004E-2</c:v>
                </c:pt>
                <c:pt idx="8">
                  <c:v>8.591E-2</c:v>
                </c:pt>
                <c:pt idx="9">
                  <c:v>9.1120000000000007E-2</c:v>
                </c:pt>
                <c:pt idx="10">
                  <c:v>9.6049999999999996E-2</c:v>
                </c:pt>
                <c:pt idx="11">
                  <c:v>0.1007</c:v>
                </c:pt>
                <c:pt idx="12">
                  <c:v>0.1052</c:v>
                </c:pt>
                <c:pt idx="13">
                  <c:v>0.1095</c:v>
                </c:pt>
                <c:pt idx="14">
                  <c:v>0.11360000000000001</c:v>
                </c:pt>
                <c:pt idx="15">
                  <c:v>0.1215</c:v>
                </c:pt>
                <c:pt idx="16">
                  <c:v>0.12889999999999999</c:v>
                </c:pt>
                <c:pt idx="17">
                  <c:v>0.1358</c:v>
                </c:pt>
                <c:pt idx="18">
                  <c:v>0.14249999999999999</c:v>
                </c:pt>
                <c:pt idx="19">
                  <c:v>0.14879999999999999</c:v>
                </c:pt>
                <c:pt idx="20">
                  <c:v>0.15490000000000001</c:v>
                </c:pt>
                <c:pt idx="21">
                  <c:v>0.16070000000000001</c:v>
                </c:pt>
                <c:pt idx="22">
                  <c:v>0.16639999999999999</c:v>
                </c:pt>
                <c:pt idx="23">
                  <c:v>0.17180000000000001</c:v>
                </c:pt>
                <c:pt idx="24">
                  <c:v>0.17710000000000001</c:v>
                </c:pt>
                <c:pt idx="25">
                  <c:v>0.1822</c:v>
                </c:pt>
                <c:pt idx="26">
                  <c:v>0.19209999999999999</c:v>
                </c:pt>
                <c:pt idx="27">
                  <c:v>0.20369999999999999</c:v>
                </c:pt>
                <c:pt idx="28">
                  <c:v>0.21479999999999999</c:v>
                </c:pt>
                <c:pt idx="29">
                  <c:v>0.2253</c:v>
                </c:pt>
                <c:pt idx="30">
                  <c:v>0.23530000000000001</c:v>
                </c:pt>
                <c:pt idx="31">
                  <c:v>0.24490000000000001</c:v>
                </c:pt>
                <c:pt idx="32">
                  <c:v>0.25409999999999999</c:v>
                </c:pt>
                <c:pt idx="33">
                  <c:v>0.26300000000000001</c:v>
                </c:pt>
                <c:pt idx="34">
                  <c:v>0.2717</c:v>
                </c:pt>
                <c:pt idx="35">
                  <c:v>0.28810000000000002</c:v>
                </c:pt>
                <c:pt idx="36">
                  <c:v>0.30370000000000003</c:v>
                </c:pt>
                <c:pt idx="37">
                  <c:v>0.31859999999999999</c:v>
                </c:pt>
                <c:pt idx="38">
                  <c:v>0.3327</c:v>
                </c:pt>
                <c:pt idx="39">
                  <c:v>0.3463</c:v>
                </c:pt>
                <c:pt idx="40">
                  <c:v>0.3594</c:v>
                </c:pt>
                <c:pt idx="41">
                  <c:v>0.38419999999999999</c:v>
                </c:pt>
                <c:pt idx="42">
                  <c:v>0.40749999999999997</c:v>
                </c:pt>
                <c:pt idx="43">
                  <c:v>0.42949999999999999</c:v>
                </c:pt>
                <c:pt idx="44">
                  <c:v>0.45050000000000001</c:v>
                </c:pt>
                <c:pt idx="45">
                  <c:v>0.47049999999999997</c:v>
                </c:pt>
                <c:pt idx="46">
                  <c:v>0.48970000000000002</c:v>
                </c:pt>
                <c:pt idx="47">
                  <c:v>0.50819999999999999</c:v>
                </c:pt>
                <c:pt idx="48">
                  <c:v>0.52610000000000001</c:v>
                </c:pt>
                <c:pt idx="49">
                  <c:v>0.54330000000000001</c:v>
                </c:pt>
                <c:pt idx="50">
                  <c:v>0.56000000000000005</c:v>
                </c:pt>
                <c:pt idx="51">
                  <c:v>0.57630000000000003</c:v>
                </c:pt>
                <c:pt idx="52">
                  <c:v>0.60750000000000004</c:v>
                </c:pt>
                <c:pt idx="53">
                  <c:v>0.64429999999999998</c:v>
                </c:pt>
                <c:pt idx="54">
                  <c:v>0.67910000000000004</c:v>
                </c:pt>
                <c:pt idx="55">
                  <c:v>0.71230000000000004</c:v>
                </c:pt>
                <c:pt idx="56">
                  <c:v>0.74399999999999999</c:v>
                </c:pt>
                <c:pt idx="57">
                  <c:v>0.77429999999999999</c:v>
                </c:pt>
                <c:pt idx="58">
                  <c:v>0.80359999999999998</c:v>
                </c:pt>
                <c:pt idx="59">
                  <c:v>0.83179999999999998</c:v>
                </c:pt>
                <c:pt idx="60">
                  <c:v>0.85909999999999997</c:v>
                </c:pt>
                <c:pt idx="61">
                  <c:v>0.99580000000000002</c:v>
                </c:pt>
                <c:pt idx="62">
                  <c:v>1.0960000000000001</c:v>
                </c:pt>
                <c:pt idx="63">
                  <c:v>1.1719999999999999</c:v>
                </c:pt>
                <c:pt idx="64">
                  <c:v>1.23</c:v>
                </c:pt>
                <c:pt idx="65">
                  <c:v>1.2749999999999999</c:v>
                </c:pt>
                <c:pt idx="66">
                  <c:v>1.3120000000000001</c:v>
                </c:pt>
                <c:pt idx="67">
                  <c:v>1.371</c:v>
                </c:pt>
                <c:pt idx="68">
                  <c:v>1.4179999999999999</c:v>
                </c:pt>
                <c:pt idx="69">
                  <c:v>1.462</c:v>
                </c:pt>
                <c:pt idx="70">
                  <c:v>1.504</c:v>
                </c:pt>
                <c:pt idx="71">
                  <c:v>1.5469999999999999</c:v>
                </c:pt>
                <c:pt idx="72">
                  <c:v>1.5920000000000001</c:v>
                </c:pt>
                <c:pt idx="73">
                  <c:v>1.6379999999999999</c:v>
                </c:pt>
                <c:pt idx="74">
                  <c:v>1.6870000000000001</c:v>
                </c:pt>
                <c:pt idx="75">
                  <c:v>1.738</c:v>
                </c:pt>
                <c:pt idx="76">
                  <c:v>1.7909999999999999</c:v>
                </c:pt>
                <c:pt idx="77">
                  <c:v>1.845</c:v>
                </c:pt>
                <c:pt idx="78">
                  <c:v>1.958</c:v>
                </c:pt>
                <c:pt idx="79">
                  <c:v>2.105</c:v>
                </c:pt>
                <c:pt idx="80">
                  <c:v>2.2559999999999998</c:v>
                </c:pt>
                <c:pt idx="81">
                  <c:v>2.4089999999999998</c:v>
                </c:pt>
                <c:pt idx="82">
                  <c:v>2.5630000000000002</c:v>
                </c:pt>
                <c:pt idx="83">
                  <c:v>2.7160000000000002</c:v>
                </c:pt>
                <c:pt idx="84">
                  <c:v>2.8679999999999999</c:v>
                </c:pt>
                <c:pt idx="85">
                  <c:v>3.0169999999999999</c:v>
                </c:pt>
                <c:pt idx="86">
                  <c:v>3.1640000000000001</c:v>
                </c:pt>
                <c:pt idx="87">
                  <c:v>3.4510000000000001</c:v>
                </c:pt>
                <c:pt idx="88">
                  <c:v>3.726</c:v>
                </c:pt>
                <c:pt idx="89">
                  <c:v>3.9889999999999999</c:v>
                </c:pt>
                <c:pt idx="90">
                  <c:v>4.242</c:v>
                </c:pt>
                <c:pt idx="91">
                  <c:v>4.484</c:v>
                </c:pt>
                <c:pt idx="92">
                  <c:v>4.718</c:v>
                </c:pt>
                <c:pt idx="93">
                  <c:v>5.1609999999999996</c:v>
                </c:pt>
                <c:pt idx="94">
                  <c:v>5.5789999999999997</c:v>
                </c:pt>
                <c:pt idx="95">
                  <c:v>5.976</c:v>
                </c:pt>
                <c:pt idx="96">
                  <c:v>6.3570000000000002</c:v>
                </c:pt>
                <c:pt idx="97">
                  <c:v>6.7249999999999996</c:v>
                </c:pt>
                <c:pt idx="98">
                  <c:v>7.0830000000000002</c:v>
                </c:pt>
                <c:pt idx="99">
                  <c:v>7.4320000000000004</c:v>
                </c:pt>
                <c:pt idx="100">
                  <c:v>7.7729999999999997</c:v>
                </c:pt>
                <c:pt idx="101">
                  <c:v>8.1080000000000005</c:v>
                </c:pt>
                <c:pt idx="102">
                  <c:v>8.4359999999999999</c:v>
                </c:pt>
                <c:pt idx="103">
                  <c:v>8.7579999999999991</c:v>
                </c:pt>
                <c:pt idx="104">
                  <c:v>9.3840000000000003</c:v>
                </c:pt>
                <c:pt idx="105">
                  <c:v>10.130000000000001</c:v>
                </c:pt>
                <c:pt idx="106">
                  <c:v>10.83</c:v>
                </c:pt>
                <c:pt idx="107">
                  <c:v>11.49</c:v>
                </c:pt>
                <c:pt idx="108">
                  <c:v>12.1</c:v>
                </c:pt>
                <c:pt idx="109">
                  <c:v>12.66</c:v>
                </c:pt>
                <c:pt idx="110">
                  <c:v>13.18</c:v>
                </c:pt>
                <c:pt idx="111">
                  <c:v>13.64</c:v>
                </c:pt>
                <c:pt idx="112">
                  <c:v>14.06</c:v>
                </c:pt>
                <c:pt idx="113">
                  <c:v>14.78</c:v>
                </c:pt>
                <c:pt idx="114">
                  <c:v>15.35</c:v>
                </c:pt>
                <c:pt idx="115">
                  <c:v>15.8</c:v>
                </c:pt>
                <c:pt idx="116">
                  <c:v>16.14</c:v>
                </c:pt>
                <c:pt idx="117">
                  <c:v>16.399999999999999</c:v>
                </c:pt>
                <c:pt idx="118">
                  <c:v>16.59</c:v>
                </c:pt>
                <c:pt idx="119">
                  <c:v>16.809999999999999</c:v>
                </c:pt>
                <c:pt idx="120">
                  <c:v>16.89</c:v>
                </c:pt>
                <c:pt idx="121">
                  <c:v>16.87</c:v>
                </c:pt>
                <c:pt idx="122">
                  <c:v>16.79</c:v>
                </c:pt>
                <c:pt idx="123">
                  <c:v>16.66</c:v>
                </c:pt>
                <c:pt idx="124">
                  <c:v>16.510000000000002</c:v>
                </c:pt>
                <c:pt idx="125">
                  <c:v>16.34</c:v>
                </c:pt>
                <c:pt idx="126">
                  <c:v>16.149999999999999</c:v>
                </c:pt>
                <c:pt idx="127">
                  <c:v>15.96</c:v>
                </c:pt>
                <c:pt idx="128">
                  <c:v>15.76</c:v>
                </c:pt>
                <c:pt idx="129">
                  <c:v>15.55</c:v>
                </c:pt>
                <c:pt idx="130">
                  <c:v>15.14</c:v>
                </c:pt>
                <c:pt idx="131">
                  <c:v>14.63</c:v>
                </c:pt>
                <c:pt idx="132">
                  <c:v>14.14</c:v>
                </c:pt>
                <c:pt idx="133">
                  <c:v>13.66</c:v>
                </c:pt>
                <c:pt idx="134">
                  <c:v>13.22</c:v>
                </c:pt>
                <c:pt idx="135">
                  <c:v>12.8</c:v>
                </c:pt>
                <c:pt idx="136">
                  <c:v>12.41</c:v>
                </c:pt>
                <c:pt idx="137">
                  <c:v>12.04</c:v>
                </c:pt>
                <c:pt idx="138">
                  <c:v>11.69</c:v>
                </c:pt>
                <c:pt idx="139">
                  <c:v>11.31</c:v>
                </c:pt>
                <c:pt idx="140">
                  <c:v>10.81</c:v>
                </c:pt>
                <c:pt idx="141">
                  <c:v>10.28</c:v>
                </c:pt>
                <c:pt idx="142">
                  <c:v>9.8140000000000001</c:v>
                </c:pt>
                <c:pt idx="143">
                  <c:v>9.4030000000000005</c:v>
                </c:pt>
                <c:pt idx="144">
                  <c:v>9.0370000000000008</c:v>
                </c:pt>
                <c:pt idx="145">
                  <c:v>8.407</c:v>
                </c:pt>
                <c:pt idx="146">
                  <c:v>7.8819999999999997</c:v>
                </c:pt>
                <c:pt idx="147">
                  <c:v>7.4329999999999998</c:v>
                </c:pt>
                <c:pt idx="148">
                  <c:v>7.0410000000000004</c:v>
                </c:pt>
                <c:pt idx="149">
                  <c:v>6.6929999999999996</c:v>
                </c:pt>
                <c:pt idx="150">
                  <c:v>6.38</c:v>
                </c:pt>
                <c:pt idx="151">
                  <c:v>6.0949999999999998</c:v>
                </c:pt>
                <c:pt idx="152">
                  <c:v>5.8339999999999996</c:v>
                </c:pt>
                <c:pt idx="153">
                  <c:v>5.593</c:v>
                </c:pt>
                <c:pt idx="154">
                  <c:v>5.3689999999999998</c:v>
                </c:pt>
                <c:pt idx="155">
                  <c:v>5.16</c:v>
                </c:pt>
                <c:pt idx="156">
                  <c:v>4.7789999999999999</c:v>
                </c:pt>
                <c:pt idx="157">
                  <c:v>4.3630000000000004</c:v>
                </c:pt>
                <c:pt idx="158">
                  <c:v>4.0010000000000003</c:v>
                </c:pt>
                <c:pt idx="159">
                  <c:v>3.6840000000000002</c:v>
                </c:pt>
                <c:pt idx="160">
                  <c:v>3.4049999999999998</c:v>
                </c:pt>
                <c:pt idx="161">
                  <c:v>3.16</c:v>
                </c:pt>
                <c:pt idx="162">
                  <c:v>2.9449999999999998</c:v>
                </c:pt>
                <c:pt idx="163">
                  <c:v>2.7570000000000001</c:v>
                </c:pt>
                <c:pt idx="164">
                  <c:v>2.5920000000000001</c:v>
                </c:pt>
                <c:pt idx="165">
                  <c:v>2.323</c:v>
                </c:pt>
                <c:pt idx="166">
                  <c:v>2.125</c:v>
                </c:pt>
                <c:pt idx="167">
                  <c:v>1.984</c:v>
                </c:pt>
                <c:pt idx="168">
                  <c:v>1.893</c:v>
                </c:pt>
                <c:pt idx="169">
                  <c:v>1.774</c:v>
                </c:pt>
                <c:pt idx="170">
                  <c:v>1.67</c:v>
                </c:pt>
                <c:pt idx="171">
                  <c:v>1.4990000000000001</c:v>
                </c:pt>
                <c:pt idx="172">
                  <c:v>1.363</c:v>
                </c:pt>
                <c:pt idx="173">
                  <c:v>1.252</c:v>
                </c:pt>
                <c:pt idx="174">
                  <c:v>1.1599999999999999</c:v>
                </c:pt>
                <c:pt idx="175">
                  <c:v>1.083</c:v>
                </c:pt>
                <c:pt idx="176">
                  <c:v>1.016</c:v>
                </c:pt>
                <c:pt idx="177">
                  <c:v>0.95889999999999997</c:v>
                </c:pt>
                <c:pt idx="178">
                  <c:v>0.90859999999999996</c:v>
                </c:pt>
                <c:pt idx="179">
                  <c:v>0.86419999999999997</c:v>
                </c:pt>
                <c:pt idx="180">
                  <c:v>0.82479999999999998</c:v>
                </c:pt>
                <c:pt idx="181">
                  <c:v>0.78949999999999998</c:v>
                </c:pt>
                <c:pt idx="182">
                  <c:v>0.72899999999999998</c:v>
                </c:pt>
                <c:pt idx="183">
                  <c:v>0.66769999999999996</c:v>
                </c:pt>
                <c:pt idx="184">
                  <c:v>0.61809999999999998</c:v>
                </c:pt>
                <c:pt idx="185">
                  <c:v>0.57720000000000005</c:v>
                </c:pt>
                <c:pt idx="186">
                  <c:v>0.54279999999999995</c:v>
                </c:pt>
                <c:pt idx="187">
                  <c:v>0.51349999999999996</c:v>
                </c:pt>
                <c:pt idx="188">
                  <c:v>0.48820000000000002</c:v>
                </c:pt>
                <c:pt idx="189">
                  <c:v>0.46629999999999999</c:v>
                </c:pt>
                <c:pt idx="190">
                  <c:v>0.44690000000000002</c:v>
                </c:pt>
                <c:pt idx="191">
                  <c:v>0.41460000000000002</c:v>
                </c:pt>
                <c:pt idx="192">
                  <c:v>0.38850000000000001</c:v>
                </c:pt>
                <c:pt idx="193">
                  <c:v>0.36720000000000003</c:v>
                </c:pt>
                <c:pt idx="194">
                  <c:v>0.34939999999999999</c:v>
                </c:pt>
                <c:pt idx="195">
                  <c:v>0.33429999999999999</c:v>
                </c:pt>
                <c:pt idx="196">
                  <c:v>0.32140000000000002</c:v>
                </c:pt>
                <c:pt idx="197">
                  <c:v>0.30049999999999999</c:v>
                </c:pt>
                <c:pt idx="198">
                  <c:v>0.28439999999999999</c:v>
                </c:pt>
                <c:pt idx="199">
                  <c:v>0.27160000000000001</c:v>
                </c:pt>
                <c:pt idx="200">
                  <c:v>0.26129999999999998</c:v>
                </c:pt>
                <c:pt idx="201">
                  <c:v>0.25290000000000001</c:v>
                </c:pt>
                <c:pt idx="202">
                  <c:v>0.24579999999999999</c:v>
                </c:pt>
                <c:pt idx="203">
                  <c:v>0.2399</c:v>
                </c:pt>
                <c:pt idx="204">
                  <c:v>0.2349</c:v>
                </c:pt>
                <c:pt idx="205">
                  <c:v>0.2306</c:v>
                </c:pt>
                <c:pt idx="206">
                  <c:v>0.22689999999999999</c:v>
                </c:pt>
                <c:pt idx="207">
                  <c:v>0.2238</c:v>
                </c:pt>
                <c:pt idx="208">
                  <c:v>0.21859999999999999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8E-4A5D-BB59-6196F152EC62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srim20Ne_Water!$D$20:$D$300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srim20Ne_Water!$F$20:$F$300</c:f>
              <c:numCache>
                <c:formatCode>0.000E+00</c:formatCode>
                <c:ptCount val="281"/>
                <c:pt idx="0">
                  <c:v>0.99080000000000001</c:v>
                </c:pt>
                <c:pt idx="1">
                  <c:v>1.036</c:v>
                </c:pt>
                <c:pt idx="2">
                  <c:v>1.077</c:v>
                </c:pt>
                <c:pt idx="3">
                  <c:v>1.115</c:v>
                </c:pt>
                <c:pt idx="4">
                  <c:v>1.149</c:v>
                </c:pt>
                <c:pt idx="5">
                  <c:v>1.181</c:v>
                </c:pt>
                <c:pt idx="6">
                  <c:v>1.2110000000000001</c:v>
                </c:pt>
                <c:pt idx="7">
                  <c:v>1.2390000000000001</c:v>
                </c:pt>
                <c:pt idx="8">
                  <c:v>1.266</c:v>
                </c:pt>
                <c:pt idx="9">
                  <c:v>1.3140000000000001</c:v>
                </c:pt>
                <c:pt idx="10">
                  <c:v>1.357</c:v>
                </c:pt>
                <c:pt idx="11">
                  <c:v>1.3959999999999999</c:v>
                </c:pt>
                <c:pt idx="12">
                  <c:v>1.4319999999999999</c:v>
                </c:pt>
                <c:pt idx="13">
                  <c:v>1.4650000000000001</c:v>
                </c:pt>
                <c:pt idx="14">
                  <c:v>1.4950000000000001</c:v>
                </c:pt>
                <c:pt idx="15">
                  <c:v>1.548</c:v>
                </c:pt>
                <c:pt idx="16">
                  <c:v>1.595</c:v>
                </c:pt>
                <c:pt idx="17">
                  <c:v>1.635</c:v>
                </c:pt>
                <c:pt idx="18">
                  <c:v>1.671</c:v>
                </c:pt>
                <c:pt idx="19">
                  <c:v>1.7030000000000001</c:v>
                </c:pt>
                <c:pt idx="20">
                  <c:v>1.732</c:v>
                </c:pt>
                <c:pt idx="21">
                  <c:v>1.758</c:v>
                </c:pt>
                <c:pt idx="22">
                  <c:v>1.782</c:v>
                </c:pt>
                <c:pt idx="23">
                  <c:v>1.8029999999999999</c:v>
                </c:pt>
                <c:pt idx="24">
                  <c:v>1.823</c:v>
                </c:pt>
                <c:pt idx="25">
                  <c:v>1.84</c:v>
                </c:pt>
                <c:pt idx="26">
                  <c:v>1.8720000000000001</c:v>
                </c:pt>
                <c:pt idx="27">
                  <c:v>1.905</c:v>
                </c:pt>
                <c:pt idx="28">
                  <c:v>1.9319999999999999</c:v>
                </c:pt>
                <c:pt idx="29">
                  <c:v>1.954</c:v>
                </c:pt>
                <c:pt idx="30">
                  <c:v>1.972</c:v>
                </c:pt>
                <c:pt idx="31">
                  <c:v>1.9870000000000001</c:v>
                </c:pt>
                <c:pt idx="32">
                  <c:v>2</c:v>
                </c:pt>
                <c:pt idx="33">
                  <c:v>2.0099999999999998</c:v>
                </c:pt>
                <c:pt idx="34">
                  <c:v>2.0190000000000001</c:v>
                </c:pt>
                <c:pt idx="35">
                  <c:v>2.0310000000000001</c:v>
                </c:pt>
                <c:pt idx="36">
                  <c:v>2.0390000000000001</c:v>
                </c:pt>
                <c:pt idx="37">
                  <c:v>2.0419999999999998</c:v>
                </c:pt>
                <c:pt idx="38">
                  <c:v>2.0430000000000001</c:v>
                </c:pt>
                <c:pt idx="39">
                  <c:v>2.0409999999999999</c:v>
                </c:pt>
                <c:pt idx="40">
                  <c:v>2.0379999999999998</c:v>
                </c:pt>
                <c:pt idx="41">
                  <c:v>2.0270000000000001</c:v>
                </c:pt>
                <c:pt idx="42">
                  <c:v>2.0110000000000001</c:v>
                </c:pt>
                <c:pt idx="43">
                  <c:v>1.9930000000000001</c:v>
                </c:pt>
                <c:pt idx="44">
                  <c:v>1.974</c:v>
                </c:pt>
                <c:pt idx="45">
                  <c:v>1.9530000000000001</c:v>
                </c:pt>
                <c:pt idx="46">
                  <c:v>1.9319999999999999</c:v>
                </c:pt>
                <c:pt idx="47">
                  <c:v>1.91</c:v>
                </c:pt>
                <c:pt idx="48">
                  <c:v>1.8879999999999999</c:v>
                </c:pt>
                <c:pt idx="49">
                  <c:v>1.8660000000000001</c:v>
                </c:pt>
                <c:pt idx="50">
                  <c:v>1.845</c:v>
                </c:pt>
                <c:pt idx="51">
                  <c:v>1.823</c:v>
                </c:pt>
                <c:pt idx="52">
                  <c:v>1.7809999999999999</c:v>
                </c:pt>
                <c:pt idx="53">
                  <c:v>1.7310000000000001</c:v>
                </c:pt>
                <c:pt idx="54">
                  <c:v>1.6830000000000001</c:v>
                </c:pt>
                <c:pt idx="55">
                  <c:v>1.6379999999999999</c:v>
                </c:pt>
                <c:pt idx="56">
                  <c:v>1.595</c:v>
                </c:pt>
                <c:pt idx="57">
                  <c:v>1.554</c:v>
                </c:pt>
                <c:pt idx="58">
                  <c:v>1.516</c:v>
                </c:pt>
                <c:pt idx="59">
                  <c:v>1.48</c:v>
                </c:pt>
                <c:pt idx="60">
                  <c:v>1.4450000000000001</c:v>
                </c:pt>
                <c:pt idx="61">
                  <c:v>1.3819999999999999</c:v>
                </c:pt>
                <c:pt idx="62">
                  <c:v>1.325</c:v>
                </c:pt>
                <c:pt idx="63">
                  <c:v>1.2729999999999999</c:v>
                </c:pt>
                <c:pt idx="64">
                  <c:v>1.2250000000000001</c:v>
                </c:pt>
                <c:pt idx="65">
                  <c:v>1.1819999999999999</c:v>
                </c:pt>
                <c:pt idx="66">
                  <c:v>1.1419999999999999</c:v>
                </c:pt>
                <c:pt idx="67">
                  <c:v>1.071</c:v>
                </c:pt>
                <c:pt idx="68">
                  <c:v>1.01</c:v>
                </c:pt>
                <c:pt idx="69">
                  <c:v>0.95620000000000005</c:v>
                </c:pt>
                <c:pt idx="70">
                  <c:v>0.90880000000000005</c:v>
                </c:pt>
                <c:pt idx="71">
                  <c:v>0.86670000000000003</c:v>
                </c:pt>
                <c:pt idx="72">
                  <c:v>0.82879999999999998</c:v>
                </c:pt>
                <c:pt idx="73">
                  <c:v>0.79469999999999996</c:v>
                </c:pt>
                <c:pt idx="74">
                  <c:v>0.76359999999999995</c:v>
                </c:pt>
                <c:pt idx="75">
                  <c:v>0.73529999999999995</c:v>
                </c:pt>
                <c:pt idx="76">
                  <c:v>0.70930000000000004</c:v>
                </c:pt>
                <c:pt idx="77">
                  <c:v>0.68540000000000001</c:v>
                </c:pt>
                <c:pt idx="78">
                  <c:v>0.64270000000000005</c:v>
                </c:pt>
                <c:pt idx="79">
                  <c:v>0.59719999999999995</c:v>
                </c:pt>
                <c:pt idx="80">
                  <c:v>0.55859999999999999</c:v>
                </c:pt>
                <c:pt idx="81">
                  <c:v>0.5252</c:v>
                </c:pt>
                <c:pt idx="82">
                  <c:v>0.49609999999999999</c:v>
                </c:pt>
                <c:pt idx="83">
                  <c:v>0.47049999999999997</c:v>
                </c:pt>
                <c:pt idx="84">
                  <c:v>0.44769999999999999</c:v>
                </c:pt>
                <c:pt idx="85">
                  <c:v>0.42730000000000001</c:v>
                </c:pt>
                <c:pt idx="86">
                  <c:v>0.40889999999999999</c:v>
                </c:pt>
                <c:pt idx="87">
                  <c:v>0.377</c:v>
                </c:pt>
                <c:pt idx="88">
                  <c:v>0.35020000000000001</c:v>
                </c:pt>
                <c:pt idx="89">
                  <c:v>0.32740000000000002</c:v>
                </c:pt>
                <c:pt idx="90">
                  <c:v>0.30769999999999997</c:v>
                </c:pt>
                <c:pt idx="91">
                  <c:v>0.29039999999999999</c:v>
                </c:pt>
                <c:pt idx="92">
                  <c:v>0.2752</c:v>
                </c:pt>
                <c:pt idx="93">
                  <c:v>0.24959999999999999</c:v>
                </c:pt>
                <c:pt idx="94">
                  <c:v>0.2288</c:v>
                </c:pt>
                <c:pt idx="95">
                  <c:v>0.2114</c:v>
                </c:pt>
                <c:pt idx="96">
                  <c:v>0.1968</c:v>
                </c:pt>
                <c:pt idx="97">
                  <c:v>0.1842</c:v>
                </c:pt>
                <c:pt idx="98">
                  <c:v>0.17330000000000001</c:v>
                </c:pt>
                <c:pt idx="99">
                  <c:v>0.16370000000000001</c:v>
                </c:pt>
                <c:pt idx="100">
                  <c:v>0.15529999999999999</c:v>
                </c:pt>
                <c:pt idx="101">
                  <c:v>0.1477</c:v>
                </c:pt>
                <c:pt idx="102">
                  <c:v>0.1409</c:v>
                </c:pt>
                <c:pt idx="103">
                  <c:v>0.1348</c:v>
                </c:pt>
                <c:pt idx="104">
                  <c:v>0.1241</c:v>
                </c:pt>
                <c:pt idx="105">
                  <c:v>0.11310000000000001</c:v>
                </c:pt>
                <c:pt idx="106">
                  <c:v>0.104</c:v>
                </c:pt>
                <c:pt idx="107">
                  <c:v>9.6390000000000003E-2</c:v>
                </c:pt>
                <c:pt idx="108">
                  <c:v>8.9899999999999994E-2</c:v>
                </c:pt>
                <c:pt idx="109">
                  <c:v>8.4290000000000004E-2</c:v>
                </c:pt>
                <c:pt idx="110">
                  <c:v>7.9390000000000002E-2</c:v>
                </c:pt>
                <c:pt idx="111">
                  <c:v>7.5079999999999994E-2</c:v>
                </c:pt>
                <c:pt idx="112">
                  <c:v>7.1239999999999998E-2</c:v>
                </c:pt>
                <c:pt idx="113">
                  <c:v>6.472E-2</c:v>
                </c:pt>
                <c:pt idx="114">
                  <c:v>5.9369999999999999E-2</c:v>
                </c:pt>
                <c:pt idx="115">
                  <c:v>5.4890000000000001E-2</c:v>
                </c:pt>
                <c:pt idx="116">
                  <c:v>5.1090000000000003E-2</c:v>
                </c:pt>
                <c:pt idx="117">
                  <c:v>4.7809999999999998E-2</c:v>
                </c:pt>
                <c:pt idx="118">
                  <c:v>4.496E-2</c:v>
                </c:pt>
                <c:pt idx="119">
                  <c:v>4.0219999999999999E-2</c:v>
                </c:pt>
                <c:pt idx="120">
                  <c:v>3.6450000000000003E-2</c:v>
                </c:pt>
                <c:pt idx="121">
                  <c:v>3.3360000000000001E-2</c:v>
                </c:pt>
                <c:pt idx="122">
                  <c:v>3.0790000000000001E-2</c:v>
                </c:pt>
                <c:pt idx="123">
                  <c:v>2.861E-2</c:v>
                </c:pt>
                <c:pt idx="124">
                  <c:v>2.673E-2</c:v>
                </c:pt>
                <c:pt idx="125">
                  <c:v>2.5100000000000001E-2</c:v>
                </c:pt>
                <c:pt idx="126">
                  <c:v>2.367E-2</c:v>
                </c:pt>
                <c:pt idx="127">
                  <c:v>2.2409999999999999E-2</c:v>
                </c:pt>
                <c:pt idx="128">
                  <c:v>2.128E-2</c:v>
                </c:pt>
                <c:pt idx="129">
                  <c:v>2.026E-2</c:v>
                </c:pt>
                <c:pt idx="130">
                  <c:v>1.8519999999999998E-2</c:v>
                </c:pt>
                <c:pt idx="131">
                  <c:v>1.6740000000000001E-2</c:v>
                </c:pt>
                <c:pt idx="132">
                  <c:v>1.528E-2</c:v>
                </c:pt>
                <c:pt idx="133">
                  <c:v>1.4080000000000001E-2</c:v>
                </c:pt>
                <c:pt idx="134">
                  <c:v>1.306E-2</c:v>
                </c:pt>
                <c:pt idx="135">
                  <c:v>1.218E-2</c:v>
                </c:pt>
                <c:pt idx="136">
                  <c:v>1.1429999999999999E-2</c:v>
                </c:pt>
                <c:pt idx="137">
                  <c:v>1.076E-2</c:v>
                </c:pt>
                <c:pt idx="138">
                  <c:v>1.017E-2</c:v>
                </c:pt>
                <c:pt idx="139">
                  <c:v>9.1809999999999999E-3</c:v>
                </c:pt>
                <c:pt idx="140">
                  <c:v>8.3739999999999995E-3</c:v>
                </c:pt>
                <c:pt idx="141">
                  <c:v>7.7039999999999999E-3</c:v>
                </c:pt>
                <c:pt idx="142">
                  <c:v>7.1380000000000002E-3</c:v>
                </c:pt>
                <c:pt idx="143">
                  <c:v>6.6540000000000002E-3</c:v>
                </c:pt>
                <c:pt idx="144">
                  <c:v>6.2350000000000001E-3</c:v>
                </c:pt>
                <c:pt idx="145">
                  <c:v>5.5430000000000002E-3</c:v>
                </c:pt>
                <c:pt idx="146">
                  <c:v>4.9959999999999996E-3</c:v>
                </c:pt>
                <c:pt idx="147">
                  <c:v>4.5519999999999996E-3</c:v>
                </c:pt>
                <c:pt idx="148">
                  <c:v>4.1840000000000002E-3</c:v>
                </c:pt>
                <c:pt idx="149">
                  <c:v>3.8730000000000001E-3</c:v>
                </c:pt>
                <c:pt idx="150">
                  <c:v>3.6080000000000001E-3</c:v>
                </c:pt>
                <c:pt idx="151">
                  <c:v>3.3779999999999999E-3</c:v>
                </c:pt>
                <c:pt idx="152">
                  <c:v>3.1770000000000001E-3</c:v>
                </c:pt>
                <c:pt idx="153">
                  <c:v>2.9989999999999999E-3</c:v>
                </c:pt>
                <c:pt idx="154">
                  <c:v>2.8419999999999999E-3</c:v>
                </c:pt>
                <c:pt idx="155">
                  <c:v>2.7000000000000001E-3</c:v>
                </c:pt>
                <c:pt idx="156">
                  <c:v>2.4580000000000001E-3</c:v>
                </c:pt>
                <c:pt idx="157">
                  <c:v>2.212E-3</c:v>
                </c:pt>
                <c:pt idx="158">
                  <c:v>2.013E-3</c:v>
                </c:pt>
                <c:pt idx="159">
                  <c:v>1.848E-3</c:v>
                </c:pt>
                <c:pt idx="160">
                  <c:v>1.7099999999999999E-3</c:v>
                </c:pt>
                <c:pt idx="161">
                  <c:v>1.591E-3</c:v>
                </c:pt>
                <c:pt idx="162">
                  <c:v>1.488E-3</c:v>
                </c:pt>
                <c:pt idx="163">
                  <c:v>1.3990000000000001E-3</c:v>
                </c:pt>
                <c:pt idx="164">
                  <c:v>1.32E-3</c:v>
                </c:pt>
                <c:pt idx="165">
                  <c:v>1.1869999999999999E-3</c:v>
                </c:pt>
                <c:pt idx="166">
                  <c:v>1.0790000000000001E-3</c:v>
                </c:pt>
                <c:pt idx="167">
                  <c:v>9.9029999999999995E-4</c:v>
                </c:pt>
                <c:pt idx="168">
                  <c:v>9.1540000000000002E-4</c:v>
                </c:pt>
                <c:pt idx="169">
                  <c:v>8.5139999999999999E-4</c:v>
                </c:pt>
                <c:pt idx="170">
                  <c:v>7.961E-4</c:v>
                </c:pt>
                <c:pt idx="171">
                  <c:v>7.0529999999999996E-4</c:v>
                </c:pt>
                <c:pt idx="172">
                  <c:v>6.3380000000000001E-4</c:v>
                </c:pt>
                <c:pt idx="173">
                  <c:v>5.7600000000000001E-4</c:v>
                </c:pt>
                <c:pt idx="174">
                  <c:v>5.2809999999999999E-4</c:v>
                </c:pt>
                <c:pt idx="175">
                  <c:v>4.8789999999999999E-4</c:v>
                </c:pt>
                <c:pt idx="176">
                  <c:v>4.5360000000000002E-4</c:v>
                </c:pt>
                <c:pt idx="177">
                  <c:v>4.2400000000000001E-4</c:v>
                </c:pt>
                <c:pt idx="178">
                  <c:v>3.9809999999999997E-4</c:v>
                </c:pt>
                <c:pt idx="179">
                  <c:v>3.7530000000000002E-4</c:v>
                </c:pt>
                <c:pt idx="180">
                  <c:v>3.5510000000000001E-4</c:v>
                </c:pt>
                <c:pt idx="181">
                  <c:v>3.3710000000000001E-4</c:v>
                </c:pt>
                <c:pt idx="182">
                  <c:v>3.0610000000000001E-4</c:v>
                </c:pt>
                <c:pt idx="183">
                  <c:v>2.7480000000000001E-4</c:v>
                </c:pt>
                <c:pt idx="184">
                  <c:v>2.496E-4</c:v>
                </c:pt>
                <c:pt idx="185">
                  <c:v>2.287E-4</c:v>
                </c:pt>
                <c:pt idx="186">
                  <c:v>2.1110000000000001E-4</c:v>
                </c:pt>
                <c:pt idx="187">
                  <c:v>1.962E-4</c:v>
                </c:pt>
                <c:pt idx="188">
                  <c:v>1.8330000000000001E-4</c:v>
                </c:pt>
                <c:pt idx="189">
                  <c:v>1.7200000000000001E-4</c:v>
                </c:pt>
                <c:pt idx="190">
                  <c:v>1.6210000000000001E-4</c:v>
                </c:pt>
                <c:pt idx="191">
                  <c:v>1.4550000000000001E-4</c:v>
                </c:pt>
                <c:pt idx="192">
                  <c:v>1.3200000000000001E-4</c:v>
                </c:pt>
                <c:pt idx="193">
                  <c:v>1.209E-4</c:v>
                </c:pt>
                <c:pt idx="194">
                  <c:v>1.116E-4</c:v>
                </c:pt>
                <c:pt idx="195">
                  <c:v>1.037E-4</c:v>
                </c:pt>
                <c:pt idx="196">
                  <c:v>9.6810000000000003E-5</c:v>
                </c:pt>
                <c:pt idx="197">
                  <c:v>8.5580000000000004E-5</c:v>
                </c:pt>
                <c:pt idx="198">
                  <c:v>7.6760000000000004E-5</c:v>
                </c:pt>
                <c:pt idx="199">
                  <c:v>6.9629999999999996E-5</c:v>
                </c:pt>
                <c:pt idx="200">
                  <c:v>6.3750000000000005E-5</c:v>
                </c:pt>
                <c:pt idx="201">
                  <c:v>5.8820000000000003E-5</c:v>
                </c:pt>
                <c:pt idx="202">
                  <c:v>5.4620000000000002E-5</c:v>
                </c:pt>
                <c:pt idx="203">
                  <c:v>5.0989999999999998E-5</c:v>
                </c:pt>
                <c:pt idx="204">
                  <c:v>4.7830000000000001E-5</c:v>
                </c:pt>
                <c:pt idx="205">
                  <c:v>4.5049999999999997E-5</c:v>
                </c:pt>
                <c:pt idx="206">
                  <c:v>4.2589999999999997E-5</c:v>
                </c:pt>
                <c:pt idx="207">
                  <c:v>4.0389999999999998E-5</c:v>
                </c:pt>
                <c:pt idx="208">
                  <c:v>3.6619999999999998E-5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8E-4A5D-BB59-6196F152EC62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srim20Ne_Water!$D$20:$D$300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srim20Ne_Water!$G$20:$G$300</c:f>
              <c:numCache>
                <c:formatCode>0.000E+00</c:formatCode>
                <c:ptCount val="281"/>
                <c:pt idx="0">
                  <c:v>1.05155</c:v>
                </c:pt>
                <c:pt idx="1">
                  <c:v>1.10043</c:v>
                </c:pt>
                <c:pt idx="2">
                  <c:v>1.1449199999999999</c:v>
                </c:pt>
                <c:pt idx="3">
                  <c:v>1.1862299999999999</c:v>
                </c:pt>
                <c:pt idx="4">
                  <c:v>1.2234</c:v>
                </c:pt>
                <c:pt idx="5">
                  <c:v>1.25844</c:v>
                </c:pt>
                <c:pt idx="6">
                  <c:v>1.2913600000000001</c:v>
                </c:pt>
                <c:pt idx="7">
                  <c:v>1.3221800000000001</c:v>
                </c:pt>
                <c:pt idx="8">
                  <c:v>1.3519099999999999</c:v>
                </c:pt>
                <c:pt idx="9">
                  <c:v>1.4051200000000001</c:v>
                </c:pt>
                <c:pt idx="10">
                  <c:v>1.45305</c:v>
                </c:pt>
                <c:pt idx="11">
                  <c:v>1.4966999999999999</c:v>
                </c:pt>
                <c:pt idx="12">
                  <c:v>1.5371999999999999</c:v>
                </c:pt>
                <c:pt idx="13">
                  <c:v>1.5745</c:v>
                </c:pt>
                <c:pt idx="14">
                  <c:v>1.6086</c:v>
                </c:pt>
                <c:pt idx="15">
                  <c:v>1.6695</c:v>
                </c:pt>
                <c:pt idx="16">
                  <c:v>1.7239</c:v>
                </c:pt>
                <c:pt idx="17">
                  <c:v>1.7707999999999999</c:v>
                </c:pt>
                <c:pt idx="18">
                  <c:v>1.8135000000000001</c:v>
                </c:pt>
                <c:pt idx="19">
                  <c:v>1.8518000000000001</c:v>
                </c:pt>
                <c:pt idx="20">
                  <c:v>1.8869</c:v>
                </c:pt>
                <c:pt idx="21">
                  <c:v>1.9187000000000001</c:v>
                </c:pt>
                <c:pt idx="22">
                  <c:v>1.9483999999999999</c:v>
                </c:pt>
                <c:pt idx="23">
                  <c:v>1.9747999999999999</c:v>
                </c:pt>
                <c:pt idx="24">
                  <c:v>2.0000999999999998</c:v>
                </c:pt>
                <c:pt idx="25">
                  <c:v>2.0222000000000002</c:v>
                </c:pt>
                <c:pt idx="26">
                  <c:v>2.0641000000000003</c:v>
                </c:pt>
                <c:pt idx="27">
                  <c:v>2.1086999999999998</c:v>
                </c:pt>
                <c:pt idx="28">
                  <c:v>2.1467999999999998</c:v>
                </c:pt>
                <c:pt idx="29">
                  <c:v>2.1793</c:v>
                </c:pt>
                <c:pt idx="30">
                  <c:v>2.2073</c:v>
                </c:pt>
                <c:pt idx="31">
                  <c:v>2.2319</c:v>
                </c:pt>
                <c:pt idx="32">
                  <c:v>2.2541000000000002</c:v>
                </c:pt>
                <c:pt idx="33">
                  <c:v>2.2729999999999997</c:v>
                </c:pt>
                <c:pt idx="34">
                  <c:v>2.2907000000000002</c:v>
                </c:pt>
                <c:pt idx="35">
                  <c:v>2.3191000000000002</c:v>
                </c:pt>
                <c:pt idx="36">
                  <c:v>2.3427000000000002</c:v>
                </c:pt>
                <c:pt idx="37">
                  <c:v>2.3605999999999998</c:v>
                </c:pt>
                <c:pt idx="38">
                  <c:v>2.3757000000000001</c:v>
                </c:pt>
                <c:pt idx="39">
                  <c:v>2.3872999999999998</c:v>
                </c:pt>
                <c:pt idx="40">
                  <c:v>2.3973999999999998</c:v>
                </c:pt>
                <c:pt idx="41">
                  <c:v>2.4112</c:v>
                </c:pt>
                <c:pt idx="42">
                  <c:v>2.4184999999999999</c:v>
                </c:pt>
                <c:pt idx="43">
                  <c:v>2.4225000000000003</c:v>
                </c:pt>
                <c:pt idx="44">
                  <c:v>2.4245000000000001</c:v>
                </c:pt>
                <c:pt idx="45">
                  <c:v>2.4235000000000002</c:v>
                </c:pt>
                <c:pt idx="46">
                  <c:v>2.4217</c:v>
                </c:pt>
                <c:pt idx="47">
                  <c:v>2.4181999999999997</c:v>
                </c:pt>
                <c:pt idx="48">
                  <c:v>2.4140999999999999</c:v>
                </c:pt>
                <c:pt idx="49">
                  <c:v>2.4093</c:v>
                </c:pt>
                <c:pt idx="50">
                  <c:v>2.4050000000000002</c:v>
                </c:pt>
                <c:pt idx="51">
                  <c:v>2.3993000000000002</c:v>
                </c:pt>
                <c:pt idx="52">
                  <c:v>2.3885000000000001</c:v>
                </c:pt>
                <c:pt idx="53">
                  <c:v>2.3753000000000002</c:v>
                </c:pt>
                <c:pt idx="54">
                  <c:v>2.3620999999999999</c:v>
                </c:pt>
                <c:pt idx="55">
                  <c:v>2.3502999999999998</c:v>
                </c:pt>
                <c:pt idx="56">
                  <c:v>2.339</c:v>
                </c:pt>
                <c:pt idx="57">
                  <c:v>2.3283</c:v>
                </c:pt>
                <c:pt idx="58">
                  <c:v>2.3195999999999999</c:v>
                </c:pt>
                <c:pt idx="59">
                  <c:v>2.3117999999999999</c:v>
                </c:pt>
                <c:pt idx="60">
                  <c:v>2.3041</c:v>
                </c:pt>
                <c:pt idx="61">
                  <c:v>2.3777999999999997</c:v>
                </c:pt>
                <c:pt idx="62">
                  <c:v>2.4210000000000003</c:v>
                </c:pt>
                <c:pt idx="63">
                  <c:v>2.4449999999999998</c:v>
                </c:pt>
                <c:pt idx="64">
                  <c:v>2.4550000000000001</c:v>
                </c:pt>
                <c:pt idx="65">
                  <c:v>2.4569999999999999</c:v>
                </c:pt>
                <c:pt idx="66">
                  <c:v>2.4539999999999997</c:v>
                </c:pt>
                <c:pt idx="67">
                  <c:v>2.4420000000000002</c:v>
                </c:pt>
                <c:pt idx="68">
                  <c:v>2.4279999999999999</c:v>
                </c:pt>
                <c:pt idx="69">
                  <c:v>2.4182000000000001</c:v>
                </c:pt>
                <c:pt idx="70">
                  <c:v>2.4127999999999998</c:v>
                </c:pt>
                <c:pt idx="71">
                  <c:v>2.4137</c:v>
                </c:pt>
                <c:pt idx="72">
                  <c:v>2.4207999999999998</c:v>
                </c:pt>
                <c:pt idx="73">
                  <c:v>2.4326999999999996</c:v>
                </c:pt>
                <c:pt idx="74">
                  <c:v>2.4506000000000001</c:v>
                </c:pt>
                <c:pt idx="75">
                  <c:v>2.4733000000000001</c:v>
                </c:pt>
                <c:pt idx="76">
                  <c:v>2.5003000000000002</c:v>
                </c:pt>
                <c:pt idx="77">
                  <c:v>2.5304000000000002</c:v>
                </c:pt>
                <c:pt idx="78">
                  <c:v>2.6006999999999998</c:v>
                </c:pt>
                <c:pt idx="79">
                  <c:v>2.7021999999999999</c:v>
                </c:pt>
                <c:pt idx="80">
                  <c:v>2.8145999999999995</c:v>
                </c:pt>
                <c:pt idx="81">
                  <c:v>2.9341999999999997</c:v>
                </c:pt>
                <c:pt idx="82">
                  <c:v>3.0590999999999999</c:v>
                </c:pt>
                <c:pt idx="83">
                  <c:v>3.1865000000000001</c:v>
                </c:pt>
                <c:pt idx="84">
                  <c:v>3.3156999999999996</c:v>
                </c:pt>
                <c:pt idx="85">
                  <c:v>3.4443000000000001</c:v>
                </c:pt>
                <c:pt idx="86">
                  <c:v>3.5729000000000002</c:v>
                </c:pt>
                <c:pt idx="87">
                  <c:v>3.8280000000000003</c:v>
                </c:pt>
                <c:pt idx="88">
                  <c:v>4.0762</c:v>
                </c:pt>
                <c:pt idx="89">
                  <c:v>4.3163999999999998</c:v>
                </c:pt>
                <c:pt idx="90">
                  <c:v>4.5496999999999996</c:v>
                </c:pt>
                <c:pt idx="91">
                  <c:v>4.7744</c:v>
                </c:pt>
                <c:pt idx="92">
                  <c:v>4.9931999999999999</c:v>
                </c:pt>
                <c:pt idx="93">
                  <c:v>5.4105999999999996</c:v>
                </c:pt>
                <c:pt idx="94">
                  <c:v>5.8077999999999994</c:v>
                </c:pt>
                <c:pt idx="95">
                  <c:v>6.1874000000000002</c:v>
                </c:pt>
                <c:pt idx="96">
                  <c:v>6.5537999999999998</c:v>
                </c:pt>
                <c:pt idx="97">
                  <c:v>6.9091999999999993</c:v>
                </c:pt>
                <c:pt idx="98">
                  <c:v>7.2563000000000004</c:v>
                </c:pt>
                <c:pt idx="99">
                  <c:v>7.5957000000000008</c:v>
                </c:pt>
                <c:pt idx="100">
                  <c:v>7.9283000000000001</c:v>
                </c:pt>
                <c:pt idx="101">
                  <c:v>8.2557000000000009</c:v>
                </c:pt>
                <c:pt idx="102">
                  <c:v>8.5769000000000002</c:v>
                </c:pt>
                <c:pt idx="103">
                  <c:v>8.8927999999999994</c:v>
                </c:pt>
                <c:pt idx="104">
                  <c:v>9.5081000000000007</c:v>
                </c:pt>
                <c:pt idx="105">
                  <c:v>10.2431</c:v>
                </c:pt>
                <c:pt idx="106">
                  <c:v>10.933999999999999</c:v>
                </c:pt>
                <c:pt idx="107">
                  <c:v>11.58639</c:v>
                </c:pt>
                <c:pt idx="108">
                  <c:v>12.1899</c:v>
                </c:pt>
                <c:pt idx="109">
                  <c:v>12.744289999999999</c:v>
                </c:pt>
                <c:pt idx="110">
                  <c:v>13.25939</c:v>
                </c:pt>
                <c:pt idx="111">
                  <c:v>13.71508</c:v>
                </c:pt>
                <c:pt idx="112">
                  <c:v>14.13124</c:v>
                </c:pt>
                <c:pt idx="113">
                  <c:v>14.844719999999999</c:v>
                </c:pt>
                <c:pt idx="114">
                  <c:v>15.409369999999999</c:v>
                </c:pt>
                <c:pt idx="115">
                  <c:v>15.854890000000001</c:v>
                </c:pt>
                <c:pt idx="116">
                  <c:v>16.191089999999999</c:v>
                </c:pt>
                <c:pt idx="117">
                  <c:v>16.447809999999997</c:v>
                </c:pt>
                <c:pt idx="118">
                  <c:v>16.63496</c:v>
                </c:pt>
                <c:pt idx="119">
                  <c:v>16.85022</c:v>
                </c:pt>
                <c:pt idx="120">
                  <c:v>16.926449999999999</c:v>
                </c:pt>
                <c:pt idx="121">
                  <c:v>16.903359999999999</c:v>
                </c:pt>
                <c:pt idx="122">
                  <c:v>16.820789999999999</c:v>
                </c:pt>
                <c:pt idx="123">
                  <c:v>16.688610000000001</c:v>
                </c:pt>
                <c:pt idx="124">
                  <c:v>16.536730000000002</c:v>
                </c:pt>
                <c:pt idx="125">
                  <c:v>16.365099999999998</c:v>
                </c:pt>
                <c:pt idx="126">
                  <c:v>16.173669999999998</c:v>
                </c:pt>
                <c:pt idx="127">
                  <c:v>15.982410000000002</c:v>
                </c:pt>
                <c:pt idx="128">
                  <c:v>15.781280000000001</c:v>
                </c:pt>
                <c:pt idx="129">
                  <c:v>15.570260000000001</c:v>
                </c:pt>
                <c:pt idx="130">
                  <c:v>15.158520000000001</c:v>
                </c:pt>
                <c:pt idx="131">
                  <c:v>14.646740000000001</c:v>
                </c:pt>
                <c:pt idx="132">
                  <c:v>14.155280000000001</c:v>
                </c:pt>
                <c:pt idx="133">
                  <c:v>13.67408</c:v>
                </c:pt>
                <c:pt idx="134">
                  <c:v>13.23306</c:v>
                </c:pt>
                <c:pt idx="135">
                  <c:v>12.812180000000001</c:v>
                </c:pt>
                <c:pt idx="136">
                  <c:v>12.421430000000001</c:v>
                </c:pt>
                <c:pt idx="137">
                  <c:v>12.050759999999999</c:v>
                </c:pt>
                <c:pt idx="138">
                  <c:v>11.70017</c:v>
                </c:pt>
                <c:pt idx="139">
                  <c:v>11.319181</c:v>
                </c:pt>
                <c:pt idx="140">
                  <c:v>10.818374</c:v>
                </c:pt>
                <c:pt idx="141">
                  <c:v>10.287704</c:v>
                </c:pt>
                <c:pt idx="142">
                  <c:v>9.8211379999999995</c:v>
                </c:pt>
                <c:pt idx="143">
                  <c:v>9.4096539999999997</c:v>
                </c:pt>
                <c:pt idx="144">
                  <c:v>9.043235000000001</c:v>
                </c:pt>
                <c:pt idx="145">
                  <c:v>8.4125429999999994</c:v>
                </c:pt>
                <c:pt idx="146">
                  <c:v>7.8869959999999999</c:v>
                </c:pt>
                <c:pt idx="147">
                  <c:v>7.4375520000000002</c:v>
                </c:pt>
                <c:pt idx="148">
                  <c:v>7.0451840000000008</c:v>
                </c:pt>
                <c:pt idx="149">
                  <c:v>6.6968729999999992</c:v>
                </c:pt>
                <c:pt idx="150">
                  <c:v>6.3836079999999997</c:v>
                </c:pt>
                <c:pt idx="151">
                  <c:v>6.0983779999999994</c:v>
                </c:pt>
                <c:pt idx="152">
                  <c:v>5.8371769999999996</c:v>
                </c:pt>
                <c:pt idx="153">
                  <c:v>5.5959989999999999</c:v>
                </c:pt>
                <c:pt idx="154">
                  <c:v>5.371842</c:v>
                </c:pt>
                <c:pt idx="155">
                  <c:v>5.1627000000000001</c:v>
                </c:pt>
                <c:pt idx="156">
                  <c:v>4.7814579999999998</c:v>
                </c:pt>
                <c:pt idx="157">
                  <c:v>4.3652120000000005</c:v>
                </c:pt>
                <c:pt idx="158">
                  <c:v>4.0030130000000002</c:v>
                </c:pt>
                <c:pt idx="159">
                  <c:v>3.685848</c:v>
                </c:pt>
                <c:pt idx="160">
                  <c:v>3.4067099999999999</c:v>
                </c:pt>
                <c:pt idx="161">
                  <c:v>3.161591</c:v>
                </c:pt>
                <c:pt idx="162">
                  <c:v>2.946488</c:v>
                </c:pt>
                <c:pt idx="163">
                  <c:v>2.7583990000000003</c:v>
                </c:pt>
                <c:pt idx="164">
                  <c:v>2.5933200000000003</c:v>
                </c:pt>
                <c:pt idx="165">
                  <c:v>2.3241869999999998</c:v>
                </c:pt>
                <c:pt idx="166">
                  <c:v>2.1260789999999998</c:v>
                </c:pt>
                <c:pt idx="167">
                  <c:v>1.9849903</c:v>
                </c:pt>
                <c:pt idx="168">
                  <c:v>1.8939154</c:v>
                </c:pt>
                <c:pt idx="169">
                  <c:v>1.7748514</c:v>
                </c:pt>
                <c:pt idx="170">
                  <c:v>1.6707961</c:v>
                </c:pt>
                <c:pt idx="171">
                  <c:v>1.4997053</c:v>
                </c:pt>
                <c:pt idx="172">
                  <c:v>1.3636337999999999</c:v>
                </c:pt>
                <c:pt idx="173">
                  <c:v>1.2525759999999999</c:v>
                </c:pt>
                <c:pt idx="174">
                  <c:v>1.1605280999999998</c:v>
                </c:pt>
                <c:pt idx="175">
                  <c:v>1.0834878999999999</c:v>
                </c:pt>
                <c:pt idx="176">
                  <c:v>1.0164536</c:v>
                </c:pt>
                <c:pt idx="177">
                  <c:v>0.95932399999999995</c:v>
                </c:pt>
                <c:pt idx="178">
                  <c:v>0.90899809999999992</c:v>
                </c:pt>
                <c:pt idx="179">
                  <c:v>0.86457529999999994</c:v>
                </c:pt>
                <c:pt idx="180">
                  <c:v>0.82515510000000003</c:v>
                </c:pt>
                <c:pt idx="181">
                  <c:v>0.78983709999999996</c:v>
                </c:pt>
                <c:pt idx="182">
                  <c:v>0.72930609999999996</c:v>
                </c:pt>
                <c:pt idx="183">
                  <c:v>0.66797479999999998</c:v>
                </c:pt>
                <c:pt idx="184">
                  <c:v>0.61834959999999994</c:v>
                </c:pt>
                <c:pt idx="185">
                  <c:v>0.57742870000000002</c:v>
                </c:pt>
                <c:pt idx="186">
                  <c:v>0.54301109999999997</c:v>
                </c:pt>
                <c:pt idx="187">
                  <c:v>0.51369619999999994</c:v>
                </c:pt>
                <c:pt idx="188">
                  <c:v>0.48838330000000002</c:v>
                </c:pt>
                <c:pt idx="189">
                  <c:v>0.466472</c:v>
                </c:pt>
                <c:pt idx="190">
                  <c:v>0.44706210000000002</c:v>
                </c:pt>
                <c:pt idx="191">
                  <c:v>0.41474550000000004</c:v>
                </c:pt>
                <c:pt idx="192">
                  <c:v>0.38863200000000003</c:v>
                </c:pt>
                <c:pt idx="193">
                  <c:v>0.36732090000000001</c:v>
                </c:pt>
                <c:pt idx="194">
                  <c:v>0.34951159999999998</c:v>
                </c:pt>
                <c:pt idx="195">
                  <c:v>0.33440369999999997</c:v>
                </c:pt>
                <c:pt idx="196">
                  <c:v>0.32149681000000002</c:v>
                </c:pt>
                <c:pt idx="197">
                  <c:v>0.30058557999999996</c:v>
                </c:pt>
                <c:pt idx="198">
                  <c:v>0.28447676</c:v>
                </c:pt>
                <c:pt idx="199">
                  <c:v>0.27166963</c:v>
                </c:pt>
                <c:pt idx="200">
                  <c:v>0.26136374999999995</c:v>
                </c:pt>
                <c:pt idx="201">
                  <c:v>0.25295882000000003</c:v>
                </c:pt>
                <c:pt idx="202">
                  <c:v>0.24585462</c:v>
                </c:pt>
                <c:pt idx="203">
                  <c:v>0.23995099</c:v>
                </c:pt>
                <c:pt idx="204">
                  <c:v>0.23494783</c:v>
                </c:pt>
                <c:pt idx="205">
                  <c:v>0.23064504999999999</c:v>
                </c:pt>
                <c:pt idx="206">
                  <c:v>0.22694259</c:v>
                </c:pt>
                <c:pt idx="207">
                  <c:v>0.22384039</c:v>
                </c:pt>
                <c:pt idx="208">
                  <c:v>0.21863661999999998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C8E-4A5D-BB59-6196F152E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srim20Ne_Water!$P$5</c:f>
          <c:strCache>
            <c:ptCount val="1"/>
            <c:pt idx="0">
              <c:v>srim20Ne_Water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srim20Ne_Water!$D$20:$D$300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srim20Ne_Water!$J$20:$J$300</c:f>
              <c:numCache>
                <c:formatCode>0.00000</c:formatCode>
                <c:ptCount val="281"/>
                <c:pt idx="0">
                  <c:v>2.4000000000000002E-3</c:v>
                </c:pt>
                <c:pt idx="1">
                  <c:v>2.5999999999999999E-3</c:v>
                </c:pt>
                <c:pt idx="2">
                  <c:v>2.7000000000000001E-3</c:v>
                </c:pt>
                <c:pt idx="3">
                  <c:v>2.9000000000000002E-3</c:v>
                </c:pt>
                <c:pt idx="4">
                  <c:v>3.0000000000000001E-3</c:v>
                </c:pt>
                <c:pt idx="5">
                  <c:v>3.2000000000000002E-3</c:v>
                </c:pt>
                <c:pt idx="6">
                  <c:v>3.3E-3</c:v>
                </c:pt>
                <c:pt idx="7">
                  <c:v>3.4000000000000002E-3</c:v>
                </c:pt>
                <c:pt idx="8">
                  <c:v>3.5999999999999999E-3</c:v>
                </c:pt>
                <c:pt idx="9">
                  <c:v>3.8E-3</c:v>
                </c:pt>
                <c:pt idx="10">
                  <c:v>4.1000000000000003E-3</c:v>
                </c:pt>
                <c:pt idx="11">
                  <c:v>4.3E-3</c:v>
                </c:pt>
                <c:pt idx="12">
                  <c:v>4.5999999999999999E-3</c:v>
                </c:pt>
                <c:pt idx="13">
                  <c:v>4.8000000000000004E-3</c:v>
                </c:pt>
                <c:pt idx="14">
                  <c:v>5.0000000000000001E-3</c:v>
                </c:pt>
                <c:pt idx="15">
                  <c:v>5.4999999999999997E-3</c:v>
                </c:pt>
                <c:pt idx="16">
                  <c:v>5.8999999999999999E-3</c:v>
                </c:pt>
                <c:pt idx="17">
                  <c:v>6.3E-3</c:v>
                </c:pt>
                <c:pt idx="18">
                  <c:v>6.7000000000000002E-3</c:v>
                </c:pt>
                <c:pt idx="19">
                  <c:v>7.0999999999999995E-3</c:v>
                </c:pt>
                <c:pt idx="20">
                  <c:v>7.4999999999999997E-3</c:v>
                </c:pt>
                <c:pt idx="21">
                  <c:v>7.9000000000000008E-3</c:v>
                </c:pt>
                <c:pt idx="22">
                  <c:v>8.3000000000000001E-3</c:v>
                </c:pt>
                <c:pt idx="23">
                  <c:v>8.6999999999999994E-3</c:v>
                </c:pt>
                <c:pt idx="24">
                  <c:v>9.1000000000000004E-3</c:v>
                </c:pt>
                <c:pt idx="25">
                  <c:v>9.4000000000000004E-3</c:v>
                </c:pt>
                <c:pt idx="26">
                  <c:v>1.0199999999999999E-2</c:v>
                </c:pt>
                <c:pt idx="27">
                  <c:v>1.11E-2</c:v>
                </c:pt>
                <c:pt idx="28">
                  <c:v>1.2E-2</c:v>
                </c:pt>
                <c:pt idx="29">
                  <c:v>1.29E-2</c:v>
                </c:pt>
                <c:pt idx="30">
                  <c:v>1.3800000000000002E-2</c:v>
                </c:pt>
                <c:pt idx="31">
                  <c:v>1.47E-2</c:v>
                </c:pt>
                <c:pt idx="32">
                  <c:v>1.55E-2</c:v>
                </c:pt>
                <c:pt idx="33">
                  <c:v>1.6400000000000001E-2</c:v>
                </c:pt>
                <c:pt idx="34">
                  <c:v>1.7299999999999999E-2</c:v>
                </c:pt>
                <c:pt idx="35">
                  <c:v>1.9E-2</c:v>
                </c:pt>
                <c:pt idx="36">
                  <c:v>2.07E-2</c:v>
                </c:pt>
                <c:pt idx="37">
                  <c:v>2.24E-2</c:v>
                </c:pt>
                <c:pt idx="38">
                  <c:v>2.41E-2</c:v>
                </c:pt>
                <c:pt idx="39">
                  <c:v>2.5700000000000001E-2</c:v>
                </c:pt>
                <c:pt idx="40">
                  <c:v>2.7400000000000001E-2</c:v>
                </c:pt>
                <c:pt idx="41">
                  <c:v>3.0800000000000001E-2</c:v>
                </c:pt>
                <c:pt idx="42">
                  <c:v>3.4200000000000001E-2</c:v>
                </c:pt>
                <c:pt idx="43">
                  <c:v>3.7600000000000001E-2</c:v>
                </c:pt>
                <c:pt idx="44">
                  <c:v>4.0999999999999995E-2</c:v>
                </c:pt>
                <c:pt idx="45">
                  <c:v>4.4400000000000002E-2</c:v>
                </c:pt>
                <c:pt idx="46">
                  <c:v>4.7799999999999995E-2</c:v>
                </c:pt>
                <c:pt idx="47">
                  <c:v>5.1200000000000002E-2</c:v>
                </c:pt>
                <c:pt idx="48">
                  <c:v>5.4700000000000006E-2</c:v>
                </c:pt>
                <c:pt idx="49">
                  <c:v>5.8199999999999995E-2</c:v>
                </c:pt>
                <c:pt idx="50">
                  <c:v>6.1699999999999998E-2</c:v>
                </c:pt>
                <c:pt idx="51">
                  <c:v>6.5200000000000008E-2</c:v>
                </c:pt>
                <c:pt idx="52">
                  <c:v>7.2300000000000003E-2</c:v>
                </c:pt>
                <c:pt idx="53">
                  <c:v>8.1200000000000008E-2</c:v>
                </c:pt>
                <c:pt idx="54">
                  <c:v>9.0200000000000002E-2</c:v>
                </c:pt>
                <c:pt idx="55">
                  <c:v>9.9400000000000002E-2</c:v>
                </c:pt>
                <c:pt idx="56">
                  <c:v>0.1086</c:v>
                </c:pt>
                <c:pt idx="57">
                  <c:v>0.11779999999999999</c:v>
                </c:pt>
                <c:pt idx="58">
                  <c:v>0.12720000000000001</c:v>
                </c:pt>
                <c:pt idx="59">
                  <c:v>0.1366</c:v>
                </c:pt>
                <c:pt idx="60">
                  <c:v>0.14610000000000001</c:v>
                </c:pt>
                <c:pt idx="61">
                  <c:v>0.1648</c:v>
                </c:pt>
                <c:pt idx="62">
                  <c:v>0.1832</c:v>
                </c:pt>
                <c:pt idx="63">
                  <c:v>0.20139999999999997</c:v>
                </c:pt>
                <c:pt idx="64">
                  <c:v>0.21960000000000002</c:v>
                </c:pt>
                <c:pt idx="65">
                  <c:v>0.23780000000000001</c:v>
                </c:pt>
                <c:pt idx="66">
                  <c:v>0.25600000000000001</c:v>
                </c:pt>
                <c:pt idx="67">
                  <c:v>0.29289999999999999</c:v>
                </c:pt>
                <c:pt idx="68">
                  <c:v>0.33019999999999999</c:v>
                </c:pt>
                <c:pt idx="69">
                  <c:v>0.3679</c:v>
                </c:pt>
                <c:pt idx="70">
                  <c:v>0.40579999999999999</c:v>
                </c:pt>
                <c:pt idx="71">
                  <c:v>0.44390000000000002</c:v>
                </c:pt>
                <c:pt idx="72">
                  <c:v>0.48209999999999997</c:v>
                </c:pt>
                <c:pt idx="73">
                  <c:v>0.52029999999999998</c:v>
                </c:pt>
                <c:pt idx="74">
                  <c:v>0.55830000000000002</c:v>
                </c:pt>
                <c:pt idx="75">
                  <c:v>0.59610000000000007</c:v>
                </c:pt>
                <c:pt idx="76">
                  <c:v>0.63369999999999993</c:v>
                </c:pt>
                <c:pt idx="77">
                  <c:v>0.67089999999999994</c:v>
                </c:pt>
                <c:pt idx="78">
                  <c:v>0.74399999999999999</c:v>
                </c:pt>
                <c:pt idx="79">
                  <c:v>0.83279999999999998</c:v>
                </c:pt>
                <c:pt idx="80">
                  <c:v>0.91859999999999997</c:v>
                </c:pt>
                <c:pt idx="81" formatCode="0.000">
                  <c:v>1</c:v>
                </c:pt>
                <c:pt idx="82" formatCode="0.000">
                  <c:v>1.08</c:v>
                </c:pt>
                <c:pt idx="83" formatCode="0.000">
                  <c:v>1.1599999999999999</c:v>
                </c:pt>
                <c:pt idx="84" formatCode="0.000">
                  <c:v>1.23</c:v>
                </c:pt>
                <c:pt idx="85" formatCode="0.000">
                  <c:v>1.3</c:v>
                </c:pt>
                <c:pt idx="86" formatCode="0.000">
                  <c:v>1.37</c:v>
                </c:pt>
                <c:pt idx="87" formatCode="0.000">
                  <c:v>1.5</c:v>
                </c:pt>
                <c:pt idx="88" formatCode="0.000">
                  <c:v>1.62</c:v>
                </c:pt>
                <c:pt idx="89" formatCode="0.000">
                  <c:v>1.74</c:v>
                </c:pt>
                <c:pt idx="90" formatCode="0.000">
                  <c:v>1.85</c:v>
                </c:pt>
                <c:pt idx="91" formatCode="0.000">
                  <c:v>1.95</c:v>
                </c:pt>
                <c:pt idx="92" formatCode="0.000">
                  <c:v>2.0499999999999998</c:v>
                </c:pt>
                <c:pt idx="93" formatCode="0.000">
                  <c:v>2.2400000000000002</c:v>
                </c:pt>
                <c:pt idx="94" formatCode="0.000">
                  <c:v>2.42</c:v>
                </c:pt>
                <c:pt idx="95" formatCode="0.000">
                  <c:v>2.58</c:v>
                </c:pt>
                <c:pt idx="96" formatCode="0.000">
                  <c:v>2.74</c:v>
                </c:pt>
                <c:pt idx="97" formatCode="0.000">
                  <c:v>2.88</c:v>
                </c:pt>
                <c:pt idx="98" formatCode="0.000">
                  <c:v>3.02</c:v>
                </c:pt>
                <c:pt idx="99" formatCode="0.000">
                  <c:v>3.15</c:v>
                </c:pt>
                <c:pt idx="100" formatCode="0.000">
                  <c:v>3.28</c:v>
                </c:pt>
                <c:pt idx="101" formatCode="0.000">
                  <c:v>3.4</c:v>
                </c:pt>
                <c:pt idx="102" formatCode="0.000">
                  <c:v>3.52</c:v>
                </c:pt>
                <c:pt idx="103" formatCode="0.000">
                  <c:v>3.64</c:v>
                </c:pt>
                <c:pt idx="104" formatCode="0.000">
                  <c:v>3.85</c:v>
                </c:pt>
                <c:pt idx="105" formatCode="0.000">
                  <c:v>4.0999999999999996</c:v>
                </c:pt>
                <c:pt idx="106" formatCode="0.000">
                  <c:v>4.34</c:v>
                </c:pt>
                <c:pt idx="107" formatCode="0.000">
                  <c:v>4.5599999999999996</c:v>
                </c:pt>
                <c:pt idx="108" formatCode="0.000">
                  <c:v>4.7699999999999996</c:v>
                </c:pt>
                <c:pt idx="109" formatCode="0.000">
                  <c:v>4.97</c:v>
                </c:pt>
                <c:pt idx="110" formatCode="0.000">
                  <c:v>5.16</c:v>
                </c:pt>
                <c:pt idx="111" formatCode="0.000">
                  <c:v>5.34</c:v>
                </c:pt>
                <c:pt idx="112" formatCode="0.000">
                  <c:v>5.52</c:v>
                </c:pt>
                <c:pt idx="113" formatCode="0.000">
                  <c:v>5.87</c:v>
                </c:pt>
                <c:pt idx="114" formatCode="0.000">
                  <c:v>6.2</c:v>
                </c:pt>
                <c:pt idx="115" formatCode="0.000">
                  <c:v>6.52</c:v>
                </c:pt>
                <c:pt idx="116" formatCode="0.000">
                  <c:v>6.83</c:v>
                </c:pt>
                <c:pt idx="117" formatCode="0.000">
                  <c:v>7.13</c:v>
                </c:pt>
                <c:pt idx="118" formatCode="0.000">
                  <c:v>7.44</c:v>
                </c:pt>
                <c:pt idx="119" formatCode="0.000">
                  <c:v>8.0299999999999994</c:v>
                </c:pt>
                <c:pt idx="120" formatCode="0.000">
                  <c:v>8.6199999999999992</c:v>
                </c:pt>
                <c:pt idx="121" formatCode="0.000">
                  <c:v>9.2100000000000009</c:v>
                </c:pt>
                <c:pt idx="122" formatCode="0.000">
                  <c:v>9.81</c:v>
                </c:pt>
                <c:pt idx="123" formatCode="0.000">
                  <c:v>10.4</c:v>
                </c:pt>
                <c:pt idx="124" formatCode="0.000">
                  <c:v>11.01</c:v>
                </c:pt>
                <c:pt idx="125" formatCode="0.000">
                  <c:v>11.61</c:v>
                </c:pt>
                <c:pt idx="126" formatCode="0.000">
                  <c:v>12.23</c:v>
                </c:pt>
                <c:pt idx="127" formatCode="0.000">
                  <c:v>12.85</c:v>
                </c:pt>
                <c:pt idx="128" formatCode="0.000">
                  <c:v>13.48</c:v>
                </c:pt>
                <c:pt idx="129" formatCode="0.000">
                  <c:v>14.12</c:v>
                </c:pt>
                <c:pt idx="130" formatCode="0.000">
                  <c:v>15.42</c:v>
                </c:pt>
                <c:pt idx="131" formatCode="0.000">
                  <c:v>17.100000000000001</c:v>
                </c:pt>
                <c:pt idx="132" formatCode="0.000">
                  <c:v>18.829999999999998</c:v>
                </c:pt>
                <c:pt idx="133" formatCode="0.000">
                  <c:v>20.63</c:v>
                </c:pt>
                <c:pt idx="134" formatCode="0.000">
                  <c:v>22.49</c:v>
                </c:pt>
                <c:pt idx="135" formatCode="0.000">
                  <c:v>24.41</c:v>
                </c:pt>
                <c:pt idx="136" formatCode="0.000">
                  <c:v>26.39</c:v>
                </c:pt>
                <c:pt idx="137" formatCode="0.000">
                  <c:v>28.43</c:v>
                </c:pt>
                <c:pt idx="138" formatCode="0.000">
                  <c:v>30.54</c:v>
                </c:pt>
                <c:pt idx="139" formatCode="0.000">
                  <c:v>34.880000000000003</c:v>
                </c:pt>
                <c:pt idx="140" formatCode="0.000">
                  <c:v>39.4</c:v>
                </c:pt>
                <c:pt idx="141" formatCode="0.000">
                  <c:v>44.14</c:v>
                </c:pt>
                <c:pt idx="142" formatCode="0.000">
                  <c:v>49.12</c:v>
                </c:pt>
                <c:pt idx="143" formatCode="0.000">
                  <c:v>54.32</c:v>
                </c:pt>
                <c:pt idx="144" formatCode="0.000">
                  <c:v>59.74</c:v>
                </c:pt>
                <c:pt idx="145" formatCode="0.000">
                  <c:v>71.209999999999994</c:v>
                </c:pt>
                <c:pt idx="146" formatCode="0.000">
                  <c:v>83.49</c:v>
                </c:pt>
                <c:pt idx="147" formatCode="0.000">
                  <c:v>96.55</c:v>
                </c:pt>
                <c:pt idx="148" formatCode="0.000">
                  <c:v>110.37</c:v>
                </c:pt>
                <c:pt idx="149" formatCode="0.000">
                  <c:v>124.93</c:v>
                </c:pt>
                <c:pt idx="150" formatCode="0.000">
                  <c:v>140.22999999999999</c:v>
                </c:pt>
                <c:pt idx="151" formatCode="0.000">
                  <c:v>156.26</c:v>
                </c:pt>
                <c:pt idx="152" formatCode="0.000">
                  <c:v>173.03</c:v>
                </c:pt>
                <c:pt idx="153" formatCode="0.000">
                  <c:v>190.53</c:v>
                </c:pt>
                <c:pt idx="154" formatCode="0.000">
                  <c:v>208.77</c:v>
                </c:pt>
                <c:pt idx="155" formatCode="0.000">
                  <c:v>227.77</c:v>
                </c:pt>
                <c:pt idx="156" formatCode="0.000">
                  <c:v>268.04000000000002</c:v>
                </c:pt>
                <c:pt idx="157" formatCode="0.000">
                  <c:v>322.77999999999997</c:v>
                </c:pt>
                <c:pt idx="158" formatCode="0.000">
                  <c:v>382.62</c:v>
                </c:pt>
                <c:pt idx="159" formatCode="0.000">
                  <c:v>447.74</c:v>
                </c:pt>
                <c:pt idx="160" formatCode="0.000">
                  <c:v>518.32000000000005</c:v>
                </c:pt>
                <c:pt idx="161" formatCode="0.000">
                  <c:v>594.52</c:v>
                </c:pt>
                <c:pt idx="162" formatCode="0.000">
                  <c:v>676.46</c:v>
                </c:pt>
                <c:pt idx="163" formatCode="0.000">
                  <c:v>764.18</c:v>
                </c:pt>
                <c:pt idx="164" formatCode="0.000">
                  <c:v>857.7</c:v>
                </c:pt>
                <c:pt idx="165" formatCode="0.0">
                  <c:v>1060</c:v>
                </c:pt>
                <c:pt idx="166" formatCode="0.0">
                  <c:v>1290</c:v>
                </c:pt>
                <c:pt idx="167" formatCode="0.0">
                  <c:v>1530</c:v>
                </c:pt>
                <c:pt idx="168" formatCode="0.0">
                  <c:v>1790</c:v>
                </c:pt>
                <c:pt idx="169" formatCode="0.0">
                  <c:v>2060</c:v>
                </c:pt>
                <c:pt idx="170" formatCode="0.0">
                  <c:v>2350</c:v>
                </c:pt>
                <c:pt idx="171" formatCode="0.0">
                  <c:v>2980</c:v>
                </c:pt>
                <c:pt idx="172" formatCode="0.0">
                  <c:v>3680</c:v>
                </c:pt>
                <c:pt idx="173" formatCode="0.0">
                  <c:v>4450</c:v>
                </c:pt>
                <c:pt idx="174" formatCode="0.0">
                  <c:v>5280</c:v>
                </c:pt>
                <c:pt idx="175" formatCode="0.0">
                  <c:v>6170</c:v>
                </c:pt>
                <c:pt idx="176" formatCode="0.0">
                  <c:v>7120</c:v>
                </c:pt>
                <c:pt idx="177" formatCode="0.0">
                  <c:v>8140.0000000000009</c:v>
                </c:pt>
                <c:pt idx="178" formatCode="0.0">
                  <c:v>9210</c:v>
                </c:pt>
                <c:pt idx="179" formatCode="0.0">
                  <c:v>10340</c:v>
                </c:pt>
                <c:pt idx="180" formatCode="0.0">
                  <c:v>11520</c:v>
                </c:pt>
                <c:pt idx="181" formatCode="0.0">
                  <c:v>12760</c:v>
                </c:pt>
                <c:pt idx="182" formatCode="0.0">
                  <c:v>15400</c:v>
                </c:pt>
                <c:pt idx="183" formatCode="0.0">
                  <c:v>18980</c:v>
                </c:pt>
                <c:pt idx="184" formatCode="0.0">
                  <c:v>22870</c:v>
                </c:pt>
                <c:pt idx="185" formatCode="0.0">
                  <c:v>27060</c:v>
                </c:pt>
                <c:pt idx="186" formatCode="0.0">
                  <c:v>31520</c:v>
                </c:pt>
                <c:pt idx="187" formatCode="0.0">
                  <c:v>36260</c:v>
                </c:pt>
                <c:pt idx="188" formatCode="0.0">
                  <c:v>41250</c:v>
                </c:pt>
                <c:pt idx="189" formatCode="0.0">
                  <c:v>46490</c:v>
                </c:pt>
                <c:pt idx="190" formatCode="0.0">
                  <c:v>51970</c:v>
                </c:pt>
                <c:pt idx="191" formatCode="0.0">
                  <c:v>63580</c:v>
                </c:pt>
                <c:pt idx="192" formatCode="0.0">
                  <c:v>76040</c:v>
                </c:pt>
                <c:pt idx="193" formatCode="0.0">
                  <c:v>89280</c:v>
                </c:pt>
                <c:pt idx="194" formatCode="0.0">
                  <c:v>103240</c:v>
                </c:pt>
                <c:pt idx="195" formatCode="0.0">
                  <c:v>117870</c:v>
                </c:pt>
                <c:pt idx="196" formatCode="0.0">
                  <c:v>133120</c:v>
                </c:pt>
                <c:pt idx="197" formatCode="0.0">
                  <c:v>165300</c:v>
                </c:pt>
                <c:pt idx="198" formatCode="0.0">
                  <c:v>199510</c:v>
                </c:pt>
                <c:pt idx="199" formatCode="0.0">
                  <c:v>235490</c:v>
                </c:pt>
                <c:pt idx="200" formatCode="0.0">
                  <c:v>273020</c:v>
                </c:pt>
                <c:pt idx="201" formatCode="0.0">
                  <c:v>311930</c:v>
                </c:pt>
                <c:pt idx="202" formatCode="0.0">
                  <c:v>352030</c:v>
                </c:pt>
                <c:pt idx="203" formatCode="0.0">
                  <c:v>393200</c:v>
                </c:pt>
                <c:pt idx="204" formatCode="0.0">
                  <c:v>435320</c:v>
                </c:pt>
                <c:pt idx="205" formatCode="0.0">
                  <c:v>478280</c:v>
                </c:pt>
                <c:pt idx="206" formatCode="0.0">
                  <c:v>521990</c:v>
                </c:pt>
                <c:pt idx="207" formatCode="0.0">
                  <c:v>566360</c:v>
                </c:pt>
                <c:pt idx="208" formatCode="0.0">
                  <c:v>656800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5B-439E-91D2-B019891BD251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srim20Ne_Water!$D$20:$D$300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srim20Ne_Water!$M$20:$M$300</c:f>
              <c:numCache>
                <c:formatCode>0.00000</c:formatCode>
                <c:ptCount val="281"/>
                <c:pt idx="0">
                  <c:v>1.2000000000000001E-3</c:v>
                </c:pt>
                <c:pt idx="1">
                  <c:v>1.2999999999999999E-3</c:v>
                </c:pt>
                <c:pt idx="2">
                  <c:v>1.4E-3</c:v>
                </c:pt>
                <c:pt idx="3">
                  <c:v>1.4E-3</c:v>
                </c:pt>
                <c:pt idx="4">
                  <c:v>1.5E-3</c:v>
                </c:pt>
                <c:pt idx="5">
                  <c:v>1.5E-3</c:v>
                </c:pt>
                <c:pt idx="6">
                  <c:v>1.6000000000000001E-3</c:v>
                </c:pt>
                <c:pt idx="7">
                  <c:v>1.7000000000000001E-3</c:v>
                </c:pt>
                <c:pt idx="8">
                  <c:v>1.7000000000000001E-3</c:v>
                </c:pt>
                <c:pt idx="9">
                  <c:v>1.8E-3</c:v>
                </c:pt>
                <c:pt idx="10">
                  <c:v>1.9E-3</c:v>
                </c:pt>
                <c:pt idx="11">
                  <c:v>2E-3</c:v>
                </c:pt>
                <c:pt idx="12">
                  <c:v>2.1000000000000003E-3</c:v>
                </c:pt>
                <c:pt idx="13">
                  <c:v>2.1999999999999997E-3</c:v>
                </c:pt>
                <c:pt idx="14">
                  <c:v>2.3E-3</c:v>
                </c:pt>
                <c:pt idx="15">
                  <c:v>2.5000000000000001E-3</c:v>
                </c:pt>
                <c:pt idx="16">
                  <c:v>2.5999999999999999E-3</c:v>
                </c:pt>
                <c:pt idx="17">
                  <c:v>2.8E-3</c:v>
                </c:pt>
                <c:pt idx="18">
                  <c:v>2.9000000000000002E-3</c:v>
                </c:pt>
                <c:pt idx="19">
                  <c:v>3.0999999999999999E-3</c:v>
                </c:pt>
                <c:pt idx="20">
                  <c:v>3.2000000000000002E-3</c:v>
                </c:pt>
                <c:pt idx="21">
                  <c:v>3.4000000000000002E-3</c:v>
                </c:pt>
                <c:pt idx="22">
                  <c:v>3.5000000000000005E-3</c:v>
                </c:pt>
                <c:pt idx="23">
                  <c:v>3.6999999999999997E-3</c:v>
                </c:pt>
                <c:pt idx="24">
                  <c:v>3.8E-3</c:v>
                </c:pt>
                <c:pt idx="25">
                  <c:v>3.8999999999999998E-3</c:v>
                </c:pt>
                <c:pt idx="26">
                  <c:v>4.2000000000000006E-3</c:v>
                </c:pt>
                <c:pt idx="27">
                  <c:v>4.4999999999999997E-3</c:v>
                </c:pt>
                <c:pt idx="28">
                  <c:v>4.8999999999999998E-3</c:v>
                </c:pt>
                <c:pt idx="29">
                  <c:v>5.1999999999999998E-3</c:v>
                </c:pt>
                <c:pt idx="30">
                  <c:v>5.4999999999999997E-3</c:v>
                </c:pt>
                <c:pt idx="31">
                  <c:v>5.8000000000000005E-3</c:v>
                </c:pt>
                <c:pt idx="32">
                  <c:v>6.0999999999999995E-3</c:v>
                </c:pt>
                <c:pt idx="33">
                  <c:v>6.4000000000000003E-3</c:v>
                </c:pt>
                <c:pt idx="34">
                  <c:v>6.7000000000000002E-3</c:v>
                </c:pt>
                <c:pt idx="35">
                  <c:v>7.1999999999999998E-3</c:v>
                </c:pt>
                <c:pt idx="36">
                  <c:v>7.7999999999999996E-3</c:v>
                </c:pt>
                <c:pt idx="37">
                  <c:v>8.4000000000000012E-3</c:v>
                </c:pt>
                <c:pt idx="38">
                  <c:v>8.8999999999999999E-3</c:v>
                </c:pt>
                <c:pt idx="39">
                  <c:v>9.4999999999999998E-3</c:v>
                </c:pt>
                <c:pt idx="40">
                  <c:v>0.01</c:v>
                </c:pt>
                <c:pt idx="41">
                  <c:v>1.11E-2</c:v>
                </c:pt>
                <c:pt idx="42">
                  <c:v>1.21E-2</c:v>
                </c:pt>
                <c:pt idx="43">
                  <c:v>1.32E-2</c:v>
                </c:pt>
                <c:pt idx="44">
                  <c:v>1.4199999999999999E-2</c:v>
                </c:pt>
                <c:pt idx="45">
                  <c:v>1.5299999999999999E-2</c:v>
                </c:pt>
                <c:pt idx="46">
                  <c:v>1.6300000000000002E-2</c:v>
                </c:pt>
                <c:pt idx="47">
                  <c:v>1.7299999999999999E-2</c:v>
                </c:pt>
                <c:pt idx="48">
                  <c:v>1.83E-2</c:v>
                </c:pt>
                <c:pt idx="49">
                  <c:v>1.9300000000000001E-2</c:v>
                </c:pt>
                <c:pt idx="50">
                  <c:v>2.0300000000000002E-2</c:v>
                </c:pt>
                <c:pt idx="51">
                  <c:v>2.1299999999999999E-2</c:v>
                </c:pt>
                <c:pt idx="52">
                  <c:v>2.3200000000000002E-2</c:v>
                </c:pt>
                <c:pt idx="53">
                  <c:v>2.5700000000000001E-2</c:v>
                </c:pt>
                <c:pt idx="54">
                  <c:v>2.8000000000000004E-2</c:v>
                </c:pt>
                <c:pt idx="55">
                  <c:v>3.04E-2</c:v>
                </c:pt>
                <c:pt idx="56">
                  <c:v>3.27E-2</c:v>
                </c:pt>
                <c:pt idx="57">
                  <c:v>3.4999999999999996E-2</c:v>
                </c:pt>
                <c:pt idx="58">
                  <c:v>3.73E-2</c:v>
                </c:pt>
                <c:pt idx="59">
                  <c:v>3.95E-2</c:v>
                </c:pt>
                <c:pt idx="60">
                  <c:v>4.1700000000000001E-2</c:v>
                </c:pt>
                <c:pt idx="61">
                  <c:v>4.5900000000000003E-2</c:v>
                </c:pt>
                <c:pt idx="62">
                  <c:v>4.9799999999999997E-2</c:v>
                </c:pt>
                <c:pt idx="63">
                  <c:v>5.3400000000000003E-2</c:v>
                </c:pt>
                <c:pt idx="64">
                  <c:v>5.6999999999999995E-2</c:v>
                </c:pt>
                <c:pt idx="65">
                  <c:v>6.0399999999999995E-2</c:v>
                </c:pt>
                <c:pt idx="66">
                  <c:v>6.3700000000000007E-2</c:v>
                </c:pt>
                <c:pt idx="67">
                  <c:v>7.0300000000000001E-2</c:v>
                </c:pt>
                <c:pt idx="68">
                  <c:v>7.6600000000000001E-2</c:v>
                </c:pt>
                <c:pt idx="69">
                  <c:v>8.2699999999999996E-2</c:v>
                </c:pt>
                <c:pt idx="70">
                  <c:v>8.8599999999999998E-2</c:v>
                </c:pt>
                <c:pt idx="71">
                  <c:v>9.4299999999999995E-2</c:v>
                </c:pt>
                <c:pt idx="72">
                  <c:v>9.98E-2</c:v>
                </c:pt>
                <c:pt idx="73">
                  <c:v>0.1051</c:v>
                </c:pt>
                <c:pt idx="74">
                  <c:v>0.11020000000000001</c:v>
                </c:pt>
                <c:pt idx="75">
                  <c:v>0.11510000000000001</c:v>
                </c:pt>
                <c:pt idx="76">
                  <c:v>0.1197</c:v>
                </c:pt>
                <c:pt idx="77">
                  <c:v>0.1242</c:v>
                </c:pt>
                <c:pt idx="78">
                  <c:v>0.13269999999999998</c:v>
                </c:pt>
                <c:pt idx="79">
                  <c:v>0.14230000000000001</c:v>
                </c:pt>
                <c:pt idx="80">
                  <c:v>0.15089999999999998</c:v>
                </c:pt>
                <c:pt idx="81">
                  <c:v>0.15860000000000002</c:v>
                </c:pt>
                <c:pt idx="82">
                  <c:v>0.16539999999999999</c:v>
                </c:pt>
                <c:pt idx="83">
                  <c:v>0.1716</c:v>
                </c:pt>
                <c:pt idx="84">
                  <c:v>0.17709999999999998</c:v>
                </c:pt>
                <c:pt idx="85">
                  <c:v>0.18209999999999998</c:v>
                </c:pt>
                <c:pt idx="86">
                  <c:v>0.1867</c:v>
                </c:pt>
                <c:pt idx="87">
                  <c:v>0.1951</c:v>
                </c:pt>
                <c:pt idx="88">
                  <c:v>0.20219999999999999</c:v>
                </c:pt>
                <c:pt idx="89">
                  <c:v>0.20830000000000001</c:v>
                </c:pt>
                <c:pt idx="90">
                  <c:v>0.21360000000000001</c:v>
                </c:pt>
                <c:pt idx="91">
                  <c:v>0.21820000000000001</c:v>
                </c:pt>
                <c:pt idx="92">
                  <c:v>0.2223</c:v>
                </c:pt>
                <c:pt idx="93">
                  <c:v>0.22999999999999998</c:v>
                </c:pt>
                <c:pt idx="94">
                  <c:v>0.2364</c:v>
                </c:pt>
                <c:pt idx="95">
                  <c:v>0.24169999999999997</c:v>
                </c:pt>
                <c:pt idx="96">
                  <c:v>0.24620000000000003</c:v>
                </c:pt>
                <c:pt idx="97">
                  <c:v>0.25009999999999999</c:v>
                </c:pt>
                <c:pt idx="98">
                  <c:v>0.2535</c:v>
                </c:pt>
                <c:pt idx="99">
                  <c:v>0.25650000000000001</c:v>
                </c:pt>
                <c:pt idx="100">
                  <c:v>0.25919999999999999</c:v>
                </c:pt>
                <c:pt idx="101">
                  <c:v>0.2616</c:v>
                </c:pt>
                <c:pt idx="102">
                  <c:v>0.26379999999999998</c:v>
                </c:pt>
                <c:pt idx="103">
                  <c:v>0.26569999999999999</c:v>
                </c:pt>
                <c:pt idx="104">
                  <c:v>0.27</c:v>
                </c:pt>
                <c:pt idx="105">
                  <c:v>0.27490000000000003</c:v>
                </c:pt>
                <c:pt idx="106">
                  <c:v>0.27910000000000001</c:v>
                </c:pt>
                <c:pt idx="107">
                  <c:v>0.28260000000000002</c:v>
                </c:pt>
                <c:pt idx="108">
                  <c:v>0.28559999999999997</c:v>
                </c:pt>
                <c:pt idx="109">
                  <c:v>0.2883</c:v>
                </c:pt>
                <c:pt idx="110">
                  <c:v>0.2908</c:v>
                </c:pt>
                <c:pt idx="111">
                  <c:v>0.29300000000000004</c:v>
                </c:pt>
                <c:pt idx="112">
                  <c:v>0.29500000000000004</c:v>
                </c:pt>
                <c:pt idx="113">
                  <c:v>0.30049999999999999</c:v>
                </c:pt>
                <c:pt idx="114">
                  <c:v>0.30549999999999999</c:v>
                </c:pt>
                <c:pt idx="115">
                  <c:v>0.31</c:v>
                </c:pt>
                <c:pt idx="116">
                  <c:v>0.31409999999999999</c:v>
                </c:pt>
                <c:pt idx="117">
                  <c:v>0.318</c:v>
                </c:pt>
                <c:pt idx="118">
                  <c:v>0.32169999999999999</c:v>
                </c:pt>
                <c:pt idx="119">
                  <c:v>0.33410000000000001</c:v>
                </c:pt>
                <c:pt idx="120">
                  <c:v>0.3458</c:v>
                </c:pt>
                <c:pt idx="121">
                  <c:v>0.3569</c:v>
                </c:pt>
                <c:pt idx="122">
                  <c:v>0.36770000000000003</c:v>
                </c:pt>
                <c:pt idx="123">
                  <c:v>0.37829999999999997</c:v>
                </c:pt>
                <c:pt idx="124">
                  <c:v>0.38869999999999999</c:v>
                </c:pt>
                <c:pt idx="125">
                  <c:v>0.39910000000000001</c:v>
                </c:pt>
                <c:pt idx="126">
                  <c:v>0.4093</c:v>
                </c:pt>
                <c:pt idx="127">
                  <c:v>0.41950000000000004</c:v>
                </c:pt>
                <c:pt idx="128">
                  <c:v>0.42969999999999997</c:v>
                </c:pt>
                <c:pt idx="129">
                  <c:v>0.44000000000000006</c:v>
                </c:pt>
                <c:pt idx="130">
                  <c:v>0.47850000000000004</c:v>
                </c:pt>
                <c:pt idx="131">
                  <c:v>0.53579999999999994</c:v>
                </c:pt>
                <c:pt idx="132">
                  <c:v>0.59109999999999996</c:v>
                </c:pt>
                <c:pt idx="133">
                  <c:v>0.64500000000000002</c:v>
                </c:pt>
                <c:pt idx="134">
                  <c:v>0.69809999999999994</c:v>
                </c:pt>
                <c:pt idx="135">
                  <c:v>0.75060000000000004</c:v>
                </c:pt>
                <c:pt idx="136">
                  <c:v>0.80269999999999997</c:v>
                </c:pt>
                <c:pt idx="137">
                  <c:v>0.85470000000000002</c:v>
                </c:pt>
                <c:pt idx="138">
                  <c:v>0.90660000000000007</c:v>
                </c:pt>
                <c:pt idx="139" formatCode="0.000">
                  <c:v>1.1000000000000001</c:v>
                </c:pt>
                <c:pt idx="140" formatCode="0.000">
                  <c:v>1.27</c:v>
                </c:pt>
                <c:pt idx="141" formatCode="0.000">
                  <c:v>1.44</c:v>
                </c:pt>
                <c:pt idx="142" formatCode="0.000">
                  <c:v>1.61</c:v>
                </c:pt>
                <c:pt idx="143" formatCode="0.000">
                  <c:v>1.77</c:v>
                </c:pt>
                <c:pt idx="144" formatCode="0.000">
                  <c:v>1.93</c:v>
                </c:pt>
                <c:pt idx="145" formatCode="0.000">
                  <c:v>2.5299999999999998</c:v>
                </c:pt>
                <c:pt idx="146" formatCode="0.000">
                  <c:v>3.07</c:v>
                </c:pt>
                <c:pt idx="147" formatCode="0.000">
                  <c:v>3.59</c:v>
                </c:pt>
                <c:pt idx="148" formatCode="0.000">
                  <c:v>4.09</c:v>
                </c:pt>
                <c:pt idx="149" formatCode="0.000">
                  <c:v>4.58</c:v>
                </c:pt>
                <c:pt idx="150" formatCode="0.000">
                  <c:v>5.07</c:v>
                </c:pt>
                <c:pt idx="151" formatCode="0.000">
                  <c:v>5.56</c:v>
                </c:pt>
                <c:pt idx="152" formatCode="0.000">
                  <c:v>6.05</c:v>
                </c:pt>
                <c:pt idx="153" formatCode="0.000">
                  <c:v>6.54</c:v>
                </c:pt>
                <c:pt idx="154" formatCode="0.000">
                  <c:v>7.04</c:v>
                </c:pt>
                <c:pt idx="155" formatCode="0.000">
                  <c:v>7.54</c:v>
                </c:pt>
                <c:pt idx="156" formatCode="0.000">
                  <c:v>9.4600000000000009</c:v>
                </c:pt>
                <c:pt idx="157" formatCode="0.000">
                  <c:v>12.24</c:v>
                </c:pt>
                <c:pt idx="158" formatCode="0.000">
                  <c:v>14.89</c:v>
                </c:pt>
                <c:pt idx="159" formatCode="0.000">
                  <c:v>17.52</c:v>
                </c:pt>
                <c:pt idx="160" formatCode="0.000">
                  <c:v>20.18</c:v>
                </c:pt>
                <c:pt idx="161" formatCode="0.000">
                  <c:v>22.9</c:v>
                </c:pt>
                <c:pt idx="162" formatCode="0.000">
                  <c:v>25.68</c:v>
                </c:pt>
                <c:pt idx="163" formatCode="0.000">
                  <c:v>28.54</c:v>
                </c:pt>
                <c:pt idx="164" formatCode="0.000">
                  <c:v>31.48</c:v>
                </c:pt>
                <c:pt idx="165" formatCode="0.000">
                  <c:v>42.72</c:v>
                </c:pt>
                <c:pt idx="166" formatCode="0.000">
                  <c:v>53.32</c:v>
                </c:pt>
                <c:pt idx="167" formatCode="0.000">
                  <c:v>63.52</c:v>
                </c:pt>
                <c:pt idx="168" formatCode="0.000">
                  <c:v>73.290000000000006</c:v>
                </c:pt>
                <c:pt idx="169" formatCode="0.000">
                  <c:v>82.87</c:v>
                </c:pt>
                <c:pt idx="170" formatCode="0.000">
                  <c:v>92.55</c:v>
                </c:pt>
                <c:pt idx="171" formatCode="0.000">
                  <c:v>128.79</c:v>
                </c:pt>
                <c:pt idx="172" formatCode="0.000">
                  <c:v>162.53</c:v>
                </c:pt>
                <c:pt idx="173" formatCode="0.000">
                  <c:v>195.41</c:v>
                </c:pt>
                <c:pt idx="174" formatCode="0.000">
                  <c:v>228.06</c:v>
                </c:pt>
                <c:pt idx="175" formatCode="0.000">
                  <c:v>260.77999999999997</c:v>
                </c:pt>
                <c:pt idx="176" formatCode="0.000">
                  <c:v>293.70999999999998</c:v>
                </c:pt>
                <c:pt idx="177" formatCode="0.000">
                  <c:v>326.94</c:v>
                </c:pt>
                <c:pt idx="178" formatCode="0.000">
                  <c:v>360.51</c:v>
                </c:pt>
                <c:pt idx="179" formatCode="0.000">
                  <c:v>394.43</c:v>
                </c:pt>
                <c:pt idx="180" formatCode="0.000">
                  <c:v>428.71</c:v>
                </c:pt>
                <c:pt idx="181" formatCode="0.000">
                  <c:v>463.34</c:v>
                </c:pt>
                <c:pt idx="182" formatCode="0.000">
                  <c:v>595.15</c:v>
                </c:pt>
                <c:pt idx="183" formatCode="0.000">
                  <c:v>782.25</c:v>
                </c:pt>
                <c:pt idx="184" formatCode="0.000">
                  <c:v>957.01</c:v>
                </c:pt>
                <c:pt idx="185" formatCode="0.0">
                  <c:v>1130</c:v>
                </c:pt>
                <c:pt idx="186" formatCode="0.0">
                  <c:v>1290</c:v>
                </c:pt>
                <c:pt idx="187" formatCode="0.0">
                  <c:v>1460</c:v>
                </c:pt>
                <c:pt idx="188" formatCode="0.0">
                  <c:v>1620</c:v>
                </c:pt>
                <c:pt idx="189" formatCode="0.0">
                  <c:v>1780</c:v>
                </c:pt>
                <c:pt idx="190" formatCode="0.0">
                  <c:v>1940</c:v>
                </c:pt>
                <c:pt idx="191" formatCode="0.0">
                  <c:v>2550</c:v>
                </c:pt>
                <c:pt idx="192" formatCode="0.0">
                  <c:v>3100</c:v>
                </c:pt>
                <c:pt idx="193" formatCode="0.0">
                  <c:v>3620</c:v>
                </c:pt>
                <c:pt idx="194" formatCode="0.0">
                  <c:v>4130</c:v>
                </c:pt>
                <c:pt idx="195" formatCode="0.0">
                  <c:v>4620</c:v>
                </c:pt>
                <c:pt idx="196" formatCode="0.0">
                  <c:v>5100</c:v>
                </c:pt>
                <c:pt idx="197" formatCode="0.0">
                  <c:v>6840</c:v>
                </c:pt>
                <c:pt idx="198" formatCode="0.0">
                  <c:v>8380</c:v>
                </c:pt>
                <c:pt idx="199" formatCode="0.0">
                  <c:v>9800</c:v>
                </c:pt>
                <c:pt idx="200" formatCode="0.0">
                  <c:v>11150</c:v>
                </c:pt>
                <c:pt idx="201" formatCode="0.0">
                  <c:v>12440</c:v>
                </c:pt>
                <c:pt idx="202" formatCode="0.0">
                  <c:v>13670</c:v>
                </c:pt>
                <c:pt idx="203" formatCode="0.0">
                  <c:v>14860</c:v>
                </c:pt>
                <c:pt idx="204" formatCode="0.0">
                  <c:v>16020</c:v>
                </c:pt>
                <c:pt idx="205" formatCode="0.0">
                  <c:v>17130</c:v>
                </c:pt>
                <c:pt idx="206" formatCode="0.0">
                  <c:v>18220</c:v>
                </c:pt>
                <c:pt idx="207" formatCode="0.0">
                  <c:v>19270</c:v>
                </c:pt>
                <c:pt idx="208" formatCode="0.0">
                  <c:v>23130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5B-439E-91D2-B019891BD251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srim20Ne_Water!$D$20:$D$300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srim20Ne_Water!$P$20:$P$300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8.9999999999999998E-4</c:v>
                </c:pt>
                <c:pt idx="2">
                  <c:v>1E-3</c:v>
                </c:pt>
                <c:pt idx="3">
                  <c:v>1E-3</c:v>
                </c:pt>
                <c:pt idx="4">
                  <c:v>1.0999999999999998E-3</c:v>
                </c:pt>
                <c:pt idx="5">
                  <c:v>1.0999999999999998E-3</c:v>
                </c:pt>
                <c:pt idx="6">
                  <c:v>1.2000000000000001E-3</c:v>
                </c:pt>
                <c:pt idx="7">
                  <c:v>1.2000000000000001E-3</c:v>
                </c:pt>
                <c:pt idx="8">
                  <c:v>1.2000000000000001E-3</c:v>
                </c:pt>
                <c:pt idx="9">
                  <c:v>1.2999999999999999E-3</c:v>
                </c:pt>
                <c:pt idx="10">
                  <c:v>1.4E-3</c:v>
                </c:pt>
                <c:pt idx="11">
                  <c:v>1.5E-3</c:v>
                </c:pt>
                <c:pt idx="12">
                  <c:v>1.6000000000000001E-3</c:v>
                </c:pt>
                <c:pt idx="13">
                  <c:v>1.6000000000000001E-3</c:v>
                </c:pt>
                <c:pt idx="14">
                  <c:v>1.7000000000000001E-3</c:v>
                </c:pt>
                <c:pt idx="15">
                  <c:v>1.8E-3</c:v>
                </c:pt>
                <c:pt idx="16">
                  <c:v>1.9E-3</c:v>
                </c:pt>
                <c:pt idx="17">
                  <c:v>2.1000000000000003E-3</c:v>
                </c:pt>
                <c:pt idx="18">
                  <c:v>2.1999999999999997E-3</c:v>
                </c:pt>
                <c:pt idx="19">
                  <c:v>2.3E-3</c:v>
                </c:pt>
                <c:pt idx="20">
                  <c:v>2.4000000000000002E-3</c:v>
                </c:pt>
                <c:pt idx="21">
                  <c:v>2.5000000000000001E-3</c:v>
                </c:pt>
                <c:pt idx="22">
                  <c:v>2.5999999999999999E-3</c:v>
                </c:pt>
                <c:pt idx="23">
                  <c:v>2.7000000000000001E-3</c:v>
                </c:pt>
                <c:pt idx="24">
                  <c:v>2.8E-3</c:v>
                </c:pt>
                <c:pt idx="25">
                  <c:v>2.9000000000000002E-3</c:v>
                </c:pt>
                <c:pt idx="26">
                  <c:v>3.0999999999999999E-3</c:v>
                </c:pt>
                <c:pt idx="27">
                  <c:v>3.4000000000000002E-3</c:v>
                </c:pt>
                <c:pt idx="28">
                  <c:v>3.5999999999999999E-3</c:v>
                </c:pt>
                <c:pt idx="29">
                  <c:v>3.8E-3</c:v>
                </c:pt>
                <c:pt idx="30">
                  <c:v>4.1000000000000003E-3</c:v>
                </c:pt>
                <c:pt idx="31">
                  <c:v>4.3E-3</c:v>
                </c:pt>
                <c:pt idx="32">
                  <c:v>4.4999999999999997E-3</c:v>
                </c:pt>
                <c:pt idx="33">
                  <c:v>4.7000000000000002E-3</c:v>
                </c:pt>
                <c:pt idx="34">
                  <c:v>4.8999999999999998E-3</c:v>
                </c:pt>
                <c:pt idx="35">
                  <c:v>5.4000000000000003E-3</c:v>
                </c:pt>
                <c:pt idx="36">
                  <c:v>5.8000000000000005E-3</c:v>
                </c:pt>
                <c:pt idx="37">
                  <c:v>6.1999999999999998E-3</c:v>
                </c:pt>
                <c:pt idx="38">
                  <c:v>6.6E-3</c:v>
                </c:pt>
                <c:pt idx="39">
                  <c:v>7.000000000000001E-3</c:v>
                </c:pt>
                <c:pt idx="40">
                  <c:v>7.2999999999999992E-3</c:v>
                </c:pt>
                <c:pt idx="41">
                  <c:v>8.0999999999999996E-3</c:v>
                </c:pt>
                <c:pt idx="42">
                  <c:v>8.7999999999999988E-3</c:v>
                </c:pt>
                <c:pt idx="43">
                  <c:v>9.6000000000000009E-3</c:v>
                </c:pt>
                <c:pt idx="44">
                  <c:v>1.03E-2</c:v>
                </c:pt>
                <c:pt idx="45">
                  <c:v>1.0999999999999999E-2</c:v>
                </c:pt>
                <c:pt idx="46">
                  <c:v>1.17E-2</c:v>
                </c:pt>
                <c:pt idx="47">
                  <c:v>1.2500000000000001E-2</c:v>
                </c:pt>
                <c:pt idx="48">
                  <c:v>1.32E-2</c:v>
                </c:pt>
                <c:pt idx="49">
                  <c:v>1.3900000000000001E-2</c:v>
                </c:pt>
                <c:pt idx="50">
                  <c:v>1.4599999999999998E-2</c:v>
                </c:pt>
                <c:pt idx="51">
                  <c:v>1.5299999999999999E-2</c:v>
                </c:pt>
                <c:pt idx="52">
                  <c:v>1.67E-2</c:v>
                </c:pt>
                <c:pt idx="53">
                  <c:v>1.84E-2</c:v>
                </c:pt>
                <c:pt idx="54">
                  <c:v>2.0200000000000003E-2</c:v>
                </c:pt>
                <c:pt idx="55">
                  <c:v>2.1899999999999999E-2</c:v>
                </c:pt>
                <c:pt idx="56">
                  <c:v>2.3699999999999999E-2</c:v>
                </c:pt>
                <c:pt idx="57">
                  <c:v>2.5399999999999999E-2</c:v>
                </c:pt>
                <c:pt idx="58">
                  <c:v>2.7200000000000002E-2</c:v>
                </c:pt>
                <c:pt idx="59">
                  <c:v>2.8899999999999999E-2</c:v>
                </c:pt>
                <c:pt idx="60">
                  <c:v>3.0599999999999999E-2</c:v>
                </c:pt>
                <c:pt idx="61">
                  <c:v>3.4100000000000005E-2</c:v>
                </c:pt>
                <c:pt idx="62">
                  <c:v>3.7600000000000001E-2</c:v>
                </c:pt>
                <c:pt idx="63">
                  <c:v>4.0999999999999995E-2</c:v>
                </c:pt>
                <c:pt idx="64">
                  <c:v>4.4299999999999999E-2</c:v>
                </c:pt>
                <c:pt idx="65">
                  <c:v>4.7500000000000001E-2</c:v>
                </c:pt>
                <c:pt idx="66">
                  <c:v>5.0700000000000002E-2</c:v>
                </c:pt>
                <c:pt idx="67">
                  <c:v>5.6899999999999992E-2</c:v>
                </c:pt>
                <c:pt idx="68">
                  <c:v>6.3E-2</c:v>
                </c:pt>
                <c:pt idx="69">
                  <c:v>6.8999999999999992E-2</c:v>
                </c:pt>
                <c:pt idx="70">
                  <c:v>7.4899999999999994E-2</c:v>
                </c:pt>
                <c:pt idx="71">
                  <c:v>8.0700000000000008E-2</c:v>
                </c:pt>
                <c:pt idx="72">
                  <c:v>8.6400000000000005E-2</c:v>
                </c:pt>
                <c:pt idx="73">
                  <c:v>9.1999999999999998E-2</c:v>
                </c:pt>
                <c:pt idx="74">
                  <c:v>9.7500000000000003E-2</c:v>
                </c:pt>
                <c:pt idx="75">
                  <c:v>0.10289999999999999</c:v>
                </c:pt>
                <c:pt idx="76">
                  <c:v>0.1082</c:v>
                </c:pt>
                <c:pt idx="77">
                  <c:v>0.11339999999999999</c:v>
                </c:pt>
                <c:pt idx="78">
                  <c:v>0.1234</c:v>
                </c:pt>
                <c:pt idx="79">
                  <c:v>0.13520000000000001</c:v>
                </c:pt>
                <c:pt idx="80">
                  <c:v>0.14630000000000001</c:v>
                </c:pt>
                <c:pt idx="81">
                  <c:v>0.1565</c:v>
                </c:pt>
                <c:pt idx="82">
                  <c:v>0.1661</c:v>
                </c:pt>
                <c:pt idx="83">
                  <c:v>0.17499999999999999</c:v>
                </c:pt>
                <c:pt idx="84">
                  <c:v>0.1832</c:v>
                </c:pt>
                <c:pt idx="85">
                  <c:v>0.19090000000000001</c:v>
                </c:pt>
                <c:pt idx="86">
                  <c:v>0.1981</c:v>
                </c:pt>
                <c:pt idx="87">
                  <c:v>0.2112</c:v>
                </c:pt>
                <c:pt idx="88">
                  <c:v>0.22259999999999999</c:v>
                </c:pt>
                <c:pt idx="89">
                  <c:v>0.23290000000000002</c:v>
                </c:pt>
                <c:pt idx="90">
                  <c:v>0.24199999999999999</c:v>
                </c:pt>
                <c:pt idx="91">
                  <c:v>0.25030000000000002</c:v>
                </c:pt>
                <c:pt idx="92">
                  <c:v>0.25769999999999998</c:v>
                </c:pt>
                <c:pt idx="93">
                  <c:v>0.27080000000000004</c:v>
                </c:pt>
                <c:pt idx="94">
                  <c:v>0.28199999999999997</c:v>
                </c:pt>
                <c:pt idx="95">
                  <c:v>0.29159999999999997</c:v>
                </c:pt>
                <c:pt idx="96">
                  <c:v>0.3</c:v>
                </c:pt>
                <c:pt idx="97">
                  <c:v>0.30740000000000001</c:v>
                </c:pt>
                <c:pt idx="98">
                  <c:v>0.314</c:v>
                </c:pt>
                <c:pt idx="99">
                  <c:v>0.32</c:v>
                </c:pt>
                <c:pt idx="100">
                  <c:v>0.32530000000000003</c:v>
                </c:pt>
                <c:pt idx="101">
                  <c:v>0.33019999999999999</c:v>
                </c:pt>
                <c:pt idx="102">
                  <c:v>0.3347</c:v>
                </c:pt>
                <c:pt idx="103">
                  <c:v>0.33879999999999999</c:v>
                </c:pt>
                <c:pt idx="104">
                  <c:v>0.34599999999999997</c:v>
                </c:pt>
                <c:pt idx="105">
                  <c:v>0.35370000000000001</c:v>
                </c:pt>
                <c:pt idx="106">
                  <c:v>0.36030000000000001</c:v>
                </c:pt>
                <c:pt idx="107">
                  <c:v>0.3659</c:v>
                </c:pt>
                <c:pt idx="108">
                  <c:v>0.37080000000000002</c:v>
                </c:pt>
                <c:pt idx="109">
                  <c:v>0.37519999999999998</c:v>
                </c:pt>
                <c:pt idx="110">
                  <c:v>0.37909999999999999</c:v>
                </c:pt>
                <c:pt idx="111">
                  <c:v>0.3826</c:v>
                </c:pt>
                <c:pt idx="112">
                  <c:v>0.38580000000000003</c:v>
                </c:pt>
                <c:pt idx="113">
                  <c:v>0.39150000000000001</c:v>
                </c:pt>
                <c:pt idx="114">
                  <c:v>0.39639999999999997</c:v>
                </c:pt>
                <c:pt idx="115">
                  <c:v>0.40079999999999999</c:v>
                </c:pt>
                <c:pt idx="116">
                  <c:v>0.40479999999999999</c:v>
                </c:pt>
                <c:pt idx="117">
                  <c:v>0.40839999999999999</c:v>
                </c:pt>
                <c:pt idx="118">
                  <c:v>0.41170000000000001</c:v>
                </c:pt>
                <c:pt idx="119">
                  <c:v>0.41769999999999996</c:v>
                </c:pt>
                <c:pt idx="120">
                  <c:v>0.42320000000000002</c:v>
                </c:pt>
                <c:pt idx="121">
                  <c:v>0.42820000000000003</c:v>
                </c:pt>
                <c:pt idx="122">
                  <c:v>0.43289999999999995</c:v>
                </c:pt>
                <c:pt idx="123">
                  <c:v>0.43730000000000002</c:v>
                </c:pt>
                <c:pt idx="124">
                  <c:v>0.44160000000000005</c:v>
                </c:pt>
                <c:pt idx="125">
                  <c:v>0.44569999999999999</c:v>
                </c:pt>
                <c:pt idx="126">
                  <c:v>0.44969999999999999</c:v>
                </c:pt>
                <c:pt idx="127">
                  <c:v>0.45359999999999995</c:v>
                </c:pt>
                <c:pt idx="128">
                  <c:v>0.45750000000000002</c:v>
                </c:pt>
                <c:pt idx="129">
                  <c:v>0.46130000000000004</c:v>
                </c:pt>
                <c:pt idx="130">
                  <c:v>0.46879999999999999</c:v>
                </c:pt>
                <c:pt idx="131">
                  <c:v>0.47820000000000001</c:v>
                </c:pt>
                <c:pt idx="132">
                  <c:v>0.48760000000000003</c:v>
                </c:pt>
                <c:pt idx="133">
                  <c:v>0.49709999999999999</c:v>
                </c:pt>
                <c:pt idx="134">
                  <c:v>0.50679999999999992</c:v>
                </c:pt>
                <c:pt idx="135">
                  <c:v>0.51669999999999994</c:v>
                </c:pt>
                <c:pt idx="136">
                  <c:v>0.52690000000000003</c:v>
                </c:pt>
                <c:pt idx="137">
                  <c:v>0.53739999999999999</c:v>
                </c:pt>
                <c:pt idx="138">
                  <c:v>0.54810000000000003</c:v>
                </c:pt>
                <c:pt idx="139">
                  <c:v>0.57040000000000002</c:v>
                </c:pt>
                <c:pt idx="140">
                  <c:v>0.59370000000000001</c:v>
                </c:pt>
                <c:pt idx="141">
                  <c:v>0.61829999999999996</c:v>
                </c:pt>
                <c:pt idx="142">
                  <c:v>0.64419999999999999</c:v>
                </c:pt>
                <c:pt idx="143">
                  <c:v>0.67149999999999999</c:v>
                </c:pt>
                <c:pt idx="144">
                  <c:v>0.70019999999999993</c:v>
                </c:pt>
                <c:pt idx="145">
                  <c:v>0.76150000000000007</c:v>
                </c:pt>
                <c:pt idx="146">
                  <c:v>0.82810000000000006</c:v>
                </c:pt>
                <c:pt idx="147">
                  <c:v>0.89949999999999997</c:v>
                </c:pt>
                <c:pt idx="148">
                  <c:v>0.97560000000000002</c:v>
                </c:pt>
                <c:pt idx="149" formatCode="0.000">
                  <c:v>1.06</c:v>
                </c:pt>
                <c:pt idx="150" formatCode="0.000">
                  <c:v>1.1399999999999999</c:v>
                </c:pt>
                <c:pt idx="151" formatCode="0.000">
                  <c:v>1.23</c:v>
                </c:pt>
                <c:pt idx="152" formatCode="0.000">
                  <c:v>1.32</c:v>
                </c:pt>
                <c:pt idx="153" formatCode="0.000">
                  <c:v>1.42</c:v>
                </c:pt>
                <c:pt idx="154" formatCode="0.000">
                  <c:v>1.52</c:v>
                </c:pt>
                <c:pt idx="155" formatCode="0.000">
                  <c:v>1.63</c:v>
                </c:pt>
                <c:pt idx="156" formatCode="0.000">
                  <c:v>1.85</c:v>
                </c:pt>
                <c:pt idx="157" formatCode="0.000">
                  <c:v>2.15</c:v>
                </c:pt>
                <c:pt idx="158" formatCode="0.000">
                  <c:v>2.48</c:v>
                </c:pt>
                <c:pt idx="159" formatCode="0.000">
                  <c:v>2.84</c:v>
                </c:pt>
                <c:pt idx="160" formatCode="0.000">
                  <c:v>3.22</c:v>
                </c:pt>
                <c:pt idx="161" formatCode="0.000">
                  <c:v>3.64</c:v>
                </c:pt>
                <c:pt idx="162" formatCode="0.000">
                  <c:v>4.08</c:v>
                </c:pt>
                <c:pt idx="163" formatCode="0.000">
                  <c:v>4.5599999999999996</c:v>
                </c:pt>
                <c:pt idx="164" formatCode="0.000">
                  <c:v>5.07</c:v>
                </c:pt>
                <c:pt idx="165" formatCode="0.000">
                  <c:v>6.19</c:v>
                </c:pt>
                <c:pt idx="166" formatCode="0.000">
                  <c:v>7.43</c:v>
                </c:pt>
                <c:pt idx="167" formatCode="0.000">
                  <c:v>8.77</c:v>
                </c:pt>
                <c:pt idx="168" formatCode="0.000">
                  <c:v>10.19</c:v>
                </c:pt>
                <c:pt idx="169" formatCode="0.000">
                  <c:v>11.69</c:v>
                </c:pt>
                <c:pt idx="170" formatCode="0.000">
                  <c:v>13.29</c:v>
                </c:pt>
                <c:pt idx="171" formatCode="0.000">
                  <c:v>16.739999999999998</c:v>
                </c:pt>
                <c:pt idx="172" formatCode="0.000">
                  <c:v>20.53</c:v>
                </c:pt>
                <c:pt idx="173" formatCode="0.000">
                  <c:v>24.66</c:v>
                </c:pt>
                <c:pt idx="174" formatCode="0.000">
                  <c:v>29.11</c:v>
                </c:pt>
                <c:pt idx="175" formatCode="0.000">
                  <c:v>33.869999999999997</c:v>
                </c:pt>
                <c:pt idx="176" formatCode="0.000">
                  <c:v>38.94</c:v>
                </c:pt>
                <c:pt idx="177" formatCode="0.000">
                  <c:v>44.31</c:v>
                </c:pt>
                <c:pt idx="178" formatCode="0.000">
                  <c:v>49.96</c:v>
                </c:pt>
                <c:pt idx="179" formatCode="0.000">
                  <c:v>55.9</c:v>
                </c:pt>
                <c:pt idx="180" formatCode="0.000">
                  <c:v>62.1</c:v>
                </c:pt>
                <c:pt idx="181" formatCode="0.000">
                  <c:v>68.58</c:v>
                </c:pt>
                <c:pt idx="182" formatCode="0.000">
                  <c:v>82.3</c:v>
                </c:pt>
                <c:pt idx="183" formatCode="0.000">
                  <c:v>100.83</c:v>
                </c:pt>
                <c:pt idx="184" formatCode="0.000">
                  <c:v>120.8</c:v>
                </c:pt>
                <c:pt idx="185" formatCode="0.000">
                  <c:v>142.12</c:v>
                </c:pt>
                <c:pt idx="186" formatCode="0.000">
                  <c:v>164.71</c:v>
                </c:pt>
                <c:pt idx="187" formatCode="0.000">
                  <c:v>188.49</c:v>
                </c:pt>
                <c:pt idx="188" formatCode="0.000">
                  <c:v>213.39</c:v>
                </c:pt>
                <c:pt idx="189" formatCode="0.000">
                  <c:v>239.35</c:v>
                </c:pt>
                <c:pt idx="190" formatCode="0.000">
                  <c:v>266.31</c:v>
                </c:pt>
                <c:pt idx="191" formatCode="0.000">
                  <c:v>323</c:v>
                </c:pt>
                <c:pt idx="192" formatCode="0.000">
                  <c:v>383.03</c:v>
                </c:pt>
                <c:pt idx="193" formatCode="0.000">
                  <c:v>446.04</c:v>
                </c:pt>
                <c:pt idx="194" formatCode="0.000">
                  <c:v>511.68</c:v>
                </c:pt>
                <c:pt idx="195" formatCode="0.000">
                  <c:v>579.66</c:v>
                </c:pt>
                <c:pt idx="196" formatCode="0.000">
                  <c:v>649.73</c:v>
                </c:pt>
                <c:pt idx="197" formatCode="0.000">
                  <c:v>795.23</c:v>
                </c:pt>
                <c:pt idx="198" formatCode="0.000">
                  <c:v>946.54</c:v>
                </c:pt>
                <c:pt idx="199" formatCode="0.0">
                  <c:v>1100</c:v>
                </c:pt>
                <c:pt idx="200" formatCode="0.0">
                  <c:v>1260</c:v>
                </c:pt>
                <c:pt idx="201" formatCode="0.0">
                  <c:v>1420</c:v>
                </c:pt>
                <c:pt idx="202" formatCode="0.0">
                  <c:v>1590</c:v>
                </c:pt>
                <c:pt idx="203" formatCode="0.0">
                  <c:v>1750</c:v>
                </c:pt>
                <c:pt idx="204" formatCode="0.0">
                  <c:v>1920</c:v>
                </c:pt>
                <c:pt idx="205" formatCode="0.0">
                  <c:v>2080</c:v>
                </c:pt>
                <c:pt idx="206" formatCode="0.0">
                  <c:v>2250</c:v>
                </c:pt>
                <c:pt idx="207" formatCode="0.0">
                  <c:v>2410</c:v>
                </c:pt>
                <c:pt idx="208" formatCode="0.0">
                  <c:v>2740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F5B-439E-91D2-B019891BD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srim22Ne_Water!$P$5</c:f>
          <c:strCache>
            <c:ptCount val="1"/>
            <c:pt idx="0">
              <c:v>srim22Ne_Water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srim22Ne_Water!$D$20:$D$300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srim22Ne_Water!$E$20:$E$300</c:f>
              <c:numCache>
                <c:formatCode>0.000E+00</c:formatCode>
                <c:ptCount val="281"/>
                <c:pt idx="0">
                  <c:v>6.1429999999999998E-2</c:v>
                </c:pt>
                <c:pt idx="1">
                  <c:v>6.4759999999999998E-2</c:v>
                </c:pt>
                <c:pt idx="2">
                  <c:v>6.7919999999999994E-2</c:v>
                </c:pt>
                <c:pt idx="3">
                  <c:v>7.0940000000000003E-2</c:v>
                </c:pt>
                <c:pt idx="4">
                  <c:v>7.3830000000000007E-2</c:v>
                </c:pt>
                <c:pt idx="5">
                  <c:v>7.6619999999999994E-2</c:v>
                </c:pt>
                <c:pt idx="6">
                  <c:v>7.9310000000000005E-2</c:v>
                </c:pt>
                <c:pt idx="7">
                  <c:v>8.1909999999999997E-2</c:v>
                </c:pt>
                <c:pt idx="8">
                  <c:v>8.6879999999999999E-2</c:v>
                </c:pt>
                <c:pt idx="9">
                  <c:v>9.1579999999999995E-2</c:v>
                </c:pt>
                <c:pt idx="10">
                  <c:v>9.6049999999999996E-2</c:v>
                </c:pt>
                <c:pt idx="11">
                  <c:v>0.1003</c:v>
                </c:pt>
                <c:pt idx="12">
                  <c:v>0.10440000000000001</c:v>
                </c:pt>
                <c:pt idx="13">
                  <c:v>0.1084</c:v>
                </c:pt>
                <c:pt idx="14">
                  <c:v>0.1158</c:v>
                </c:pt>
                <c:pt idx="15">
                  <c:v>0.1229</c:v>
                </c:pt>
                <c:pt idx="16">
                  <c:v>0.1295</c:v>
                </c:pt>
                <c:pt idx="17">
                  <c:v>0.1358</c:v>
                </c:pt>
                <c:pt idx="18">
                  <c:v>0.1419</c:v>
                </c:pt>
                <c:pt idx="19">
                  <c:v>0.1477</c:v>
                </c:pt>
                <c:pt idx="20">
                  <c:v>0.1532</c:v>
                </c:pt>
                <c:pt idx="21">
                  <c:v>0.15859999999999999</c:v>
                </c:pt>
                <c:pt idx="22">
                  <c:v>0.1638</c:v>
                </c:pt>
                <c:pt idx="23">
                  <c:v>0.16889999999999999</c:v>
                </c:pt>
                <c:pt idx="24">
                  <c:v>0.17380000000000001</c:v>
                </c:pt>
                <c:pt idx="25">
                  <c:v>0.1832</c:v>
                </c:pt>
                <c:pt idx="26">
                  <c:v>0.1943</c:v>
                </c:pt>
                <c:pt idx="27">
                  <c:v>0.20480000000000001</c:v>
                </c:pt>
                <c:pt idx="28">
                  <c:v>0.21479999999999999</c:v>
                </c:pt>
                <c:pt idx="29">
                  <c:v>0.2243</c:v>
                </c:pt>
                <c:pt idx="30">
                  <c:v>0.23350000000000001</c:v>
                </c:pt>
                <c:pt idx="31">
                  <c:v>0.24229999999999999</c:v>
                </c:pt>
                <c:pt idx="32">
                  <c:v>0.25080000000000002</c:v>
                </c:pt>
                <c:pt idx="33">
                  <c:v>0.25900000000000001</c:v>
                </c:pt>
                <c:pt idx="34">
                  <c:v>0.2747</c:v>
                </c:pt>
                <c:pt idx="35">
                  <c:v>0.28960000000000002</c:v>
                </c:pt>
                <c:pt idx="36">
                  <c:v>0.30370000000000003</c:v>
                </c:pt>
                <c:pt idx="37">
                  <c:v>0.31719999999999998</c:v>
                </c:pt>
                <c:pt idx="38">
                  <c:v>0.33019999999999999</c:v>
                </c:pt>
                <c:pt idx="39">
                  <c:v>0.3427</c:v>
                </c:pt>
                <c:pt idx="40">
                  <c:v>0.36630000000000001</c:v>
                </c:pt>
                <c:pt idx="41">
                  <c:v>0.38850000000000001</c:v>
                </c:pt>
                <c:pt idx="42">
                  <c:v>0.40949999999999998</c:v>
                </c:pt>
                <c:pt idx="43">
                  <c:v>0.42949999999999999</c:v>
                </c:pt>
                <c:pt idx="44">
                  <c:v>0.4486</c:v>
                </c:pt>
                <c:pt idx="45">
                  <c:v>0.46700000000000003</c:v>
                </c:pt>
                <c:pt idx="46">
                  <c:v>0.48459999999999998</c:v>
                </c:pt>
                <c:pt idx="47">
                  <c:v>0.50160000000000005</c:v>
                </c:pt>
                <c:pt idx="48">
                  <c:v>0.51800000000000002</c:v>
                </c:pt>
                <c:pt idx="49">
                  <c:v>0.53400000000000003</c:v>
                </c:pt>
                <c:pt idx="50">
                  <c:v>0.54949999999999999</c:v>
                </c:pt>
                <c:pt idx="51">
                  <c:v>0.57920000000000005</c:v>
                </c:pt>
                <c:pt idx="52">
                  <c:v>0.61429999999999996</c:v>
                </c:pt>
                <c:pt idx="53">
                  <c:v>0.64749999999999996</c:v>
                </c:pt>
                <c:pt idx="54">
                  <c:v>0.67910000000000004</c:v>
                </c:pt>
                <c:pt idx="55">
                  <c:v>0.70930000000000004</c:v>
                </c:pt>
                <c:pt idx="56">
                  <c:v>0.73829999999999996</c:v>
                </c:pt>
                <c:pt idx="57">
                  <c:v>0.76619999999999999</c:v>
                </c:pt>
                <c:pt idx="58">
                  <c:v>0.79310000000000003</c:v>
                </c:pt>
                <c:pt idx="59">
                  <c:v>0.81910000000000005</c:v>
                </c:pt>
                <c:pt idx="60">
                  <c:v>0.88719999999999999</c:v>
                </c:pt>
                <c:pt idx="61">
                  <c:v>1.006</c:v>
                </c:pt>
                <c:pt idx="62">
                  <c:v>1.0960000000000001</c:v>
                </c:pt>
                <c:pt idx="63">
                  <c:v>1.1659999999999999</c:v>
                </c:pt>
                <c:pt idx="64">
                  <c:v>1.22</c:v>
                </c:pt>
                <c:pt idx="65">
                  <c:v>1.264</c:v>
                </c:pt>
                <c:pt idx="66">
                  <c:v>1.33</c:v>
                </c:pt>
                <c:pt idx="67">
                  <c:v>1.38</c:v>
                </c:pt>
                <c:pt idx="68">
                  <c:v>1.4219999999999999</c:v>
                </c:pt>
                <c:pt idx="69">
                  <c:v>1.462</c:v>
                </c:pt>
                <c:pt idx="70">
                  <c:v>1.5</c:v>
                </c:pt>
                <c:pt idx="71">
                  <c:v>1.5389999999999999</c:v>
                </c:pt>
                <c:pt idx="72">
                  <c:v>1.579</c:v>
                </c:pt>
                <c:pt idx="73">
                  <c:v>1.621</c:v>
                </c:pt>
                <c:pt idx="74">
                  <c:v>1.665</c:v>
                </c:pt>
                <c:pt idx="75">
                  <c:v>1.71</c:v>
                </c:pt>
                <c:pt idx="76">
                  <c:v>1.7569999999999999</c:v>
                </c:pt>
                <c:pt idx="77">
                  <c:v>1.855</c:v>
                </c:pt>
                <c:pt idx="78">
                  <c:v>1.984</c:v>
                </c:pt>
                <c:pt idx="79">
                  <c:v>2.1179999999999999</c:v>
                </c:pt>
                <c:pt idx="80">
                  <c:v>2.2559999999999998</c:v>
                </c:pt>
                <c:pt idx="81">
                  <c:v>2.395</c:v>
                </c:pt>
                <c:pt idx="82">
                  <c:v>2.5350000000000001</c:v>
                </c:pt>
                <c:pt idx="83">
                  <c:v>2.6739999999999999</c:v>
                </c:pt>
                <c:pt idx="84">
                  <c:v>2.8130000000000002</c:v>
                </c:pt>
                <c:pt idx="85">
                  <c:v>2.9489999999999998</c:v>
                </c:pt>
                <c:pt idx="86">
                  <c:v>3.2170000000000001</c:v>
                </c:pt>
                <c:pt idx="87">
                  <c:v>3.476</c:v>
                </c:pt>
                <c:pt idx="88">
                  <c:v>3.726</c:v>
                </c:pt>
                <c:pt idx="89">
                  <c:v>3.9660000000000002</c:v>
                </c:pt>
                <c:pt idx="90">
                  <c:v>4.1970000000000001</c:v>
                </c:pt>
                <c:pt idx="91">
                  <c:v>4.4189999999999996</c:v>
                </c:pt>
                <c:pt idx="92">
                  <c:v>4.8419999999999996</c:v>
                </c:pt>
                <c:pt idx="93">
                  <c:v>5.2389999999999999</c:v>
                </c:pt>
                <c:pt idx="94">
                  <c:v>5.6159999999999997</c:v>
                </c:pt>
                <c:pt idx="95">
                  <c:v>5.976</c:v>
                </c:pt>
                <c:pt idx="96">
                  <c:v>6.3230000000000004</c:v>
                </c:pt>
                <c:pt idx="97">
                  <c:v>6.6589999999999998</c:v>
                </c:pt>
                <c:pt idx="98">
                  <c:v>6.9859999999999998</c:v>
                </c:pt>
                <c:pt idx="99">
                  <c:v>7.306</c:v>
                </c:pt>
                <c:pt idx="100">
                  <c:v>7.6189999999999998</c:v>
                </c:pt>
                <c:pt idx="101">
                  <c:v>7.9260000000000002</c:v>
                </c:pt>
                <c:pt idx="102">
                  <c:v>8.2279999999999998</c:v>
                </c:pt>
                <c:pt idx="103">
                  <c:v>8.8160000000000007</c:v>
                </c:pt>
                <c:pt idx="104">
                  <c:v>9.5229999999999997</c:v>
                </c:pt>
                <c:pt idx="105">
                  <c:v>10.199999999999999</c:v>
                </c:pt>
                <c:pt idx="106">
                  <c:v>10.83</c:v>
                </c:pt>
                <c:pt idx="107">
                  <c:v>11.43</c:v>
                </c:pt>
                <c:pt idx="108">
                  <c:v>11.99</c:v>
                </c:pt>
                <c:pt idx="109">
                  <c:v>12.52</c:v>
                </c:pt>
                <c:pt idx="110">
                  <c:v>13</c:v>
                </c:pt>
                <c:pt idx="111">
                  <c:v>13.44</c:v>
                </c:pt>
                <c:pt idx="112">
                  <c:v>14.21</c:v>
                </c:pt>
                <c:pt idx="113">
                  <c:v>14.84</c:v>
                </c:pt>
                <c:pt idx="114">
                  <c:v>15.35</c:v>
                </c:pt>
                <c:pt idx="115">
                  <c:v>15.76</c:v>
                </c:pt>
                <c:pt idx="116">
                  <c:v>16.079999999999998</c:v>
                </c:pt>
                <c:pt idx="117">
                  <c:v>16.329999999999998</c:v>
                </c:pt>
                <c:pt idx="118">
                  <c:v>16.66</c:v>
                </c:pt>
                <c:pt idx="119">
                  <c:v>16.829999999999998</c:v>
                </c:pt>
                <c:pt idx="120">
                  <c:v>16.89</c:v>
                </c:pt>
                <c:pt idx="121">
                  <c:v>16.87</c:v>
                </c:pt>
                <c:pt idx="122">
                  <c:v>16.8</c:v>
                </c:pt>
                <c:pt idx="123">
                  <c:v>16.690000000000001</c:v>
                </c:pt>
                <c:pt idx="124">
                  <c:v>16.55</c:v>
                </c:pt>
                <c:pt idx="125">
                  <c:v>16.399999999999999</c:v>
                </c:pt>
                <c:pt idx="126">
                  <c:v>16.239999999999998</c:v>
                </c:pt>
                <c:pt idx="127">
                  <c:v>16.07</c:v>
                </c:pt>
                <c:pt idx="128">
                  <c:v>15.89</c:v>
                </c:pt>
                <c:pt idx="129">
                  <c:v>15.52</c:v>
                </c:pt>
                <c:pt idx="130">
                  <c:v>15.05</c:v>
                </c:pt>
                <c:pt idx="131">
                  <c:v>14.58</c:v>
                </c:pt>
                <c:pt idx="132">
                  <c:v>14.14</c:v>
                </c:pt>
                <c:pt idx="133">
                  <c:v>13.71</c:v>
                </c:pt>
                <c:pt idx="134">
                  <c:v>13.3</c:v>
                </c:pt>
                <c:pt idx="135">
                  <c:v>12.91</c:v>
                </c:pt>
                <c:pt idx="136">
                  <c:v>12.55</c:v>
                </c:pt>
                <c:pt idx="137">
                  <c:v>12.2</c:v>
                </c:pt>
                <c:pt idx="138">
                  <c:v>11.63</c:v>
                </c:pt>
                <c:pt idx="139">
                  <c:v>11.28</c:v>
                </c:pt>
                <c:pt idx="140">
                  <c:v>10.81</c:v>
                </c:pt>
                <c:pt idx="141">
                  <c:v>10.32</c:v>
                </c:pt>
                <c:pt idx="142">
                  <c:v>9.8940000000000001</c:v>
                </c:pt>
                <c:pt idx="143">
                  <c:v>9.5109999999999992</c:v>
                </c:pt>
                <c:pt idx="144">
                  <c:v>8.8529999999999998</c:v>
                </c:pt>
                <c:pt idx="145">
                  <c:v>8.3049999999999997</c:v>
                </c:pt>
                <c:pt idx="146">
                  <c:v>7.8380000000000001</c:v>
                </c:pt>
                <c:pt idx="147">
                  <c:v>7.4329999999999998</c:v>
                </c:pt>
                <c:pt idx="148">
                  <c:v>7.0739999999999998</c:v>
                </c:pt>
                <c:pt idx="149">
                  <c:v>6.7530000000000001</c:v>
                </c:pt>
                <c:pt idx="150">
                  <c:v>6.4619999999999997</c:v>
                </c:pt>
                <c:pt idx="151">
                  <c:v>6.1959999999999997</c:v>
                </c:pt>
                <c:pt idx="152">
                  <c:v>5.95</c:v>
                </c:pt>
                <c:pt idx="153">
                  <c:v>5.7220000000000004</c:v>
                </c:pt>
                <c:pt idx="154">
                  <c:v>5.51</c:v>
                </c:pt>
                <c:pt idx="155">
                  <c:v>5.1230000000000002</c:v>
                </c:pt>
                <c:pt idx="156">
                  <c:v>4.6989999999999998</c:v>
                </c:pt>
                <c:pt idx="157">
                  <c:v>4.3280000000000003</c:v>
                </c:pt>
                <c:pt idx="158">
                  <c:v>4.0010000000000003</c:v>
                </c:pt>
                <c:pt idx="159">
                  <c:v>3.7109999999999999</c:v>
                </c:pt>
                <c:pt idx="160">
                  <c:v>3.4529999999999998</c:v>
                </c:pt>
                <c:pt idx="161">
                  <c:v>3.2240000000000002</c:v>
                </c:pt>
                <c:pt idx="162">
                  <c:v>3.02</c:v>
                </c:pt>
                <c:pt idx="163">
                  <c:v>2.839</c:v>
                </c:pt>
                <c:pt idx="164">
                  <c:v>2.5369999999999999</c:v>
                </c:pt>
                <c:pt idx="165">
                  <c:v>2.3029999999999999</c:v>
                </c:pt>
                <c:pt idx="166">
                  <c:v>2.125</c:v>
                </c:pt>
                <c:pt idx="167">
                  <c:v>1.9950000000000001</c:v>
                </c:pt>
                <c:pt idx="168">
                  <c:v>1.907</c:v>
                </c:pt>
                <c:pt idx="169">
                  <c:v>1.8049999999999999</c:v>
                </c:pt>
                <c:pt idx="170">
                  <c:v>1.619</c:v>
                </c:pt>
                <c:pt idx="171">
                  <c:v>1.472</c:v>
                </c:pt>
                <c:pt idx="172">
                  <c:v>1.3520000000000001</c:v>
                </c:pt>
                <c:pt idx="173">
                  <c:v>1.252</c:v>
                </c:pt>
                <c:pt idx="174">
                  <c:v>1.1679999999999999</c:v>
                </c:pt>
                <c:pt idx="175">
                  <c:v>1.0960000000000001</c:v>
                </c:pt>
                <c:pt idx="176">
                  <c:v>1.0329999999999999</c:v>
                </c:pt>
                <c:pt idx="177">
                  <c:v>0.9788</c:v>
                </c:pt>
                <c:pt idx="178">
                  <c:v>0.93059999999999998</c:v>
                </c:pt>
                <c:pt idx="179">
                  <c:v>0.88780000000000003</c:v>
                </c:pt>
                <c:pt idx="180">
                  <c:v>0.84940000000000004</c:v>
                </c:pt>
                <c:pt idx="181">
                  <c:v>0.78349999999999997</c:v>
                </c:pt>
                <c:pt idx="182">
                  <c:v>0.71679999999999999</c:v>
                </c:pt>
                <c:pt idx="183">
                  <c:v>0.66279999999999994</c:v>
                </c:pt>
                <c:pt idx="184">
                  <c:v>0.61809999999999998</c:v>
                </c:pt>
                <c:pt idx="185">
                  <c:v>0.5806</c:v>
                </c:pt>
                <c:pt idx="186">
                  <c:v>0.54859999999999998</c:v>
                </c:pt>
                <c:pt idx="187">
                  <c:v>0.52110000000000001</c:v>
                </c:pt>
                <c:pt idx="188">
                  <c:v>0.497</c:v>
                </c:pt>
                <c:pt idx="189">
                  <c:v>0.47589999999999999</c:v>
                </c:pt>
                <c:pt idx="190">
                  <c:v>0.4405</c:v>
                </c:pt>
                <c:pt idx="191">
                  <c:v>0.41199999999999998</c:v>
                </c:pt>
                <c:pt idx="192">
                  <c:v>0.38850000000000001</c:v>
                </c:pt>
                <c:pt idx="193">
                  <c:v>0.36899999999999999</c:v>
                </c:pt>
                <c:pt idx="194">
                  <c:v>0.35239999999999999</c:v>
                </c:pt>
                <c:pt idx="195">
                  <c:v>0.3382</c:v>
                </c:pt>
                <c:pt idx="196">
                  <c:v>0.31509999999999999</c:v>
                </c:pt>
                <c:pt idx="197">
                  <c:v>0.29730000000000001</c:v>
                </c:pt>
                <c:pt idx="198">
                  <c:v>0.28310000000000002</c:v>
                </c:pt>
                <c:pt idx="199">
                  <c:v>0.27160000000000001</c:v>
                </c:pt>
                <c:pt idx="200">
                  <c:v>0.26219999999999999</c:v>
                </c:pt>
                <c:pt idx="201">
                  <c:v>0.25430000000000003</c:v>
                </c:pt>
                <c:pt idx="202">
                  <c:v>0.24759999999999999</c:v>
                </c:pt>
                <c:pt idx="203">
                  <c:v>0.24199999999999999</c:v>
                </c:pt>
                <c:pt idx="204">
                  <c:v>0.23710000000000001</c:v>
                </c:pt>
                <c:pt idx="205">
                  <c:v>0.2329</c:v>
                </c:pt>
                <c:pt idx="206">
                  <c:v>0.22919999999999999</c:v>
                </c:pt>
                <c:pt idx="207">
                  <c:v>0.22320000000000001</c:v>
                </c:pt>
                <c:pt idx="208">
                  <c:v>0.21870000000000001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80-4888-AEBD-43D889400426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srim22Ne_Water!$D$20:$D$300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srim22Ne_Water!$F$20:$F$300</c:f>
              <c:numCache>
                <c:formatCode>0.000E+00</c:formatCode>
                <c:ptCount val="281"/>
                <c:pt idx="0">
                  <c:v>1.04</c:v>
                </c:pt>
                <c:pt idx="1">
                  <c:v>1.081</c:v>
                </c:pt>
                <c:pt idx="2">
                  <c:v>1.1200000000000001</c:v>
                </c:pt>
                <c:pt idx="3">
                  <c:v>1.155</c:v>
                </c:pt>
                <c:pt idx="4">
                  <c:v>1.1879999999999999</c:v>
                </c:pt>
                <c:pt idx="5">
                  <c:v>1.2190000000000001</c:v>
                </c:pt>
                <c:pt idx="6">
                  <c:v>1.2470000000000001</c:v>
                </c:pt>
                <c:pt idx="7">
                  <c:v>1.2749999999999999</c:v>
                </c:pt>
                <c:pt idx="8">
                  <c:v>1.3240000000000001</c:v>
                </c:pt>
                <c:pt idx="9">
                  <c:v>1.369</c:v>
                </c:pt>
                <c:pt idx="10">
                  <c:v>1.409</c:v>
                </c:pt>
                <c:pt idx="11">
                  <c:v>1.446</c:v>
                </c:pt>
                <c:pt idx="12">
                  <c:v>1.4790000000000001</c:v>
                </c:pt>
                <c:pt idx="13">
                  <c:v>1.51</c:v>
                </c:pt>
                <c:pt idx="14">
                  <c:v>1.5660000000000001</c:v>
                </c:pt>
                <c:pt idx="15">
                  <c:v>1.6140000000000001</c:v>
                </c:pt>
                <c:pt idx="16">
                  <c:v>1.6559999999999999</c:v>
                </c:pt>
                <c:pt idx="17">
                  <c:v>1.694</c:v>
                </c:pt>
                <c:pt idx="18">
                  <c:v>1.728</c:v>
                </c:pt>
                <c:pt idx="19">
                  <c:v>1.758</c:v>
                </c:pt>
                <c:pt idx="20">
                  <c:v>1.7849999999999999</c:v>
                </c:pt>
                <c:pt idx="21">
                  <c:v>1.81</c:v>
                </c:pt>
                <c:pt idx="22">
                  <c:v>1.833</c:v>
                </c:pt>
                <c:pt idx="23">
                  <c:v>1.853</c:v>
                </c:pt>
                <c:pt idx="24">
                  <c:v>1.8720000000000001</c:v>
                </c:pt>
                <c:pt idx="25">
                  <c:v>1.9059999999999999</c:v>
                </c:pt>
                <c:pt idx="26">
                  <c:v>1.9410000000000001</c:v>
                </c:pt>
                <c:pt idx="27">
                  <c:v>1.97</c:v>
                </c:pt>
                <c:pt idx="28">
                  <c:v>1.9950000000000001</c:v>
                </c:pt>
                <c:pt idx="29">
                  <c:v>2.0150000000000001</c:v>
                </c:pt>
                <c:pt idx="30">
                  <c:v>2.032</c:v>
                </c:pt>
                <c:pt idx="31">
                  <c:v>2.0470000000000002</c:v>
                </c:pt>
                <c:pt idx="32">
                  <c:v>2.0590000000000002</c:v>
                </c:pt>
                <c:pt idx="33">
                  <c:v>2.069</c:v>
                </c:pt>
                <c:pt idx="34">
                  <c:v>2.0840000000000001</c:v>
                </c:pt>
                <c:pt idx="35">
                  <c:v>2.0939999999999999</c:v>
                </c:pt>
                <c:pt idx="36">
                  <c:v>2.1</c:v>
                </c:pt>
                <c:pt idx="37">
                  <c:v>2.1019999999999999</c:v>
                </c:pt>
                <c:pt idx="38">
                  <c:v>2.1019999999999999</c:v>
                </c:pt>
                <c:pt idx="39">
                  <c:v>2.101</c:v>
                </c:pt>
                <c:pt idx="40">
                  <c:v>2.0920000000000001</c:v>
                </c:pt>
                <c:pt idx="41">
                  <c:v>2.0790000000000002</c:v>
                </c:pt>
                <c:pt idx="42">
                  <c:v>2.0640000000000001</c:v>
                </c:pt>
                <c:pt idx="43">
                  <c:v>2.0459999999999998</c:v>
                </c:pt>
                <c:pt idx="44">
                  <c:v>2.0270000000000001</c:v>
                </c:pt>
                <c:pt idx="45">
                  <c:v>2.0070000000000001</c:v>
                </c:pt>
                <c:pt idx="46">
                  <c:v>1.986</c:v>
                </c:pt>
                <c:pt idx="47">
                  <c:v>1.9650000000000001</c:v>
                </c:pt>
                <c:pt idx="48">
                  <c:v>1.944</c:v>
                </c:pt>
                <c:pt idx="49">
                  <c:v>1.923</c:v>
                </c:pt>
                <c:pt idx="50">
                  <c:v>1.9019999999999999</c:v>
                </c:pt>
                <c:pt idx="51">
                  <c:v>1.861</c:v>
                </c:pt>
                <c:pt idx="52">
                  <c:v>1.8109999999999999</c:v>
                </c:pt>
                <c:pt idx="53">
                  <c:v>1.764</c:v>
                </c:pt>
                <c:pt idx="54">
                  <c:v>1.718</c:v>
                </c:pt>
                <c:pt idx="55">
                  <c:v>1.675</c:v>
                </c:pt>
                <c:pt idx="56">
                  <c:v>1.6339999999999999</c:v>
                </c:pt>
                <c:pt idx="57">
                  <c:v>1.5960000000000001</c:v>
                </c:pt>
                <c:pt idx="58">
                  <c:v>1.5589999999999999</c:v>
                </c:pt>
                <c:pt idx="59">
                  <c:v>1.524</c:v>
                </c:pt>
                <c:pt idx="60">
                  <c:v>1.4590000000000001</c:v>
                </c:pt>
                <c:pt idx="61">
                  <c:v>1.401</c:v>
                </c:pt>
                <c:pt idx="62">
                  <c:v>1.347</c:v>
                </c:pt>
                <c:pt idx="63">
                  <c:v>1.2989999999999999</c:v>
                </c:pt>
                <c:pt idx="64">
                  <c:v>1.254</c:v>
                </c:pt>
                <c:pt idx="65">
                  <c:v>1.2130000000000001</c:v>
                </c:pt>
                <c:pt idx="66">
                  <c:v>1.139</c:v>
                </c:pt>
                <c:pt idx="67">
                  <c:v>1.075</c:v>
                </c:pt>
                <c:pt idx="68">
                  <c:v>1.0189999999999999</c:v>
                </c:pt>
                <c:pt idx="69">
                  <c:v>0.96930000000000005</c:v>
                </c:pt>
                <c:pt idx="70">
                  <c:v>0.92510000000000003</c:v>
                </c:pt>
                <c:pt idx="71">
                  <c:v>0.88539999999999996</c:v>
                </c:pt>
                <c:pt idx="72">
                  <c:v>0.84950000000000003</c:v>
                </c:pt>
                <c:pt idx="73">
                  <c:v>0.81679999999999997</c:v>
                </c:pt>
                <c:pt idx="74">
                  <c:v>0.78690000000000004</c:v>
                </c:pt>
                <c:pt idx="75">
                  <c:v>0.75949999999999995</c:v>
                </c:pt>
                <c:pt idx="76">
                  <c:v>0.73419999999999996</c:v>
                </c:pt>
                <c:pt idx="77">
                  <c:v>0.68899999999999995</c:v>
                </c:pt>
                <c:pt idx="78">
                  <c:v>0.64080000000000004</c:v>
                </c:pt>
                <c:pt idx="79">
                  <c:v>0.5998</c:v>
                </c:pt>
                <c:pt idx="80">
                  <c:v>0.56440000000000001</c:v>
                </c:pt>
                <c:pt idx="81">
                  <c:v>0.53339999999999999</c:v>
                </c:pt>
                <c:pt idx="82">
                  <c:v>0.50609999999999999</c:v>
                </c:pt>
                <c:pt idx="83">
                  <c:v>0.48180000000000001</c:v>
                </c:pt>
                <c:pt idx="84">
                  <c:v>0.46010000000000001</c:v>
                </c:pt>
                <c:pt idx="85">
                  <c:v>0.44040000000000001</c:v>
                </c:pt>
                <c:pt idx="86">
                  <c:v>0.40629999999999999</c:v>
                </c:pt>
                <c:pt idx="87">
                  <c:v>0.37759999999999999</c:v>
                </c:pt>
                <c:pt idx="88">
                  <c:v>0.35320000000000001</c:v>
                </c:pt>
                <c:pt idx="89">
                  <c:v>0.33210000000000001</c:v>
                </c:pt>
                <c:pt idx="90">
                  <c:v>0.31359999999999999</c:v>
                </c:pt>
                <c:pt idx="91">
                  <c:v>0.29730000000000001</c:v>
                </c:pt>
                <c:pt idx="92">
                  <c:v>0.26979999999999998</c:v>
                </c:pt>
                <c:pt idx="93">
                  <c:v>0.24740000000000001</c:v>
                </c:pt>
                <c:pt idx="94">
                  <c:v>0.22869999999999999</c:v>
                </c:pt>
                <c:pt idx="95">
                  <c:v>0.21299999999999999</c:v>
                </c:pt>
                <c:pt idx="96">
                  <c:v>0.19939999999999999</c:v>
                </c:pt>
                <c:pt idx="97">
                  <c:v>0.18770000000000001</c:v>
                </c:pt>
                <c:pt idx="98">
                  <c:v>0.17730000000000001</c:v>
                </c:pt>
                <c:pt idx="99">
                  <c:v>0.16819999999999999</c:v>
                </c:pt>
                <c:pt idx="100">
                  <c:v>0.16</c:v>
                </c:pt>
                <c:pt idx="101">
                  <c:v>0.1527</c:v>
                </c:pt>
                <c:pt idx="102">
                  <c:v>0.14610000000000001</c:v>
                </c:pt>
                <c:pt idx="103">
                  <c:v>0.13450000000000001</c:v>
                </c:pt>
                <c:pt idx="104">
                  <c:v>0.1227</c:v>
                </c:pt>
                <c:pt idx="105">
                  <c:v>0.1128</c:v>
                </c:pt>
                <c:pt idx="106">
                  <c:v>0.1046</c:v>
                </c:pt>
                <c:pt idx="107">
                  <c:v>9.7589999999999996E-2</c:v>
                </c:pt>
                <c:pt idx="108">
                  <c:v>9.153E-2</c:v>
                </c:pt>
                <c:pt idx="109">
                  <c:v>8.6230000000000001E-2</c:v>
                </c:pt>
                <c:pt idx="110">
                  <c:v>8.1549999999999997E-2</c:v>
                </c:pt>
                <c:pt idx="111">
                  <c:v>7.7399999999999997E-2</c:v>
                </c:pt>
                <c:pt idx="112">
                  <c:v>7.0330000000000004E-2</c:v>
                </c:pt>
                <c:pt idx="113">
                  <c:v>6.4530000000000004E-2</c:v>
                </c:pt>
                <c:pt idx="114">
                  <c:v>5.9670000000000001E-2</c:v>
                </c:pt>
                <c:pt idx="115">
                  <c:v>5.5550000000000002E-2</c:v>
                </c:pt>
                <c:pt idx="116">
                  <c:v>5.1990000000000001E-2</c:v>
                </c:pt>
                <c:pt idx="117">
                  <c:v>4.8899999999999999E-2</c:v>
                </c:pt>
                <c:pt idx="118">
                  <c:v>4.376E-2</c:v>
                </c:pt>
                <c:pt idx="119">
                  <c:v>3.9660000000000001E-2</c:v>
                </c:pt>
                <c:pt idx="120">
                  <c:v>3.6310000000000002E-2</c:v>
                </c:pt>
                <c:pt idx="121">
                  <c:v>3.3520000000000001E-2</c:v>
                </c:pt>
                <c:pt idx="122">
                  <c:v>3.1150000000000001E-2</c:v>
                </c:pt>
                <c:pt idx="123">
                  <c:v>2.911E-2</c:v>
                </c:pt>
                <c:pt idx="124">
                  <c:v>2.734E-2</c:v>
                </c:pt>
                <c:pt idx="125">
                  <c:v>2.5780000000000001E-2</c:v>
                </c:pt>
                <c:pt idx="126">
                  <c:v>2.4410000000000001E-2</c:v>
                </c:pt>
                <c:pt idx="127">
                  <c:v>2.3179999999999999E-2</c:v>
                </c:pt>
                <c:pt idx="128">
                  <c:v>2.2079999999999999E-2</c:v>
                </c:pt>
                <c:pt idx="129">
                  <c:v>2.017E-2</c:v>
                </c:pt>
                <c:pt idx="130">
                  <c:v>1.8239999999999999E-2</c:v>
                </c:pt>
                <c:pt idx="131">
                  <c:v>1.6660000000000001E-2</c:v>
                </c:pt>
                <c:pt idx="132">
                  <c:v>1.5350000000000001E-2</c:v>
                </c:pt>
                <c:pt idx="133">
                  <c:v>1.4239999999999999E-2</c:v>
                </c:pt>
                <c:pt idx="134">
                  <c:v>1.328E-2</c:v>
                </c:pt>
                <c:pt idx="135">
                  <c:v>1.2460000000000001E-2</c:v>
                </c:pt>
                <c:pt idx="136">
                  <c:v>1.1730000000000001E-2</c:v>
                </c:pt>
                <c:pt idx="137">
                  <c:v>1.1089999999999999E-2</c:v>
                </c:pt>
                <c:pt idx="138">
                  <c:v>1.001E-2</c:v>
                </c:pt>
                <c:pt idx="139">
                  <c:v>9.1339999999999998E-3</c:v>
                </c:pt>
                <c:pt idx="140">
                  <c:v>8.4049999999999993E-3</c:v>
                </c:pt>
                <c:pt idx="141">
                  <c:v>7.7879999999999998E-3</c:v>
                </c:pt>
                <c:pt idx="142">
                  <c:v>7.26E-3</c:v>
                </c:pt>
                <c:pt idx="143">
                  <c:v>6.803E-3</c:v>
                </c:pt>
                <c:pt idx="144">
                  <c:v>6.0489999999999997E-3</c:v>
                </c:pt>
                <c:pt idx="145">
                  <c:v>5.4530000000000004E-3</c:v>
                </c:pt>
                <c:pt idx="146">
                  <c:v>4.9690000000000003E-3</c:v>
                </c:pt>
                <c:pt idx="147">
                  <c:v>4.5669999999999999E-3</c:v>
                </c:pt>
                <c:pt idx="148">
                  <c:v>4.2290000000000001E-3</c:v>
                </c:pt>
                <c:pt idx="149">
                  <c:v>3.9389999999999998E-3</c:v>
                </c:pt>
                <c:pt idx="150">
                  <c:v>3.6879999999999999E-3</c:v>
                </c:pt>
                <c:pt idx="151">
                  <c:v>3.4689999999999999E-3</c:v>
                </c:pt>
                <c:pt idx="152">
                  <c:v>3.2750000000000001E-3</c:v>
                </c:pt>
                <c:pt idx="153">
                  <c:v>3.1029999999999999E-3</c:v>
                </c:pt>
                <c:pt idx="154">
                  <c:v>2.9489999999999998E-3</c:v>
                </c:pt>
                <c:pt idx="155">
                  <c:v>2.6849999999999999E-3</c:v>
                </c:pt>
                <c:pt idx="156">
                  <c:v>2.4169999999999999E-3</c:v>
                </c:pt>
                <c:pt idx="157">
                  <c:v>2.199E-3</c:v>
                </c:pt>
                <c:pt idx="158">
                  <c:v>2.019E-3</c:v>
                </c:pt>
                <c:pt idx="159">
                  <c:v>1.8680000000000001E-3</c:v>
                </c:pt>
                <c:pt idx="160">
                  <c:v>1.738E-3</c:v>
                </c:pt>
                <c:pt idx="161">
                  <c:v>1.6260000000000001E-3</c:v>
                </c:pt>
                <c:pt idx="162">
                  <c:v>1.529E-3</c:v>
                </c:pt>
                <c:pt idx="163">
                  <c:v>1.4419999999999999E-3</c:v>
                </c:pt>
                <c:pt idx="164">
                  <c:v>1.297E-3</c:v>
                </c:pt>
                <c:pt idx="165">
                  <c:v>1.1800000000000001E-3</c:v>
                </c:pt>
                <c:pt idx="166">
                  <c:v>1.0820000000000001E-3</c:v>
                </c:pt>
                <c:pt idx="167">
                  <c:v>1.0009999999999999E-3</c:v>
                </c:pt>
                <c:pt idx="168">
                  <c:v>9.3070000000000002E-4</c:v>
                </c:pt>
                <c:pt idx="169">
                  <c:v>8.7029999999999996E-4</c:v>
                </c:pt>
                <c:pt idx="170">
                  <c:v>7.7110000000000004E-4</c:v>
                </c:pt>
                <c:pt idx="171">
                  <c:v>6.9300000000000004E-4</c:v>
                </c:pt>
                <c:pt idx="172">
                  <c:v>6.2969999999999996E-4</c:v>
                </c:pt>
                <c:pt idx="173">
                  <c:v>5.775E-4</c:v>
                </c:pt>
                <c:pt idx="174">
                  <c:v>5.3350000000000001E-4</c:v>
                </c:pt>
                <c:pt idx="175">
                  <c:v>4.9600000000000002E-4</c:v>
                </c:pt>
                <c:pt idx="176">
                  <c:v>4.6359999999999999E-4</c:v>
                </c:pt>
                <c:pt idx="177">
                  <c:v>4.3540000000000001E-4</c:v>
                </c:pt>
                <c:pt idx="178">
                  <c:v>4.105E-4</c:v>
                </c:pt>
                <c:pt idx="179">
                  <c:v>3.8840000000000001E-4</c:v>
                </c:pt>
                <c:pt idx="180">
                  <c:v>3.6860000000000001E-4</c:v>
                </c:pt>
                <c:pt idx="181">
                  <c:v>3.3480000000000001E-4</c:v>
                </c:pt>
                <c:pt idx="182">
                  <c:v>3.0059999999999999E-4</c:v>
                </c:pt>
                <c:pt idx="183">
                  <c:v>2.7300000000000002E-4</c:v>
                </c:pt>
                <c:pt idx="184">
                  <c:v>2.5020000000000001E-4</c:v>
                </c:pt>
                <c:pt idx="185">
                  <c:v>2.31E-4</c:v>
                </c:pt>
                <c:pt idx="186">
                  <c:v>2.1460000000000001E-4</c:v>
                </c:pt>
                <c:pt idx="187">
                  <c:v>2.0049999999999999E-4</c:v>
                </c:pt>
                <c:pt idx="188">
                  <c:v>1.8819999999999999E-4</c:v>
                </c:pt>
                <c:pt idx="189">
                  <c:v>1.774E-4</c:v>
                </c:pt>
                <c:pt idx="190">
                  <c:v>1.5919999999999999E-4</c:v>
                </c:pt>
                <c:pt idx="191">
                  <c:v>1.4449999999999999E-4</c:v>
                </c:pt>
                <c:pt idx="192">
                  <c:v>1.3229999999999999E-4</c:v>
                </c:pt>
                <c:pt idx="193">
                  <c:v>1.2210000000000001E-4</c:v>
                </c:pt>
                <c:pt idx="194">
                  <c:v>1.1340000000000001E-4</c:v>
                </c:pt>
                <c:pt idx="195">
                  <c:v>1.059E-4</c:v>
                </c:pt>
                <c:pt idx="196">
                  <c:v>9.3659999999999994E-5</c:v>
                </c:pt>
                <c:pt idx="197">
                  <c:v>8.4010000000000004E-5</c:v>
                </c:pt>
                <c:pt idx="198">
                  <c:v>7.6210000000000004E-5</c:v>
                </c:pt>
                <c:pt idx="199">
                  <c:v>6.9779999999999999E-5</c:v>
                </c:pt>
                <c:pt idx="200">
                  <c:v>6.4380000000000004E-5</c:v>
                </c:pt>
                <c:pt idx="201">
                  <c:v>5.978E-5</c:v>
                </c:pt>
                <c:pt idx="202">
                  <c:v>5.5819999999999997E-5</c:v>
                </c:pt>
                <c:pt idx="203">
                  <c:v>5.236E-5</c:v>
                </c:pt>
                <c:pt idx="204">
                  <c:v>4.9320000000000002E-5</c:v>
                </c:pt>
                <c:pt idx="205">
                  <c:v>4.6619999999999997E-5</c:v>
                </c:pt>
                <c:pt idx="206">
                  <c:v>4.422E-5</c:v>
                </c:pt>
                <c:pt idx="207">
                  <c:v>4.0099999999999999E-5</c:v>
                </c:pt>
                <c:pt idx="208">
                  <c:v>3.6699999999999998E-5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80-4888-AEBD-43D889400426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srim22Ne_Water!$D$20:$D$300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srim22Ne_Water!$G$20:$G$300</c:f>
              <c:numCache>
                <c:formatCode>0.000E+00</c:formatCode>
                <c:ptCount val="281"/>
                <c:pt idx="0">
                  <c:v>1.1014300000000001</c:v>
                </c:pt>
                <c:pt idx="1">
                  <c:v>1.1457599999999999</c:v>
                </c:pt>
                <c:pt idx="2">
                  <c:v>1.1879200000000001</c:v>
                </c:pt>
                <c:pt idx="3">
                  <c:v>1.22594</c:v>
                </c:pt>
                <c:pt idx="4">
                  <c:v>1.26183</c:v>
                </c:pt>
                <c:pt idx="5">
                  <c:v>1.29562</c:v>
                </c:pt>
                <c:pt idx="6">
                  <c:v>1.3263100000000001</c:v>
                </c:pt>
                <c:pt idx="7">
                  <c:v>1.3569099999999998</c:v>
                </c:pt>
                <c:pt idx="8">
                  <c:v>1.4108800000000001</c:v>
                </c:pt>
                <c:pt idx="9">
                  <c:v>1.46058</c:v>
                </c:pt>
                <c:pt idx="10">
                  <c:v>1.50505</c:v>
                </c:pt>
                <c:pt idx="11">
                  <c:v>1.5463</c:v>
                </c:pt>
                <c:pt idx="12">
                  <c:v>1.5834000000000001</c:v>
                </c:pt>
                <c:pt idx="13">
                  <c:v>1.6184000000000001</c:v>
                </c:pt>
                <c:pt idx="14">
                  <c:v>1.6818</c:v>
                </c:pt>
                <c:pt idx="15">
                  <c:v>1.7369000000000001</c:v>
                </c:pt>
                <c:pt idx="16">
                  <c:v>1.7854999999999999</c:v>
                </c:pt>
                <c:pt idx="17">
                  <c:v>1.8297999999999999</c:v>
                </c:pt>
                <c:pt idx="18">
                  <c:v>1.8698999999999999</c:v>
                </c:pt>
                <c:pt idx="19">
                  <c:v>1.9056999999999999</c:v>
                </c:pt>
                <c:pt idx="20">
                  <c:v>1.9381999999999999</c:v>
                </c:pt>
                <c:pt idx="21">
                  <c:v>1.9686000000000001</c:v>
                </c:pt>
                <c:pt idx="22">
                  <c:v>1.9967999999999999</c:v>
                </c:pt>
                <c:pt idx="23">
                  <c:v>2.0219</c:v>
                </c:pt>
                <c:pt idx="24">
                  <c:v>2.0458000000000003</c:v>
                </c:pt>
                <c:pt idx="25">
                  <c:v>2.0891999999999999</c:v>
                </c:pt>
                <c:pt idx="26">
                  <c:v>2.1353</c:v>
                </c:pt>
                <c:pt idx="27">
                  <c:v>2.1747999999999998</c:v>
                </c:pt>
                <c:pt idx="28">
                  <c:v>2.2098</c:v>
                </c:pt>
                <c:pt idx="29">
                  <c:v>2.2393000000000001</c:v>
                </c:pt>
                <c:pt idx="30">
                  <c:v>2.2654999999999998</c:v>
                </c:pt>
                <c:pt idx="31">
                  <c:v>2.2893000000000003</c:v>
                </c:pt>
                <c:pt idx="32">
                  <c:v>2.3098000000000001</c:v>
                </c:pt>
                <c:pt idx="33">
                  <c:v>2.3279999999999998</c:v>
                </c:pt>
                <c:pt idx="34">
                  <c:v>2.3587000000000002</c:v>
                </c:pt>
                <c:pt idx="35">
                  <c:v>2.3835999999999999</c:v>
                </c:pt>
                <c:pt idx="36">
                  <c:v>2.4037000000000002</c:v>
                </c:pt>
                <c:pt idx="37">
                  <c:v>2.4192</c:v>
                </c:pt>
                <c:pt idx="38">
                  <c:v>2.4321999999999999</c:v>
                </c:pt>
                <c:pt idx="39">
                  <c:v>2.4436999999999998</c:v>
                </c:pt>
                <c:pt idx="40">
                  <c:v>2.4582999999999999</c:v>
                </c:pt>
                <c:pt idx="41">
                  <c:v>2.4675000000000002</c:v>
                </c:pt>
                <c:pt idx="42">
                  <c:v>2.4735</c:v>
                </c:pt>
                <c:pt idx="43">
                  <c:v>2.4754999999999998</c:v>
                </c:pt>
                <c:pt idx="44">
                  <c:v>2.4756</c:v>
                </c:pt>
                <c:pt idx="45">
                  <c:v>2.4740000000000002</c:v>
                </c:pt>
                <c:pt idx="46">
                  <c:v>2.4706000000000001</c:v>
                </c:pt>
                <c:pt idx="47">
                  <c:v>2.4666000000000001</c:v>
                </c:pt>
                <c:pt idx="48">
                  <c:v>2.4619999999999997</c:v>
                </c:pt>
                <c:pt idx="49">
                  <c:v>2.4569999999999999</c:v>
                </c:pt>
                <c:pt idx="50">
                  <c:v>2.4514999999999998</c:v>
                </c:pt>
                <c:pt idx="51">
                  <c:v>2.4401999999999999</c:v>
                </c:pt>
                <c:pt idx="52">
                  <c:v>2.4253</c:v>
                </c:pt>
                <c:pt idx="53">
                  <c:v>2.4115000000000002</c:v>
                </c:pt>
                <c:pt idx="54">
                  <c:v>2.3971</c:v>
                </c:pt>
                <c:pt idx="55">
                  <c:v>2.3843000000000001</c:v>
                </c:pt>
                <c:pt idx="56">
                  <c:v>2.3723000000000001</c:v>
                </c:pt>
                <c:pt idx="57">
                  <c:v>2.3622000000000001</c:v>
                </c:pt>
                <c:pt idx="58">
                  <c:v>2.3521000000000001</c:v>
                </c:pt>
                <c:pt idx="59">
                  <c:v>2.3431000000000002</c:v>
                </c:pt>
                <c:pt idx="60">
                  <c:v>2.3462000000000001</c:v>
                </c:pt>
                <c:pt idx="61">
                  <c:v>2.407</c:v>
                </c:pt>
                <c:pt idx="62">
                  <c:v>2.4430000000000001</c:v>
                </c:pt>
                <c:pt idx="63">
                  <c:v>2.4649999999999999</c:v>
                </c:pt>
                <c:pt idx="64">
                  <c:v>2.4740000000000002</c:v>
                </c:pt>
                <c:pt idx="65">
                  <c:v>2.4770000000000003</c:v>
                </c:pt>
                <c:pt idx="66">
                  <c:v>2.4690000000000003</c:v>
                </c:pt>
                <c:pt idx="67">
                  <c:v>2.4550000000000001</c:v>
                </c:pt>
                <c:pt idx="68">
                  <c:v>2.4409999999999998</c:v>
                </c:pt>
                <c:pt idx="69">
                  <c:v>2.4313000000000002</c:v>
                </c:pt>
                <c:pt idx="70">
                  <c:v>2.4251</c:v>
                </c:pt>
                <c:pt idx="71">
                  <c:v>2.4243999999999999</c:v>
                </c:pt>
                <c:pt idx="72">
                  <c:v>2.4285000000000001</c:v>
                </c:pt>
                <c:pt idx="73">
                  <c:v>2.4378000000000002</c:v>
                </c:pt>
                <c:pt idx="74">
                  <c:v>2.4519000000000002</c:v>
                </c:pt>
                <c:pt idx="75">
                  <c:v>2.4695</c:v>
                </c:pt>
                <c:pt idx="76">
                  <c:v>2.4912000000000001</c:v>
                </c:pt>
                <c:pt idx="77">
                  <c:v>2.544</c:v>
                </c:pt>
                <c:pt idx="78">
                  <c:v>2.6248</c:v>
                </c:pt>
                <c:pt idx="79">
                  <c:v>2.7178</c:v>
                </c:pt>
                <c:pt idx="80">
                  <c:v>2.8203999999999998</c:v>
                </c:pt>
                <c:pt idx="81">
                  <c:v>2.9283999999999999</c:v>
                </c:pt>
                <c:pt idx="82">
                  <c:v>3.0411000000000001</c:v>
                </c:pt>
                <c:pt idx="83">
                  <c:v>3.1558000000000002</c:v>
                </c:pt>
                <c:pt idx="84">
                  <c:v>3.2731000000000003</c:v>
                </c:pt>
                <c:pt idx="85">
                  <c:v>3.3893999999999997</c:v>
                </c:pt>
                <c:pt idx="86">
                  <c:v>3.6233</c:v>
                </c:pt>
                <c:pt idx="87">
                  <c:v>3.8536000000000001</c:v>
                </c:pt>
                <c:pt idx="88">
                  <c:v>4.0792000000000002</c:v>
                </c:pt>
                <c:pt idx="89">
                  <c:v>4.2980999999999998</c:v>
                </c:pt>
                <c:pt idx="90">
                  <c:v>4.5106000000000002</c:v>
                </c:pt>
                <c:pt idx="91">
                  <c:v>4.7162999999999995</c:v>
                </c:pt>
                <c:pt idx="92">
                  <c:v>5.1117999999999997</c:v>
                </c:pt>
                <c:pt idx="93">
                  <c:v>5.4863999999999997</c:v>
                </c:pt>
                <c:pt idx="94">
                  <c:v>5.8446999999999996</c:v>
                </c:pt>
                <c:pt idx="95">
                  <c:v>6.1890000000000001</c:v>
                </c:pt>
                <c:pt idx="96">
                  <c:v>6.5224000000000002</c:v>
                </c:pt>
                <c:pt idx="97">
                  <c:v>6.8467000000000002</c:v>
                </c:pt>
                <c:pt idx="98">
                  <c:v>7.1632999999999996</c:v>
                </c:pt>
                <c:pt idx="99">
                  <c:v>7.4741999999999997</c:v>
                </c:pt>
                <c:pt idx="100">
                  <c:v>7.7789999999999999</c:v>
                </c:pt>
                <c:pt idx="101">
                  <c:v>8.0786999999999995</c:v>
                </c:pt>
                <c:pt idx="102">
                  <c:v>8.3741000000000003</c:v>
                </c:pt>
                <c:pt idx="103">
                  <c:v>8.9504999999999999</c:v>
                </c:pt>
                <c:pt idx="104">
                  <c:v>9.6456999999999997</c:v>
                </c:pt>
                <c:pt idx="105">
                  <c:v>10.312799999999999</c:v>
                </c:pt>
                <c:pt idx="106">
                  <c:v>10.9346</c:v>
                </c:pt>
                <c:pt idx="107">
                  <c:v>11.52759</c:v>
                </c:pt>
                <c:pt idx="108">
                  <c:v>12.081530000000001</c:v>
                </c:pt>
                <c:pt idx="109">
                  <c:v>12.60623</c:v>
                </c:pt>
                <c:pt idx="110">
                  <c:v>13.08155</c:v>
                </c:pt>
                <c:pt idx="111">
                  <c:v>13.5174</c:v>
                </c:pt>
                <c:pt idx="112">
                  <c:v>14.280330000000001</c:v>
                </c:pt>
                <c:pt idx="113">
                  <c:v>14.904529999999999</c:v>
                </c:pt>
                <c:pt idx="114">
                  <c:v>15.40967</c:v>
                </c:pt>
                <c:pt idx="115">
                  <c:v>15.81555</c:v>
                </c:pt>
                <c:pt idx="116">
                  <c:v>16.131989999999998</c:v>
                </c:pt>
                <c:pt idx="117">
                  <c:v>16.378899999999998</c:v>
                </c:pt>
                <c:pt idx="118">
                  <c:v>16.703759999999999</c:v>
                </c:pt>
                <c:pt idx="119">
                  <c:v>16.86966</c:v>
                </c:pt>
                <c:pt idx="120">
                  <c:v>16.926310000000001</c:v>
                </c:pt>
                <c:pt idx="121">
                  <c:v>16.90352</c:v>
                </c:pt>
                <c:pt idx="122">
                  <c:v>16.831150000000001</c:v>
                </c:pt>
                <c:pt idx="123">
                  <c:v>16.719110000000001</c:v>
                </c:pt>
                <c:pt idx="124">
                  <c:v>16.57734</c:v>
                </c:pt>
                <c:pt idx="125">
                  <c:v>16.42578</c:v>
                </c:pt>
                <c:pt idx="126">
                  <c:v>16.264409999999998</c:v>
                </c:pt>
                <c:pt idx="127">
                  <c:v>16.09318</c:v>
                </c:pt>
                <c:pt idx="128">
                  <c:v>15.912080000000001</c:v>
                </c:pt>
                <c:pt idx="129">
                  <c:v>15.54017</c:v>
                </c:pt>
                <c:pt idx="130">
                  <c:v>15.068240000000001</c:v>
                </c:pt>
                <c:pt idx="131">
                  <c:v>14.59666</c:v>
                </c:pt>
                <c:pt idx="132">
                  <c:v>14.15535</c:v>
                </c:pt>
                <c:pt idx="133">
                  <c:v>13.72424</c:v>
                </c:pt>
                <c:pt idx="134">
                  <c:v>13.313280000000001</c:v>
                </c:pt>
                <c:pt idx="135">
                  <c:v>12.922460000000001</c:v>
                </c:pt>
                <c:pt idx="136">
                  <c:v>12.561730000000001</c:v>
                </c:pt>
                <c:pt idx="137">
                  <c:v>12.211089999999999</c:v>
                </c:pt>
                <c:pt idx="138">
                  <c:v>11.64001</c:v>
                </c:pt>
                <c:pt idx="139">
                  <c:v>11.289133999999999</c:v>
                </c:pt>
                <c:pt idx="140">
                  <c:v>10.818405</c:v>
                </c:pt>
                <c:pt idx="141">
                  <c:v>10.327788</c:v>
                </c:pt>
                <c:pt idx="142">
                  <c:v>9.9012600000000006</c:v>
                </c:pt>
                <c:pt idx="143">
                  <c:v>9.5178029999999989</c:v>
                </c:pt>
                <c:pt idx="144">
                  <c:v>8.8590490000000006</c:v>
                </c:pt>
                <c:pt idx="145">
                  <c:v>8.310452999999999</c:v>
                </c:pt>
                <c:pt idx="146">
                  <c:v>7.8429690000000001</c:v>
                </c:pt>
                <c:pt idx="147">
                  <c:v>7.4375669999999996</c:v>
                </c:pt>
                <c:pt idx="148">
                  <c:v>7.0782289999999994</c:v>
                </c:pt>
                <c:pt idx="149">
                  <c:v>6.756939</c:v>
                </c:pt>
                <c:pt idx="150">
                  <c:v>6.4656880000000001</c:v>
                </c:pt>
                <c:pt idx="151">
                  <c:v>6.1994689999999997</c:v>
                </c:pt>
                <c:pt idx="152">
                  <c:v>5.9532750000000005</c:v>
                </c:pt>
                <c:pt idx="153">
                  <c:v>5.7251030000000007</c:v>
                </c:pt>
                <c:pt idx="154">
                  <c:v>5.5129489999999999</c:v>
                </c:pt>
                <c:pt idx="155">
                  <c:v>5.1256849999999998</c:v>
                </c:pt>
                <c:pt idx="156">
                  <c:v>4.7014170000000002</c:v>
                </c:pt>
                <c:pt idx="157">
                  <c:v>4.3301990000000004</c:v>
                </c:pt>
                <c:pt idx="158">
                  <c:v>4.0030190000000001</c:v>
                </c:pt>
                <c:pt idx="159">
                  <c:v>3.7128679999999998</c:v>
                </c:pt>
                <c:pt idx="160">
                  <c:v>3.4547379999999999</c:v>
                </c:pt>
                <c:pt idx="161">
                  <c:v>3.2256260000000001</c:v>
                </c:pt>
                <c:pt idx="162">
                  <c:v>3.0215290000000001</c:v>
                </c:pt>
                <c:pt idx="163">
                  <c:v>2.8404419999999999</c:v>
                </c:pt>
                <c:pt idx="164">
                  <c:v>2.538297</c:v>
                </c:pt>
                <c:pt idx="165">
                  <c:v>2.3041800000000001</c:v>
                </c:pt>
                <c:pt idx="166">
                  <c:v>2.1260819999999998</c:v>
                </c:pt>
                <c:pt idx="167">
                  <c:v>1.9960010000000001</c:v>
                </c:pt>
                <c:pt idx="168">
                  <c:v>1.9079307000000001</c:v>
                </c:pt>
                <c:pt idx="169">
                  <c:v>1.8058703</c:v>
                </c:pt>
                <c:pt idx="170">
                  <c:v>1.6197710999999999</c:v>
                </c:pt>
                <c:pt idx="171">
                  <c:v>1.472693</c:v>
                </c:pt>
                <c:pt idx="172">
                  <c:v>1.3526297</c:v>
                </c:pt>
                <c:pt idx="173">
                  <c:v>1.2525774999999999</c:v>
                </c:pt>
                <c:pt idx="174">
                  <c:v>1.1685334999999999</c:v>
                </c:pt>
                <c:pt idx="175">
                  <c:v>1.0964960000000001</c:v>
                </c:pt>
                <c:pt idx="176">
                  <c:v>1.0334635999999999</c:v>
                </c:pt>
                <c:pt idx="177">
                  <c:v>0.97923539999999998</c:v>
                </c:pt>
                <c:pt idx="178">
                  <c:v>0.93101049999999996</c:v>
                </c:pt>
                <c:pt idx="179">
                  <c:v>0.88818839999999999</c:v>
                </c:pt>
                <c:pt idx="180">
                  <c:v>0.8497686000000001</c:v>
                </c:pt>
                <c:pt idx="181">
                  <c:v>0.78383479999999994</c:v>
                </c:pt>
                <c:pt idx="182">
                  <c:v>0.71710059999999998</c:v>
                </c:pt>
                <c:pt idx="183">
                  <c:v>0.66307299999999991</c:v>
                </c:pt>
                <c:pt idx="184">
                  <c:v>0.61835019999999996</c:v>
                </c:pt>
                <c:pt idx="185">
                  <c:v>0.58083099999999999</c:v>
                </c:pt>
                <c:pt idx="186">
                  <c:v>0.54881459999999993</c:v>
                </c:pt>
                <c:pt idx="187">
                  <c:v>0.52130050000000006</c:v>
                </c:pt>
                <c:pt idx="188">
                  <c:v>0.49718820000000002</c:v>
                </c:pt>
                <c:pt idx="189">
                  <c:v>0.47607739999999998</c:v>
                </c:pt>
                <c:pt idx="190">
                  <c:v>0.44065920000000003</c:v>
                </c:pt>
                <c:pt idx="191">
                  <c:v>0.41214449999999997</c:v>
                </c:pt>
                <c:pt idx="192">
                  <c:v>0.38863229999999999</c:v>
                </c:pt>
                <c:pt idx="193">
                  <c:v>0.36912210000000001</c:v>
                </c:pt>
                <c:pt idx="194">
                  <c:v>0.35251339999999998</c:v>
                </c:pt>
                <c:pt idx="195">
                  <c:v>0.33830589999999999</c:v>
                </c:pt>
                <c:pt idx="196">
                  <c:v>0.31519365999999999</c:v>
                </c:pt>
                <c:pt idx="197">
                  <c:v>0.29738401000000003</c:v>
                </c:pt>
                <c:pt idx="198">
                  <c:v>0.28317621000000004</c:v>
                </c:pt>
                <c:pt idx="199">
                  <c:v>0.27166978000000003</c:v>
                </c:pt>
                <c:pt idx="200">
                  <c:v>0.26226437999999996</c:v>
                </c:pt>
                <c:pt idx="201">
                  <c:v>0.25435978000000004</c:v>
                </c:pt>
                <c:pt idx="202">
                  <c:v>0.24765582</c:v>
                </c:pt>
                <c:pt idx="203">
                  <c:v>0.24205235999999999</c:v>
                </c:pt>
                <c:pt idx="204">
                  <c:v>0.23714932</c:v>
                </c:pt>
                <c:pt idx="205">
                  <c:v>0.23294661999999999</c:v>
                </c:pt>
                <c:pt idx="206">
                  <c:v>0.22924422</c:v>
                </c:pt>
                <c:pt idx="207">
                  <c:v>0.2232401</c:v>
                </c:pt>
                <c:pt idx="208">
                  <c:v>0.21873670000000001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F80-4888-AEBD-43D889400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srim22Ne_Water!$P$5</c:f>
          <c:strCache>
            <c:ptCount val="1"/>
            <c:pt idx="0">
              <c:v>srim22Ne_Water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srim22Ne_Water!$D$20:$D$300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srim22Ne_Water!$J$20:$J$300</c:f>
              <c:numCache>
                <c:formatCode>0.00000</c:formatCode>
                <c:ptCount val="281"/>
                <c:pt idx="0">
                  <c:v>2.7000000000000001E-3</c:v>
                </c:pt>
                <c:pt idx="1">
                  <c:v>2.8E-3</c:v>
                </c:pt>
                <c:pt idx="2">
                  <c:v>3.0000000000000001E-3</c:v>
                </c:pt>
                <c:pt idx="3">
                  <c:v>3.0999999999999999E-3</c:v>
                </c:pt>
                <c:pt idx="4">
                  <c:v>3.2000000000000002E-3</c:v>
                </c:pt>
                <c:pt idx="5">
                  <c:v>3.4000000000000002E-3</c:v>
                </c:pt>
                <c:pt idx="6">
                  <c:v>3.5000000000000005E-3</c:v>
                </c:pt>
                <c:pt idx="7">
                  <c:v>3.6999999999999997E-3</c:v>
                </c:pt>
                <c:pt idx="8">
                  <c:v>3.8999999999999998E-3</c:v>
                </c:pt>
                <c:pt idx="9">
                  <c:v>4.2000000000000006E-3</c:v>
                </c:pt>
                <c:pt idx="10">
                  <c:v>4.3999999999999994E-3</c:v>
                </c:pt>
                <c:pt idx="11">
                  <c:v>4.7000000000000002E-3</c:v>
                </c:pt>
                <c:pt idx="12">
                  <c:v>4.8999999999999998E-3</c:v>
                </c:pt>
                <c:pt idx="13">
                  <c:v>5.0999999999999995E-3</c:v>
                </c:pt>
                <c:pt idx="14">
                  <c:v>5.5999999999999999E-3</c:v>
                </c:pt>
                <c:pt idx="15">
                  <c:v>6.0000000000000001E-3</c:v>
                </c:pt>
                <c:pt idx="16">
                  <c:v>6.4000000000000003E-3</c:v>
                </c:pt>
                <c:pt idx="17">
                  <c:v>6.8000000000000005E-3</c:v>
                </c:pt>
                <c:pt idx="18">
                  <c:v>7.2999999999999992E-3</c:v>
                </c:pt>
                <c:pt idx="19">
                  <c:v>7.7000000000000002E-3</c:v>
                </c:pt>
                <c:pt idx="20">
                  <c:v>8.0999999999999996E-3</c:v>
                </c:pt>
                <c:pt idx="21">
                  <c:v>8.4000000000000012E-3</c:v>
                </c:pt>
                <c:pt idx="22">
                  <c:v>8.7999999999999988E-3</c:v>
                </c:pt>
                <c:pt idx="23">
                  <c:v>9.1999999999999998E-3</c:v>
                </c:pt>
                <c:pt idx="24">
                  <c:v>9.6000000000000009E-3</c:v>
                </c:pt>
                <c:pt idx="25">
                  <c:v>1.03E-2</c:v>
                </c:pt>
                <c:pt idx="26">
                  <c:v>1.1300000000000001E-2</c:v>
                </c:pt>
                <c:pt idx="27">
                  <c:v>1.2199999999999999E-2</c:v>
                </c:pt>
                <c:pt idx="28">
                  <c:v>1.3000000000000001E-2</c:v>
                </c:pt>
                <c:pt idx="29">
                  <c:v>1.3900000000000001E-2</c:v>
                </c:pt>
                <c:pt idx="30">
                  <c:v>1.4799999999999999E-2</c:v>
                </c:pt>
                <c:pt idx="31">
                  <c:v>1.5699999999999999E-2</c:v>
                </c:pt>
                <c:pt idx="32">
                  <c:v>1.6500000000000001E-2</c:v>
                </c:pt>
                <c:pt idx="33">
                  <c:v>1.7399999999999999E-2</c:v>
                </c:pt>
                <c:pt idx="34">
                  <c:v>1.9099999999999999E-2</c:v>
                </c:pt>
                <c:pt idx="35">
                  <c:v>2.0799999999999999E-2</c:v>
                </c:pt>
                <c:pt idx="36">
                  <c:v>2.2499999999999999E-2</c:v>
                </c:pt>
                <c:pt idx="37">
                  <c:v>2.4199999999999999E-2</c:v>
                </c:pt>
                <c:pt idx="38">
                  <c:v>2.58E-2</c:v>
                </c:pt>
                <c:pt idx="39">
                  <c:v>2.7500000000000004E-2</c:v>
                </c:pt>
                <c:pt idx="40">
                  <c:v>3.0800000000000001E-2</c:v>
                </c:pt>
                <c:pt idx="41">
                  <c:v>3.4200000000000001E-2</c:v>
                </c:pt>
                <c:pt idx="42">
                  <c:v>3.7499999999999999E-2</c:v>
                </c:pt>
                <c:pt idx="43">
                  <c:v>4.0899999999999999E-2</c:v>
                </c:pt>
                <c:pt idx="44">
                  <c:v>4.4299999999999999E-2</c:v>
                </c:pt>
                <c:pt idx="45">
                  <c:v>4.7699999999999999E-2</c:v>
                </c:pt>
                <c:pt idx="46">
                  <c:v>5.11E-2</c:v>
                </c:pt>
                <c:pt idx="47">
                  <c:v>5.4500000000000007E-2</c:v>
                </c:pt>
                <c:pt idx="48">
                  <c:v>5.7899999999999993E-2</c:v>
                </c:pt>
                <c:pt idx="49">
                  <c:v>6.1399999999999996E-2</c:v>
                </c:pt>
                <c:pt idx="50">
                  <c:v>6.4799999999999996E-2</c:v>
                </c:pt>
                <c:pt idx="51">
                  <c:v>7.1800000000000003E-2</c:v>
                </c:pt>
                <c:pt idx="52">
                  <c:v>8.0600000000000005E-2</c:v>
                </c:pt>
                <c:pt idx="53">
                  <c:v>8.9499999999999996E-2</c:v>
                </c:pt>
                <c:pt idx="54">
                  <c:v>9.8500000000000004E-2</c:v>
                </c:pt>
                <c:pt idx="55">
                  <c:v>0.1076</c:v>
                </c:pt>
                <c:pt idx="56">
                  <c:v>0.11679999999999999</c:v>
                </c:pt>
                <c:pt idx="57">
                  <c:v>0.126</c:v>
                </c:pt>
                <c:pt idx="58">
                  <c:v>0.13540000000000002</c:v>
                </c:pt>
                <c:pt idx="59">
                  <c:v>0.1447</c:v>
                </c:pt>
                <c:pt idx="60">
                  <c:v>0.1636</c:v>
                </c:pt>
                <c:pt idx="61">
                  <c:v>0.1822</c:v>
                </c:pt>
                <c:pt idx="62">
                  <c:v>0.20059999999999997</c:v>
                </c:pt>
                <c:pt idx="63">
                  <c:v>0.21880000000000002</c:v>
                </c:pt>
                <c:pt idx="64">
                  <c:v>0.23700000000000002</c:v>
                </c:pt>
                <c:pt idx="65">
                  <c:v>0.25519999999999998</c:v>
                </c:pt>
                <c:pt idx="66">
                  <c:v>0.2918</c:v>
                </c:pt>
                <c:pt idx="67">
                  <c:v>0.32879999999999998</c:v>
                </c:pt>
                <c:pt idx="68">
                  <c:v>0.36619999999999997</c:v>
                </c:pt>
                <c:pt idx="69">
                  <c:v>0.40389999999999998</c:v>
                </c:pt>
                <c:pt idx="70">
                  <c:v>0.44189999999999996</c:v>
                </c:pt>
                <c:pt idx="71">
                  <c:v>0.48010000000000003</c:v>
                </c:pt>
                <c:pt idx="72">
                  <c:v>0.51829999999999998</c:v>
                </c:pt>
                <c:pt idx="73">
                  <c:v>0.55659999999999998</c:v>
                </c:pt>
                <c:pt idx="74">
                  <c:v>0.59470000000000001</c:v>
                </c:pt>
                <c:pt idx="75">
                  <c:v>0.63270000000000004</c:v>
                </c:pt>
                <c:pt idx="76">
                  <c:v>0.67049999999999998</c:v>
                </c:pt>
                <c:pt idx="77">
                  <c:v>0.74519999999999997</c:v>
                </c:pt>
                <c:pt idx="78">
                  <c:v>0.83640000000000003</c:v>
                </c:pt>
                <c:pt idx="79">
                  <c:v>0.92500000000000004</c:v>
                </c:pt>
                <c:pt idx="80" formatCode="0.000">
                  <c:v>1.01</c:v>
                </c:pt>
                <c:pt idx="81" formatCode="0.000">
                  <c:v>1.0900000000000001</c:v>
                </c:pt>
                <c:pt idx="82" formatCode="0.000">
                  <c:v>1.17</c:v>
                </c:pt>
                <c:pt idx="83" formatCode="0.000">
                  <c:v>1.25</c:v>
                </c:pt>
                <c:pt idx="84" formatCode="0.000">
                  <c:v>1.33</c:v>
                </c:pt>
                <c:pt idx="85" formatCode="0.000">
                  <c:v>1.4</c:v>
                </c:pt>
                <c:pt idx="86" formatCode="0.000">
                  <c:v>1.54</c:v>
                </c:pt>
                <c:pt idx="87" formatCode="0.000">
                  <c:v>1.66</c:v>
                </c:pt>
                <c:pt idx="88" formatCode="0.000">
                  <c:v>1.79</c:v>
                </c:pt>
                <c:pt idx="89" formatCode="0.000">
                  <c:v>1.9</c:v>
                </c:pt>
                <c:pt idx="90" formatCode="0.000">
                  <c:v>2.0099999999999998</c:v>
                </c:pt>
                <c:pt idx="91" formatCode="0.000">
                  <c:v>2.12</c:v>
                </c:pt>
                <c:pt idx="92" formatCode="0.000">
                  <c:v>2.3199999999999998</c:v>
                </c:pt>
                <c:pt idx="93" formatCode="0.000">
                  <c:v>2.5</c:v>
                </c:pt>
                <c:pt idx="94" formatCode="0.000">
                  <c:v>2.68</c:v>
                </c:pt>
                <c:pt idx="95" formatCode="0.000">
                  <c:v>2.84</c:v>
                </c:pt>
                <c:pt idx="96" formatCode="0.000">
                  <c:v>3</c:v>
                </c:pt>
                <c:pt idx="97" formatCode="0.000">
                  <c:v>3.15</c:v>
                </c:pt>
                <c:pt idx="98" formatCode="0.000">
                  <c:v>3.29</c:v>
                </c:pt>
                <c:pt idx="99" formatCode="0.000">
                  <c:v>3.42</c:v>
                </c:pt>
                <c:pt idx="100" formatCode="0.000">
                  <c:v>3.55</c:v>
                </c:pt>
                <c:pt idx="101" formatCode="0.000">
                  <c:v>3.68</c:v>
                </c:pt>
                <c:pt idx="102" formatCode="0.000">
                  <c:v>3.8</c:v>
                </c:pt>
                <c:pt idx="103" formatCode="0.000">
                  <c:v>4.03</c:v>
                </c:pt>
                <c:pt idx="104" formatCode="0.000">
                  <c:v>4.29</c:v>
                </c:pt>
                <c:pt idx="105" formatCode="0.000">
                  <c:v>4.54</c:v>
                </c:pt>
                <c:pt idx="106" formatCode="0.000">
                  <c:v>4.78</c:v>
                </c:pt>
                <c:pt idx="107" formatCode="0.000">
                  <c:v>5</c:v>
                </c:pt>
                <c:pt idx="108" formatCode="0.000">
                  <c:v>5.21</c:v>
                </c:pt>
                <c:pt idx="109" formatCode="0.000">
                  <c:v>5.41</c:v>
                </c:pt>
                <c:pt idx="110" formatCode="0.000">
                  <c:v>5.6</c:v>
                </c:pt>
                <c:pt idx="111" formatCode="0.000">
                  <c:v>5.79</c:v>
                </c:pt>
                <c:pt idx="112" formatCode="0.000">
                  <c:v>6.15</c:v>
                </c:pt>
                <c:pt idx="113" formatCode="0.000">
                  <c:v>6.49</c:v>
                </c:pt>
                <c:pt idx="114" formatCode="0.000">
                  <c:v>6.82</c:v>
                </c:pt>
                <c:pt idx="115" formatCode="0.000">
                  <c:v>7.14</c:v>
                </c:pt>
                <c:pt idx="116" formatCode="0.000">
                  <c:v>7.45</c:v>
                </c:pt>
                <c:pt idx="117" formatCode="0.000">
                  <c:v>7.76</c:v>
                </c:pt>
                <c:pt idx="118" formatCode="0.000">
                  <c:v>8.36</c:v>
                </c:pt>
                <c:pt idx="119" formatCode="0.000">
                  <c:v>8.9600000000000009</c:v>
                </c:pt>
                <c:pt idx="120" formatCode="0.000">
                  <c:v>9.5500000000000007</c:v>
                </c:pt>
                <c:pt idx="121" formatCode="0.000">
                  <c:v>10.14</c:v>
                </c:pt>
                <c:pt idx="122" formatCode="0.000">
                  <c:v>10.73</c:v>
                </c:pt>
                <c:pt idx="123" formatCode="0.000">
                  <c:v>11.33</c:v>
                </c:pt>
                <c:pt idx="124" formatCode="0.000">
                  <c:v>11.93</c:v>
                </c:pt>
                <c:pt idx="125" formatCode="0.000">
                  <c:v>12.54</c:v>
                </c:pt>
                <c:pt idx="126" formatCode="0.000">
                  <c:v>13.15</c:v>
                </c:pt>
                <c:pt idx="127" formatCode="0.000">
                  <c:v>13.77</c:v>
                </c:pt>
                <c:pt idx="128" formatCode="0.000">
                  <c:v>14.39</c:v>
                </c:pt>
                <c:pt idx="129" formatCode="0.000">
                  <c:v>15.66</c:v>
                </c:pt>
                <c:pt idx="130" formatCode="0.000">
                  <c:v>17.3</c:v>
                </c:pt>
                <c:pt idx="131" formatCode="0.000">
                  <c:v>18.98</c:v>
                </c:pt>
                <c:pt idx="132" formatCode="0.000">
                  <c:v>20.72</c:v>
                </c:pt>
                <c:pt idx="133" formatCode="0.000">
                  <c:v>22.51</c:v>
                </c:pt>
                <c:pt idx="134" formatCode="0.000">
                  <c:v>24.36</c:v>
                </c:pt>
                <c:pt idx="135" formatCode="0.000">
                  <c:v>26.27</c:v>
                </c:pt>
                <c:pt idx="136" formatCode="0.000">
                  <c:v>28.23</c:v>
                </c:pt>
                <c:pt idx="137" formatCode="0.000">
                  <c:v>30.25</c:v>
                </c:pt>
                <c:pt idx="138" formatCode="0.000">
                  <c:v>34.450000000000003</c:v>
                </c:pt>
                <c:pt idx="139" formatCode="0.000">
                  <c:v>38.81</c:v>
                </c:pt>
                <c:pt idx="140" formatCode="0.000">
                  <c:v>43.34</c:v>
                </c:pt>
                <c:pt idx="141" formatCode="0.000">
                  <c:v>48.07</c:v>
                </c:pt>
                <c:pt idx="142" formatCode="0.000">
                  <c:v>53.01</c:v>
                </c:pt>
                <c:pt idx="143" formatCode="0.000">
                  <c:v>58.16</c:v>
                </c:pt>
                <c:pt idx="144" formatCode="0.000">
                  <c:v>69.06</c:v>
                </c:pt>
                <c:pt idx="145" formatCode="0.000">
                  <c:v>80.72</c:v>
                </c:pt>
                <c:pt idx="146" formatCode="0.000">
                  <c:v>93.11</c:v>
                </c:pt>
                <c:pt idx="147" formatCode="0.000">
                  <c:v>106.2</c:v>
                </c:pt>
                <c:pt idx="148" formatCode="0.000">
                  <c:v>119.99</c:v>
                </c:pt>
                <c:pt idx="149" formatCode="0.000">
                  <c:v>134.44999999999999</c:v>
                </c:pt>
                <c:pt idx="150" formatCode="0.000">
                  <c:v>149.58000000000001</c:v>
                </c:pt>
                <c:pt idx="151" formatCode="0.000">
                  <c:v>165.38</c:v>
                </c:pt>
                <c:pt idx="152" formatCode="0.000">
                  <c:v>181.85</c:v>
                </c:pt>
                <c:pt idx="153" formatCode="0.000">
                  <c:v>198.98</c:v>
                </c:pt>
                <c:pt idx="154" formatCode="0.000">
                  <c:v>216.78</c:v>
                </c:pt>
                <c:pt idx="155" formatCode="0.000">
                  <c:v>254.42</c:v>
                </c:pt>
                <c:pt idx="156" formatCode="0.000">
                  <c:v>305.37</c:v>
                </c:pt>
                <c:pt idx="157" formatCode="0.000">
                  <c:v>360.8</c:v>
                </c:pt>
                <c:pt idx="158" formatCode="0.000">
                  <c:v>420.88</c:v>
                </c:pt>
                <c:pt idx="159" formatCode="0.000">
                  <c:v>485.76</c:v>
                </c:pt>
                <c:pt idx="160" formatCode="0.000">
                  <c:v>555.59</c:v>
                </c:pt>
                <c:pt idx="161" formatCode="0.000">
                  <c:v>630.51</c:v>
                </c:pt>
                <c:pt idx="162" formatCode="0.000">
                  <c:v>710.62</c:v>
                </c:pt>
                <c:pt idx="163" formatCode="0.000">
                  <c:v>795.97</c:v>
                </c:pt>
                <c:pt idx="164" formatCode="0.000">
                  <c:v>982.27</c:v>
                </c:pt>
                <c:pt idx="165" formatCode="0.0">
                  <c:v>1190</c:v>
                </c:pt>
                <c:pt idx="166" formatCode="0.0">
                  <c:v>1420</c:v>
                </c:pt>
                <c:pt idx="167" formatCode="0.0">
                  <c:v>1660</c:v>
                </c:pt>
                <c:pt idx="168" formatCode="0.0">
                  <c:v>1910</c:v>
                </c:pt>
                <c:pt idx="169" formatCode="0.0">
                  <c:v>2180</c:v>
                </c:pt>
                <c:pt idx="170" formatCode="0.0">
                  <c:v>2770</c:v>
                </c:pt>
                <c:pt idx="171" formatCode="0.0">
                  <c:v>3420</c:v>
                </c:pt>
                <c:pt idx="172" formatCode="0.0">
                  <c:v>4130</c:v>
                </c:pt>
                <c:pt idx="173" formatCode="0.0">
                  <c:v>4890</c:v>
                </c:pt>
                <c:pt idx="174" formatCode="0.0">
                  <c:v>5720</c:v>
                </c:pt>
                <c:pt idx="175" formatCode="0.0">
                  <c:v>6600</c:v>
                </c:pt>
                <c:pt idx="176" formatCode="0.0">
                  <c:v>7540</c:v>
                </c:pt>
                <c:pt idx="177" formatCode="0.0">
                  <c:v>8540</c:v>
                </c:pt>
                <c:pt idx="178" formatCode="0.0">
                  <c:v>9590</c:v>
                </c:pt>
                <c:pt idx="179" formatCode="0.0">
                  <c:v>10690</c:v>
                </c:pt>
                <c:pt idx="180" formatCode="0.0">
                  <c:v>11840</c:v>
                </c:pt>
                <c:pt idx="181" formatCode="0.0">
                  <c:v>14290</c:v>
                </c:pt>
                <c:pt idx="182" formatCode="0.0">
                  <c:v>17630</c:v>
                </c:pt>
                <c:pt idx="183" formatCode="0.0">
                  <c:v>21250</c:v>
                </c:pt>
                <c:pt idx="184" formatCode="0.0">
                  <c:v>25160</c:v>
                </c:pt>
                <c:pt idx="185" formatCode="0.0">
                  <c:v>29330</c:v>
                </c:pt>
                <c:pt idx="186" formatCode="0.0">
                  <c:v>33760</c:v>
                </c:pt>
                <c:pt idx="187" formatCode="0.0">
                  <c:v>38440</c:v>
                </c:pt>
                <c:pt idx="188" formatCode="0.0">
                  <c:v>43350</c:v>
                </c:pt>
                <c:pt idx="189" formatCode="0.0">
                  <c:v>48490</c:v>
                </c:pt>
                <c:pt idx="190" formatCode="0.0">
                  <c:v>59410</c:v>
                </c:pt>
                <c:pt idx="191" formatCode="0.0">
                  <c:v>71150</c:v>
                </c:pt>
                <c:pt idx="192" formatCode="0.0">
                  <c:v>83650</c:v>
                </c:pt>
                <c:pt idx="193" formatCode="0.0">
                  <c:v>96850</c:v>
                </c:pt>
                <c:pt idx="194" formatCode="0.0">
                  <c:v>110720</c:v>
                </c:pt>
                <c:pt idx="195" formatCode="0.0">
                  <c:v>125200</c:v>
                </c:pt>
                <c:pt idx="196" formatCode="0.0">
                  <c:v>155840</c:v>
                </c:pt>
                <c:pt idx="197" formatCode="0.0">
                  <c:v>188510</c:v>
                </c:pt>
                <c:pt idx="198" formatCode="0.0">
                  <c:v>222980</c:v>
                </c:pt>
                <c:pt idx="199" formatCode="0.0">
                  <c:v>259040.00000000003</c:v>
                </c:pt>
                <c:pt idx="200" formatCode="0.0">
                  <c:v>296520</c:v>
                </c:pt>
                <c:pt idx="201" formatCode="0.0">
                  <c:v>335240</c:v>
                </c:pt>
                <c:pt idx="202" formatCode="0.0">
                  <c:v>375090</c:v>
                </c:pt>
                <c:pt idx="203" formatCode="0.0">
                  <c:v>415940</c:v>
                </c:pt>
                <c:pt idx="204" formatCode="0.0">
                  <c:v>457690</c:v>
                </c:pt>
                <c:pt idx="205" formatCode="0.0">
                  <c:v>500240</c:v>
                </c:pt>
                <c:pt idx="206" formatCode="0.0">
                  <c:v>543520</c:v>
                </c:pt>
                <c:pt idx="207" formatCode="0.0">
                  <c:v>631940</c:v>
                </c:pt>
                <c:pt idx="208" formatCode="0.0">
                  <c:v>722450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A9-4BEB-9DF7-139EC1A517C2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srim22Ne_Water!$D$20:$D$300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srim22Ne_Water!$M$20:$M$300</c:f>
              <c:numCache>
                <c:formatCode>0.00000</c:formatCode>
                <c:ptCount val="281"/>
                <c:pt idx="0">
                  <c:v>1.2999999999999999E-3</c:v>
                </c:pt>
                <c:pt idx="1">
                  <c:v>1.4E-3</c:v>
                </c:pt>
                <c:pt idx="2">
                  <c:v>1.4E-3</c:v>
                </c:pt>
                <c:pt idx="3">
                  <c:v>1.5E-3</c:v>
                </c:pt>
                <c:pt idx="4">
                  <c:v>1.5E-3</c:v>
                </c:pt>
                <c:pt idx="5">
                  <c:v>1.6000000000000001E-3</c:v>
                </c:pt>
                <c:pt idx="6">
                  <c:v>1.6000000000000001E-3</c:v>
                </c:pt>
                <c:pt idx="7">
                  <c:v>1.7000000000000001E-3</c:v>
                </c:pt>
                <c:pt idx="8">
                  <c:v>1.8E-3</c:v>
                </c:pt>
                <c:pt idx="9">
                  <c:v>1.9E-3</c:v>
                </c:pt>
                <c:pt idx="10">
                  <c:v>2E-3</c:v>
                </c:pt>
                <c:pt idx="11">
                  <c:v>2.1000000000000003E-3</c:v>
                </c:pt>
                <c:pt idx="12">
                  <c:v>2.1999999999999997E-3</c:v>
                </c:pt>
                <c:pt idx="13">
                  <c:v>2.3E-3</c:v>
                </c:pt>
                <c:pt idx="14">
                  <c:v>2.4000000000000002E-3</c:v>
                </c:pt>
                <c:pt idx="15">
                  <c:v>2.5999999999999999E-3</c:v>
                </c:pt>
                <c:pt idx="16">
                  <c:v>2.8E-3</c:v>
                </c:pt>
                <c:pt idx="17">
                  <c:v>2.9000000000000002E-3</c:v>
                </c:pt>
                <c:pt idx="18">
                  <c:v>3.0999999999999999E-3</c:v>
                </c:pt>
                <c:pt idx="19">
                  <c:v>3.2000000000000002E-3</c:v>
                </c:pt>
                <c:pt idx="20">
                  <c:v>3.3E-3</c:v>
                </c:pt>
                <c:pt idx="21">
                  <c:v>3.5000000000000005E-3</c:v>
                </c:pt>
                <c:pt idx="22">
                  <c:v>3.5999999999999999E-3</c:v>
                </c:pt>
                <c:pt idx="23">
                  <c:v>3.6999999999999997E-3</c:v>
                </c:pt>
                <c:pt idx="24">
                  <c:v>3.8999999999999998E-3</c:v>
                </c:pt>
                <c:pt idx="25">
                  <c:v>4.1000000000000003E-3</c:v>
                </c:pt>
                <c:pt idx="26">
                  <c:v>4.4999999999999997E-3</c:v>
                </c:pt>
                <c:pt idx="27">
                  <c:v>4.8000000000000004E-3</c:v>
                </c:pt>
                <c:pt idx="28">
                  <c:v>5.0999999999999995E-3</c:v>
                </c:pt>
                <c:pt idx="29">
                  <c:v>5.4000000000000003E-3</c:v>
                </c:pt>
                <c:pt idx="30">
                  <c:v>5.7000000000000002E-3</c:v>
                </c:pt>
                <c:pt idx="31">
                  <c:v>5.8999999999999999E-3</c:v>
                </c:pt>
                <c:pt idx="32">
                  <c:v>6.1999999999999998E-3</c:v>
                </c:pt>
                <c:pt idx="33">
                  <c:v>6.5000000000000006E-3</c:v>
                </c:pt>
                <c:pt idx="34">
                  <c:v>7.0999999999999995E-3</c:v>
                </c:pt>
                <c:pt idx="35">
                  <c:v>7.6E-3</c:v>
                </c:pt>
                <c:pt idx="36">
                  <c:v>8.0999999999999996E-3</c:v>
                </c:pt>
                <c:pt idx="37">
                  <c:v>8.6999999999999994E-3</c:v>
                </c:pt>
                <c:pt idx="38">
                  <c:v>9.1999999999999998E-3</c:v>
                </c:pt>
                <c:pt idx="39">
                  <c:v>9.7000000000000003E-3</c:v>
                </c:pt>
                <c:pt idx="40">
                  <c:v>1.0699999999999999E-2</c:v>
                </c:pt>
                <c:pt idx="41">
                  <c:v>1.18E-2</c:v>
                </c:pt>
                <c:pt idx="42">
                  <c:v>1.2800000000000001E-2</c:v>
                </c:pt>
                <c:pt idx="43">
                  <c:v>1.3800000000000002E-2</c:v>
                </c:pt>
                <c:pt idx="44">
                  <c:v>1.47E-2</c:v>
                </c:pt>
                <c:pt idx="45">
                  <c:v>1.5699999999999999E-2</c:v>
                </c:pt>
                <c:pt idx="46">
                  <c:v>1.67E-2</c:v>
                </c:pt>
                <c:pt idx="47">
                  <c:v>1.77E-2</c:v>
                </c:pt>
                <c:pt idx="48">
                  <c:v>1.8599999999999998E-2</c:v>
                </c:pt>
                <c:pt idx="49">
                  <c:v>1.9599999999999999E-2</c:v>
                </c:pt>
                <c:pt idx="50">
                  <c:v>2.0499999999999997E-2</c:v>
                </c:pt>
                <c:pt idx="51">
                  <c:v>2.24E-2</c:v>
                </c:pt>
                <c:pt idx="52">
                  <c:v>2.47E-2</c:v>
                </c:pt>
                <c:pt idx="53">
                  <c:v>2.7000000000000003E-2</c:v>
                </c:pt>
                <c:pt idx="54">
                  <c:v>2.93E-2</c:v>
                </c:pt>
                <c:pt idx="55">
                  <c:v>3.15E-2</c:v>
                </c:pt>
                <c:pt idx="56">
                  <c:v>3.3700000000000001E-2</c:v>
                </c:pt>
                <c:pt idx="57">
                  <c:v>3.5900000000000001E-2</c:v>
                </c:pt>
                <c:pt idx="58">
                  <c:v>3.8100000000000002E-2</c:v>
                </c:pt>
                <c:pt idx="59">
                  <c:v>4.02E-2</c:v>
                </c:pt>
                <c:pt idx="60">
                  <c:v>4.4400000000000002E-2</c:v>
                </c:pt>
                <c:pt idx="61">
                  <c:v>4.8399999999999999E-2</c:v>
                </c:pt>
                <c:pt idx="62">
                  <c:v>5.2000000000000005E-2</c:v>
                </c:pt>
                <c:pt idx="63">
                  <c:v>5.5600000000000004E-2</c:v>
                </c:pt>
                <c:pt idx="64">
                  <c:v>5.8999999999999997E-2</c:v>
                </c:pt>
                <c:pt idx="65">
                  <c:v>6.2199999999999998E-2</c:v>
                </c:pt>
                <c:pt idx="66">
                  <c:v>6.8700000000000011E-2</c:v>
                </c:pt>
                <c:pt idx="67">
                  <c:v>7.4899999999999994E-2</c:v>
                </c:pt>
                <c:pt idx="68">
                  <c:v>8.09E-2</c:v>
                </c:pt>
                <c:pt idx="69">
                  <c:v>8.6699999999999999E-2</c:v>
                </c:pt>
                <c:pt idx="70">
                  <c:v>9.2300000000000007E-2</c:v>
                </c:pt>
                <c:pt idx="71">
                  <c:v>9.7799999999999998E-2</c:v>
                </c:pt>
                <c:pt idx="72">
                  <c:v>0.1031</c:v>
                </c:pt>
                <c:pt idx="73">
                  <c:v>0.1082</c:v>
                </c:pt>
                <c:pt idx="74">
                  <c:v>0.11310000000000001</c:v>
                </c:pt>
                <c:pt idx="75">
                  <c:v>0.11779999999999999</c:v>
                </c:pt>
                <c:pt idx="76">
                  <c:v>0.12239999999999999</c:v>
                </c:pt>
                <c:pt idx="77">
                  <c:v>0.13109999999999999</c:v>
                </c:pt>
                <c:pt idx="78">
                  <c:v>0.14119999999999999</c:v>
                </c:pt>
                <c:pt idx="79">
                  <c:v>0.1502</c:v>
                </c:pt>
                <c:pt idx="80">
                  <c:v>0.15840000000000001</c:v>
                </c:pt>
                <c:pt idx="81">
                  <c:v>0.16570000000000001</c:v>
                </c:pt>
                <c:pt idx="82">
                  <c:v>0.17230000000000001</c:v>
                </c:pt>
                <c:pt idx="83">
                  <c:v>0.17829999999999999</c:v>
                </c:pt>
                <c:pt idx="84">
                  <c:v>0.18380000000000002</c:v>
                </c:pt>
                <c:pt idx="85">
                  <c:v>0.18870000000000001</c:v>
                </c:pt>
                <c:pt idx="86">
                  <c:v>0.19790000000000002</c:v>
                </c:pt>
                <c:pt idx="87">
                  <c:v>0.20569999999999999</c:v>
                </c:pt>
                <c:pt idx="88">
                  <c:v>0.21240000000000001</c:v>
                </c:pt>
                <c:pt idx="89">
                  <c:v>0.21820000000000001</c:v>
                </c:pt>
                <c:pt idx="90">
                  <c:v>0.2233</c:v>
                </c:pt>
                <c:pt idx="91">
                  <c:v>0.22789999999999999</c:v>
                </c:pt>
                <c:pt idx="92">
                  <c:v>0.2364</c:v>
                </c:pt>
                <c:pt idx="93">
                  <c:v>0.24329999999999999</c:v>
                </c:pt>
                <c:pt idx="94">
                  <c:v>0.2492</c:v>
                </c:pt>
                <c:pt idx="95">
                  <c:v>0.25419999999999998</c:v>
                </c:pt>
                <c:pt idx="96">
                  <c:v>0.25850000000000001</c:v>
                </c:pt>
                <c:pt idx="97">
                  <c:v>0.26230000000000003</c:v>
                </c:pt>
                <c:pt idx="98">
                  <c:v>0.2656</c:v>
                </c:pt>
                <c:pt idx="99">
                  <c:v>0.26860000000000001</c:v>
                </c:pt>
                <c:pt idx="100">
                  <c:v>0.2712</c:v>
                </c:pt>
                <c:pt idx="101">
                  <c:v>0.27360000000000001</c:v>
                </c:pt>
                <c:pt idx="102">
                  <c:v>0.27579999999999999</c:v>
                </c:pt>
                <c:pt idx="103">
                  <c:v>0.28060000000000002</c:v>
                </c:pt>
                <c:pt idx="104">
                  <c:v>0.28599999999999998</c:v>
                </c:pt>
                <c:pt idx="105">
                  <c:v>0.29049999999999998</c:v>
                </c:pt>
                <c:pt idx="106">
                  <c:v>0.2944</c:v>
                </c:pt>
                <c:pt idx="107">
                  <c:v>0.29780000000000001</c:v>
                </c:pt>
                <c:pt idx="108">
                  <c:v>0.30070000000000002</c:v>
                </c:pt>
                <c:pt idx="109">
                  <c:v>0.30330000000000001</c:v>
                </c:pt>
                <c:pt idx="110">
                  <c:v>0.30569999999999997</c:v>
                </c:pt>
                <c:pt idx="111">
                  <c:v>0.30790000000000001</c:v>
                </c:pt>
                <c:pt idx="112">
                  <c:v>0.31379999999999997</c:v>
                </c:pt>
                <c:pt idx="113">
                  <c:v>0.31890000000000002</c:v>
                </c:pt>
                <c:pt idx="114">
                  <c:v>0.3236</c:v>
                </c:pt>
                <c:pt idx="115">
                  <c:v>0.32779999999999998</c:v>
                </c:pt>
                <c:pt idx="116">
                  <c:v>0.33179999999999998</c:v>
                </c:pt>
                <c:pt idx="117">
                  <c:v>0.33550000000000002</c:v>
                </c:pt>
                <c:pt idx="118">
                  <c:v>0.3478</c:v>
                </c:pt>
                <c:pt idx="119">
                  <c:v>0.35920000000000002</c:v>
                </c:pt>
                <c:pt idx="120">
                  <c:v>0.37</c:v>
                </c:pt>
                <c:pt idx="121">
                  <c:v>0.38039999999999996</c:v>
                </c:pt>
                <c:pt idx="122">
                  <c:v>0.3906</c:v>
                </c:pt>
                <c:pt idx="123">
                  <c:v>0.40049999999999997</c:v>
                </c:pt>
                <c:pt idx="124">
                  <c:v>0.41039999999999999</c:v>
                </c:pt>
                <c:pt idx="125">
                  <c:v>0.42009999999999997</c:v>
                </c:pt>
                <c:pt idx="126">
                  <c:v>0.42980000000000002</c:v>
                </c:pt>
                <c:pt idx="127">
                  <c:v>0.43940000000000001</c:v>
                </c:pt>
                <c:pt idx="128">
                  <c:v>0.44900000000000001</c:v>
                </c:pt>
                <c:pt idx="129">
                  <c:v>0.48520000000000002</c:v>
                </c:pt>
                <c:pt idx="130">
                  <c:v>0.53920000000000001</c:v>
                </c:pt>
                <c:pt idx="131">
                  <c:v>0.59109999999999996</c:v>
                </c:pt>
                <c:pt idx="132">
                  <c:v>0.64180000000000004</c:v>
                </c:pt>
                <c:pt idx="133">
                  <c:v>0.69159999999999999</c:v>
                </c:pt>
                <c:pt idx="134">
                  <c:v>0.7409</c:v>
                </c:pt>
                <c:pt idx="135">
                  <c:v>0.78990000000000005</c:v>
                </c:pt>
                <c:pt idx="136">
                  <c:v>0.8385999999999999</c:v>
                </c:pt>
                <c:pt idx="137">
                  <c:v>0.88729999999999998</c:v>
                </c:pt>
                <c:pt idx="138" formatCode="0.000">
                  <c:v>1.07</c:v>
                </c:pt>
                <c:pt idx="139" formatCode="0.000">
                  <c:v>1.24</c:v>
                </c:pt>
                <c:pt idx="140" formatCode="0.000">
                  <c:v>1.4</c:v>
                </c:pt>
                <c:pt idx="141" formatCode="0.000">
                  <c:v>1.55</c:v>
                </c:pt>
                <c:pt idx="142" formatCode="0.000">
                  <c:v>1.7</c:v>
                </c:pt>
                <c:pt idx="143" formatCode="0.000">
                  <c:v>1.85</c:v>
                </c:pt>
                <c:pt idx="144" formatCode="0.000">
                  <c:v>2.41</c:v>
                </c:pt>
                <c:pt idx="145" formatCode="0.000">
                  <c:v>2.93</c:v>
                </c:pt>
                <c:pt idx="146" formatCode="0.000">
                  <c:v>3.42</c:v>
                </c:pt>
                <c:pt idx="147" formatCode="0.000">
                  <c:v>3.89</c:v>
                </c:pt>
                <c:pt idx="148" formatCode="0.000">
                  <c:v>4.3600000000000003</c:v>
                </c:pt>
                <c:pt idx="149" formatCode="0.000">
                  <c:v>4.82</c:v>
                </c:pt>
                <c:pt idx="150" formatCode="0.000">
                  <c:v>5.27</c:v>
                </c:pt>
                <c:pt idx="151" formatCode="0.000">
                  <c:v>5.73</c:v>
                </c:pt>
                <c:pt idx="152" formatCode="0.000">
                  <c:v>6.19</c:v>
                </c:pt>
                <c:pt idx="153" formatCode="0.000">
                  <c:v>6.65</c:v>
                </c:pt>
                <c:pt idx="154" formatCode="0.000">
                  <c:v>7.12</c:v>
                </c:pt>
                <c:pt idx="155" formatCode="0.000">
                  <c:v>8.9</c:v>
                </c:pt>
                <c:pt idx="156" formatCode="0.000">
                  <c:v>11.46</c:v>
                </c:pt>
                <c:pt idx="157" formatCode="0.000">
                  <c:v>13.9</c:v>
                </c:pt>
                <c:pt idx="158" formatCode="0.000">
                  <c:v>16.3</c:v>
                </c:pt>
                <c:pt idx="159" formatCode="0.000">
                  <c:v>18.72</c:v>
                </c:pt>
                <c:pt idx="160" formatCode="0.000">
                  <c:v>21.18</c:v>
                </c:pt>
                <c:pt idx="161" formatCode="0.000">
                  <c:v>23.7</c:v>
                </c:pt>
                <c:pt idx="162" formatCode="0.000">
                  <c:v>26.28</c:v>
                </c:pt>
                <c:pt idx="163" formatCode="0.000">
                  <c:v>28.94</c:v>
                </c:pt>
                <c:pt idx="164" formatCode="0.000">
                  <c:v>39.18</c:v>
                </c:pt>
                <c:pt idx="165" formatCode="0.000">
                  <c:v>48.94</c:v>
                </c:pt>
                <c:pt idx="166" formatCode="0.000">
                  <c:v>58.49</c:v>
                </c:pt>
                <c:pt idx="167" formatCode="0.000">
                  <c:v>67.87</c:v>
                </c:pt>
                <c:pt idx="168" formatCode="0.000">
                  <c:v>76.989999999999995</c:v>
                </c:pt>
                <c:pt idx="169" formatCode="0.000">
                  <c:v>85.95</c:v>
                </c:pt>
                <c:pt idx="170" formatCode="0.000">
                  <c:v>119.4</c:v>
                </c:pt>
                <c:pt idx="171" formatCode="0.000">
                  <c:v>150.6</c:v>
                </c:pt>
                <c:pt idx="172" formatCode="0.000">
                  <c:v>181.03</c:v>
                </c:pt>
                <c:pt idx="173" formatCode="0.000">
                  <c:v>211.27</c:v>
                </c:pt>
                <c:pt idx="174" formatCode="0.000">
                  <c:v>241.59</c:v>
                </c:pt>
                <c:pt idx="175" formatCode="0.000">
                  <c:v>272.14</c:v>
                </c:pt>
                <c:pt idx="176" formatCode="0.000">
                  <c:v>302.98</c:v>
                </c:pt>
                <c:pt idx="177" formatCode="0.000">
                  <c:v>334.16</c:v>
                </c:pt>
                <c:pt idx="178" formatCode="0.000">
                  <c:v>365.69</c:v>
                </c:pt>
                <c:pt idx="179" formatCode="0.000">
                  <c:v>397.57</c:v>
                </c:pt>
                <c:pt idx="180" formatCode="0.000">
                  <c:v>429.8</c:v>
                </c:pt>
                <c:pt idx="181" formatCode="0.000">
                  <c:v>552.6</c:v>
                </c:pt>
                <c:pt idx="182" formatCode="0.000">
                  <c:v>727.11</c:v>
                </c:pt>
                <c:pt idx="183" formatCode="0.000">
                  <c:v>890.33</c:v>
                </c:pt>
                <c:pt idx="184" formatCode="0.0">
                  <c:v>1050</c:v>
                </c:pt>
                <c:pt idx="185" formatCode="0.0">
                  <c:v>1200</c:v>
                </c:pt>
                <c:pt idx="186" formatCode="0.0">
                  <c:v>1360</c:v>
                </c:pt>
                <c:pt idx="187" formatCode="0.0">
                  <c:v>1510</c:v>
                </c:pt>
                <c:pt idx="188" formatCode="0.0">
                  <c:v>1660</c:v>
                </c:pt>
                <c:pt idx="189" formatCode="0.0">
                  <c:v>1820</c:v>
                </c:pt>
                <c:pt idx="190" formatCode="0.0">
                  <c:v>2390</c:v>
                </c:pt>
                <c:pt idx="191" formatCode="0.0">
                  <c:v>2910</c:v>
                </c:pt>
                <c:pt idx="192" formatCode="0.0">
                  <c:v>3400</c:v>
                </c:pt>
                <c:pt idx="193" formatCode="0.0">
                  <c:v>3880</c:v>
                </c:pt>
                <c:pt idx="194" formatCode="0.0">
                  <c:v>4350</c:v>
                </c:pt>
                <c:pt idx="195" formatCode="0.0">
                  <c:v>4810</c:v>
                </c:pt>
                <c:pt idx="196" formatCode="0.0">
                  <c:v>6480</c:v>
                </c:pt>
                <c:pt idx="197" formatCode="0.0">
                  <c:v>7960</c:v>
                </c:pt>
                <c:pt idx="198" formatCode="0.0">
                  <c:v>9340</c:v>
                </c:pt>
                <c:pt idx="199" formatCode="0.0">
                  <c:v>10640</c:v>
                </c:pt>
                <c:pt idx="200" formatCode="0.0">
                  <c:v>11890</c:v>
                </c:pt>
                <c:pt idx="201" formatCode="0.0">
                  <c:v>13090</c:v>
                </c:pt>
                <c:pt idx="202" formatCode="0.0">
                  <c:v>14260</c:v>
                </c:pt>
                <c:pt idx="203" formatCode="0.0">
                  <c:v>15390</c:v>
                </c:pt>
                <c:pt idx="204" formatCode="0.0">
                  <c:v>16480</c:v>
                </c:pt>
                <c:pt idx="205" formatCode="0.0">
                  <c:v>17550</c:v>
                </c:pt>
                <c:pt idx="206" formatCode="0.0">
                  <c:v>18590</c:v>
                </c:pt>
                <c:pt idx="207" formatCode="0.0">
                  <c:v>22410</c:v>
                </c:pt>
                <c:pt idx="208" formatCode="0.0">
                  <c:v>25810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A9-4BEB-9DF7-139EC1A517C2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srim22Ne_Water!$D$20:$D$300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srim22Ne_Water!$P$20:$P$300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1E-3</c:v>
                </c:pt>
                <c:pt idx="2">
                  <c:v>1E-3</c:v>
                </c:pt>
                <c:pt idx="3">
                  <c:v>1.0999999999999998E-3</c:v>
                </c:pt>
                <c:pt idx="4">
                  <c:v>1.0999999999999998E-3</c:v>
                </c:pt>
                <c:pt idx="5">
                  <c:v>1.2000000000000001E-3</c:v>
                </c:pt>
                <c:pt idx="6">
                  <c:v>1.2000000000000001E-3</c:v>
                </c:pt>
                <c:pt idx="7">
                  <c:v>1.2000000000000001E-3</c:v>
                </c:pt>
                <c:pt idx="8">
                  <c:v>1.2999999999999999E-3</c:v>
                </c:pt>
                <c:pt idx="9">
                  <c:v>1.4E-3</c:v>
                </c:pt>
                <c:pt idx="10">
                  <c:v>1.5E-3</c:v>
                </c:pt>
                <c:pt idx="11">
                  <c:v>1.5E-3</c:v>
                </c:pt>
                <c:pt idx="12">
                  <c:v>1.6000000000000001E-3</c:v>
                </c:pt>
                <c:pt idx="13">
                  <c:v>1.7000000000000001E-3</c:v>
                </c:pt>
                <c:pt idx="14">
                  <c:v>1.8E-3</c:v>
                </c:pt>
                <c:pt idx="15">
                  <c:v>1.9E-3</c:v>
                </c:pt>
                <c:pt idx="16">
                  <c:v>2E-3</c:v>
                </c:pt>
                <c:pt idx="17">
                  <c:v>2.1999999999999997E-3</c:v>
                </c:pt>
                <c:pt idx="18">
                  <c:v>2.3E-3</c:v>
                </c:pt>
                <c:pt idx="19">
                  <c:v>2.4000000000000002E-3</c:v>
                </c:pt>
                <c:pt idx="20">
                  <c:v>2.5000000000000001E-3</c:v>
                </c:pt>
                <c:pt idx="21">
                  <c:v>2.5999999999999999E-3</c:v>
                </c:pt>
                <c:pt idx="22">
                  <c:v>2.7000000000000001E-3</c:v>
                </c:pt>
                <c:pt idx="23">
                  <c:v>2.8E-3</c:v>
                </c:pt>
                <c:pt idx="24">
                  <c:v>2.9000000000000002E-3</c:v>
                </c:pt>
                <c:pt idx="25">
                  <c:v>3.0999999999999999E-3</c:v>
                </c:pt>
                <c:pt idx="26">
                  <c:v>3.3E-3</c:v>
                </c:pt>
                <c:pt idx="27">
                  <c:v>3.5999999999999999E-3</c:v>
                </c:pt>
                <c:pt idx="28">
                  <c:v>3.8E-3</c:v>
                </c:pt>
                <c:pt idx="29">
                  <c:v>4.0000000000000001E-3</c:v>
                </c:pt>
                <c:pt idx="30">
                  <c:v>4.2000000000000006E-3</c:v>
                </c:pt>
                <c:pt idx="31">
                  <c:v>4.3999999999999994E-3</c:v>
                </c:pt>
                <c:pt idx="32">
                  <c:v>4.5999999999999999E-3</c:v>
                </c:pt>
                <c:pt idx="33">
                  <c:v>4.8000000000000004E-3</c:v>
                </c:pt>
                <c:pt idx="34">
                  <c:v>5.3E-3</c:v>
                </c:pt>
                <c:pt idx="35">
                  <c:v>5.5999999999999999E-3</c:v>
                </c:pt>
                <c:pt idx="36">
                  <c:v>6.0000000000000001E-3</c:v>
                </c:pt>
                <c:pt idx="37">
                  <c:v>6.4000000000000003E-3</c:v>
                </c:pt>
                <c:pt idx="38">
                  <c:v>6.8000000000000005E-3</c:v>
                </c:pt>
                <c:pt idx="39">
                  <c:v>7.1999999999999998E-3</c:v>
                </c:pt>
                <c:pt idx="40">
                  <c:v>7.9000000000000008E-3</c:v>
                </c:pt>
                <c:pt idx="41">
                  <c:v>8.6E-3</c:v>
                </c:pt>
                <c:pt idx="42">
                  <c:v>9.2999999999999992E-3</c:v>
                </c:pt>
                <c:pt idx="43">
                  <c:v>0.01</c:v>
                </c:pt>
                <c:pt idx="44">
                  <c:v>1.0699999999999999E-2</c:v>
                </c:pt>
                <c:pt idx="45">
                  <c:v>1.14E-2</c:v>
                </c:pt>
                <c:pt idx="46">
                  <c:v>1.21E-2</c:v>
                </c:pt>
                <c:pt idx="47">
                  <c:v>1.2800000000000001E-2</c:v>
                </c:pt>
                <c:pt idx="48">
                  <c:v>1.3500000000000002E-2</c:v>
                </c:pt>
                <c:pt idx="49">
                  <c:v>1.4199999999999999E-2</c:v>
                </c:pt>
                <c:pt idx="50">
                  <c:v>1.4799999999999999E-2</c:v>
                </c:pt>
                <c:pt idx="51">
                  <c:v>1.6199999999999999E-2</c:v>
                </c:pt>
                <c:pt idx="52">
                  <c:v>1.7899999999999999E-2</c:v>
                </c:pt>
                <c:pt idx="53">
                  <c:v>1.95E-2</c:v>
                </c:pt>
                <c:pt idx="54">
                  <c:v>2.12E-2</c:v>
                </c:pt>
                <c:pt idx="55">
                  <c:v>2.29E-2</c:v>
                </c:pt>
                <c:pt idx="56">
                  <c:v>2.46E-2</c:v>
                </c:pt>
                <c:pt idx="57">
                  <c:v>2.6200000000000001E-2</c:v>
                </c:pt>
                <c:pt idx="58">
                  <c:v>2.7900000000000001E-2</c:v>
                </c:pt>
                <c:pt idx="59">
                  <c:v>2.9599999999999998E-2</c:v>
                </c:pt>
                <c:pt idx="60">
                  <c:v>3.2899999999999999E-2</c:v>
                </c:pt>
                <c:pt idx="61">
                  <c:v>3.6299999999999999E-2</c:v>
                </c:pt>
                <c:pt idx="62">
                  <c:v>3.9600000000000003E-2</c:v>
                </c:pt>
                <c:pt idx="63">
                  <c:v>4.2900000000000001E-2</c:v>
                </c:pt>
                <c:pt idx="64">
                  <c:v>4.5999999999999999E-2</c:v>
                </c:pt>
                <c:pt idx="65">
                  <c:v>4.9200000000000001E-2</c:v>
                </c:pt>
                <c:pt idx="66">
                  <c:v>5.5300000000000002E-2</c:v>
                </c:pt>
                <c:pt idx="67">
                  <c:v>6.13E-2</c:v>
                </c:pt>
                <c:pt idx="68">
                  <c:v>6.7100000000000007E-2</c:v>
                </c:pt>
                <c:pt idx="69">
                  <c:v>7.2899999999999993E-2</c:v>
                </c:pt>
                <c:pt idx="70">
                  <c:v>7.8600000000000003E-2</c:v>
                </c:pt>
                <c:pt idx="71">
                  <c:v>8.4199999999999997E-2</c:v>
                </c:pt>
                <c:pt idx="72">
                  <c:v>8.9700000000000002E-2</c:v>
                </c:pt>
                <c:pt idx="73">
                  <c:v>9.5199999999999993E-2</c:v>
                </c:pt>
                <c:pt idx="74">
                  <c:v>0.10049999999999999</c:v>
                </c:pt>
                <c:pt idx="75">
                  <c:v>0.10580000000000001</c:v>
                </c:pt>
                <c:pt idx="76">
                  <c:v>0.11100000000000002</c:v>
                </c:pt>
                <c:pt idx="77">
                  <c:v>0.12110000000000001</c:v>
                </c:pt>
                <c:pt idx="78">
                  <c:v>0.13300000000000001</c:v>
                </c:pt>
                <c:pt idx="79">
                  <c:v>0.14430000000000001</c:v>
                </c:pt>
                <c:pt idx="80">
                  <c:v>0.15489999999999998</c:v>
                </c:pt>
                <c:pt idx="81">
                  <c:v>0.1648</c:v>
                </c:pt>
                <c:pt idx="82">
                  <c:v>0.1741</c:v>
                </c:pt>
                <c:pt idx="83">
                  <c:v>0.18280000000000002</c:v>
                </c:pt>
                <c:pt idx="84">
                  <c:v>0.191</c:v>
                </c:pt>
                <c:pt idx="85">
                  <c:v>0.1986</c:v>
                </c:pt>
                <c:pt idx="86">
                  <c:v>0.21249999999999999</c:v>
                </c:pt>
                <c:pt idx="87">
                  <c:v>0.22480000000000003</c:v>
                </c:pt>
                <c:pt idx="88">
                  <c:v>0.23580000000000001</c:v>
                </c:pt>
                <c:pt idx="89">
                  <c:v>0.24569999999999997</c:v>
                </c:pt>
                <c:pt idx="90">
                  <c:v>0.25459999999999999</c:v>
                </c:pt>
                <c:pt idx="91">
                  <c:v>0.26269999999999999</c:v>
                </c:pt>
                <c:pt idx="92">
                  <c:v>0.27690000000000003</c:v>
                </c:pt>
                <c:pt idx="93">
                  <c:v>0.28900000000000003</c:v>
                </c:pt>
                <c:pt idx="94">
                  <c:v>0.29949999999999999</c:v>
                </c:pt>
                <c:pt idx="95">
                  <c:v>0.30859999999999999</c:v>
                </c:pt>
                <c:pt idx="96">
                  <c:v>0.31669999999999998</c:v>
                </c:pt>
                <c:pt idx="97">
                  <c:v>0.32400000000000001</c:v>
                </c:pt>
                <c:pt idx="98">
                  <c:v>0.33050000000000002</c:v>
                </c:pt>
                <c:pt idx="99">
                  <c:v>0.33639999999999998</c:v>
                </c:pt>
                <c:pt idx="100">
                  <c:v>0.3417</c:v>
                </c:pt>
                <c:pt idx="101">
                  <c:v>0.34660000000000002</c:v>
                </c:pt>
                <c:pt idx="102">
                  <c:v>0.35110000000000002</c:v>
                </c:pt>
                <c:pt idx="103">
                  <c:v>0.35910000000000003</c:v>
                </c:pt>
                <c:pt idx="104">
                  <c:v>0.36760000000000004</c:v>
                </c:pt>
                <c:pt idx="105">
                  <c:v>0.37480000000000002</c:v>
                </c:pt>
                <c:pt idx="106">
                  <c:v>0.38100000000000001</c:v>
                </c:pt>
                <c:pt idx="107">
                  <c:v>0.38639999999999997</c:v>
                </c:pt>
                <c:pt idx="108">
                  <c:v>0.39119999999999999</c:v>
                </c:pt>
                <c:pt idx="109">
                  <c:v>0.39550000000000002</c:v>
                </c:pt>
                <c:pt idx="110">
                  <c:v>0.39940000000000003</c:v>
                </c:pt>
                <c:pt idx="111">
                  <c:v>0.40289999999999998</c:v>
                </c:pt>
                <c:pt idx="112">
                  <c:v>0.40910000000000002</c:v>
                </c:pt>
                <c:pt idx="113">
                  <c:v>0.41439999999999999</c:v>
                </c:pt>
                <c:pt idx="114">
                  <c:v>0.41909999999999997</c:v>
                </c:pt>
                <c:pt idx="115">
                  <c:v>0.42329999999999995</c:v>
                </c:pt>
                <c:pt idx="116">
                  <c:v>0.42709999999999998</c:v>
                </c:pt>
                <c:pt idx="117">
                  <c:v>0.43059999999999998</c:v>
                </c:pt>
                <c:pt idx="118">
                  <c:v>0.43689999999999996</c:v>
                </c:pt>
                <c:pt idx="119">
                  <c:v>0.4425</c:v>
                </c:pt>
                <c:pt idx="120">
                  <c:v>0.44770000000000004</c:v>
                </c:pt>
                <c:pt idx="121">
                  <c:v>0.45240000000000002</c:v>
                </c:pt>
                <c:pt idx="122">
                  <c:v>0.45689999999999997</c:v>
                </c:pt>
                <c:pt idx="123">
                  <c:v>0.4612</c:v>
                </c:pt>
                <c:pt idx="124">
                  <c:v>0.46529999999999994</c:v>
                </c:pt>
                <c:pt idx="125">
                  <c:v>0.46920000000000001</c:v>
                </c:pt>
                <c:pt idx="126">
                  <c:v>0.47309999999999997</c:v>
                </c:pt>
                <c:pt idx="127">
                  <c:v>0.47689999999999999</c:v>
                </c:pt>
                <c:pt idx="128">
                  <c:v>0.48060000000000003</c:v>
                </c:pt>
                <c:pt idx="129">
                  <c:v>0.48789999999999994</c:v>
                </c:pt>
                <c:pt idx="130">
                  <c:v>0.49690000000000001</c:v>
                </c:pt>
                <c:pt idx="131">
                  <c:v>0.50580000000000003</c:v>
                </c:pt>
                <c:pt idx="132">
                  <c:v>0.51479999999999992</c:v>
                </c:pt>
                <c:pt idx="133">
                  <c:v>0.52390000000000003</c:v>
                </c:pt>
                <c:pt idx="134">
                  <c:v>0.53310000000000002</c:v>
                </c:pt>
                <c:pt idx="135">
                  <c:v>0.54249999999999998</c:v>
                </c:pt>
                <c:pt idx="136">
                  <c:v>0.55210000000000004</c:v>
                </c:pt>
                <c:pt idx="137">
                  <c:v>0.56200000000000006</c:v>
                </c:pt>
                <c:pt idx="138">
                  <c:v>0.58250000000000002</c:v>
                </c:pt>
                <c:pt idx="139">
                  <c:v>0.60389999999999999</c:v>
                </c:pt>
                <c:pt idx="140">
                  <c:v>0.62619999999999998</c:v>
                </c:pt>
                <c:pt idx="141">
                  <c:v>0.64960000000000007</c:v>
                </c:pt>
                <c:pt idx="142">
                  <c:v>0.67420000000000002</c:v>
                </c:pt>
                <c:pt idx="143">
                  <c:v>0.7</c:v>
                </c:pt>
                <c:pt idx="144">
                  <c:v>0.75509999999999999</c:v>
                </c:pt>
                <c:pt idx="145">
                  <c:v>0.81479999999999997</c:v>
                </c:pt>
                <c:pt idx="146">
                  <c:v>0.87909999999999999</c:v>
                </c:pt>
                <c:pt idx="147">
                  <c:v>0.94760000000000011</c:v>
                </c:pt>
                <c:pt idx="148" formatCode="0.000">
                  <c:v>1.02</c:v>
                </c:pt>
                <c:pt idx="149" formatCode="0.000">
                  <c:v>1.1000000000000001</c:v>
                </c:pt>
                <c:pt idx="150" formatCode="0.000">
                  <c:v>1.18</c:v>
                </c:pt>
                <c:pt idx="151" formatCode="0.000">
                  <c:v>1.26</c:v>
                </c:pt>
                <c:pt idx="152" formatCode="0.000">
                  <c:v>1.35</c:v>
                </c:pt>
                <c:pt idx="153" formatCode="0.000">
                  <c:v>1.44</c:v>
                </c:pt>
                <c:pt idx="154" formatCode="0.000">
                  <c:v>1.53</c:v>
                </c:pt>
                <c:pt idx="155" formatCode="0.000">
                  <c:v>1.73</c:v>
                </c:pt>
                <c:pt idx="156" formatCode="0.000">
                  <c:v>2</c:v>
                </c:pt>
                <c:pt idx="157" formatCode="0.000">
                  <c:v>2.29</c:v>
                </c:pt>
                <c:pt idx="158" formatCode="0.000">
                  <c:v>2.61</c:v>
                </c:pt>
                <c:pt idx="159" formatCode="0.000">
                  <c:v>2.95</c:v>
                </c:pt>
                <c:pt idx="160" formatCode="0.000">
                  <c:v>3.31</c:v>
                </c:pt>
                <c:pt idx="161" formatCode="0.000">
                  <c:v>3.71</c:v>
                </c:pt>
                <c:pt idx="162" formatCode="0.000">
                  <c:v>4.12</c:v>
                </c:pt>
                <c:pt idx="163" formatCode="0.000">
                  <c:v>4.57</c:v>
                </c:pt>
                <c:pt idx="164" formatCode="0.000">
                  <c:v>5.54</c:v>
                </c:pt>
                <c:pt idx="165" formatCode="0.000">
                  <c:v>6.63</c:v>
                </c:pt>
                <c:pt idx="166" formatCode="0.000">
                  <c:v>7.81</c:v>
                </c:pt>
                <c:pt idx="167" formatCode="0.000">
                  <c:v>9.09</c:v>
                </c:pt>
                <c:pt idx="168" formatCode="0.000">
                  <c:v>10.45</c:v>
                </c:pt>
                <c:pt idx="169" formatCode="0.000">
                  <c:v>11.87</c:v>
                </c:pt>
                <c:pt idx="170" formatCode="0.000">
                  <c:v>14.94</c:v>
                </c:pt>
                <c:pt idx="171" formatCode="0.000">
                  <c:v>18.309999999999999</c:v>
                </c:pt>
                <c:pt idx="172" formatCode="0.000">
                  <c:v>21.99</c:v>
                </c:pt>
                <c:pt idx="173" formatCode="0.000">
                  <c:v>25.95</c:v>
                </c:pt>
                <c:pt idx="174" formatCode="0.000">
                  <c:v>30.19</c:v>
                </c:pt>
                <c:pt idx="175" formatCode="0.000">
                  <c:v>34.700000000000003</c:v>
                </c:pt>
                <c:pt idx="176" formatCode="0.000">
                  <c:v>39.49</c:v>
                </c:pt>
                <c:pt idx="177" formatCode="0.000">
                  <c:v>44.53</c:v>
                </c:pt>
                <c:pt idx="178" formatCode="0.000">
                  <c:v>49.82</c:v>
                </c:pt>
                <c:pt idx="179" formatCode="0.000">
                  <c:v>55.36</c:v>
                </c:pt>
                <c:pt idx="180" formatCode="0.000">
                  <c:v>61.15</c:v>
                </c:pt>
                <c:pt idx="181" formatCode="0.000">
                  <c:v>73.41</c:v>
                </c:pt>
                <c:pt idx="182" formatCode="0.000">
                  <c:v>90.01</c:v>
                </c:pt>
                <c:pt idx="183" formatCode="0.000">
                  <c:v>107.91</c:v>
                </c:pt>
                <c:pt idx="184" formatCode="0.000">
                  <c:v>127.07</c:v>
                </c:pt>
                <c:pt idx="185" formatCode="0.000">
                  <c:v>147.38999999999999</c:v>
                </c:pt>
                <c:pt idx="186" formatCode="0.000">
                  <c:v>168.82</c:v>
                </c:pt>
                <c:pt idx="187" formatCode="0.000">
                  <c:v>191.3</c:v>
                </c:pt>
                <c:pt idx="188" formatCode="0.000">
                  <c:v>214.77</c:v>
                </c:pt>
                <c:pt idx="189" formatCode="0.000">
                  <c:v>239.17</c:v>
                </c:pt>
                <c:pt idx="190" formatCode="0.000">
                  <c:v>290.63</c:v>
                </c:pt>
                <c:pt idx="191" formatCode="0.000">
                  <c:v>345.28</c:v>
                </c:pt>
                <c:pt idx="192" formatCode="0.000">
                  <c:v>402.79</c:v>
                </c:pt>
                <c:pt idx="193" formatCode="0.000">
                  <c:v>462.89</c:v>
                </c:pt>
                <c:pt idx="194" formatCode="0.000">
                  <c:v>525.29</c:v>
                </c:pt>
                <c:pt idx="195" formatCode="0.000">
                  <c:v>589.78</c:v>
                </c:pt>
                <c:pt idx="196" formatCode="0.000">
                  <c:v>724.19</c:v>
                </c:pt>
                <c:pt idx="197" formatCode="0.000">
                  <c:v>864.62</c:v>
                </c:pt>
                <c:pt idx="198" formatCode="0.0">
                  <c:v>1010</c:v>
                </c:pt>
                <c:pt idx="199" formatCode="0.0">
                  <c:v>1160</c:v>
                </c:pt>
                <c:pt idx="200" formatCode="0.0">
                  <c:v>1310</c:v>
                </c:pt>
                <c:pt idx="201" formatCode="0.0">
                  <c:v>1470</c:v>
                </c:pt>
                <c:pt idx="202" formatCode="0.0">
                  <c:v>1620</c:v>
                </c:pt>
                <c:pt idx="203" formatCode="0.0">
                  <c:v>1780</c:v>
                </c:pt>
                <c:pt idx="204" formatCode="0.0">
                  <c:v>1940</c:v>
                </c:pt>
                <c:pt idx="205" formatCode="0.0">
                  <c:v>2090</c:v>
                </c:pt>
                <c:pt idx="206" formatCode="0.0">
                  <c:v>2250</c:v>
                </c:pt>
                <c:pt idx="207" formatCode="0.0">
                  <c:v>2570</c:v>
                </c:pt>
                <c:pt idx="208" formatCode="0.0">
                  <c:v>2880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1A9-4BEB-9DF7-139EC1A51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srim22Na_Water!$P$5</c:f>
          <c:strCache>
            <c:ptCount val="1"/>
            <c:pt idx="0">
              <c:v>srim22Na_Water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srim22Na_Water!$D$20:$D$300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srim22Na_Water!$E$20:$E$300</c:f>
              <c:numCache>
                <c:formatCode>0.000E+00</c:formatCode>
                <c:ptCount val="281"/>
                <c:pt idx="0">
                  <c:v>6.071E-2</c:v>
                </c:pt>
                <c:pt idx="1">
                  <c:v>6.4000000000000001E-2</c:v>
                </c:pt>
                <c:pt idx="2">
                  <c:v>6.7119999999999999E-2</c:v>
                </c:pt>
                <c:pt idx="3">
                  <c:v>7.0099999999999996E-2</c:v>
                </c:pt>
                <c:pt idx="4">
                  <c:v>7.2969999999999993E-2</c:v>
                </c:pt>
                <c:pt idx="5">
                  <c:v>7.5719999999999996E-2</c:v>
                </c:pt>
                <c:pt idx="6">
                  <c:v>7.8380000000000005E-2</c:v>
                </c:pt>
                <c:pt idx="7">
                  <c:v>8.0949999999999994E-2</c:v>
                </c:pt>
                <c:pt idx="8">
                  <c:v>8.5860000000000006E-2</c:v>
                </c:pt>
                <c:pt idx="9">
                  <c:v>9.0499999999999997E-2</c:v>
                </c:pt>
                <c:pt idx="10">
                  <c:v>9.4920000000000004E-2</c:v>
                </c:pt>
                <c:pt idx="11">
                  <c:v>9.9140000000000006E-2</c:v>
                </c:pt>
                <c:pt idx="12">
                  <c:v>0.1032</c:v>
                </c:pt>
                <c:pt idx="13">
                  <c:v>0.1071</c:v>
                </c:pt>
                <c:pt idx="14">
                  <c:v>0.1145</c:v>
                </c:pt>
                <c:pt idx="15">
                  <c:v>0.12139999999999999</c:v>
                </c:pt>
                <c:pt idx="16">
                  <c:v>0.128</c:v>
                </c:pt>
                <c:pt idx="17">
                  <c:v>0.13420000000000001</c:v>
                </c:pt>
                <c:pt idx="18">
                  <c:v>0.14019999999999999</c:v>
                </c:pt>
                <c:pt idx="19">
                  <c:v>0.1459</c:v>
                </c:pt>
                <c:pt idx="20">
                  <c:v>0.15140000000000001</c:v>
                </c:pt>
                <c:pt idx="21">
                  <c:v>0.15679999999999999</c:v>
                </c:pt>
                <c:pt idx="22">
                  <c:v>0.16189999999999999</c:v>
                </c:pt>
                <c:pt idx="23">
                  <c:v>0.16689999999999999</c:v>
                </c:pt>
                <c:pt idx="24">
                  <c:v>0.17169999999999999</c:v>
                </c:pt>
                <c:pt idx="25">
                  <c:v>0.18099999999999999</c:v>
                </c:pt>
                <c:pt idx="26">
                  <c:v>0.192</c:v>
                </c:pt>
                <c:pt idx="27">
                  <c:v>0.2024</c:v>
                </c:pt>
                <c:pt idx="28">
                  <c:v>0.2122</c:v>
                </c:pt>
                <c:pt idx="29">
                  <c:v>0.22170000000000001</c:v>
                </c:pt>
                <c:pt idx="30">
                  <c:v>0.23069999999999999</c:v>
                </c:pt>
                <c:pt idx="31">
                  <c:v>0.2394</c:v>
                </c:pt>
                <c:pt idx="32">
                  <c:v>0.24790000000000001</c:v>
                </c:pt>
                <c:pt idx="33">
                  <c:v>0.25600000000000001</c:v>
                </c:pt>
                <c:pt idx="34">
                  <c:v>0.27150000000000002</c:v>
                </c:pt>
                <c:pt idx="35">
                  <c:v>0.28620000000000001</c:v>
                </c:pt>
                <c:pt idx="36">
                  <c:v>0.30020000000000002</c:v>
                </c:pt>
                <c:pt idx="37">
                  <c:v>0.3135</c:v>
                </c:pt>
                <c:pt idx="38">
                  <c:v>0.32629999999999998</c:v>
                </c:pt>
                <c:pt idx="39">
                  <c:v>0.33860000000000001</c:v>
                </c:pt>
                <c:pt idx="40">
                  <c:v>0.36199999999999999</c:v>
                </c:pt>
                <c:pt idx="41">
                  <c:v>0.38400000000000001</c:v>
                </c:pt>
                <c:pt idx="42">
                  <c:v>0.4047</c:v>
                </c:pt>
                <c:pt idx="43">
                  <c:v>0.42449999999999999</c:v>
                </c:pt>
                <c:pt idx="44">
                  <c:v>0.44340000000000002</c:v>
                </c:pt>
                <c:pt idx="45">
                  <c:v>0.46150000000000002</c:v>
                </c:pt>
                <c:pt idx="46">
                  <c:v>0.47889999999999999</c:v>
                </c:pt>
                <c:pt idx="47">
                  <c:v>0.49569999999999997</c:v>
                </c:pt>
                <c:pt idx="48">
                  <c:v>0.51200000000000001</c:v>
                </c:pt>
                <c:pt idx="49">
                  <c:v>0.52769999999999995</c:v>
                </c:pt>
                <c:pt idx="50">
                  <c:v>0.54300000000000004</c:v>
                </c:pt>
                <c:pt idx="51">
                  <c:v>0.57240000000000002</c:v>
                </c:pt>
                <c:pt idx="52">
                  <c:v>0.60709999999999997</c:v>
                </c:pt>
                <c:pt idx="53">
                  <c:v>0.63990000000000002</c:v>
                </c:pt>
                <c:pt idx="54">
                  <c:v>0.67120000000000002</c:v>
                </c:pt>
                <c:pt idx="55">
                  <c:v>0.70099999999999996</c:v>
                </c:pt>
                <c:pt idx="56">
                  <c:v>0.72960000000000003</c:v>
                </c:pt>
                <c:pt idx="57">
                  <c:v>0.75719999999999998</c:v>
                </c:pt>
                <c:pt idx="58">
                  <c:v>0.78380000000000005</c:v>
                </c:pt>
                <c:pt idx="59">
                  <c:v>0.8095</c:v>
                </c:pt>
                <c:pt idx="60">
                  <c:v>0.86509999999999998</c:v>
                </c:pt>
                <c:pt idx="61">
                  <c:v>0.93179999999999996</c:v>
                </c:pt>
                <c:pt idx="62">
                  <c:v>0.98140000000000005</c:v>
                </c:pt>
                <c:pt idx="63">
                  <c:v>1.02</c:v>
                </c:pt>
                <c:pt idx="64">
                  <c:v>1.052</c:v>
                </c:pt>
                <c:pt idx="65">
                  <c:v>1.079</c:v>
                </c:pt>
                <c:pt idx="66">
                  <c:v>1.127</c:v>
                </c:pt>
                <c:pt idx="67">
                  <c:v>1.171</c:v>
                </c:pt>
                <c:pt idx="68">
                  <c:v>1.2150000000000001</c:v>
                </c:pt>
                <c:pt idx="69">
                  <c:v>1.26</c:v>
                </c:pt>
                <c:pt idx="70">
                  <c:v>1.3080000000000001</c:v>
                </c:pt>
                <c:pt idx="71">
                  <c:v>1.357</c:v>
                </c:pt>
                <c:pt idx="72">
                  <c:v>1.4079999999999999</c:v>
                </c:pt>
                <c:pt idx="73">
                  <c:v>1.46</c:v>
                </c:pt>
                <c:pt idx="74">
                  <c:v>1.5129999999999999</c:v>
                </c:pt>
                <c:pt idx="75">
                  <c:v>1.5680000000000001</c:v>
                </c:pt>
                <c:pt idx="76">
                  <c:v>1.623</c:v>
                </c:pt>
                <c:pt idx="77">
                  <c:v>1.7350000000000001</c:v>
                </c:pt>
                <c:pt idx="78">
                  <c:v>1.877</c:v>
                </c:pt>
                <c:pt idx="79">
                  <c:v>2.0190000000000001</c:v>
                </c:pt>
                <c:pt idx="80">
                  <c:v>2.16</c:v>
                </c:pt>
                <c:pt idx="81">
                  <c:v>2.2989999999999999</c:v>
                </c:pt>
                <c:pt idx="82">
                  <c:v>2.4359999999999999</c:v>
                </c:pt>
                <c:pt idx="83">
                  <c:v>2.57</c:v>
                </c:pt>
                <c:pt idx="84">
                  <c:v>2.702</c:v>
                </c:pt>
                <c:pt idx="85">
                  <c:v>2.8319999999999999</c:v>
                </c:pt>
                <c:pt idx="86">
                  <c:v>3.0840000000000001</c:v>
                </c:pt>
                <c:pt idx="87">
                  <c:v>3.327</c:v>
                </c:pt>
                <c:pt idx="88">
                  <c:v>3.5619999999999998</c:v>
                </c:pt>
                <c:pt idx="89">
                  <c:v>3.79</c:v>
                </c:pt>
                <c:pt idx="90">
                  <c:v>4.0119999999999996</c:v>
                </c:pt>
                <c:pt idx="91">
                  <c:v>4.2290000000000001</c:v>
                </c:pt>
                <c:pt idx="92">
                  <c:v>4.6509999999999998</c:v>
                </c:pt>
                <c:pt idx="93">
                  <c:v>5.0620000000000003</c:v>
                </c:pt>
                <c:pt idx="94">
                  <c:v>5.4640000000000004</c:v>
                </c:pt>
                <c:pt idx="95">
                  <c:v>5.8609999999999998</c:v>
                </c:pt>
                <c:pt idx="96">
                  <c:v>6.2539999999999996</c:v>
                </c:pt>
                <c:pt idx="97">
                  <c:v>6.6449999999999996</c:v>
                </c:pt>
                <c:pt idx="98">
                  <c:v>7.0330000000000004</c:v>
                </c:pt>
                <c:pt idx="99">
                  <c:v>7.42</c:v>
                </c:pt>
                <c:pt idx="100">
                  <c:v>7.8040000000000003</c:v>
                </c:pt>
                <c:pt idx="101">
                  <c:v>8.1869999999999994</c:v>
                </c:pt>
                <c:pt idx="102">
                  <c:v>8.5679999999999996</c:v>
                </c:pt>
                <c:pt idx="103">
                  <c:v>9.32</c:v>
                </c:pt>
                <c:pt idx="104">
                  <c:v>10.24</c:v>
                </c:pt>
                <c:pt idx="105">
                  <c:v>11.12</c:v>
                </c:pt>
                <c:pt idx="106">
                  <c:v>11.97</c:v>
                </c:pt>
                <c:pt idx="107">
                  <c:v>12.77</c:v>
                </c:pt>
                <c:pt idx="108">
                  <c:v>13.52</c:v>
                </c:pt>
                <c:pt idx="109">
                  <c:v>14.21</c:v>
                </c:pt>
                <c:pt idx="110">
                  <c:v>14.86</c:v>
                </c:pt>
                <c:pt idx="111">
                  <c:v>15.44</c:v>
                </c:pt>
                <c:pt idx="112">
                  <c:v>16.46</c:v>
                </c:pt>
                <c:pt idx="113">
                  <c:v>17.29</c:v>
                </c:pt>
                <c:pt idx="114">
                  <c:v>17.96</c:v>
                </c:pt>
                <c:pt idx="115">
                  <c:v>18.48</c:v>
                </c:pt>
                <c:pt idx="116">
                  <c:v>18.88</c:v>
                </c:pt>
                <c:pt idx="117">
                  <c:v>19.18</c:v>
                </c:pt>
                <c:pt idx="118">
                  <c:v>19.559999999999999</c:v>
                </c:pt>
                <c:pt idx="119">
                  <c:v>19.72</c:v>
                </c:pt>
                <c:pt idx="120">
                  <c:v>19.73</c:v>
                </c:pt>
                <c:pt idx="121">
                  <c:v>19.66</c:v>
                </c:pt>
                <c:pt idx="122">
                  <c:v>19.52</c:v>
                </c:pt>
                <c:pt idx="123">
                  <c:v>19.34</c:v>
                </c:pt>
                <c:pt idx="124">
                  <c:v>19.14</c:v>
                </c:pt>
                <c:pt idx="125">
                  <c:v>18.920000000000002</c:v>
                </c:pt>
                <c:pt idx="126">
                  <c:v>18.68</c:v>
                </c:pt>
                <c:pt idx="127">
                  <c:v>18.45</c:v>
                </c:pt>
                <c:pt idx="128">
                  <c:v>18.2</c:v>
                </c:pt>
                <c:pt idx="129">
                  <c:v>17.72</c:v>
                </c:pt>
                <c:pt idx="130">
                  <c:v>17.12</c:v>
                </c:pt>
                <c:pt idx="131">
                  <c:v>16.54</c:v>
                </c:pt>
                <c:pt idx="132">
                  <c:v>15.99</c:v>
                </c:pt>
                <c:pt idx="133">
                  <c:v>15.48</c:v>
                </c:pt>
                <c:pt idx="134">
                  <c:v>14.99</c:v>
                </c:pt>
                <c:pt idx="135">
                  <c:v>14.54</c:v>
                </c:pt>
                <c:pt idx="136">
                  <c:v>14.11</c:v>
                </c:pt>
                <c:pt idx="137">
                  <c:v>13.71</c:v>
                </c:pt>
                <c:pt idx="138">
                  <c:v>13.05</c:v>
                </c:pt>
                <c:pt idx="139">
                  <c:v>12.64</c:v>
                </c:pt>
                <c:pt idx="140">
                  <c:v>12.11</c:v>
                </c:pt>
                <c:pt idx="141">
                  <c:v>11.57</c:v>
                </c:pt>
                <c:pt idx="142">
                  <c:v>11.08</c:v>
                </c:pt>
                <c:pt idx="143">
                  <c:v>10.66</c:v>
                </c:pt>
                <c:pt idx="144">
                  <c:v>9.9250000000000007</c:v>
                </c:pt>
                <c:pt idx="145">
                  <c:v>9.3209999999999997</c:v>
                </c:pt>
                <c:pt idx="146">
                  <c:v>8.8089999999999993</c:v>
                </c:pt>
                <c:pt idx="147">
                  <c:v>8.3659999999999997</c:v>
                </c:pt>
                <c:pt idx="148">
                  <c:v>7.976</c:v>
                </c:pt>
                <c:pt idx="149">
                  <c:v>7.6289999999999996</c:v>
                </c:pt>
                <c:pt idx="150">
                  <c:v>7.3150000000000004</c:v>
                </c:pt>
                <c:pt idx="151">
                  <c:v>7.0289999999999999</c:v>
                </c:pt>
                <c:pt idx="152">
                  <c:v>6.766</c:v>
                </c:pt>
                <c:pt idx="153">
                  <c:v>6.5229999999999997</c:v>
                </c:pt>
                <c:pt idx="154">
                  <c:v>6.2960000000000003</c:v>
                </c:pt>
                <c:pt idx="155">
                  <c:v>5.8860000000000001</c:v>
                </c:pt>
                <c:pt idx="156">
                  <c:v>5.4359999999999999</c:v>
                </c:pt>
                <c:pt idx="157">
                  <c:v>5.0439999999999996</c:v>
                </c:pt>
                <c:pt idx="158">
                  <c:v>4.6980000000000004</c:v>
                </c:pt>
                <c:pt idx="159">
                  <c:v>4.3899999999999997</c:v>
                </c:pt>
                <c:pt idx="160">
                  <c:v>4.1150000000000002</c:v>
                </c:pt>
                <c:pt idx="161">
                  <c:v>3.87</c:v>
                </c:pt>
                <c:pt idx="162">
                  <c:v>3.65</c:v>
                </c:pt>
                <c:pt idx="163">
                  <c:v>3.4529999999999998</c:v>
                </c:pt>
                <c:pt idx="164">
                  <c:v>3.1190000000000002</c:v>
                </c:pt>
                <c:pt idx="165">
                  <c:v>2.8530000000000002</c:v>
                </c:pt>
                <c:pt idx="166">
                  <c:v>2.645</c:v>
                </c:pt>
                <c:pt idx="167">
                  <c:v>2.4849999999999999</c:v>
                </c:pt>
                <c:pt idx="168">
                  <c:v>2.3660000000000001</c:v>
                </c:pt>
                <c:pt idx="169">
                  <c:v>2.238</c:v>
                </c:pt>
                <c:pt idx="170">
                  <c:v>2.0089999999999999</c:v>
                </c:pt>
                <c:pt idx="171">
                  <c:v>1.827</c:v>
                </c:pt>
                <c:pt idx="172">
                  <c:v>1.679</c:v>
                </c:pt>
                <c:pt idx="173">
                  <c:v>1.5549999999999999</c:v>
                </c:pt>
                <c:pt idx="174">
                  <c:v>1.4510000000000001</c:v>
                </c:pt>
                <c:pt idx="175">
                  <c:v>1.3620000000000001</c:v>
                </c:pt>
                <c:pt idx="176">
                  <c:v>1.284</c:v>
                </c:pt>
                <c:pt idx="177">
                  <c:v>1.2170000000000001</c:v>
                </c:pt>
                <c:pt idx="178">
                  <c:v>1.157</c:v>
                </c:pt>
                <c:pt idx="179">
                  <c:v>1.1040000000000001</c:v>
                </c:pt>
                <c:pt idx="180">
                  <c:v>1.056</c:v>
                </c:pt>
                <c:pt idx="181">
                  <c:v>0.97440000000000004</c:v>
                </c:pt>
                <c:pt idx="182">
                  <c:v>0.89159999999999995</c:v>
                </c:pt>
                <c:pt idx="183">
                  <c:v>0.82450000000000001</c:v>
                </c:pt>
                <c:pt idx="184">
                  <c:v>0.76910000000000001</c:v>
                </c:pt>
                <c:pt idx="185">
                  <c:v>0.72240000000000004</c:v>
                </c:pt>
                <c:pt idx="186">
                  <c:v>0.68269999999999997</c:v>
                </c:pt>
                <c:pt idx="187">
                  <c:v>0.64839999999999998</c:v>
                </c:pt>
                <c:pt idx="188">
                  <c:v>0.61850000000000005</c:v>
                </c:pt>
                <c:pt idx="189">
                  <c:v>0.59230000000000005</c:v>
                </c:pt>
                <c:pt idx="190">
                  <c:v>0.54820000000000002</c:v>
                </c:pt>
                <c:pt idx="191">
                  <c:v>0.51280000000000003</c:v>
                </c:pt>
                <c:pt idx="192">
                  <c:v>0.48370000000000002</c:v>
                </c:pt>
                <c:pt idx="193">
                  <c:v>0.45929999999999999</c:v>
                </c:pt>
                <c:pt idx="194">
                  <c:v>0.43869999999999998</c:v>
                </c:pt>
                <c:pt idx="195">
                  <c:v>0.42099999999999999</c:v>
                </c:pt>
                <c:pt idx="196">
                  <c:v>0.39229999999999998</c:v>
                </c:pt>
                <c:pt idx="197">
                  <c:v>0.37009999999999998</c:v>
                </c:pt>
                <c:pt idx="198">
                  <c:v>0.35249999999999998</c:v>
                </c:pt>
                <c:pt idx="199">
                  <c:v>0.3382</c:v>
                </c:pt>
                <c:pt idx="200">
                  <c:v>0.32640000000000002</c:v>
                </c:pt>
                <c:pt idx="201">
                  <c:v>0.31659999999999999</c:v>
                </c:pt>
                <c:pt idx="202">
                  <c:v>0.30830000000000002</c:v>
                </c:pt>
                <c:pt idx="203">
                  <c:v>0.30130000000000001</c:v>
                </c:pt>
                <c:pt idx="204">
                  <c:v>0.29520000000000002</c:v>
                </c:pt>
                <c:pt idx="205">
                  <c:v>0.28999999999999998</c:v>
                </c:pt>
                <c:pt idx="206">
                  <c:v>0.28539999999999999</c:v>
                </c:pt>
                <c:pt idx="207">
                  <c:v>0.27789999999999998</c:v>
                </c:pt>
                <c:pt idx="208">
                  <c:v>0.27229999999999999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DF-4FF9-AA26-8212D485F944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srim22Na_Water!$D$20:$D$300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srim22Na_Water!$F$20:$F$300</c:f>
              <c:numCache>
                <c:formatCode>0.000E+00</c:formatCode>
                <c:ptCount val="281"/>
                <c:pt idx="0">
                  <c:v>1.0840000000000001</c:v>
                </c:pt>
                <c:pt idx="1">
                  <c:v>1.129</c:v>
                </c:pt>
                <c:pt idx="2">
                  <c:v>1.17</c:v>
                </c:pt>
                <c:pt idx="3">
                  <c:v>1.208</c:v>
                </c:pt>
                <c:pt idx="4">
                  <c:v>1.2430000000000001</c:v>
                </c:pt>
                <c:pt idx="5">
                  <c:v>1.276</c:v>
                </c:pt>
                <c:pt idx="6">
                  <c:v>1.3069999999999999</c:v>
                </c:pt>
                <c:pt idx="7">
                  <c:v>1.3360000000000001</c:v>
                </c:pt>
                <c:pt idx="8">
                  <c:v>1.39</c:v>
                </c:pt>
                <c:pt idx="9">
                  <c:v>1.4379999999999999</c:v>
                </c:pt>
                <c:pt idx="10">
                  <c:v>1.482</c:v>
                </c:pt>
                <c:pt idx="11">
                  <c:v>1.522</c:v>
                </c:pt>
                <c:pt idx="12">
                  <c:v>1.5580000000000001</c:v>
                </c:pt>
                <c:pt idx="13">
                  <c:v>1.5920000000000001</c:v>
                </c:pt>
                <c:pt idx="14">
                  <c:v>1.653</c:v>
                </c:pt>
                <c:pt idx="15">
                  <c:v>1.706</c:v>
                </c:pt>
                <c:pt idx="16">
                  <c:v>1.7529999999999999</c:v>
                </c:pt>
                <c:pt idx="17">
                  <c:v>1.7949999999999999</c:v>
                </c:pt>
                <c:pt idx="18">
                  <c:v>1.8320000000000001</c:v>
                </c:pt>
                <c:pt idx="19">
                  <c:v>1.8660000000000001</c:v>
                </c:pt>
                <c:pt idx="20">
                  <c:v>1.897</c:v>
                </c:pt>
                <c:pt idx="21">
                  <c:v>1.925</c:v>
                </c:pt>
                <c:pt idx="22">
                  <c:v>1.95</c:v>
                </c:pt>
                <c:pt idx="23">
                  <c:v>1.974</c:v>
                </c:pt>
                <c:pt idx="24">
                  <c:v>1.9950000000000001</c:v>
                </c:pt>
                <c:pt idx="25">
                  <c:v>2.0339999999999998</c:v>
                </c:pt>
                <c:pt idx="26">
                  <c:v>2.0750000000000002</c:v>
                </c:pt>
                <c:pt idx="27">
                  <c:v>2.109</c:v>
                </c:pt>
                <c:pt idx="28">
                  <c:v>2.1379999999999999</c:v>
                </c:pt>
                <c:pt idx="29">
                  <c:v>2.1619999999999999</c:v>
                </c:pt>
                <c:pt idx="30">
                  <c:v>2.1829999999999998</c:v>
                </c:pt>
                <c:pt idx="31">
                  <c:v>2.2010000000000001</c:v>
                </c:pt>
                <c:pt idx="32">
                  <c:v>2.2160000000000002</c:v>
                </c:pt>
                <c:pt idx="33">
                  <c:v>2.2290000000000001</c:v>
                </c:pt>
                <c:pt idx="34">
                  <c:v>2.25</c:v>
                </c:pt>
                <c:pt idx="35">
                  <c:v>2.2639999999999998</c:v>
                </c:pt>
                <c:pt idx="36">
                  <c:v>2.274</c:v>
                </c:pt>
                <c:pt idx="37">
                  <c:v>2.2810000000000001</c:v>
                </c:pt>
                <c:pt idx="38">
                  <c:v>2.2839999999999998</c:v>
                </c:pt>
                <c:pt idx="39">
                  <c:v>2.2850000000000001</c:v>
                </c:pt>
                <c:pt idx="40">
                  <c:v>2.282</c:v>
                </c:pt>
                <c:pt idx="41">
                  <c:v>2.2730000000000001</c:v>
                </c:pt>
                <c:pt idx="42">
                  <c:v>2.2599999999999998</c:v>
                </c:pt>
                <c:pt idx="43">
                  <c:v>2.2450000000000001</c:v>
                </c:pt>
                <c:pt idx="44">
                  <c:v>2.2280000000000002</c:v>
                </c:pt>
                <c:pt idx="45">
                  <c:v>2.2090000000000001</c:v>
                </c:pt>
                <c:pt idx="46">
                  <c:v>2.19</c:v>
                </c:pt>
                <c:pt idx="47">
                  <c:v>2.17</c:v>
                </c:pt>
                <c:pt idx="48">
                  <c:v>2.15</c:v>
                </c:pt>
                <c:pt idx="49">
                  <c:v>2.129</c:v>
                </c:pt>
                <c:pt idx="50">
                  <c:v>2.109</c:v>
                </c:pt>
                <c:pt idx="51">
                  <c:v>2.0680000000000001</c:v>
                </c:pt>
                <c:pt idx="52">
                  <c:v>2.0179999999999998</c:v>
                </c:pt>
                <c:pt idx="53">
                  <c:v>1.9690000000000001</c:v>
                </c:pt>
                <c:pt idx="54">
                  <c:v>1.923</c:v>
                </c:pt>
                <c:pt idx="55">
                  <c:v>1.8779999999999999</c:v>
                </c:pt>
                <c:pt idx="56">
                  <c:v>1.835</c:v>
                </c:pt>
                <c:pt idx="57">
                  <c:v>1.7949999999999999</c:v>
                </c:pt>
                <c:pt idx="58">
                  <c:v>1.756</c:v>
                </c:pt>
                <c:pt idx="59">
                  <c:v>1.7190000000000001</c:v>
                </c:pt>
                <c:pt idx="60">
                  <c:v>1.65</c:v>
                </c:pt>
                <c:pt idx="61">
                  <c:v>1.587</c:v>
                </c:pt>
                <c:pt idx="62">
                  <c:v>1.53</c:v>
                </c:pt>
                <c:pt idx="63">
                  <c:v>1.4770000000000001</c:v>
                </c:pt>
                <c:pt idx="64">
                  <c:v>1.4279999999999999</c:v>
                </c:pt>
                <c:pt idx="65">
                  <c:v>1.383</c:v>
                </c:pt>
                <c:pt idx="66">
                  <c:v>1.302</c:v>
                </c:pt>
                <c:pt idx="67">
                  <c:v>1.2310000000000001</c:v>
                </c:pt>
                <c:pt idx="68">
                  <c:v>1.169</c:v>
                </c:pt>
                <c:pt idx="69">
                  <c:v>1.1140000000000001</c:v>
                </c:pt>
                <c:pt idx="70">
                  <c:v>1.0649999999999999</c:v>
                </c:pt>
                <c:pt idx="71">
                  <c:v>1.02</c:v>
                </c:pt>
                <c:pt idx="72">
                  <c:v>0.98</c:v>
                </c:pt>
                <c:pt idx="73">
                  <c:v>0.94330000000000003</c:v>
                </c:pt>
                <c:pt idx="74">
                  <c:v>0.90959999999999996</c:v>
                </c:pt>
                <c:pt idx="75">
                  <c:v>0.87860000000000005</c:v>
                </c:pt>
                <c:pt idx="76">
                  <c:v>0.85</c:v>
                </c:pt>
                <c:pt idx="77">
                  <c:v>0.79879999999999995</c:v>
                </c:pt>
                <c:pt idx="78">
                  <c:v>0.74409999999999998</c:v>
                </c:pt>
                <c:pt idx="79">
                  <c:v>0.69730000000000003</c:v>
                </c:pt>
                <c:pt idx="80">
                  <c:v>0.65690000000000004</c:v>
                </c:pt>
                <c:pt idx="81">
                  <c:v>0.62139999999999995</c:v>
                </c:pt>
                <c:pt idx="82">
                  <c:v>0.59009999999999996</c:v>
                </c:pt>
                <c:pt idx="83">
                  <c:v>0.56220000000000003</c:v>
                </c:pt>
                <c:pt idx="84">
                  <c:v>0.53720000000000001</c:v>
                </c:pt>
                <c:pt idx="85">
                  <c:v>0.51459999999999995</c:v>
                </c:pt>
                <c:pt idx="86">
                  <c:v>0.47520000000000001</c:v>
                </c:pt>
                <c:pt idx="87">
                  <c:v>0.44219999999999998</c:v>
                </c:pt>
                <c:pt idx="88">
                  <c:v>0.41389999999999999</c:v>
                </c:pt>
                <c:pt idx="89">
                  <c:v>0.38940000000000002</c:v>
                </c:pt>
                <c:pt idx="90">
                  <c:v>0.36799999999999999</c:v>
                </c:pt>
                <c:pt idx="91">
                  <c:v>0.34910000000000002</c:v>
                </c:pt>
                <c:pt idx="92">
                  <c:v>0.317</c:v>
                </c:pt>
                <c:pt idx="93">
                  <c:v>0.29089999999999999</c:v>
                </c:pt>
                <c:pt idx="94">
                  <c:v>0.26919999999999999</c:v>
                </c:pt>
                <c:pt idx="95">
                  <c:v>0.25080000000000002</c:v>
                </c:pt>
                <c:pt idx="96">
                  <c:v>0.23499999999999999</c:v>
                </c:pt>
                <c:pt idx="97">
                  <c:v>0.2213</c:v>
                </c:pt>
                <c:pt idx="98">
                  <c:v>0.2092</c:v>
                </c:pt>
                <c:pt idx="99">
                  <c:v>0.19850000000000001</c:v>
                </c:pt>
                <c:pt idx="100">
                  <c:v>0.18890000000000001</c:v>
                </c:pt>
                <c:pt idx="101">
                  <c:v>0.18029999999999999</c:v>
                </c:pt>
                <c:pt idx="102">
                  <c:v>0.17249999999999999</c:v>
                </c:pt>
                <c:pt idx="103">
                  <c:v>0.159</c:v>
                </c:pt>
                <c:pt idx="104">
                  <c:v>0.14499999999999999</c:v>
                </c:pt>
                <c:pt idx="105">
                  <c:v>0.13350000000000001</c:v>
                </c:pt>
                <c:pt idx="106">
                  <c:v>0.12379999999999999</c:v>
                </c:pt>
                <c:pt idx="107">
                  <c:v>0.11559999999999999</c:v>
                </c:pt>
                <c:pt idx="108">
                  <c:v>0.1084</c:v>
                </c:pt>
                <c:pt idx="109">
                  <c:v>0.1022</c:v>
                </c:pt>
                <c:pt idx="110">
                  <c:v>9.665E-2</c:v>
                </c:pt>
                <c:pt idx="111">
                  <c:v>9.1749999999999998E-2</c:v>
                </c:pt>
                <c:pt idx="112">
                  <c:v>8.3409999999999998E-2</c:v>
                </c:pt>
                <c:pt idx="113">
                  <c:v>7.6560000000000003E-2</c:v>
                </c:pt>
                <c:pt idx="114">
                  <c:v>7.0819999999999994E-2</c:v>
                </c:pt>
                <c:pt idx="115">
                  <c:v>6.5949999999999995E-2</c:v>
                </c:pt>
                <c:pt idx="116">
                  <c:v>6.1749999999999999E-2</c:v>
                </c:pt>
                <c:pt idx="117">
                  <c:v>5.808E-2</c:v>
                </c:pt>
                <c:pt idx="118">
                  <c:v>5.1999999999999998E-2</c:v>
                </c:pt>
                <c:pt idx="119">
                  <c:v>4.7149999999999997E-2</c:v>
                </c:pt>
                <c:pt idx="120">
                  <c:v>4.3180000000000003E-2</c:v>
                </c:pt>
                <c:pt idx="121">
                  <c:v>3.986E-2</c:v>
                </c:pt>
                <c:pt idx="122">
                  <c:v>3.705E-2</c:v>
                </c:pt>
                <c:pt idx="123">
                  <c:v>3.4639999999999997E-2</c:v>
                </c:pt>
                <c:pt idx="124">
                  <c:v>3.2539999999999999E-2</c:v>
                </c:pt>
                <c:pt idx="125">
                  <c:v>3.0689999999999999E-2</c:v>
                </c:pt>
                <c:pt idx="126">
                  <c:v>2.9059999999999999E-2</c:v>
                </c:pt>
                <c:pt idx="127">
                  <c:v>2.76E-2</c:v>
                </c:pt>
                <c:pt idx="128">
                  <c:v>2.6290000000000001E-2</c:v>
                </c:pt>
                <c:pt idx="129">
                  <c:v>2.4029999999999999E-2</c:v>
                </c:pt>
                <c:pt idx="130">
                  <c:v>2.1729999999999999E-2</c:v>
                </c:pt>
                <c:pt idx="131">
                  <c:v>1.985E-2</c:v>
                </c:pt>
                <c:pt idx="132">
                  <c:v>1.8290000000000001E-2</c:v>
                </c:pt>
                <c:pt idx="133">
                  <c:v>1.6969999999999999E-2</c:v>
                </c:pt>
                <c:pt idx="134">
                  <c:v>1.584E-2</c:v>
                </c:pt>
                <c:pt idx="135">
                  <c:v>1.486E-2</c:v>
                </c:pt>
                <c:pt idx="136">
                  <c:v>1.4E-2</c:v>
                </c:pt>
                <c:pt idx="137">
                  <c:v>1.324E-2</c:v>
                </c:pt>
                <c:pt idx="138">
                  <c:v>1.1950000000000001E-2</c:v>
                </c:pt>
                <c:pt idx="139">
                  <c:v>1.09E-2</c:v>
                </c:pt>
                <c:pt idx="140">
                  <c:v>1.0030000000000001E-2</c:v>
                </c:pt>
                <c:pt idx="141">
                  <c:v>9.2980000000000007E-3</c:v>
                </c:pt>
                <c:pt idx="142">
                  <c:v>8.6689999999999996E-3</c:v>
                </c:pt>
                <c:pt idx="143">
                  <c:v>8.1239999999999993E-3</c:v>
                </c:pt>
                <c:pt idx="144">
                  <c:v>7.2259999999999998E-3</c:v>
                </c:pt>
                <c:pt idx="145">
                  <c:v>6.515E-3</c:v>
                </c:pt>
                <c:pt idx="146">
                  <c:v>5.9369999999999996E-3</c:v>
                </c:pt>
                <c:pt idx="147">
                  <c:v>5.4580000000000002E-3</c:v>
                </c:pt>
                <c:pt idx="148">
                  <c:v>5.0540000000000003E-3</c:v>
                </c:pt>
                <c:pt idx="149">
                  <c:v>4.7080000000000004E-3</c:v>
                </c:pt>
                <c:pt idx="150">
                  <c:v>4.4089999999999997E-3</c:v>
                </c:pt>
                <c:pt idx="151">
                  <c:v>4.1469999999999996E-3</c:v>
                </c:pt>
                <c:pt idx="152">
                  <c:v>3.9160000000000002E-3</c:v>
                </c:pt>
                <c:pt idx="153">
                  <c:v>3.7109999999999999E-3</c:v>
                </c:pt>
                <c:pt idx="154">
                  <c:v>3.5270000000000002E-3</c:v>
                </c:pt>
                <c:pt idx="155">
                  <c:v>3.2109999999999999E-3</c:v>
                </c:pt>
                <c:pt idx="156">
                  <c:v>2.8909999999999999E-3</c:v>
                </c:pt>
                <c:pt idx="157">
                  <c:v>2.6310000000000001E-3</c:v>
                </c:pt>
                <c:pt idx="158">
                  <c:v>2.4160000000000002E-3</c:v>
                </c:pt>
                <c:pt idx="159">
                  <c:v>2.235E-3</c:v>
                </c:pt>
                <c:pt idx="160">
                  <c:v>2.0799999999999998E-3</c:v>
                </c:pt>
                <c:pt idx="161">
                  <c:v>1.9469999999999999E-3</c:v>
                </c:pt>
                <c:pt idx="162">
                  <c:v>1.83E-3</c:v>
                </c:pt>
                <c:pt idx="163">
                  <c:v>1.7260000000000001E-3</c:v>
                </c:pt>
                <c:pt idx="164">
                  <c:v>1.5529999999999999E-3</c:v>
                </c:pt>
                <c:pt idx="165">
                  <c:v>1.4120000000000001E-3</c:v>
                </c:pt>
                <c:pt idx="166">
                  <c:v>1.2960000000000001E-3</c:v>
                </c:pt>
                <c:pt idx="167">
                  <c:v>1.1980000000000001E-3</c:v>
                </c:pt>
                <c:pt idx="168">
                  <c:v>1.1150000000000001E-3</c:v>
                </c:pt>
                <c:pt idx="169">
                  <c:v>1.042E-3</c:v>
                </c:pt>
                <c:pt idx="170">
                  <c:v>9.2369999999999996E-4</c:v>
                </c:pt>
                <c:pt idx="171">
                  <c:v>8.3020000000000001E-4</c:v>
                </c:pt>
                <c:pt idx="172">
                  <c:v>7.5449999999999996E-4</c:v>
                </c:pt>
                <c:pt idx="173">
                  <c:v>6.9189999999999996E-4</c:v>
                </c:pt>
                <c:pt idx="174">
                  <c:v>6.3929999999999998E-4</c:v>
                </c:pt>
                <c:pt idx="175">
                  <c:v>5.9440000000000003E-4</c:v>
                </c:pt>
                <c:pt idx="176">
                  <c:v>5.5570000000000001E-4</c:v>
                </c:pt>
                <c:pt idx="177">
                  <c:v>5.218E-4</c:v>
                </c:pt>
                <c:pt idx="178">
                  <c:v>4.9200000000000003E-4</c:v>
                </c:pt>
                <c:pt idx="179">
                  <c:v>4.6559999999999999E-4</c:v>
                </c:pt>
                <c:pt idx="180">
                  <c:v>4.4190000000000001E-4</c:v>
                </c:pt>
                <c:pt idx="181">
                  <c:v>4.014E-4</c:v>
                </c:pt>
                <c:pt idx="182">
                  <c:v>3.6039999999999998E-4</c:v>
                </c:pt>
                <c:pt idx="183">
                  <c:v>3.2729999999999999E-4</c:v>
                </c:pt>
                <c:pt idx="184">
                  <c:v>2.9999999999999997E-4</c:v>
                </c:pt>
                <c:pt idx="185">
                  <c:v>2.7700000000000001E-4</c:v>
                </c:pt>
                <c:pt idx="186">
                  <c:v>2.5740000000000002E-4</c:v>
                </c:pt>
                <c:pt idx="187">
                  <c:v>2.4049999999999999E-4</c:v>
                </c:pt>
                <c:pt idx="188">
                  <c:v>2.2570000000000001E-4</c:v>
                </c:pt>
                <c:pt idx="189">
                  <c:v>2.1269999999999999E-4</c:v>
                </c:pt>
                <c:pt idx="190">
                  <c:v>1.9090000000000001E-4</c:v>
                </c:pt>
                <c:pt idx="191">
                  <c:v>1.7330000000000001E-4</c:v>
                </c:pt>
                <c:pt idx="192">
                  <c:v>1.5880000000000001E-4</c:v>
                </c:pt>
                <c:pt idx="193">
                  <c:v>1.4650000000000001E-4</c:v>
                </c:pt>
                <c:pt idx="194">
                  <c:v>1.361E-4</c:v>
                </c:pt>
                <c:pt idx="195">
                  <c:v>1.271E-4</c:v>
                </c:pt>
                <c:pt idx="196">
                  <c:v>1.1239999999999999E-4</c:v>
                </c:pt>
                <c:pt idx="197">
                  <c:v>1.008E-4</c:v>
                </c:pt>
                <c:pt idx="198">
                  <c:v>9.1470000000000003E-5</c:v>
                </c:pt>
                <c:pt idx="199">
                  <c:v>8.3759999999999998E-5</c:v>
                </c:pt>
                <c:pt idx="200">
                  <c:v>7.7280000000000005E-5</c:v>
                </c:pt>
                <c:pt idx="201">
                  <c:v>7.1760000000000004E-5</c:v>
                </c:pt>
                <c:pt idx="202">
                  <c:v>6.7009999999999997E-5</c:v>
                </c:pt>
                <c:pt idx="203">
                  <c:v>6.2860000000000005E-5</c:v>
                </c:pt>
                <c:pt idx="204">
                  <c:v>5.9209999999999997E-5</c:v>
                </c:pt>
                <c:pt idx="205">
                  <c:v>5.5970000000000001E-5</c:v>
                </c:pt>
                <c:pt idx="206">
                  <c:v>5.3090000000000002E-5</c:v>
                </c:pt>
                <c:pt idx="207">
                  <c:v>4.8140000000000003E-5</c:v>
                </c:pt>
                <c:pt idx="208">
                  <c:v>4.4070000000000003E-5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DF-4FF9-AA26-8212D485F944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srim22Na_Water!$D$20:$D$300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srim22Na_Water!$G$20:$G$300</c:f>
              <c:numCache>
                <c:formatCode>0.000E+00</c:formatCode>
                <c:ptCount val="281"/>
                <c:pt idx="0">
                  <c:v>1.1447100000000001</c:v>
                </c:pt>
                <c:pt idx="1">
                  <c:v>1.1930000000000001</c:v>
                </c:pt>
                <c:pt idx="2">
                  <c:v>1.23712</c:v>
                </c:pt>
                <c:pt idx="3">
                  <c:v>1.2781</c:v>
                </c:pt>
                <c:pt idx="4">
                  <c:v>1.3159700000000001</c:v>
                </c:pt>
                <c:pt idx="5">
                  <c:v>1.35172</c:v>
                </c:pt>
                <c:pt idx="6">
                  <c:v>1.3853800000000001</c:v>
                </c:pt>
                <c:pt idx="7">
                  <c:v>1.4169500000000002</c:v>
                </c:pt>
                <c:pt idx="8">
                  <c:v>1.4758599999999999</c:v>
                </c:pt>
                <c:pt idx="9">
                  <c:v>1.5285</c:v>
                </c:pt>
                <c:pt idx="10">
                  <c:v>1.5769199999999999</c:v>
                </c:pt>
                <c:pt idx="11">
                  <c:v>1.62114</c:v>
                </c:pt>
                <c:pt idx="12">
                  <c:v>1.6612</c:v>
                </c:pt>
                <c:pt idx="13">
                  <c:v>1.6991000000000001</c:v>
                </c:pt>
                <c:pt idx="14">
                  <c:v>1.7675000000000001</c:v>
                </c:pt>
                <c:pt idx="15">
                  <c:v>1.8273999999999999</c:v>
                </c:pt>
                <c:pt idx="16">
                  <c:v>1.8809999999999998</c:v>
                </c:pt>
                <c:pt idx="17">
                  <c:v>1.9292</c:v>
                </c:pt>
                <c:pt idx="18">
                  <c:v>1.9722</c:v>
                </c:pt>
                <c:pt idx="19">
                  <c:v>2.0119000000000002</c:v>
                </c:pt>
                <c:pt idx="20">
                  <c:v>2.0484</c:v>
                </c:pt>
                <c:pt idx="21">
                  <c:v>2.0817999999999999</c:v>
                </c:pt>
                <c:pt idx="22">
                  <c:v>2.1118999999999999</c:v>
                </c:pt>
                <c:pt idx="23">
                  <c:v>2.1408999999999998</c:v>
                </c:pt>
                <c:pt idx="24">
                  <c:v>2.1667000000000001</c:v>
                </c:pt>
                <c:pt idx="25">
                  <c:v>2.2149999999999999</c:v>
                </c:pt>
                <c:pt idx="26">
                  <c:v>2.2670000000000003</c:v>
                </c:pt>
                <c:pt idx="27">
                  <c:v>2.3113999999999999</c:v>
                </c:pt>
                <c:pt idx="28">
                  <c:v>2.3502000000000001</c:v>
                </c:pt>
                <c:pt idx="29">
                  <c:v>2.3837000000000002</c:v>
                </c:pt>
                <c:pt idx="30">
                  <c:v>2.4137</c:v>
                </c:pt>
                <c:pt idx="31">
                  <c:v>2.4403999999999999</c:v>
                </c:pt>
                <c:pt idx="32">
                  <c:v>2.4639000000000002</c:v>
                </c:pt>
                <c:pt idx="33">
                  <c:v>2.4850000000000003</c:v>
                </c:pt>
                <c:pt idx="34">
                  <c:v>2.5215000000000001</c:v>
                </c:pt>
                <c:pt idx="35">
                  <c:v>2.5501999999999998</c:v>
                </c:pt>
                <c:pt idx="36">
                  <c:v>2.5742000000000003</c:v>
                </c:pt>
                <c:pt idx="37">
                  <c:v>2.5945</c:v>
                </c:pt>
                <c:pt idx="38">
                  <c:v>2.6102999999999996</c:v>
                </c:pt>
                <c:pt idx="39">
                  <c:v>2.6236000000000002</c:v>
                </c:pt>
                <c:pt idx="40">
                  <c:v>2.6440000000000001</c:v>
                </c:pt>
                <c:pt idx="41">
                  <c:v>2.657</c:v>
                </c:pt>
                <c:pt idx="42">
                  <c:v>2.6646999999999998</c:v>
                </c:pt>
                <c:pt idx="43">
                  <c:v>2.6695000000000002</c:v>
                </c:pt>
                <c:pt idx="44">
                  <c:v>2.6714000000000002</c:v>
                </c:pt>
                <c:pt idx="45">
                  <c:v>2.6705000000000001</c:v>
                </c:pt>
                <c:pt idx="46">
                  <c:v>2.6688999999999998</c:v>
                </c:pt>
                <c:pt idx="47">
                  <c:v>2.6656999999999997</c:v>
                </c:pt>
                <c:pt idx="48">
                  <c:v>2.6619999999999999</c:v>
                </c:pt>
                <c:pt idx="49">
                  <c:v>2.6566999999999998</c:v>
                </c:pt>
                <c:pt idx="50">
                  <c:v>2.6520000000000001</c:v>
                </c:pt>
                <c:pt idx="51">
                  <c:v>2.6404000000000001</c:v>
                </c:pt>
                <c:pt idx="52">
                  <c:v>2.6250999999999998</c:v>
                </c:pt>
                <c:pt idx="53">
                  <c:v>2.6089000000000002</c:v>
                </c:pt>
                <c:pt idx="54">
                  <c:v>2.5941999999999998</c:v>
                </c:pt>
                <c:pt idx="55">
                  <c:v>2.5789999999999997</c:v>
                </c:pt>
                <c:pt idx="56">
                  <c:v>2.5646</c:v>
                </c:pt>
                <c:pt idx="57">
                  <c:v>2.5522</c:v>
                </c:pt>
                <c:pt idx="58">
                  <c:v>2.5398000000000001</c:v>
                </c:pt>
                <c:pt idx="59">
                  <c:v>2.5285000000000002</c:v>
                </c:pt>
                <c:pt idx="60">
                  <c:v>2.5150999999999999</c:v>
                </c:pt>
                <c:pt idx="61">
                  <c:v>2.5187999999999997</c:v>
                </c:pt>
                <c:pt idx="62">
                  <c:v>2.5114000000000001</c:v>
                </c:pt>
                <c:pt idx="63">
                  <c:v>2.4969999999999999</c:v>
                </c:pt>
                <c:pt idx="64">
                  <c:v>2.48</c:v>
                </c:pt>
                <c:pt idx="65">
                  <c:v>2.4619999999999997</c:v>
                </c:pt>
                <c:pt idx="66">
                  <c:v>2.4290000000000003</c:v>
                </c:pt>
                <c:pt idx="67">
                  <c:v>2.4020000000000001</c:v>
                </c:pt>
                <c:pt idx="68">
                  <c:v>2.3840000000000003</c:v>
                </c:pt>
                <c:pt idx="69">
                  <c:v>2.3740000000000001</c:v>
                </c:pt>
                <c:pt idx="70">
                  <c:v>2.3730000000000002</c:v>
                </c:pt>
                <c:pt idx="71">
                  <c:v>2.3769999999999998</c:v>
                </c:pt>
                <c:pt idx="72">
                  <c:v>2.3879999999999999</c:v>
                </c:pt>
                <c:pt idx="73">
                  <c:v>2.4032999999999998</c:v>
                </c:pt>
                <c:pt idx="74">
                  <c:v>2.4226000000000001</c:v>
                </c:pt>
                <c:pt idx="75">
                  <c:v>2.4466000000000001</c:v>
                </c:pt>
                <c:pt idx="76">
                  <c:v>2.4729999999999999</c:v>
                </c:pt>
                <c:pt idx="77">
                  <c:v>2.5338000000000003</c:v>
                </c:pt>
                <c:pt idx="78">
                  <c:v>2.6211000000000002</c:v>
                </c:pt>
                <c:pt idx="79">
                  <c:v>2.7163000000000004</c:v>
                </c:pt>
                <c:pt idx="80">
                  <c:v>2.8169000000000004</c:v>
                </c:pt>
                <c:pt idx="81">
                  <c:v>2.9203999999999999</c:v>
                </c:pt>
                <c:pt idx="82">
                  <c:v>3.0261</c:v>
                </c:pt>
                <c:pt idx="83">
                  <c:v>3.1322000000000001</c:v>
                </c:pt>
                <c:pt idx="84">
                  <c:v>3.2391999999999999</c:v>
                </c:pt>
                <c:pt idx="85">
                  <c:v>3.3465999999999996</c:v>
                </c:pt>
                <c:pt idx="86">
                  <c:v>3.5592000000000001</c:v>
                </c:pt>
                <c:pt idx="87">
                  <c:v>3.7692000000000001</c:v>
                </c:pt>
                <c:pt idx="88">
                  <c:v>3.9758999999999998</c:v>
                </c:pt>
                <c:pt idx="89">
                  <c:v>4.1794000000000002</c:v>
                </c:pt>
                <c:pt idx="90">
                  <c:v>4.38</c:v>
                </c:pt>
                <c:pt idx="91">
                  <c:v>4.5781000000000001</c:v>
                </c:pt>
                <c:pt idx="92">
                  <c:v>4.968</c:v>
                </c:pt>
                <c:pt idx="93">
                  <c:v>5.3529</c:v>
                </c:pt>
                <c:pt idx="94">
                  <c:v>5.7332000000000001</c:v>
                </c:pt>
                <c:pt idx="95">
                  <c:v>6.1117999999999997</c:v>
                </c:pt>
                <c:pt idx="96">
                  <c:v>6.4889999999999999</c:v>
                </c:pt>
                <c:pt idx="97">
                  <c:v>6.8662999999999998</c:v>
                </c:pt>
                <c:pt idx="98">
                  <c:v>7.2422000000000004</c:v>
                </c:pt>
                <c:pt idx="99">
                  <c:v>7.6185</c:v>
                </c:pt>
                <c:pt idx="100">
                  <c:v>7.9929000000000006</c:v>
                </c:pt>
                <c:pt idx="101">
                  <c:v>8.3673000000000002</c:v>
                </c:pt>
                <c:pt idx="102">
                  <c:v>8.740499999999999</c:v>
                </c:pt>
                <c:pt idx="103">
                  <c:v>9.479000000000001</c:v>
                </c:pt>
                <c:pt idx="104">
                  <c:v>10.385</c:v>
                </c:pt>
                <c:pt idx="105">
                  <c:v>11.253499999999999</c:v>
                </c:pt>
                <c:pt idx="106">
                  <c:v>12.0938</c:v>
                </c:pt>
                <c:pt idx="107">
                  <c:v>12.8856</c:v>
                </c:pt>
                <c:pt idx="108">
                  <c:v>13.628399999999999</c:v>
                </c:pt>
                <c:pt idx="109">
                  <c:v>14.312200000000001</c:v>
                </c:pt>
                <c:pt idx="110">
                  <c:v>14.95665</c:v>
                </c:pt>
                <c:pt idx="111">
                  <c:v>15.531749999999999</c:v>
                </c:pt>
                <c:pt idx="112">
                  <c:v>16.543410000000002</c:v>
                </c:pt>
                <c:pt idx="113">
                  <c:v>17.36656</c:v>
                </c:pt>
                <c:pt idx="114">
                  <c:v>18.030820000000002</c:v>
                </c:pt>
                <c:pt idx="115">
                  <c:v>18.545950000000001</c:v>
                </c:pt>
                <c:pt idx="116">
                  <c:v>18.941749999999999</c:v>
                </c:pt>
                <c:pt idx="117">
                  <c:v>19.23808</c:v>
                </c:pt>
                <c:pt idx="118">
                  <c:v>19.611999999999998</c:v>
                </c:pt>
                <c:pt idx="119">
                  <c:v>19.767149999999997</c:v>
                </c:pt>
                <c:pt idx="120">
                  <c:v>19.77318</c:v>
                </c:pt>
                <c:pt idx="121">
                  <c:v>19.699860000000001</c:v>
                </c:pt>
                <c:pt idx="122">
                  <c:v>19.55705</c:v>
                </c:pt>
                <c:pt idx="123">
                  <c:v>19.374639999999999</c:v>
                </c:pt>
                <c:pt idx="124">
                  <c:v>19.172540000000001</c:v>
                </c:pt>
                <c:pt idx="125">
                  <c:v>18.950690000000002</c:v>
                </c:pt>
                <c:pt idx="126">
                  <c:v>18.709060000000001</c:v>
                </c:pt>
                <c:pt idx="127">
                  <c:v>18.477599999999999</c:v>
                </c:pt>
                <c:pt idx="128">
                  <c:v>18.226289999999999</c:v>
                </c:pt>
                <c:pt idx="129">
                  <c:v>17.744029999999999</c:v>
                </c:pt>
                <c:pt idx="130">
                  <c:v>17.141730000000003</c:v>
                </c:pt>
                <c:pt idx="131">
                  <c:v>16.559850000000001</c:v>
                </c:pt>
                <c:pt idx="132">
                  <c:v>16.008289999999999</c:v>
                </c:pt>
                <c:pt idx="133">
                  <c:v>15.496970000000001</c:v>
                </c:pt>
                <c:pt idx="134">
                  <c:v>15.005840000000001</c:v>
                </c:pt>
                <c:pt idx="135">
                  <c:v>14.55486</c:v>
                </c:pt>
                <c:pt idx="136">
                  <c:v>14.123999999999999</c:v>
                </c:pt>
                <c:pt idx="137">
                  <c:v>13.723240000000001</c:v>
                </c:pt>
                <c:pt idx="138">
                  <c:v>13.061950000000001</c:v>
                </c:pt>
                <c:pt idx="139">
                  <c:v>12.6509</c:v>
                </c:pt>
                <c:pt idx="140">
                  <c:v>12.12003</c:v>
                </c:pt>
                <c:pt idx="141">
                  <c:v>11.579298</c:v>
                </c:pt>
                <c:pt idx="142">
                  <c:v>11.088668999999999</c:v>
                </c:pt>
                <c:pt idx="143">
                  <c:v>10.668124000000001</c:v>
                </c:pt>
                <c:pt idx="144">
                  <c:v>9.932226</c:v>
                </c:pt>
                <c:pt idx="145">
                  <c:v>9.327515</c:v>
                </c:pt>
                <c:pt idx="146">
                  <c:v>8.8149369999999987</c:v>
                </c:pt>
                <c:pt idx="147">
                  <c:v>8.3714580000000005</c:v>
                </c:pt>
                <c:pt idx="148">
                  <c:v>7.9810540000000003</c:v>
                </c:pt>
                <c:pt idx="149">
                  <c:v>7.6337079999999995</c:v>
                </c:pt>
                <c:pt idx="150">
                  <c:v>7.3194090000000003</c:v>
                </c:pt>
                <c:pt idx="151">
                  <c:v>7.0331469999999996</c:v>
                </c:pt>
                <c:pt idx="152">
                  <c:v>6.7699160000000003</c:v>
                </c:pt>
                <c:pt idx="153">
                  <c:v>6.5267109999999997</c:v>
                </c:pt>
                <c:pt idx="154">
                  <c:v>6.2995270000000003</c:v>
                </c:pt>
                <c:pt idx="155">
                  <c:v>5.8892110000000004</c:v>
                </c:pt>
                <c:pt idx="156">
                  <c:v>5.4388909999999999</c:v>
                </c:pt>
                <c:pt idx="157">
                  <c:v>5.0466309999999996</c:v>
                </c:pt>
                <c:pt idx="158">
                  <c:v>4.7004160000000006</c:v>
                </c:pt>
                <c:pt idx="159">
                  <c:v>4.3922349999999994</c:v>
                </c:pt>
                <c:pt idx="160">
                  <c:v>4.1170800000000005</c:v>
                </c:pt>
                <c:pt idx="161">
                  <c:v>3.871947</c:v>
                </c:pt>
                <c:pt idx="162">
                  <c:v>3.6518299999999999</c:v>
                </c:pt>
                <c:pt idx="163">
                  <c:v>3.454726</c:v>
                </c:pt>
                <c:pt idx="164">
                  <c:v>3.1205530000000001</c:v>
                </c:pt>
                <c:pt idx="165">
                  <c:v>2.8544120000000004</c:v>
                </c:pt>
                <c:pt idx="166">
                  <c:v>2.646296</c:v>
                </c:pt>
                <c:pt idx="167">
                  <c:v>2.4861979999999999</c:v>
                </c:pt>
                <c:pt idx="168">
                  <c:v>2.3671150000000001</c:v>
                </c:pt>
                <c:pt idx="169">
                  <c:v>2.239042</c:v>
                </c:pt>
                <c:pt idx="170">
                  <c:v>2.0099236999999999</c:v>
                </c:pt>
                <c:pt idx="171">
                  <c:v>1.8278302</c:v>
                </c:pt>
                <c:pt idx="172">
                  <c:v>1.6797545</c:v>
                </c:pt>
                <c:pt idx="173">
                  <c:v>1.5556919</c:v>
                </c:pt>
                <c:pt idx="174">
                  <c:v>1.4516393000000001</c:v>
                </c:pt>
                <c:pt idx="175">
                  <c:v>1.3625944000000001</c:v>
                </c:pt>
                <c:pt idx="176">
                  <c:v>1.2845557000000001</c:v>
                </c:pt>
                <c:pt idx="177">
                  <c:v>1.2175218000000001</c:v>
                </c:pt>
                <c:pt idx="178">
                  <c:v>1.157492</c:v>
                </c:pt>
                <c:pt idx="179">
                  <c:v>1.1044656000000002</c:v>
                </c:pt>
                <c:pt idx="180">
                  <c:v>1.0564419</c:v>
                </c:pt>
                <c:pt idx="181">
                  <c:v>0.97480140000000004</c:v>
                </c:pt>
                <c:pt idx="182">
                  <c:v>0.89196039999999999</c:v>
                </c:pt>
                <c:pt idx="183">
                  <c:v>0.82482730000000004</c:v>
                </c:pt>
                <c:pt idx="184">
                  <c:v>0.76939999999999997</c:v>
                </c:pt>
                <c:pt idx="185">
                  <c:v>0.72267700000000001</c:v>
                </c:pt>
                <c:pt idx="186">
                  <c:v>0.68295739999999994</c:v>
                </c:pt>
                <c:pt idx="187">
                  <c:v>0.64864049999999995</c:v>
                </c:pt>
                <c:pt idx="188">
                  <c:v>0.61872570000000005</c:v>
                </c:pt>
                <c:pt idx="189">
                  <c:v>0.5925127</c:v>
                </c:pt>
                <c:pt idx="190">
                  <c:v>0.54839090000000001</c:v>
                </c:pt>
                <c:pt idx="191">
                  <c:v>0.51297330000000008</c:v>
                </c:pt>
                <c:pt idx="192">
                  <c:v>0.48385880000000003</c:v>
                </c:pt>
                <c:pt idx="193">
                  <c:v>0.45944649999999998</c:v>
                </c:pt>
                <c:pt idx="194">
                  <c:v>0.43883609999999995</c:v>
                </c:pt>
                <c:pt idx="195">
                  <c:v>0.42112709999999998</c:v>
                </c:pt>
                <c:pt idx="196">
                  <c:v>0.39241239999999999</c:v>
                </c:pt>
                <c:pt idx="197">
                  <c:v>0.3702008</c:v>
                </c:pt>
                <c:pt idx="198">
                  <c:v>0.35259146999999996</c:v>
                </c:pt>
                <c:pt idx="199">
                  <c:v>0.33828375999999999</c:v>
                </c:pt>
                <c:pt idx="200">
                  <c:v>0.32647728000000004</c:v>
                </c:pt>
                <c:pt idx="201">
                  <c:v>0.31667175999999997</c:v>
                </c:pt>
                <c:pt idx="202">
                  <c:v>0.30836701</c:v>
                </c:pt>
                <c:pt idx="203">
                  <c:v>0.30136286000000001</c:v>
                </c:pt>
                <c:pt idx="204">
                  <c:v>0.29525920999999999</c:v>
                </c:pt>
                <c:pt idx="205">
                  <c:v>0.29005597</c:v>
                </c:pt>
                <c:pt idx="206">
                  <c:v>0.28545308999999996</c:v>
                </c:pt>
                <c:pt idx="207">
                  <c:v>0.27794813999999995</c:v>
                </c:pt>
                <c:pt idx="208">
                  <c:v>0.27234406999999999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DDF-4FF9-AA26-8212D485F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srim1H_Water!$P$5</c:f>
          <c:strCache>
            <c:ptCount val="1"/>
            <c:pt idx="0">
              <c:v>srim1H_Water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srim1H_Water!$D$20:$D$300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srim1H_Water!$J$20:$J$300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8.0000000000000004E-4</c:v>
                </c:pt>
                <c:pt idx="4">
                  <c:v>8.9999999999999998E-4</c:v>
                </c:pt>
                <c:pt idx="5">
                  <c:v>8.9999999999999998E-4</c:v>
                </c:pt>
                <c:pt idx="6">
                  <c:v>1E-3</c:v>
                </c:pt>
                <c:pt idx="7">
                  <c:v>1E-3</c:v>
                </c:pt>
                <c:pt idx="8">
                  <c:v>1.0999999999999998E-3</c:v>
                </c:pt>
                <c:pt idx="9">
                  <c:v>1.0999999999999998E-3</c:v>
                </c:pt>
                <c:pt idx="10">
                  <c:v>1.2000000000000001E-3</c:v>
                </c:pt>
                <c:pt idx="11">
                  <c:v>1.2999999999999999E-3</c:v>
                </c:pt>
                <c:pt idx="12">
                  <c:v>1.4E-3</c:v>
                </c:pt>
                <c:pt idx="13">
                  <c:v>1.5E-3</c:v>
                </c:pt>
                <c:pt idx="14">
                  <c:v>1.6000000000000001E-3</c:v>
                </c:pt>
                <c:pt idx="15">
                  <c:v>1.7000000000000001E-3</c:v>
                </c:pt>
                <c:pt idx="16">
                  <c:v>1.8E-3</c:v>
                </c:pt>
                <c:pt idx="17">
                  <c:v>1.9E-3</c:v>
                </c:pt>
                <c:pt idx="18">
                  <c:v>2.1000000000000003E-3</c:v>
                </c:pt>
                <c:pt idx="19">
                  <c:v>2.3E-3</c:v>
                </c:pt>
                <c:pt idx="20">
                  <c:v>2.5000000000000001E-3</c:v>
                </c:pt>
                <c:pt idx="21">
                  <c:v>2.5999999999999999E-3</c:v>
                </c:pt>
                <c:pt idx="22">
                  <c:v>2.8E-3</c:v>
                </c:pt>
                <c:pt idx="23">
                  <c:v>3.0000000000000001E-3</c:v>
                </c:pt>
                <c:pt idx="24">
                  <c:v>3.4000000000000002E-3</c:v>
                </c:pt>
                <c:pt idx="25">
                  <c:v>3.6999999999999997E-3</c:v>
                </c:pt>
                <c:pt idx="26">
                  <c:v>4.0000000000000001E-3</c:v>
                </c:pt>
                <c:pt idx="27">
                  <c:v>4.3999999999999994E-3</c:v>
                </c:pt>
                <c:pt idx="28">
                  <c:v>4.7000000000000002E-3</c:v>
                </c:pt>
                <c:pt idx="29">
                  <c:v>5.0999999999999995E-3</c:v>
                </c:pt>
                <c:pt idx="30">
                  <c:v>5.4000000000000003E-3</c:v>
                </c:pt>
                <c:pt idx="31">
                  <c:v>5.8000000000000005E-3</c:v>
                </c:pt>
                <c:pt idx="32">
                  <c:v>6.0999999999999995E-3</c:v>
                </c:pt>
                <c:pt idx="33">
                  <c:v>6.5000000000000006E-3</c:v>
                </c:pt>
                <c:pt idx="34">
                  <c:v>6.8000000000000005E-3</c:v>
                </c:pt>
                <c:pt idx="35">
                  <c:v>7.4999999999999997E-3</c:v>
                </c:pt>
                <c:pt idx="36">
                  <c:v>8.3000000000000001E-3</c:v>
                </c:pt>
                <c:pt idx="37">
                  <c:v>9.1999999999999998E-3</c:v>
                </c:pt>
                <c:pt idx="38">
                  <c:v>0.01</c:v>
                </c:pt>
                <c:pt idx="39">
                  <c:v>1.09E-2</c:v>
                </c:pt>
                <c:pt idx="40">
                  <c:v>1.17E-2</c:v>
                </c:pt>
                <c:pt idx="41">
                  <c:v>1.26E-2</c:v>
                </c:pt>
                <c:pt idx="42">
                  <c:v>1.34E-2</c:v>
                </c:pt>
                <c:pt idx="43">
                  <c:v>1.4199999999999999E-2</c:v>
                </c:pt>
                <c:pt idx="44">
                  <c:v>1.5900000000000001E-2</c:v>
                </c:pt>
                <c:pt idx="45">
                  <c:v>1.7599999999999998E-2</c:v>
                </c:pt>
                <c:pt idx="46">
                  <c:v>1.9300000000000001E-2</c:v>
                </c:pt>
                <c:pt idx="47">
                  <c:v>2.0999999999999998E-2</c:v>
                </c:pt>
                <c:pt idx="48">
                  <c:v>2.2600000000000002E-2</c:v>
                </c:pt>
                <c:pt idx="49">
                  <c:v>2.4299999999999999E-2</c:v>
                </c:pt>
                <c:pt idx="50">
                  <c:v>2.7600000000000003E-2</c:v>
                </c:pt>
                <c:pt idx="51">
                  <c:v>3.09E-2</c:v>
                </c:pt>
                <c:pt idx="52">
                  <c:v>3.4200000000000001E-2</c:v>
                </c:pt>
                <c:pt idx="53">
                  <c:v>3.7499999999999999E-2</c:v>
                </c:pt>
                <c:pt idx="54">
                  <c:v>4.07E-2</c:v>
                </c:pt>
                <c:pt idx="55">
                  <c:v>4.3900000000000002E-2</c:v>
                </c:pt>
                <c:pt idx="56">
                  <c:v>4.7099999999999996E-2</c:v>
                </c:pt>
                <c:pt idx="57">
                  <c:v>5.0200000000000002E-2</c:v>
                </c:pt>
                <c:pt idx="58">
                  <c:v>5.33E-2</c:v>
                </c:pt>
                <c:pt idx="59">
                  <c:v>5.6399999999999992E-2</c:v>
                </c:pt>
                <c:pt idx="60">
                  <c:v>5.9499999999999997E-2</c:v>
                </c:pt>
                <c:pt idx="61">
                  <c:v>6.5600000000000006E-2</c:v>
                </c:pt>
                <c:pt idx="62">
                  <c:v>7.2999999999999995E-2</c:v>
                </c:pt>
                <c:pt idx="63">
                  <c:v>8.0399999999999999E-2</c:v>
                </c:pt>
                <c:pt idx="64">
                  <c:v>8.77E-2</c:v>
                </c:pt>
                <c:pt idx="65">
                  <c:v>9.4799999999999995E-2</c:v>
                </c:pt>
                <c:pt idx="66">
                  <c:v>0.10189999999999999</c:v>
                </c:pt>
                <c:pt idx="67">
                  <c:v>0.10880000000000001</c:v>
                </c:pt>
                <c:pt idx="68">
                  <c:v>0.1157</c:v>
                </c:pt>
                <c:pt idx="69">
                  <c:v>0.12239999999999999</c:v>
                </c:pt>
                <c:pt idx="70">
                  <c:v>0.13569999999999999</c:v>
                </c:pt>
                <c:pt idx="71">
                  <c:v>0.14850000000000002</c:v>
                </c:pt>
                <c:pt idx="72">
                  <c:v>0.16109999999999999</c:v>
                </c:pt>
                <c:pt idx="73">
                  <c:v>0.17330000000000001</c:v>
                </c:pt>
                <c:pt idx="74">
                  <c:v>0.1852</c:v>
                </c:pt>
                <c:pt idx="75">
                  <c:v>0.1968</c:v>
                </c:pt>
                <c:pt idx="76">
                  <c:v>0.21939999999999998</c:v>
                </c:pt>
                <c:pt idx="77">
                  <c:v>0.24100000000000002</c:v>
                </c:pt>
                <c:pt idx="78">
                  <c:v>0.26179999999999998</c:v>
                </c:pt>
                <c:pt idx="79">
                  <c:v>0.28189999999999998</c:v>
                </c:pt>
                <c:pt idx="80">
                  <c:v>0.3014</c:v>
                </c:pt>
                <c:pt idx="81">
                  <c:v>0.32019999999999998</c:v>
                </c:pt>
                <c:pt idx="82">
                  <c:v>0.33860000000000001</c:v>
                </c:pt>
                <c:pt idx="83">
                  <c:v>0.35649999999999998</c:v>
                </c:pt>
                <c:pt idx="84">
                  <c:v>0.37390000000000001</c:v>
                </c:pt>
                <c:pt idx="85">
                  <c:v>0.39089999999999997</c:v>
                </c:pt>
                <c:pt idx="86">
                  <c:v>0.40759999999999996</c:v>
                </c:pt>
                <c:pt idx="87">
                  <c:v>0.44000000000000006</c:v>
                </c:pt>
                <c:pt idx="88">
                  <c:v>0.4788</c:v>
                </c:pt>
                <c:pt idx="89">
                  <c:v>0.5161</c:v>
                </c:pt>
                <c:pt idx="90">
                  <c:v>0.55210000000000004</c:v>
                </c:pt>
                <c:pt idx="91">
                  <c:v>0.58710000000000007</c:v>
                </c:pt>
                <c:pt idx="92">
                  <c:v>0.62109999999999999</c:v>
                </c:pt>
                <c:pt idx="93">
                  <c:v>0.65439999999999998</c:v>
                </c:pt>
                <c:pt idx="94">
                  <c:v>0.68689999999999996</c:v>
                </c:pt>
                <c:pt idx="95">
                  <c:v>0.71889999999999998</c:v>
                </c:pt>
                <c:pt idx="96">
                  <c:v>0.78139999999999998</c:v>
                </c:pt>
                <c:pt idx="97">
                  <c:v>0.84250000000000003</c:v>
                </c:pt>
                <c:pt idx="98">
                  <c:v>0.90239999999999987</c:v>
                </c:pt>
                <c:pt idx="99">
                  <c:v>0.96160000000000001</c:v>
                </c:pt>
                <c:pt idx="100" formatCode="0.000">
                  <c:v>1.02</c:v>
                </c:pt>
                <c:pt idx="101" formatCode="0.000">
                  <c:v>1.08</c:v>
                </c:pt>
                <c:pt idx="102" formatCode="0.000">
                  <c:v>1.2</c:v>
                </c:pt>
                <c:pt idx="103" formatCode="0.000">
                  <c:v>1.31</c:v>
                </c:pt>
                <c:pt idx="104" formatCode="0.000">
                  <c:v>1.43</c:v>
                </c:pt>
                <c:pt idx="105" formatCode="0.000">
                  <c:v>1.55</c:v>
                </c:pt>
                <c:pt idx="106" formatCode="0.000">
                  <c:v>1.68</c:v>
                </c:pt>
                <c:pt idx="107" formatCode="0.000">
                  <c:v>1.8</c:v>
                </c:pt>
                <c:pt idx="108" formatCode="0.000">
                  <c:v>1.93</c:v>
                </c:pt>
                <c:pt idx="109" formatCode="0.000">
                  <c:v>2.0699999999999998</c:v>
                </c:pt>
                <c:pt idx="110" formatCode="0.000">
                  <c:v>2.2000000000000002</c:v>
                </c:pt>
                <c:pt idx="111" formatCode="0.000">
                  <c:v>2.34</c:v>
                </c:pt>
                <c:pt idx="112" formatCode="0.000">
                  <c:v>2.4900000000000002</c:v>
                </c:pt>
                <c:pt idx="113" formatCode="0.000">
                  <c:v>2.79</c:v>
                </c:pt>
                <c:pt idx="114" formatCode="0.000">
                  <c:v>3.19</c:v>
                </c:pt>
                <c:pt idx="115" formatCode="0.000">
                  <c:v>3.62</c:v>
                </c:pt>
                <c:pt idx="116" formatCode="0.000">
                  <c:v>4.07</c:v>
                </c:pt>
                <c:pt idx="117" formatCode="0.000">
                  <c:v>4.55</c:v>
                </c:pt>
                <c:pt idx="118" formatCode="0.000">
                  <c:v>5.05</c:v>
                </c:pt>
                <c:pt idx="119" formatCode="0.000">
                  <c:v>5.58</c:v>
                </c:pt>
                <c:pt idx="120" formatCode="0.000">
                  <c:v>6.13</c:v>
                </c:pt>
                <c:pt idx="121" formatCode="0.000">
                  <c:v>6.7</c:v>
                </c:pt>
                <c:pt idx="122" formatCode="0.000">
                  <c:v>7.92</c:v>
                </c:pt>
                <c:pt idx="123" formatCode="0.000">
                  <c:v>9.23</c:v>
                </c:pt>
                <c:pt idx="124" formatCode="0.000">
                  <c:v>10.63</c:v>
                </c:pt>
                <c:pt idx="125" formatCode="0.000">
                  <c:v>12.11</c:v>
                </c:pt>
                <c:pt idx="126" formatCode="0.000">
                  <c:v>13.68</c:v>
                </c:pt>
                <c:pt idx="127" formatCode="0.000">
                  <c:v>15.32</c:v>
                </c:pt>
                <c:pt idx="128" formatCode="0.000">
                  <c:v>18.829999999999998</c:v>
                </c:pt>
                <c:pt idx="129" formatCode="0.000">
                  <c:v>22.62</c:v>
                </c:pt>
                <c:pt idx="130" formatCode="0.000">
                  <c:v>26.66</c:v>
                </c:pt>
                <c:pt idx="131" formatCode="0.000">
                  <c:v>30.89</c:v>
                </c:pt>
                <c:pt idx="132" formatCode="0.000">
                  <c:v>35.25</c:v>
                </c:pt>
                <c:pt idx="133" formatCode="0.000">
                  <c:v>39.78</c:v>
                </c:pt>
                <c:pt idx="134" formatCode="0.000">
                  <c:v>44.51</c:v>
                </c:pt>
                <c:pt idx="135" formatCode="0.000">
                  <c:v>49.45</c:v>
                </c:pt>
                <c:pt idx="136" formatCode="0.000">
                  <c:v>54.59</c:v>
                </c:pt>
                <c:pt idx="137" formatCode="0.000">
                  <c:v>59.94</c:v>
                </c:pt>
                <c:pt idx="138" formatCode="0.000">
                  <c:v>65.5</c:v>
                </c:pt>
                <c:pt idx="139" formatCode="0.000">
                  <c:v>77.27</c:v>
                </c:pt>
                <c:pt idx="140" formatCode="0.000">
                  <c:v>93.22</c:v>
                </c:pt>
                <c:pt idx="141" formatCode="0.000">
                  <c:v>110.55</c:v>
                </c:pt>
                <c:pt idx="142" formatCode="0.000">
                  <c:v>129.25</c:v>
                </c:pt>
                <c:pt idx="143" formatCode="0.000">
                  <c:v>149.30000000000001</c:v>
                </c:pt>
                <c:pt idx="144" formatCode="0.000">
                  <c:v>170.69</c:v>
                </c:pt>
                <c:pt idx="145" formatCode="0.000">
                  <c:v>193.4</c:v>
                </c:pt>
                <c:pt idx="146" formatCode="0.000">
                  <c:v>217.42</c:v>
                </c:pt>
                <c:pt idx="147" formatCode="0.000">
                  <c:v>242.72</c:v>
                </c:pt>
                <c:pt idx="148" formatCode="0.000">
                  <c:v>297.08999999999997</c:v>
                </c:pt>
                <c:pt idx="149" formatCode="0.000">
                  <c:v>356.46</c:v>
                </c:pt>
                <c:pt idx="150" formatCode="0.000">
                  <c:v>420.74</c:v>
                </c:pt>
                <c:pt idx="151" formatCode="0.000">
                  <c:v>489.84</c:v>
                </c:pt>
                <c:pt idx="152" formatCode="0.000">
                  <c:v>563.71</c:v>
                </c:pt>
                <c:pt idx="153" formatCode="0.000">
                  <c:v>642.26</c:v>
                </c:pt>
                <c:pt idx="154" formatCode="0.000">
                  <c:v>813.04</c:v>
                </c:pt>
                <c:pt idx="155" formatCode="0.0">
                  <c:v>1000</c:v>
                </c:pt>
                <c:pt idx="156" formatCode="0.0">
                  <c:v>1210</c:v>
                </c:pt>
                <c:pt idx="157" formatCode="0.0">
                  <c:v>1430</c:v>
                </c:pt>
                <c:pt idx="158" formatCode="0.0">
                  <c:v>1670</c:v>
                </c:pt>
                <c:pt idx="159" formatCode="0.0">
                  <c:v>1930</c:v>
                </c:pt>
                <c:pt idx="160" formatCode="0.0">
                  <c:v>2210</c:v>
                </c:pt>
                <c:pt idx="161" formatCode="0.0">
                  <c:v>2500</c:v>
                </c:pt>
                <c:pt idx="162" formatCode="0.0">
                  <c:v>2810</c:v>
                </c:pt>
                <c:pt idx="163" formatCode="0.0">
                  <c:v>3130</c:v>
                </c:pt>
                <c:pt idx="164" formatCode="0.0">
                  <c:v>3470</c:v>
                </c:pt>
                <c:pt idx="165" formatCode="0.0">
                  <c:v>4200</c:v>
                </c:pt>
                <c:pt idx="166" formatCode="0.0">
                  <c:v>5190</c:v>
                </c:pt>
                <c:pt idx="167" formatCode="0.0">
                  <c:v>6280</c:v>
                </c:pt>
                <c:pt idx="168" formatCode="0.0">
                  <c:v>7470</c:v>
                </c:pt>
                <c:pt idx="169" formatCode="0.0">
                  <c:v>8740</c:v>
                </c:pt>
                <c:pt idx="170" formatCode="0.0">
                  <c:v>10110</c:v>
                </c:pt>
                <c:pt idx="171" formatCode="0.0">
                  <c:v>11560</c:v>
                </c:pt>
                <c:pt idx="172" formatCode="0.0">
                  <c:v>13100</c:v>
                </c:pt>
                <c:pt idx="173" formatCode="0.0">
                  <c:v>14720</c:v>
                </c:pt>
                <c:pt idx="174" formatCode="0.0">
                  <c:v>18210</c:v>
                </c:pt>
                <c:pt idx="175" formatCode="0.0">
                  <c:v>22040</c:v>
                </c:pt>
                <c:pt idx="176" formatCode="0.0">
                  <c:v>26170</c:v>
                </c:pt>
                <c:pt idx="177" formatCode="0.0">
                  <c:v>30620</c:v>
                </c:pt>
                <c:pt idx="178" formatCode="0.0">
                  <c:v>35370</c:v>
                </c:pt>
                <c:pt idx="179" formatCode="0.0">
                  <c:v>40420</c:v>
                </c:pt>
                <c:pt idx="180" formatCode="0.0">
                  <c:v>51360</c:v>
                </c:pt>
                <c:pt idx="181" formatCode="0.0">
                  <c:v>63400</c:v>
                </c:pt>
                <c:pt idx="182" formatCode="0.0">
                  <c:v>76500</c:v>
                </c:pt>
                <c:pt idx="183" formatCode="0.0">
                  <c:v>90620</c:v>
                </c:pt>
                <c:pt idx="184" formatCode="0.0">
                  <c:v>105710</c:v>
                </c:pt>
                <c:pt idx="185" formatCode="0.0">
                  <c:v>121750</c:v>
                </c:pt>
                <c:pt idx="186" formatCode="0.0">
                  <c:v>138690</c:v>
                </c:pt>
                <c:pt idx="187" formatCode="0.0">
                  <c:v>156510</c:v>
                </c:pt>
                <c:pt idx="188" formatCode="0.0">
                  <c:v>175170</c:v>
                </c:pt>
                <c:pt idx="189" formatCode="0.0">
                  <c:v>194640</c:v>
                </c:pt>
                <c:pt idx="190" formatCode="0.0">
                  <c:v>214900</c:v>
                </c:pt>
                <c:pt idx="191" formatCode="0.0">
                  <c:v>257660.00000000003</c:v>
                </c:pt>
                <c:pt idx="192" formatCode="0.0">
                  <c:v>315070</c:v>
                </c:pt>
                <c:pt idx="193" formatCode="0.0">
                  <c:v>376600</c:v>
                </c:pt>
                <c:pt idx="194" formatCode="0.0">
                  <c:v>441940</c:v>
                </c:pt>
                <c:pt idx="195" formatCode="0.0">
                  <c:v>510810</c:v>
                </c:pt>
                <c:pt idx="196" formatCode="0.0">
                  <c:v>582950</c:v>
                </c:pt>
                <c:pt idx="197" formatCode="0.0">
                  <c:v>658120</c:v>
                </c:pt>
                <c:pt idx="198" formatCode="0.0">
                  <c:v>736130</c:v>
                </c:pt>
                <c:pt idx="199" formatCode="0.0">
                  <c:v>816770</c:v>
                </c:pt>
                <c:pt idx="200" formatCode="0.0">
                  <c:v>985180</c:v>
                </c:pt>
                <c:pt idx="201" formatCode="0.000E+00">
                  <c:v>1160000</c:v>
                </c:pt>
                <c:pt idx="202" formatCode="0.000E+00">
                  <c:v>1350000</c:v>
                </c:pt>
                <c:pt idx="203" formatCode="0.000E+00">
                  <c:v>1540000</c:v>
                </c:pt>
                <c:pt idx="204" formatCode="0.000E+00">
                  <c:v>1740000</c:v>
                </c:pt>
                <c:pt idx="205" formatCode="0.000E+00">
                  <c:v>1940000</c:v>
                </c:pt>
                <c:pt idx="206" formatCode="0.000E+00">
                  <c:v>2350000</c:v>
                </c:pt>
                <c:pt idx="207" formatCode="0.000E+00">
                  <c:v>2790000</c:v>
                </c:pt>
                <c:pt idx="208" formatCode="0.000E+00">
                  <c:v>3230000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F3-43F9-B5C2-E5A39E66FE44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srim1H_Water!$D$20:$D$300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srim1H_Water!$M$20:$M$300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8.9999999999999998E-4</c:v>
                </c:pt>
                <c:pt idx="6">
                  <c:v>1E-3</c:v>
                </c:pt>
                <c:pt idx="7">
                  <c:v>1E-3</c:v>
                </c:pt>
                <c:pt idx="8">
                  <c:v>1.0999999999999998E-3</c:v>
                </c:pt>
                <c:pt idx="9">
                  <c:v>1.2000000000000001E-3</c:v>
                </c:pt>
                <c:pt idx="10">
                  <c:v>1.2000000000000001E-3</c:v>
                </c:pt>
                <c:pt idx="11">
                  <c:v>1.2999999999999999E-3</c:v>
                </c:pt>
                <c:pt idx="12">
                  <c:v>1.4E-3</c:v>
                </c:pt>
                <c:pt idx="13">
                  <c:v>1.5E-3</c:v>
                </c:pt>
                <c:pt idx="14">
                  <c:v>1.6000000000000001E-3</c:v>
                </c:pt>
                <c:pt idx="15">
                  <c:v>1.7000000000000001E-3</c:v>
                </c:pt>
                <c:pt idx="16">
                  <c:v>1.8E-3</c:v>
                </c:pt>
                <c:pt idx="17">
                  <c:v>1.9E-3</c:v>
                </c:pt>
                <c:pt idx="18">
                  <c:v>2E-3</c:v>
                </c:pt>
                <c:pt idx="19">
                  <c:v>2.1999999999999997E-3</c:v>
                </c:pt>
                <c:pt idx="20">
                  <c:v>2.4000000000000002E-3</c:v>
                </c:pt>
                <c:pt idx="21">
                  <c:v>2.5000000000000001E-3</c:v>
                </c:pt>
                <c:pt idx="22">
                  <c:v>2.7000000000000001E-3</c:v>
                </c:pt>
                <c:pt idx="23">
                  <c:v>2.8E-3</c:v>
                </c:pt>
                <c:pt idx="24">
                  <c:v>3.0999999999999999E-3</c:v>
                </c:pt>
                <c:pt idx="25">
                  <c:v>3.4000000000000002E-3</c:v>
                </c:pt>
                <c:pt idx="26">
                  <c:v>3.6999999999999997E-3</c:v>
                </c:pt>
                <c:pt idx="27">
                  <c:v>4.0000000000000001E-3</c:v>
                </c:pt>
                <c:pt idx="28">
                  <c:v>4.3E-3</c:v>
                </c:pt>
                <c:pt idx="29">
                  <c:v>4.4999999999999997E-3</c:v>
                </c:pt>
                <c:pt idx="30">
                  <c:v>4.8000000000000004E-3</c:v>
                </c:pt>
                <c:pt idx="31">
                  <c:v>5.0999999999999995E-3</c:v>
                </c:pt>
                <c:pt idx="32">
                  <c:v>5.4000000000000003E-3</c:v>
                </c:pt>
                <c:pt idx="33">
                  <c:v>5.5999999999999999E-3</c:v>
                </c:pt>
                <c:pt idx="34">
                  <c:v>5.8999999999999999E-3</c:v>
                </c:pt>
                <c:pt idx="35">
                  <c:v>6.4000000000000003E-3</c:v>
                </c:pt>
                <c:pt idx="36">
                  <c:v>7.000000000000001E-3</c:v>
                </c:pt>
                <c:pt idx="37">
                  <c:v>7.6E-3</c:v>
                </c:pt>
                <c:pt idx="38">
                  <c:v>8.2000000000000007E-3</c:v>
                </c:pt>
                <c:pt idx="39">
                  <c:v>8.7999999999999988E-3</c:v>
                </c:pt>
                <c:pt idx="40">
                  <c:v>9.4000000000000004E-3</c:v>
                </c:pt>
                <c:pt idx="41">
                  <c:v>9.9000000000000008E-3</c:v>
                </c:pt>
                <c:pt idx="42">
                  <c:v>1.0499999999999999E-2</c:v>
                </c:pt>
                <c:pt idx="43">
                  <c:v>1.0999999999999999E-2</c:v>
                </c:pt>
                <c:pt idx="44">
                  <c:v>1.21E-2</c:v>
                </c:pt>
                <c:pt idx="45">
                  <c:v>1.3100000000000001E-2</c:v>
                </c:pt>
                <c:pt idx="46">
                  <c:v>1.4099999999999998E-2</c:v>
                </c:pt>
                <c:pt idx="47">
                  <c:v>1.4999999999999999E-2</c:v>
                </c:pt>
                <c:pt idx="48">
                  <c:v>1.6E-2</c:v>
                </c:pt>
                <c:pt idx="49">
                  <c:v>1.6900000000000002E-2</c:v>
                </c:pt>
                <c:pt idx="50">
                  <c:v>1.8599999999999998E-2</c:v>
                </c:pt>
                <c:pt idx="51">
                  <c:v>2.0200000000000003E-2</c:v>
                </c:pt>
                <c:pt idx="52">
                  <c:v>2.1700000000000001E-2</c:v>
                </c:pt>
                <c:pt idx="53">
                  <c:v>2.3200000000000002E-2</c:v>
                </c:pt>
                <c:pt idx="54">
                  <c:v>2.46E-2</c:v>
                </c:pt>
                <c:pt idx="55">
                  <c:v>2.5899999999999999E-2</c:v>
                </c:pt>
                <c:pt idx="56">
                  <c:v>2.7200000000000002E-2</c:v>
                </c:pt>
                <c:pt idx="57">
                  <c:v>2.8399999999999998E-2</c:v>
                </c:pt>
                <c:pt idx="58">
                  <c:v>2.9499999999999998E-2</c:v>
                </c:pt>
                <c:pt idx="59">
                  <c:v>3.0599999999999999E-2</c:v>
                </c:pt>
                <c:pt idx="60">
                  <c:v>3.1699999999999999E-2</c:v>
                </c:pt>
                <c:pt idx="61">
                  <c:v>3.3700000000000001E-2</c:v>
                </c:pt>
                <c:pt idx="62">
                  <c:v>3.5999999999999997E-2</c:v>
                </c:pt>
                <c:pt idx="63">
                  <c:v>3.8199999999999998E-2</c:v>
                </c:pt>
                <c:pt idx="64">
                  <c:v>4.02E-2</c:v>
                </c:pt>
                <c:pt idx="65">
                  <c:v>4.2099999999999999E-2</c:v>
                </c:pt>
                <c:pt idx="66">
                  <c:v>4.3799999999999999E-2</c:v>
                </c:pt>
                <c:pt idx="67">
                  <c:v>4.5499999999999999E-2</c:v>
                </c:pt>
                <c:pt idx="68">
                  <c:v>4.7E-2</c:v>
                </c:pt>
                <c:pt idx="69">
                  <c:v>4.8500000000000001E-2</c:v>
                </c:pt>
                <c:pt idx="70">
                  <c:v>5.1200000000000002E-2</c:v>
                </c:pt>
                <c:pt idx="71">
                  <c:v>5.3600000000000002E-2</c:v>
                </c:pt>
                <c:pt idx="72">
                  <c:v>5.5800000000000002E-2</c:v>
                </c:pt>
                <c:pt idx="73">
                  <c:v>5.7799999999999997E-2</c:v>
                </c:pt>
                <c:pt idx="74">
                  <c:v>5.96E-2</c:v>
                </c:pt>
                <c:pt idx="75">
                  <c:v>6.13E-2</c:v>
                </c:pt>
                <c:pt idx="76">
                  <c:v>6.4399999999999999E-2</c:v>
                </c:pt>
                <c:pt idx="77">
                  <c:v>6.7100000000000007E-2</c:v>
                </c:pt>
                <c:pt idx="78">
                  <c:v>6.9499999999999992E-2</c:v>
                </c:pt>
                <c:pt idx="79">
                  <c:v>7.1599999999999997E-2</c:v>
                </c:pt>
                <c:pt idx="80">
                  <c:v>7.3499999999999996E-2</c:v>
                </c:pt>
                <c:pt idx="81">
                  <c:v>7.5200000000000003E-2</c:v>
                </c:pt>
                <c:pt idx="82">
                  <c:v>7.6700000000000004E-2</c:v>
                </c:pt>
                <c:pt idx="83">
                  <c:v>7.8200000000000006E-2</c:v>
                </c:pt>
                <c:pt idx="84">
                  <c:v>7.9500000000000001E-2</c:v>
                </c:pt>
                <c:pt idx="85">
                  <c:v>8.0700000000000008E-2</c:v>
                </c:pt>
                <c:pt idx="86">
                  <c:v>8.1799999999999998E-2</c:v>
                </c:pt>
                <c:pt idx="87">
                  <c:v>8.3900000000000002E-2</c:v>
                </c:pt>
                <c:pt idx="88">
                  <c:v>8.6300000000000002E-2</c:v>
                </c:pt>
                <c:pt idx="89">
                  <c:v>8.8300000000000003E-2</c:v>
                </c:pt>
                <c:pt idx="90">
                  <c:v>9.01E-2</c:v>
                </c:pt>
                <c:pt idx="91">
                  <c:v>9.1700000000000004E-2</c:v>
                </c:pt>
                <c:pt idx="92">
                  <c:v>9.3200000000000005E-2</c:v>
                </c:pt>
                <c:pt idx="93">
                  <c:v>9.4500000000000001E-2</c:v>
                </c:pt>
                <c:pt idx="94">
                  <c:v>9.5799999999999996E-2</c:v>
                </c:pt>
                <c:pt idx="95">
                  <c:v>9.69E-2</c:v>
                </c:pt>
                <c:pt idx="96">
                  <c:v>9.9199999999999997E-2</c:v>
                </c:pt>
                <c:pt idx="97">
                  <c:v>0.1012</c:v>
                </c:pt>
                <c:pt idx="98">
                  <c:v>0.1031</c:v>
                </c:pt>
                <c:pt idx="99">
                  <c:v>0.1048</c:v>
                </c:pt>
                <c:pt idx="100">
                  <c:v>0.10640000000000001</c:v>
                </c:pt>
                <c:pt idx="101">
                  <c:v>0.1079</c:v>
                </c:pt>
                <c:pt idx="102">
                  <c:v>0.1113</c:v>
                </c:pt>
                <c:pt idx="103">
                  <c:v>0.11459999999999999</c:v>
                </c:pt>
                <c:pt idx="104">
                  <c:v>0.1177</c:v>
                </c:pt>
                <c:pt idx="105">
                  <c:v>0.1207</c:v>
                </c:pt>
                <c:pt idx="106">
                  <c:v>0.1237</c:v>
                </c:pt>
                <c:pt idx="107">
                  <c:v>0.12669999999999998</c:v>
                </c:pt>
                <c:pt idx="108">
                  <c:v>0.12969999999999998</c:v>
                </c:pt>
                <c:pt idx="109">
                  <c:v>0.1328</c:v>
                </c:pt>
                <c:pt idx="110">
                  <c:v>0.13589999999999999</c:v>
                </c:pt>
                <c:pt idx="111">
                  <c:v>0.13899999999999998</c:v>
                </c:pt>
                <c:pt idx="112">
                  <c:v>0.14219999999999999</c:v>
                </c:pt>
                <c:pt idx="113">
                  <c:v>0.15189999999999998</c:v>
                </c:pt>
                <c:pt idx="114">
                  <c:v>0.1663</c:v>
                </c:pt>
                <c:pt idx="115">
                  <c:v>0.18109999999999998</c:v>
                </c:pt>
                <c:pt idx="116">
                  <c:v>0.19639999999999999</c:v>
                </c:pt>
                <c:pt idx="117">
                  <c:v>0.21210000000000001</c:v>
                </c:pt>
                <c:pt idx="118">
                  <c:v>0.2283</c:v>
                </c:pt>
                <c:pt idx="119">
                  <c:v>0.24489999999999998</c:v>
                </c:pt>
                <c:pt idx="120">
                  <c:v>0.26200000000000001</c:v>
                </c:pt>
                <c:pt idx="121">
                  <c:v>0.27939999999999998</c:v>
                </c:pt>
                <c:pt idx="122">
                  <c:v>0.33789999999999998</c:v>
                </c:pt>
                <c:pt idx="123">
                  <c:v>0.39500000000000002</c:v>
                </c:pt>
                <c:pt idx="124">
                  <c:v>0.45170000000000005</c:v>
                </c:pt>
                <c:pt idx="125">
                  <c:v>0.50829999999999997</c:v>
                </c:pt>
                <c:pt idx="126">
                  <c:v>0.56500000000000006</c:v>
                </c:pt>
                <c:pt idx="127">
                  <c:v>0.62190000000000001</c:v>
                </c:pt>
                <c:pt idx="128">
                  <c:v>0.81540000000000001</c:v>
                </c:pt>
                <c:pt idx="129">
                  <c:v>0.99580000000000002</c:v>
                </c:pt>
                <c:pt idx="130" formatCode="0.000">
                  <c:v>1.17</c:v>
                </c:pt>
                <c:pt idx="131" formatCode="0.000">
                  <c:v>1.33</c:v>
                </c:pt>
                <c:pt idx="132" formatCode="0.000">
                  <c:v>1.49</c:v>
                </c:pt>
                <c:pt idx="133" formatCode="0.000">
                  <c:v>1.65</c:v>
                </c:pt>
                <c:pt idx="134" formatCode="0.000">
                  <c:v>1.8</c:v>
                </c:pt>
                <c:pt idx="135" formatCode="0.000">
                  <c:v>1.95</c:v>
                </c:pt>
                <c:pt idx="136" formatCode="0.000">
                  <c:v>2.11</c:v>
                </c:pt>
                <c:pt idx="137" formatCode="0.000">
                  <c:v>2.27</c:v>
                </c:pt>
                <c:pt idx="138" formatCode="0.000">
                  <c:v>2.42</c:v>
                </c:pt>
                <c:pt idx="139" formatCode="0.000">
                  <c:v>2.99</c:v>
                </c:pt>
                <c:pt idx="140" formatCode="0.000">
                  <c:v>3.81</c:v>
                </c:pt>
                <c:pt idx="141" formatCode="0.000">
                  <c:v>4.59</c:v>
                </c:pt>
                <c:pt idx="142" formatCode="0.000">
                  <c:v>5.36</c:v>
                </c:pt>
                <c:pt idx="143" formatCode="0.000">
                  <c:v>6.13</c:v>
                </c:pt>
                <c:pt idx="144" formatCode="0.000">
                  <c:v>6.91</c:v>
                </c:pt>
                <c:pt idx="145" formatCode="0.000">
                  <c:v>7.7</c:v>
                </c:pt>
                <c:pt idx="146" formatCode="0.000">
                  <c:v>8.5</c:v>
                </c:pt>
                <c:pt idx="147" formatCode="0.000">
                  <c:v>9.31</c:v>
                </c:pt>
                <c:pt idx="148" formatCode="0.000">
                  <c:v>12.23</c:v>
                </c:pt>
                <c:pt idx="149" formatCode="0.000">
                  <c:v>15.01</c:v>
                </c:pt>
                <c:pt idx="150" formatCode="0.000">
                  <c:v>17.73</c:v>
                </c:pt>
                <c:pt idx="151" formatCode="0.000">
                  <c:v>20.43</c:v>
                </c:pt>
                <c:pt idx="152" formatCode="0.000">
                  <c:v>23.15</c:v>
                </c:pt>
                <c:pt idx="153" formatCode="0.000">
                  <c:v>25.9</c:v>
                </c:pt>
                <c:pt idx="154" formatCode="0.000">
                  <c:v>35.82</c:v>
                </c:pt>
                <c:pt idx="155" formatCode="0.000">
                  <c:v>45.12</c:v>
                </c:pt>
                <c:pt idx="156" formatCode="0.000">
                  <c:v>54.23</c:v>
                </c:pt>
                <c:pt idx="157" formatCode="0.000">
                  <c:v>63.33</c:v>
                </c:pt>
                <c:pt idx="158" formatCode="0.000">
                  <c:v>72.5</c:v>
                </c:pt>
                <c:pt idx="159" formatCode="0.000">
                  <c:v>81.790000000000006</c:v>
                </c:pt>
                <c:pt idx="160" formatCode="0.000">
                  <c:v>91.22</c:v>
                </c:pt>
                <c:pt idx="161" formatCode="0.000">
                  <c:v>100.81</c:v>
                </c:pt>
                <c:pt idx="162" formatCode="0.000">
                  <c:v>110.57</c:v>
                </c:pt>
                <c:pt idx="163" formatCode="0.000">
                  <c:v>120.5</c:v>
                </c:pt>
                <c:pt idx="164" formatCode="0.000">
                  <c:v>130.6</c:v>
                </c:pt>
                <c:pt idx="165" formatCode="0.000">
                  <c:v>167.81</c:v>
                </c:pt>
                <c:pt idx="166" formatCode="0.000">
                  <c:v>221.02</c:v>
                </c:pt>
                <c:pt idx="167" formatCode="0.000">
                  <c:v>271.60000000000002</c:v>
                </c:pt>
                <c:pt idx="168" formatCode="0.000">
                  <c:v>321.27999999999997</c:v>
                </c:pt>
                <c:pt idx="169" formatCode="0.000">
                  <c:v>370.85</c:v>
                </c:pt>
                <c:pt idx="170" formatCode="0.000">
                  <c:v>420.68</c:v>
                </c:pt>
                <c:pt idx="171" formatCode="0.000">
                  <c:v>471</c:v>
                </c:pt>
                <c:pt idx="172" formatCode="0.000">
                  <c:v>521.91999999999996</c:v>
                </c:pt>
                <c:pt idx="173" formatCode="0.000">
                  <c:v>573.52</c:v>
                </c:pt>
                <c:pt idx="174" formatCode="0.000">
                  <c:v>763.23</c:v>
                </c:pt>
                <c:pt idx="175" formatCode="0.000">
                  <c:v>941.69</c:v>
                </c:pt>
                <c:pt idx="176" formatCode="0.0">
                  <c:v>1120</c:v>
                </c:pt>
                <c:pt idx="177" formatCode="0.0">
                  <c:v>1290</c:v>
                </c:pt>
                <c:pt idx="178" formatCode="0.0">
                  <c:v>1460</c:v>
                </c:pt>
                <c:pt idx="179" formatCode="0.0">
                  <c:v>1630</c:v>
                </c:pt>
                <c:pt idx="180" formatCode="0.0">
                  <c:v>2270</c:v>
                </c:pt>
                <c:pt idx="181" formatCode="0.0">
                  <c:v>2850</c:v>
                </c:pt>
                <c:pt idx="182" formatCode="0.0">
                  <c:v>3420</c:v>
                </c:pt>
                <c:pt idx="183" formatCode="0.0">
                  <c:v>3980</c:v>
                </c:pt>
                <c:pt idx="184" formatCode="0.0">
                  <c:v>4540</c:v>
                </c:pt>
                <c:pt idx="185" formatCode="0.0">
                  <c:v>5100</c:v>
                </c:pt>
                <c:pt idx="186" formatCode="0.0">
                  <c:v>5660</c:v>
                </c:pt>
                <c:pt idx="187" formatCode="0.0">
                  <c:v>6220</c:v>
                </c:pt>
                <c:pt idx="188" formatCode="0.0">
                  <c:v>6780</c:v>
                </c:pt>
                <c:pt idx="189" formatCode="0.0">
                  <c:v>7350</c:v>
                </c:pt>
                <c:pt idx="190" formatCode="0.0">
                  <c:v>7920</c:v>
                </c:pt>
                <c:pt idx="191" formatCode="0.0">
                  <c:v>10020</c:v>
                </c:pt>
                <c:pt idx="192" formatCode="0.0">
                  <c:v>12970</c:v>
                </c:pt>
                <c:pt idx="193" formatCode="0.0">
                  <c:v>15690</c:v>
                </c:pt>
                <c:pt idx="194" formatCode="0.0">
                  <c:v>18280</c:v>
                </c:pt>
                <c:pt idx="195" formatCode="0.0">
                  <c:v>20790</c:v>
                </c:pt>
                <c:pt idx="196" formatCode="0.0">
                  <c:v>23240</c:v>
                </c:pt>
                <c:pt idx="197" formatCode="0.0">
                  <c:v>25650</c:v>
                </c:pt>
                <c:pt idx="198" formatCode="0.0">
                  <c:v>28010</c:v>
                </c:pt>
                <c:pt idx="199" formatCode="0.0">
                  <c:v>30330</c:v>
                </c:pt>
                <c:pt idx="200" formatCode="0.0">
                  <c:v>38730</c:v>
                </c:pt>
                <c:pt idx="201" formatCode="0.0">
                  <c:v>46280</c:v>
                </c:pt>
                <c:pt idx="202" formatCode="0.0">
                  <c:v>53300</c:v>
                </c:pt>
                <c:pt idx="203" formatCode="0.0">
                  <c:v>59940</c:v>
                </c:pt>
                <c:pt idx="204" formatCode="0.0">
                  <c:v>66270</c:v>
                </c:pt>
                <c:pt idx="205" formatCode="0.0">
                  <c:v>72360</c:v>
                </c:pt>
                <c:pt idx="206" formatCode="0.0">
                  <c:v>93680</c:v>
                </c:pt>
                <c:pt idx="207" formatCode="0.0">
                  <c:v>112130</c:v>
                </c:pt>
                <c:pt idx="208" formatCode="0.0">
                  <c:v>128770.00000000001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F3-43F9-B5C2-E5A39E66FE44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srim1H_Water!$D$20:$D$300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srim1H_Water!$P$20:$P$300</c:f>
              <c:numCache>
                <c:formatCode>0.00000</c:formatCode>
                <c:ptCount val="281"/>
                <c:pt idx="0">
                  <c:v>5.0000000000000001E-4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6.0000000000000006E-4</c:v>
                </c:pt>
                <c:pt idx="4">
                  <c:v>6.9999999999999999E-4</c:v>
                </c:pt>
                <c:pt idx="5">
                  <c:v>6.9999999999999999E-4</c:v>
                </c:pt>
                <c:pt idx="6">
                  <c:v>6.9999999999999999E-4</c:v>
                </c:pt>
                <c:pt idx="7">
                  <c:v>8.0000000000000004E-4</c:v>
                </c:pt>
                <c:pt idx="8">
                  <c:v>8.0000000000000004E-4</c:v>
                </c:pt>
                <c:pt idx="9">
                  <c:v>8.0000000000000004E-4</c:v>
                </c:pt>
                <c:pt idx="10">
                  <c:v>8.9999999999999998E-4</c:v>
                </c:pt>
                <c:pt idx="11">
                  <c:v>1E-3</c:v>
                </c:pt>
                <c:pt idx="12">
                  <c:v>1.0999999999999998E-3</c:v>
                </c:pt>
                <c:pt idx="13">
                  <c:v>1.0999999999999998E-3</c:v>
                </c:pt>
                <c:pt idx="14">
                  <c:v>1.2000000000000001E-3</c:v>
                </c:pt>
                <c:pt idx="15">
                  <c:v>1.2999999999999999E-3</c:v>
                </c:pt>
                <c:pt idx="16">
                  <c:v>1.2999999999999999E-3</c:v>
                </c:pt>
                <c:pt idx="17">
                  <c:v>1.4E-3</c:v>
                </c:pt>
                <c:pt idx="18">
                  <c:v>1.5E-3</c:v>
                </c:pt>
                <c:pt idx="19">
                  <c:v>1.6000000000000001E-3</c:v>
                </c:pt>
                <c:pt idx="20">
                  <c:v>1.8E-3</c:v>
                </c:pt>
                <c:pt idx="21">
                  <c:v>1.9E-3</c:v>
                </c:pt>
                <c:pt idx="22">
                  <c:v>2E-3</c:v>
                </c:pt>
                <c:pt idx="23">
                  <c:v>2.1000000000000003E-3</c:v>
                </c:pt>
                <c:pt idx="24">
                  <c:v>2.4000000000000002E-3</c:v>
                </c:pt>
                <c:pt idx="25">
                  <c:v>2.5999999999999999E-3</c:v>
                </c:pt>
                <c:pt idx="26">
                  <c:v>2.8E-3</c:v>
                </c:pt>
                <c:pt idx="27">
                  <c:v>3.0000000000000001E-3</c:v>
                </c:pt>
                <c:pt idx="28">
                  <c:v>3.2000000000000002E-3</c:v>
                </c:pt>
                <c:pt idx="29">
                  <c:v>3.5000000000000005E-3</c:v>
                </c:pt>
                <c:pt idx="30">
                  <c:v>3.6999999999999997E-3</c:v>
                </c:pt>
                <c:pt idx="31">
                  <c:v>3.8999999999999998E-3</c:v>
                </c:pt>
                <c:pt idx="32">
                  <c:v>4.1000000000000003E-3</c:v>
                </c:pt>
                <c:pt idx="33">
                  <c:v>4.3E-3</c:v>
                </c:pt>
                <c:pt idx="34">
                  <c:v>4.4999999999999997E-3</c:v>
                </c:pt>
                <c:pt idx="35">
                  <c:v>4.8999999999999998E-3</c:v>
                </c:pt>
                <c:pt idx="36">
                  <c:v>5.4000000000000003E-3</c:v>
                </c:pt>
                <c:pt idx="37">
                  <c:v>5.8999999999999999E-3</c:v>
                </c:pt>
                <c:pt idx="38">
                  <c:v>6.4000000000000003E-3</c:v>
                </c:pt>
                <c:pt idx="39">
                  <c:v>6.8000000000000005E-3</c:v>
                </c:pt>
                <c:pt idx="40">
                  <c:v>7.2999999999999992E-3</c:v>
                </c:pt>
                <c:pt idx="41">
                  <c:v>7.7999999999999996E-3</c:v>
                </c:pt>
                <c:pt idx="42">
                  <c:v>8.2000000000000007E-3</c:v>
                </c:pt>
                <c:pt idx="43">
                  <c:v>8.6999999999999994E-3</c:v>
                </c:pt>
                <c:pt idx="44">
                  <c:v>9.4999999999999998E-3</c:v>
                </c:pt>
                <c:pt idx="45">
                  <c:v>1.04E-2</c:v>
                </c:pt>
                <c:pt idx="46">
                  <c:v>1.12E-2</c:v>
                </c:pt>
                <c:pt idx="47">
                  <c:v>1.2E-2</c:v>
                </c:pt>
                <c:pt idx="48">
                  <c:v>1.2800000000000001E-2</c:v>
                </c:pt>
                <c:pt idx="49">
                  <c:v>1.3500000000000002E-2</c:v>
                </c:pt>
                <c:pt idx="50">
                  <c:v>1.4999999999999999E-2</c:v>
                </c:pt>
                <c:pt idx="51">
                  <c:v>1.6400000000000001E-2</c:v>
                </c:pt>
                <c:pt idx="52">
                  <c:v>1.78E-2</c:v>
                </c:pt>
                <c:pt idx="53">
                  <c:v>1.9099999999999999E-2</c:v>
                </c:pt>
                <c:pt idx="54">
                  <c:v>2.0399999999999998E-2</c:v>
                </c:pt>
                <c:pt idx="55">
                  <c:v>2.1600000000000001E-2</c:v>
                </c:pt>
                <c:pt idx="56">
                  <c:v>2.2800000000000001E-2</c:v>
                </c:pt>
                <c:pt idx="57">
                  <c:v>2.3899999999999998E-2</c:v>
                </c:pt>
                <c:pt idx="58">
                  <c:v>2.5000000000000001E-2</c:v>
                </c:pt>
                <c:pt idx="59">
                  <c:v>2.6100000000000002E-2</c:v>
                </c:pt>
                <c:pt idx="60">
                  <c:v>2.7100000000000003E-2</c:v>
                </c:pt>
                <c:pt idx="61">
                  <c:v>2.9099999999999997E-2</c:v>
                </c:pt>
                <c:pt idx="62">
                  <c:v>3.1399999999999997E-2</c:v>
                </c:pt>
                <c:pt idx="63">
                  <c:v>3.3700000000000001E-2</c:v>
                </c:pt>
                <c:pt idx="64">
                  <c:v>3.5799999999999998E-2</c:v>
                </c:pt>
                <c:pt idx="65">
                  <c:v>3.78E-2</c:v>
                </c:pt>
                <c:pt idx="66">
                  <c:v>3.9699999999999999E-2</c:v>
                </c:pt>
                <c:pt idx="67">
                  <c:v>4.1499999999999995E-2</c:v>
                </c:pt>
                <c:pt idx="68">
                  <c:v>4.3200000000000002E-2</c:v>
                </c:pt>
                <c:pt idx="69">
                  <c:v>4.4900000000000002E-2</c:v>
                </c:pt>
                <c:pt idx="70">
                  <c:v>4.8099999999999997E-2</c:v>
                </c:pt>
                <c:pt idx="71">
                  <c:v>5.1000000000000004E-2</c:v>
                </c:pt>
                <c:pt idx="72">
                  <c:v>5.3700000000000005E-2</c:v>
                </c:pt>
                <c:pt idx="73">
                  <c:v>5.6200000000000007E-2</c:v>
                </c:pt>
                <c:pt idx="74">
                  <c:v>5.8599999999999999E-2</c:v>
                </c:pt>
                <c:pt idx="75">
                  <c:v>6.0899999999999996E-2</c:v>
                </c:pt>
                <c:pt idx="76">
                  <c:v>6.5000000000000002E-2</c:v>
                </c:pt>
                <c:pt idx="77">
                  <c:v>6.8700000000000011E-2</c:v>
                </c:pt>
                <c:pt idx="78">
                  <c:v>7.2099999999999997E-2</c:v>
                </c:pt>
                <c:pt idx="79">
                  <c:v>7.5200000000000003E-2</c:v>
                </c:pt>
                <c:pt idx="80">
                  <c:v>7.8100000000000003E-2</c:v>
                </c:pt>
                <c:pt idx="81">
                  <c:v>8.0700000000000008E-2</c:v>
                </c:pt>
                <c:pt idx="82">
                  <c:v>8.3199999999999996E-2</c:v>
                </c:pt>
                <c:pt idx="83">
                  <c:v>8.5499999999999993E-2</c:v>
                </c:pt>
                <c:pt idx="84">
                  <c:v>8.7599999999999997E-2</c:v>
                </c:pt>
                <c:pt idx="85">
                  <c:v>8.9700000000000002E-2</c:v>
                </c:pt>
                <c:pt idx="86">
                  <c:v>9.1600000000000001E-2</c:v>
                </c:pt>
                <c:pt idx="87">
                  <c:v>9.5199999999999993E-2</c:v>
                </c:pt>
                <c:pt idx="88">
                  <c:v>9.9199999999999997E-2</c:v>
                </c:pt>
                <c:pt idx="89">
                  <c:v>0.10269999999999999</c:v>
                </c:pt>
                <c:pt idx="90">
                  <c:v>0.10600000000000001</c:v>
                </c:pt>
                <c:pt idx="91">
                  <c:v>0.10900000000000001</c:v>
                </c:pt>
                <c:pt idx="92">
                  <c:v>0.11180000000000001</c:v>
                </c:pt>
                <c:pt idx="93">
                  <c:v>0.11439999999999999</c:v>
                </c:pt>
                <c:pt idx="94">
                  <c:v>0.11679999999999999</c:v>
                </c:pt>
                <c:pt idx="95">
                  <c:v>0.11899999999999999</c:v>
                </c:pt>
                <c:pt idx="96">
                  <c:v>0.12330000000000001</c:v>
                </c:pt>
                <c:pt idx="97">
                  <c:v>0.12709999999999999</c:v>
                </c:pt>
                <c:pt idx="98">
                  <c:v>0.13069999999999998</c:v>
                </c:pt>
                <c:pt idx="99">
                  <c:v>0.13400000000000001</c:v>
                </c:pt>
                <c:pt idx="100">
                  <c:v>0.1371</c:v>
                </c:pt>
                <c:pt idx="101">
                  <c:v>0.1401</c:v>
                </c:pt>
                <c:pt idx="102">
                  <c:v>0.14579999999999999</c:v>
                </c:pt>
                <c:pt idx="103">
                  <c:v>0.1512</c:v>
                </c:pt>
                <c:pt idx="104">
                  <c:v>0.15629999999999999</c:v>
                </c:pt>
                <c:pt idx="105">
                  <c:v>0.1613</c:v>
                </c:pt>
                <c:pt idx="106">
                  <c:v>0.1663</c:v>
                </c:pt>
                <c:pt idx="107">
                  <c:v>0.17119999999999999</c:v>
                </c:pt>
                <c:pt idx="108">
                  <c:v>0.17609999999999998</c:v>
                </c:pt>
                <c:pt idx="109">
                  <c:v>0.18099999999999999</c:v>
                </c:pt>
                <c:pt idx="110">
                  <c:v>0.186</c:v>
                </c:pt>
                <c:pt idx="111">
                  <c:v>0.19109999999999999</c:v>
                </c:pt>
                <c:pt idx="112">
                  <c:v>0.19619999999999999</c:v>
                </c:pt>
                <c:pt idx="113">
                  <c:v>0.20680000000000001</c:v>
                </c:pt>
                <c:pt idx="114">
                  <c:v>0.22059999999999999</c:v>
                </c:pt>
                <c:pt idx="115">
                  <c:v>0.23519999999999999</c:v>
                </c:pt>
                <c:pt idx="116">
                  <c:v>0.25070000000000003</c:v>
                </c:pt>
                <c:pt idx="117">
                  <c:v>0.26700000000000002</c:v>
                </c:pt>
                <c:pt idx="118">
                  <c:v>0.28410000000000002</c:v>
                </c:pt>
                <c:pt idx="119">
                  <c:v>0.30209999999999998</c:v>
                </c:pt>
                <c:pt idx="120">
                  <c:v>0.32100000000000001</c:v>
                </c:pt>
                <c:pt idx="121">
                  <c:v>0.3407</c:v>
                </c:pt>
                <c:pt idx="122">
                  <c:v>0.38269999999999998</c:v>
                </c:pt>
                <c:pt idx="123">
                  <c:v>0.42779999999999996</c:v>
                </c:pt>
                <c:pt idx="124">
                  <c:v>0.47590000000000005</c:v>
                </c:pt>
                <c:pt idx="125">
                  <c:v>0.52690000000000003</c:v>
                </c:pt>
                <c:pt idx="126">
                  <c:v>0.58069999999999999</c:v>
                </c:pt>
                <c:pt idx="127">
                  <c:v>0.63700000000000001</c:v>
                </c:pt>
                <c:pt idx="128">
                  <c:v>0.75690000000000002</c:v>
                </c:pt>
                <c:pt idx="129">
                  <c:v>0.88539999999999996</c:v>
                </c:pt>
                <c:pt idx="130" formatCode="0.000">
                  <c:v>1.02</c:v>
                </c:pt>
                <c:pt idx="131" formatCode="0.000">
                  <c:v>1.1599999999999999</c:v>
                </c:pt>
                <c:pt idx="132" formatCode="0.000">
                  <c:v>1.31</c:v>
                </c:pt>
                <c:pt idx="133" formatCode="0.000">
                  <c:v>1.45</c:v>
                </c:pt>
                <c:pt idx="134" formatCode="0.000">
                  <c:v>1.61</c:v>
                </c:pt>
                <c:pt idx="135" formatCode="0.000">
                  <c:v>1.76</c:v>
                </c:pt>
                <c:pt idx="136" formatCode="0.000">
                  <c:v>1.92</c:v>
                </c:pt>
                <c:pt idx="137" formatCode="0.000">
                  <c:v>2.09</c:v>
                </c:pt>
                <c:pt idx="138" formatCode="0.000">
                  <c:v>2.2599999999999998</c:v>
                </c:pt>
                <c:pt idx="139" formatCode="0.000">
                  <c:v>2.62</c:v>
                </c:pt>
                <c:pt idx="140" formatCode="0.000">
                  <c:v>3.1</c:v>
                </c:pt>
                <c:pt idx="141" formatCode="0.000">
                  <c:v>3.61</c:v>
                </c:pt>
                <c:pt idx="142" formatCode="0.000">
                  <c:v>4.16</c:v>
                </c:pt>
                <c:pt idx="143" formatCode="0.000">
                  <c:v>4.75</c:v>
                </c:pt>
                <c:pt idx="144" formatCode="0.000">
                  <c:v>5.37</c:v>
                </c:pt>
                <c:pt idx="145" formatCode="0.000">
                  <c:v>6.03</c:v>
                </c:pt>
                <c:pt idx="146" formatCode="0.000">
                  <c:v>6.72</c:v>
                </c:pt>
                <c:pt idx="147" formatCode="0.000">
                  <c:v>7.45</c:v>
                </c:pt>
                <c:pt idx="148" formatCode="0.000">
                  <c:v>9</c:v>
                </c:pt>
                <c:pt idx="149" formatCode="0.000">
                  <c:v>10.69</c:v>
                </c:pt>
                <c:pt idx="150" formatCode="0.000">
                  <c:v>12.5</c:v>
                </c:pt>
                <c:pt idx="151" formatCode="0.000">
                  <c:v>14.45</c:v>
                </c:pt>
                <c:pt idx="152" formatCode="0.000">
                  <c:v>16.52</c:v>
                </c:pt>
                <c:pt idx="153" formatCode="0.000">
                  <c:v>18.71</c:v>
                </c:pt>
                <c:pt idx="154" formatCode="0.000">
                  <c:v>23.46</c:v>
                </c:pt>
                <c:pt idx="155" formatCode="0.000">
                  <c:v>28.68</c:v>
                </c:pt>
                <c:pt idx="156" formatCode="0.000">
                  <c:v>34.369999999999997</c:v>
                </c:pt>
                <c:pt idx="157" formatCode="0.000">
                  <c:v>40.51</c:v>
                </c:pt>
                <c:pt idx="158" formatCode="0.000">
                  <c:v>47.09</c:v>
                </c:pt>
                <c:pt idx="159" formatCode="0.000">
                  <c:v>54.11</c:v>
                </c:pt>
                <c:pt idx="160" formatCode="0.000">
                  <c:v>61.56</c:v>
                </c:pt>
                <c:pt idx="161" formatCode="0.000">
                  <c:v>69.430000000000007</c:v>
                </c:pt>
                <c:pt idx="162" formatCode="0.000">
                  <c:v>77.72</c:v>
                </c:pt>
                <c:pt idx="163" formatCode="0.000">
                  <c:v>86.42</c:v>
                </c:pt>
                <c:pt idx="164" formatCode="0.000">
                  <c:v>95.53</c:v>
                </c:pt>
                <c:pt idx="165" formatCode="0.000">
                  <c:v>114.94</c:v>
                </c:pt>
                <c:pt idx="166" formatCode="0.000">
                  <c:v>141.41</c:v>
                </c:pt>
                <c:pt idx="167" formatCode="0.000">
                  <c:v>170.26</c:v>
                </c:pt>
                <c:pt idx="168" formatCode="0.000">
                  <c:v>201.43</c:v>
                </c:pt>
                <c:pt idx="169" formatCode="0.000">
                  <c:v>234.86</c:v>
                </c:pt>
                <c:pt idx="170" formatCode="0.000">
                  <c:v>270.5</c:v>
                </c:pt>
                <c:pt idx="171" formatCode="0.000">
                  <c:v>308.3</c:v>
                </c:pt>
                <c:pt idx="172" formatCode="0.000">
                  <c:v>348.23</c:v>
                </c:pt>
                <c:pt idx="173" formatCode="0.000">
                  <c:v>390.23</c:v>
                </c:pt>
                <c:pt idx="174" formatCode="0.000">
                  <c:v>480.34</c:v>
                </c:pt>
                <c:pt idx="175" formatCode="0.000">
                  <c:v>578.30999999999995</c:v>
                </c:pt>
                <c:pt idx="176" formatCode="0.000">
                  <c:v>683.86</c:v>
                </c:pt>
                <c:pt idx="177" formatCode="0.000">
                  <c:v>796.75</c:v>
                </c:pt>
                <c:pt idx="178" formatCode="0.000">
                  <c:v>916.74</c:v>
                </c:pt>
                <c:pt idx="179" formatCode="0.0">
                  <c:v>1040</c:v>
                </c:pt>
                <c:pt idx="180" formatCode="0.0">
                  <c:v>1320</c:v>
                </c:pt>
                <c:pt idx="181" formatCode="0.0">
                  <c:v>1620</c:v>
                </c:pt>
                <c:pt idx="182" formatCode="0.0">
                  <c:v>1940</c:v>
                </c:pt>
                <c:pt idx="183" formatCode="0.0">
                  <c:v>2280</c:v>
                </c:pt>
                <c:pt idx="184" formatCode="0.0">
                  <c:v>2650</c:v>
                </c:pt>
                <c:pt idx="185" formatCode="0.0">
                  <c:v>3040</c:v>
                </c:pt>
                <c:pt idx="186" formatCode="0.0">
                  <c:v>3440</c:v>
                </c:pt>
                <c:pt idx="187" formatCode="0.0">
                  <c:v>3860</c:v>
                </c:pt>
                <c:pt idx="188" formatCode="0.0">
                  <c:v>4310</c:v>
                </c:pt>
                <c:pt idx="189" formatCode="0.0">
                  <c:v>4760</c:v>
                </c:pt>
                <c:pt idx="190" formatCode="0.0">
                  <c:v>5230</c:v>
                </c:pt>
                <c:pt idx="191" formatCode="0.0">
                  <c:v>6220</c:v>
                </c:pt>
                <c:pt idx="192" formatCode="0.0">
                  <c:v>7540</c:v>
                </c:pt>
                <c:pt idx="193" formatCode="0.0">
                  <c:v>8920</c:v>
                </c:pt>
                <c:pt idx="194" formatCode="0.0">
                  <c:v>10370</c:v>
                </c:pt>
                <c:pt idx="195" formatCode="0.0">
                  <c:v>11880</c:v>
                </c:pt>
                <c:pt idx="196" formatCode="0.0">
                  <c:v>13440</c:v>
                </c:pt>
                <c:pt idx="197" formatCode="0.0">
                  <c:v>15050</c:v>
                </c:pt>
                <c:pt idx="198" formatCode="0.0">
                  <c:v>16700</c:v>
                </c:pt>
                <c:pt idx="199" formatCode="0.0">
                  <c:v>18380</c:v>
                </c:pt>
                <c:pt idx="200" formatCode="0.0">
                  <c:v>21830</c:v>
                </c:pt>
                <c:pt idx="201" formatCode="0.0">
                  <c:v>25380</c:v>
                </c:pt>
                <c:pt idx="202" formatCode="0.0">
                  <c:v>29000</c:v>
                </c:pt>
                <c:pt idx="203" formatCode="0.0">
                  <c:v>32670</c:v>
                </c:pt>
                <c:pt idx="204" formatCode="0.0">
                  <c:v>36380</c:v>
                </c:pt>
                <c:pt idx="205" formatCode="0.0">
                  <c:v>40110</c:v>
                </c:pt>
                <c:pt idx="206" formatCode="0.0">
                  <c:v>47600</c:v>
                </c:pt>
                <c:pt idx="207" formatCode="0.0">
                  <c:v>55070</c:v>
                </c:pt>
                <c:pt idx="208" formatCode="0.0">
                  <c:v>62490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6F3-43F9-B5C2-E5A39E66F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srim22Na_Water!$P$5</c:f>
          <c:strCache>
            <c:ptCount val="1"/>
            <c:pt idx="0">
              <c:v>srim22Na_Water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srim22Na_Water!$D$20:$D$300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srim22Na_Water!$J$20:$J$300</c:f>
              <c:numCache>
                <c:formatCode>0.00000</c:formatCode>
                <c:ptCount val="281"/>
                <c:pt idx="0">
                  <c:v>2.5999999999999999E-3</c:v>
                </c:pt>
                <c:pt idx="1">
                  <c:v>2.7000000000000001E-3</c:v>
                </c:pt>
                <c:pt idx="2">
                  <c:v>2.9000000000000002E-3</c:v>
                </c:pt>
                <c:pt idx="3">
                  <c:v>3.0000000000000001E-3</c:v>
                </c:pt>
                <c:pt idx="4">
                  <c:v>3.0999999999999999E-3</c:v>
                </c:pt>
                <c:pt idx="5">
                  <c:v>3.3E-3</c:v>
                </c:pt>
                <c:pt idx="6">
                  <c:v>3.4000000000000002E-3</c:v>
                </c:pt>
                <c:pt idx="7">
                  <c:v>3.5000000000000005E-3</c:v>
                </c:pt>
                <c:pt idx="8">
                  <c:v>3.8E-3</c:v>
                </c:pt>
                <c:pt idx="9">
                  <c:v>4.0000000000000001E-3</c:v>
                </c:pt>
                <c:pt idx="10">
                  <c:v>4.2000000000000006E-3</c:v>
                </c:pt>
                <c:pt idx="11">
                  <c:v>4.4999999999999997E-3</c:v>
                </c:pt>
                <c:pt idx="12">
                  <c:v>4.7000000000000002E-3</c:v>
                </c:pt>
                <c:pt idx="13">
                  <c:v>4.8999999999999998E-3</c:v>
                </c:pt>
                <c:pt idx="14">
                  <c:v>5.3E-3</c:v>
                </c:pt>
                <c:pt idx="15">
                  <c:v>5.8000000000000005E-3</c:v>
                </c:pt>
                <c:pt idx="16">
                  <c:v>6.1999999999999998E-3</c:v>
                </c:pt>
                <c:pt idx="17">
                  <c:v>6.5000000000000006E-3</c:v>
                </c:pt>
                <c:pt idx="18">
                  <c:v>6.9000000000000008E-3</c:v>
                </c:pt>
                <c:pt idx="19">
                  <c:v>7.2999999999999992E-3</c:v>
                </c:pt>
                <c:pt idx="20">
                  <c:v>7.7000000000000002E-3</c:v>
                </c:pt>
                <c:pt idx="21">
                  <c:v>8.0000000000000002E-3</c:v>
                </c:pt>
                <c:pt idx="22">
                  <c:v>8.4000000000000012E-3</c:v>
                </c:pt>
                <c:pt idx="23">
                  <c:v>8.7999999999999988E-3</c:v>
                </c:pt>
                <c:pt idx="24">
                  <c:v>9.1000000000000004E-3</c:v>
                </c:pt>
                <c:pt idx="25">
                  <c:v>9.7999999999999997E-3</c:v>
                </c:pt>
                <c:pt idx="26">
                  <c:v>1.0699999999999999E-2</c:v>
                </c:pt>
                <c:pt idx="27">
                  <c:v>1.15E-2</c:v>
                </c:pt>
                <c:pt idx="28">
                  <c:v>1.24E-2</c:v>
                </c:pt>
                <c:pt idx="29">
                  <c:v>1.32E-2</c:v>
                </c:pt>
                <c:pt idx="30">
                  <c:v>1.4000000000000002E-2</c:v>
                </c:pt>
                <c:pt idx="31">
                  <c:v>1.4799999999999999E-2</c:v>
                </c:pt>
                <c:pt idx="32">
                  <c:v>1.5599999999999999E-2</c:v>
                </c:pt>
                <c:pt idx="33">
                  <c:v>1.6400000000000001E-2</c:v>
                </c:pt>
                <c:pt idx="34">
                  <c:v>1.7999999999999999E-2</c:v>
                </c:pt>
                <c:pt idx="35">
                  <c:v>1.9599999999999999E-2</c:v>
                </c:pt>
                <c:pt idx="36">
                  <c:v>2.1100000000000001E-2</c:v>
                </c:pt>
                <c:pt idx="37">
                  <c:v>2.2700000000000001E-2</c:v>
                </c:pt>
                <c:pt idx="38">
                  <c:v>2.4299999999999999E-2</c:v>
                </c:pt>
                <c:pt idx="39">
                  <c:v>2.58E-2</c:v>
                </c:pt>
                <c:pt idx="40">
                  <c:v>2.8899999999999999E-2</c:v>
                </c:pt>
                <c:pt idx="41">
                  <c:v>3.2000000000000001E-2</c:v>
                </c:pt>
                <c:pt idx="42">
                  <c:v>3.5099999999999999E-2</c:v>
                </c:pt>
                <c:pt idx="43">
                  <c:v>3.8199999999999998E-2</c:v>
                </c:pt>
                <c:pt idx="44">
                  <c:v>4.1299999999999996E-2</c:v>
                </c:pt>
                <c:pt idx="45">
                  <c:v>4.4400000000000002E-2</c:v>
                </c:pt>
                <c:pt idx="46">
                  <c:v>4.7599999999999996E-2</c:v>
                </c:pt>
                <c:pt idx="47">
                  <c:v>5.0700000000000002E-2</c:v>
                </c:pt>
                <c:pt idx="48">
                  <c:v>5.3900000000000003E-2</c:v>
                </c:pt>
                <c:pt idx="49">
                  <c:v>5.6999999999999995E-2</c:v>
                </c:pt>
                <c:pt idx="50">
                  <c:v>6.0199999999999997E-2</c:v>
                </c:pt>
                <c:pt idx="51">
                  <c:v>6.6600000000000006E-2</c:v>
                </c:pt>
                <c:pt idx="52">
                  <c:v>7.4700000000000003E-2</c:v>
                </c:pt>
                <c:pt idx="53">
                  <c:v>8.2900000000000001E-2</c:v>
                </c:pt>
                <c:pt idx="54">
                  <c:v>9.1200000000000003E-2</c:v>
                </c:pt>
                <c:pt idx="55">
                  <c:v>9.9599999999999994E-2</c:v>
                </c:pt>
                <c:pt idx="56">
                  <c:v>0.10800000000000001</c:v>
                </c:pt>
                <c:pt idx="57">
                  <c:v>0.11650000000000001</c:v>
                </c:pt>
                <c:pt idx="58">
                  <c:v>0.12509999999999999</c:v>
                </c:pt>
                <c:pt idx="59">
                  <c:v>0.13369999999999999</c:v>
                </c:pt>
                <c:pt idx="60">
                  <c:v>0.15109999999999998</c:v>
                </c:pt>
                <c:pt idx="61">
                  <c:v>0.16870000000000002</c:v>
                </c:pt>
                <c:pt idx="62">
                  <c:v>0.18629999999999999</c:v>
                </c:pt>
                <c:pt idx="63">
                  <c:v>0.20400000000000001</c:v>
                </c:pt>
                <c:pt idx="64">
                  <c:v>0.22200000000000003</c:v>
                </c:pt>
                <c:pt idx="65">
                  <c:v>0.24009999999999998</c:v>
                </c:pt>
                <c:pt idx="66">
                  <c:v>0.27690000000000003</c:v>
                </c:pt>
                <c:pt idx="67">
                  <c:v>0.31440000000000001</c:v>
                </c:pt>
                <c:pt idx="68">
                  <c:v>0.35239999999999999</c:v>
                </c:pt>
                <c:pt idx="69">
                  <c:v>0.39069999999999999</c:v>
                </c:pt>
                <c:pt idx="70">
                  <c:v>0.42919999999999997</c:v>
                </c:pt>
                <c:pt idx="71">
                  <c:v>0.46790000000000004</c:v>
                </c:pt>
                <c:pt idx="72">
                  <c:v>0.50650000000000006</c:v>
                </c:pt>
                <c:pt idx="73">
                  <c:v>0.54500000000000004</c:v>
                </c:pt>
                <c:pt idx="74">
                  <c:v>0.58330000000000004</c:v>
                </c:pt>
                <c:pt idx="75">
                  <c:v>0.62140000000000006</c:v>
                </c:pt>
                <c:pt idx="76">
                  <c:v>0.65910000000000002</c:v>
                </c:pt>
                <c:pt idx="77">
                  <c:v>0.73360000000000003</c:v>
                </c:pt>
                <c:pt idx="78">
                  <c:v>0.82430000000000003</c:v>
                </c:pt>
                <c:pt idx="79">
                  <c:v>0.91229999999999989</c:v>
                </c:pt>
                <c:pt idx="80">
                  <c:v>0.99749999999999994</c:v>
                </c:pt>
                <c:pt idx="81" formatCode="0.000">
                  <c:v>1.08</c:v>
                </c:pt>
                <c:pt idx="82" formatCode="0.000">
                  <c:v>1.1599999999999999</c:v>
                </c:pt>
                <c:pt idx="83" formatCode="0.000">
                  <c:v>1.24</c:v>
                </c:pt>
                <c:pt idx="84" formatCode="0.000">
                  <c:v>1.31</c:v>
                </c:pt>
                <c:pt idx="85" formatCode="0.000">
                  <c:v>1.38</c:v>
                </c:pt>
                <c:pt idx="86" formatCode="0.000">
                  <c:v>1.52</c:v>
                </c:pt>
                <c:pt idx="87" formatCode="0.000">
                  <c:v>1.65</c:v>
                </c:pt>
                <c:pt idx="88" formatCode="0.000">
                  <c:v>1.78</c:v>
                </c:pt>
                <c:pt idx="89" formatCode="0.000">
                  <c:v>1.9</c:v>
                </c:pt>
                <c:pt idx="90" formatCode="0.000">
                  <c:v>2.0099999999999998</c:v>
                </c:pt>
                <c:pt idx="91" formatCode="0.000">
                  <c:v>2.12</c:v>
                </c:pt>
                <c:pt idx="92" formatCode="0.000">
                  <c:v>2.3199999999999998</c:v>
                </c:pt>
                <c:pt idx="93" formatCode="0.000">
                  <c:v>2.5099999999999998</c:v>
                </c:pt>
                <c:pt idx="94" formatCode="0.000">
                  <c:v>2.69</c:v>
                </c:pt>
                <c:pt idx="95" formatCode="0.000">
                  <c:v>2.86</c:v>
                </c:pt>
                <c:pt idx="96" formatCode="0.000">
                  <c:v>3.01</c:v>
                </c:pt>
                <c:pt idx="97" formatCode="0.000">
                  <c:v>3.16</c:v>
                </c:pt>
                <c:pt idx="98" formatCode="0.000">
                  <c:v>3.3</c:v>
                </c:pt>
                <c:pt idx="99" formatCode="0.000">
                  <c:v>3.43</c:v>
                </c:pt>
                <c:pt idx="100" formatCode="0.000">
                  <c:v>3.56</c:v>
                </c:pt>
                <c:pt idx="101" formatCode="0.000">
                  <c:v>3.68</c:v>
                </c:pt>
                <c:pt idx="102" formatCode="0.000">
                  <c:v>3.8</c:v>
                </c:pt>
                <c:pt idx="103" formatCode="0.000">
                  <c:v>4.0199999999999996</c:v>
                </c:pt>
                <c:pt idx="104" formatCode="0.000">
                  <c:v>4.2699999999999996</c:v>
                </c:pt>
                <c:pt idx="105" formatCode="0.000">
                  <c:v>4.49</c:v>
                </c:pt>
                <c:pt idx="106" formatCode="0.000">
                  <c:v>4.71</c:v>
                </c:pt>
                <c:pt idx="107" formatCode="0.000">
                  <c:v>4.91</c:v>
                </c:pt>
                <c:pt idx="108" formatCode="0.000">
                  <c:v>5.09</c:v>
                </c:pt>
                <c:pt idx="109" formatCode="0.000">
                  <c:v>5.27</c:v>
                </c:pt>
                <c:pt idx="110" formatCode="0.000">
                  <c:v>5.44</c:v>
                </c:pt>
                <c:pt idx="111" formatCode="0.000">
                  <c:v>5.61</c:v>
                </c:pt>
                <c:pt idx="112" formatCode="0.000">
                  <c:v>5.92</c:v>
                </c:pt>
                <c:pt idx="113" formatCode="0.000">
                  <c:v>6.21</c:v>
                </c:pt>
                <c:pt idx="114" formatCode="0.000">
                  <c:v>6.49</c:v>
                </c:pt>
                <c:pt idx="115" formatCode="0.000">
                  <c:v>6.77</c:v>
                </c:pt>
                <c:pt idx="116" formatCode="0.000">
                  <c:v>7.03</c:v>
                </c:pt>
                <c:pt idx="117" formatCode="0.000">
                  <c:v>7.29</c:v>
                </c:pt>
                <c:pt idx="118" formatCode="0.000">
                  <c:v>7.81</c:v>
                </c:pt>
                <c:pt idx="119" formatCode="0.000">
                  <c:v>8.31</c:v>
                </c:pt>
                <c:pt idx="120" formatCode="0.000">
                  <c:v>8.82</c:v>
                </c:pt>
                <c:pt idx="121" formatCode="0.000">
                  <c:v>9.33</c:v>
                </c:pt>
                <c:pt idx="122" formatCode="0.000">
                  <c:v>9.84</c:v>
                </c:pt>
                <c:pt idx="123" formatCode="0.000">
                  <c:v>10.35</c:v>
                </c:pt>
                <c:pt idx="124" formatCode="0.000">
                  <c:v>10.87</c:v>
                </c:pt>
                <c:pt idx="125" formatCode="0.000">
                  <c:v>11.39</c:v>
                </c:pt>
                <c:pt idx="126" formatCode="0.000">
                  <c:v>11.92</c:v>
                </c:pt>
                <c:pt idx="127" formatCode="0.000">
                  <c:v>12.46</c:v>
                </c:pt>
                <c:pt idx="128" formatCode="0.000">
                  <c:v>13</c:v>
                </c:pt>
                <c:pt idx="129" formatCode="0.000">
                  <c:v>14.12</c:v>
                </c:pt>
                <c:pt idx="130" formatCode="0.000">
                  <c:v>15.55</c:v>
                </c:pt>
                <c:pt idx="131" formatCode="0.000">
                  <c:v>17.03</c:v>
                </c:pt>
                <c:pt idx="132" formatCode="0.000">
                  <c:v>18.57</c:v>
                </c:pt>
                <c:pt idx="133" formatCode="0.000">
                  <c:v>20.16</c:v>
                </c:pt>
                <c:pt idx="134" formatCode="0.000">
                  <c:v>21.8</c:v>
                </c:pt>
                <c:pt idx="135" formatCode="0.000">
                  <c:v>23.49</c:v>
                </c:pt>
                <c:pt idx="136" formatCode="0.000">
                  <c:v>25.23</c:v>
                </c:pt>
                <c:pt idx="137" formatCode="0.000">
                  <c:v>27.03</c:v>
                </c:pt>
                <c:pt idx="138" formatCode="0.000">
                  <c:v>30.76</c:v>
                </c:pt>
                <c:pt idx="139" formatCode="0.000">
                  <c:v>34.65</c:v>
                </c:pt>
                <c:pt idx="140" formatCode="0.000">
                  <c:v>38.69</c:v>
                </c:pt>
                <c:pt idx="141" formatCode="0.000">
                  <c:v>42.91</c:v>
                </c:pt>
                <c:pt idx="142" formatCode="0.000">
                  <c:v>47.33</c:v>
                </c:pt>
                <c:pt idx="143" formatCode="0.000">
                  <c:v>51.92</c:v>
                </c:pt>
                <c:pt idx="144" formatCode="0.000">
                  <c:v>61.64</c:v>
                </c:pt>
                <c:pt idx="145" formatCode="0.000">
                  <c:v>72.040000000000006</c:v>
                </c:pt>
                <c:pt idx="146" formatCode="0.000">
                  <c:v>83.07</c:v>
                </c:pt>
                <c:pt idx="147" formatCode="0.000">
                  <c:v>94.71</c:v>
                </c:pt>
                <c:pt idx="148" formatCode="0.000">
                  <c:v>106.95</c:v>
                </c:pt>
                <c:pt idx="149" formatCode="0.000">
                  <c:v>119.77</c:v>
                </c:pt>
                <c:pt idx="150" formatCode="0.000">
                  <c:v>133.15</c:v>
                </c:pt>
                <c:pt idx="151" formatCode="0.000">
                  <c:v>147.09</c:v>
                </c:pt>
                <c:pt idx="152" formatCode="0.000">
                  <c:v>161.58000000000001</c:v>
                </c:pt>
                <c:pt idx="153" formatCode="0.000">
                  <c:v>176.63</c:v>
                </c:pt>
                <c:pt idx="154" formatCode="0.000">
                  <c:v>192.23</c:v>
                </c:pt>
                <c:pt idx="155" formatCode="0.000">
                  <c:v>225.08</c:v>
                </c:pt>
                <c:pt idx="156" formatCode="0.000">
                  <c:v>269.27</c:v>
                </c:pt>
                <c:pt idx="157" formatCode="0.000">
                  <c:v>317.01</c:v>
                </c:pt>
                <c:pt idx="158" formatCode="0.000">
                  <c:v>368.36</c:v>
                </c:pt>
                <c:pt idx="159" formatCode="0.000">
                  <c:v>423.41</c:v>
                </c:pt>
                <c:pt idx="160" formatCode="0.000">
                  <c:v>482.22</c:v>
                </c:pt>
                <c:pt idx="161" formatCode="0.000">
                  <c:v>544.86</c:v>
                </c:pt>
                <c:pt idx="162" formatCode="0.000">
                  <c:v>611.38</c:v>
                </c:pt>
                <c:pt idx="163" formatCode="0.000">
                  <c:v>681.79</c:v>
                </c:pt>
                <c:pt idx="164" formatCode="0.000">
                  <c:v>834.16</c:v>
                </c:pt>
                <c:pt idx="165" formatCode="0.0">
                  <c:v>1000</c:v>
                </c:pt>
                <c:pt idx="166" formatCode="0.0">
                  <c:v>1180</c:v>
                </c:pt>
                <c:pt idx="167" formatCode="0.0">
                  <c:v>1380</c:v>
                </c:pt>
                <c:pt idx="168" formatCode="0.0">
                  <c:v>1580</c:v>
                </c:pt>
                <c:pt idx="169" formatCode="0.0">
                  <c:v>1800</c:v>
                </c:pt>
                <c:pt idx="170" formatCode="0.0">
                  <c:v>2270</c:v>
                </c:pt>
                <c:pt idx="171" formatCode="0.0">
                  <c:v>2800</c:v>
                </c:pt>
                <c:pt idx="172" formatCode="0.0">
                  <c:v>3370</c:v>
                </c:pt>
                <c:pt idx="173" formatCode="0.0">
                  <c:v>3990</c:v>
                </c:pt>
                <c:pt idx="174" formatCode="0.0">
                  <c:v>4650</c:v>
                </c:pt>
                <c:pt idx="175" formatCode="0.0">
                  <c:v>5360</c:v>
                </c:pt>
                <c:pt idx="176" formatCode="0.0">
                  <c:v>6120</c:v>
                </c:pt>
                <c:pt idx="177" formatCode="0.0">
                  <c:v>6920</c:v>
                </c:pt>
                <c:pt idx="178" formatCode="0.0">
                  <c:v>7760</c:v>
                </c:pt>
                <c:pt idx="179" formatCode="0.0">
                  <c:v>8650</c:v>
                </c:pt>
                <c:pt idx="180" formatCode="0.0">
                  <c:v>9570</c:v>
                </c:pt>
                <c:pt idx="181" formatCode="0.0">
                  <c:v>11540</c:v>
                </c:pt>
                <c:pt idx="182" formatCode="0.0">
                  <c:v>14230</c:v>
                </c:pt>
                <c:pt idx="183" formatCode="0.0">
                  <c:v>17140</c:v>
                </c:pt>
                <c:pt idx="184" formatCode="0.0">
                  <c:v>20280</c:v>
                </c:pt>
                <c:pt idx="185" formatCode="0.0">
                  <c:v>23640</c:v>
                </c:pt>
                <c:pt idx="186" formatCode="0.0">
                  <c:v>27200</c:v>
                </c:pt>
                <c:pt idx="187" formatCode="0.0">
                  <c:v>30950</c:v>
                </c:pt>
                <c:pt idx="188" formatCode="0.0">
                  <c:v>34900</c:v>
                </c:pt>
                <c:pt idx="189" formatCode="0.0">
                  <c:v>39030</c:v>
                </c:pt>
                <c:pt idx="190" formatCode="0.0">
                  <c:v>47810</c:v>
                </c:pt>
                <c:pt idx="191" formatCode="0.0">
                  <c:v>57240</c:v>
                </c:pt>
                <c:pt idx="192" formatCode="0.0">
                  <c:v>67280</c:v>
                </c:pt>
                <c:pt idx="193" formatCode="0.0">
                  <c:v>77890</c:v>
                </c:pt>
                <c:pt idx="194" formatCode="0.0">
                  <c:v>89030</c:v>
                </c:pt>
                <c:pt idx="195" formatCode="0.0">
                  <c:v>100660</c:v>
                </c:pt>
                <c:pt idx="196" formatCode="0.0">
                  <c:v>125270</c:v>
                </c:pt>
                <c:pt idx="197" formatCode="0.0">
                  <c:v>151510</c:v>
                </c:pt>
                <c:pt idx="198" formatCode="0.0">
                  <c:v>179200</c:v>
                </c:pt>
                <c:pt idx="199" formatCode="0.0">
                  <c:v>208170</c:v>
                </c:pt>
                <c:pt idx="200" formatCode="0.0">
                  <c:v>238270</c:v>
                </c:pt>
                <c:pt idx="201" formatCode="0.0">
                  <c:v>269370</c:v>
                </c:pt>
                <c:pt idx="202" formatCode="0.0">
                  <c:v>301380</c:v>
                </c:pt>
                <c:pt idx="203" formatCode="0.0">
                  <c:v>334190</c:v>
                </c:pt>
                <c:pt idx="204" formatCode="0.0">
                  <c:v>367720</c:v>
                </c:pt>
                <c:pt idx="205" formatCode="0.0">
                  <c:v>401900</c:v>
                </c:pt>
                <c:pt idx="206" formatCode="0.0">
                  <c:v>436650</c:v>
                </c:pt>
                <c:pt idx="207" formatCode="0.0">
                  <c:v>507670</c:v>
                </c:pt>
                <c:pt idx="208" formatCode="0.0">
                  <c:v>580370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23-46F5-9159-852946E42898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srim22Na_Water!$D$20:$D$300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srim22Na_Water!$M$20:$M$300</c:f>
              <c:numCache>
                <c:formatCode>0.00000</c:formatCode>
                <c:ptCount val="281"/>
                <c:pt idx="0">
                  <c:v>1.2999999999999999E-3</c:v>
                </c:pt>
                <c:pt idx="1">
                  <c:v>1.2999999999999999E-3</c:v>
                </c:pt>
                <c:pt idx="2">
                  <c:v>1.4E-3</c:v>
                </c:pt>
                <c:pt idx="3">
                  <c:v>1.4E-3</c:v>
                </c:pt>
                <c:pt idx="4">
                  <c:v>1.5E-3</c:v>
                </c:pt>
                <c:pt idx="5">
                  <c:v>1.6000000000000001E-3</c:v>
                </c:pt>
                <c:pt idx="6">
                  <c:v>1.6000000000000001E-3</c:v>
                </c:pt>
                <c:pt idx="7">
                  <c:v>1.7000000000000001E-3</c:v>
                </c:pt>
                <c:pt idx="8">
                  <c:v>1.8E-3</c:v>
                </c:pt>
                <c:pt idx="9">
                  <c:v>1.8E-3</c:v>
                </c:pt>
                <c:pt idx="10">
                  <c:v>1.9E-3</c:v>
                </c:pt>
                <c:pt idx="11">
                  <c:v>2E-3</c:v>
                </c:pt>
                <c:pt idx="12">
                  <c:v>2.1000000000000003E-3</c:v>
                </c:pt>
                <c:pt idx="13">
                  <c:v>2.1999999999999997E-3</c:v>
                </c:pt>
                <c:pt idx="14">
                  <c:v>2.4000000000000002E-3</c:v>
                </c:pt>
                <c:pt idx="15">
                  <c:v>2.5000000000000001E-3</c:v>
                </c:pt>
                <c:pt idx="16">
                  <c:v>2.7000000000000001E-3</c:v>
                </c:pt>
                <c:pt idx="17">
                  <c:v>2.8E-3</c:v>
                </c:pt>
                <c:pt idx="18">
                  <c:v>2.9000000000000002E-3</c:v>
                </c:pt>
                <c:pt idx="19">
                  <c:v>3.0999999999999999E-3</c:v>
                </c:pt>
                <c:pt idx="20">
                  <c:v>3.2000000000000002E-3</c:v>
                </c:pt>
                <c:pt idx="21">
                  <c:v>3.4000000000000002E-3</c:v>
                </c:pt>
                <c:pt idx="22">
                  <c:v>3.5000000000000005E-3</c:v>
                </c:pt>
                <c:pt idx="23">
                  <c:v>3.5999999999999999E-3</c:v>
                </c:pt>
                <c:pt idx="24">
                  <c:v>3.6999999999999997E-3</c:v>
                </c:pt>
                <c:pt idx="25">
                  <c:v>4.0000000000000001E-3</c:v>
                </c:pt>
                <c:pt idx="26">
                  <c:v>4.3E-3</c:v>
                </c:pt>
                <c:pt idx="27">
                  <c:v>4.5999999999999999E-3</c:v>
                </c:pt>
                <c:pt idx="28">
                  <c:v>4.8999999999999998E-3</c:v>
                </c:pt>
                <c:pt idx="29">
                  <c:v>5.0999999999999995E-3</c:v>
                </c:pt>
                <c:pt idx="30">
                  <c:v>5.4000000000000003E-3</c:v>
                </c:pt>
                <c:pt idx="31">
                  <c:v>5.7000000000000002E-3</c:v>
                </c:pt>
                <c:pt idx="32">
                  <c:v>6.0000000000000001E-3</c:v>
                </c:pt>
                <c:pt idx="33">
                  <c:v>6.1999999999999998E-3</c:v>
                </c:pt>
                <c:pt idx="34">
                  <c:v>6.7000000000000002E-3</c:v>
                </c:pt>
                <c:pt idx="35">
                  <c:v>7.2999999999999992E-3</c:v>
                </c:pt>
                <c:pt idx="36">
                  <c:v>7.7999999999999996E-3</c:v>
                </c:pt>
                <c:pt idx="37">
                  <c:v>8.3000000000000001E-3</c:v>
                </c:pt>
                <c:pt idx="38">
                  <c:v>8.7999999999999988E-3</c:v>
                </c:pt>
                <c:pt idx="39">
                  <c:v>9.1999999999999998E-3</c:v>
                </c:pt>
                <c:pt idx="40">
                  <c:v>1.0199999999999999E-2</c:v>
                </c:pt>
                <c:pt idx="41">
                  <c:v>1.12E-2</c:v>
                </c:pt>
                <c:pt idx="42">
                  <c:v>1.21E-2</c:v>
                </c:pt>
                <c:pt idx="43">
                  <c:v>1.3000000000000001E-2</c:v>
                </c:pt>
                <c:pt idx="44">
                  <c:v>1.4000000000000002E-2</c:v>
                </c:pt>
                <c:pt idx="45">
                  <c:v>1.49E-2</c:v>
                </c:pt>
                <c:pt idx="46">
                  <c:v>1.5800000000000002E-2</c:v>
                </c:pt>
                <c:pt idx="47">
                  <c:v>1.67E-2</c:v>
                </c:pt>
                <c:pt idx="48">
                  <c:v>1.7599999999999998E-2</c:v>
                </c:pt>
                <c:pt idx="49">
                  <c:v>1.8499999999999999E-2</c:v>
                </c:pt>
                <c:pt idx="50">
                  <c:v>1.9400000000000001E-2</c:v>
                </c:pt>
                <c:pt idx="51">
                  <c:v>2.12E-2</c:v>
                </c:pt>
                <c:pt idx="52">
                  <c:v>2.3400000000000001E-2</c:v>
                </c:pt>
                <c:pt idx="53">
                  <c:v>2.5500000000000002E-2</c:v>
                </c:pt>
                <c:pt idx="54">
                  <c:v>2.7700000000000002E-2</c:v>
                </c:pt>
                <c:pt idx="55">
                  <c:v>2.98E-2</c:v>
                </c:pt>
                <c:pt idx="56">
                  <c:v>3.1899999999999998E-2</c:v>
                </c:pt>
                <c:pt idx="57">
                  <c:v>3.4000000000000002E-2</c:v>
                </c:pt>
                <c:pt idx="58">
                  <c:v>3.5999999999999997E-2</c:v>
                </c:pt>
                <c:pt idx="59">
                  <c:v>3.8100000000000002E-2</c:v>
                </c:pt>
                <c:pt idx="60">
                  <c:v>4.2099999999999999E-2</c:v>
                </c:pt>
                <c:pt idx="61">
                  <c:v>4.5999999999999999E-2</c:v>
                </c:pt>
                <c:pt idx="62">
                  <c:v>4.9799999999999997E-2</c:v>
                </c:pt>
                <c:pt idx="63">
                  <c:v>5.3500000000000006E-2</c:v>
                </c:pt>
                <c:pt idx="64">
                  <c:v>5.7199999999999994E-2</c:v>
                </c:pt>
                <c:pt idx="65">
                  <c:v>6.08E-2</c:v>
                </c:pt>
                <c:pt idx="66">
                  <c:v>6.7900000000000002E-2</c:v>
                </c:pt>
                <c:pt idx="67">
                  <c:v>7.4899999999999994E-2</c:v>
                </c:pt>
                <c:pt idx="68">
                  <c:v>8.1699999999999995E-2</c:v>
                </c:pt>
                <c:pt idx="69">
                  <c:v>8.8200000000000001E-2</c:v>
                </c:pt>
                <c:pt idx="70">
                  <c:v>9.459999999999999E-2</c:v>
                </c:pt>
                <c:pt idx="71">
                  <c:v>0.10069999999999998</c:v>
                </c:pt>
                <c:pt idx="72">
                  <c:v>0.10669999999999999</c:v>
                </c:pt>
                <c:pt idx="73">
                  <c:v>0.1123</c:v>
                </c:pt>
                <c:pt idx="74">
                  <c:v>0.11779999999999999</c:v>
                </c:pt>
                <c:pt idx="75">
                  <c:v>0.12310000000000001</c:v>
                </c:pt>
                <c:pt idx="76">
                  <c:v>0.12809999999999999</c:v>
                </c:pt>
                <c:pt idx="77">
                  <c:v>0.13769999999999999</c:v>
                </c:pt>
                <c:pt idx="78">
                  <c:v>0.1487</c:v>
                </c:pt>
                <c:pt idx="79">
                  <c:v>0.15860000000000002</c:v>
                </c:pt>
                <c:pt idx="80">
                  <c:v>0.16750000000000001</c:v>
                </c:pt>
                <c:pt idx="81">
                  <c:v>0.17560000000000001</c:v>
                </c:pt>
                <c:pt idx="82">
                  <c:v>0.18290000000000001</c:v>
                </c:pt>
                <c:pt idx="83">
                  <c:v>0.1895</c:v>
                </c:pt>
                <c:pt idx="84">
                  <c:v>0.1956</c:v>
                </c:pt>
                <c:pt idx="85">
                  <c:v>0.2011</c:v>
                </c:pt>
                <c:pt idx="86">
                  <c:v>0.21139999999999998</c:v>
                </c:pt>
                <c:pt idx="87">
                  <c:v>0.22020000000000001</c:v>
                </c:pt>
                <c:pt idx="88">
                  <c:v>0.2278</c:v>
                </c:pt>
                <c:pt idx="89">
                  <c:v>0.2344</c:v>
                </c:pt>
                <c:pt idx="90">
                  <c:v>0.24030000000000001</c:v>
                </c:pt>
                <c:pt idx="91">
                  <c:v>0.2455</c:v>
                </c:pt>
                <c:pt idx="92">
                  <c:v>0.25519999999999998</c:v>
                </c:pt>
                <c:pt idx="93">
                  <c:v>0.2631</c:v>
                </c:pt>
                <c:pt idx="94">
                  <c:v>0.2697</c:v>
                </c:pt>
                <c:pt idx="95">
                  <c:v>0.2752</c:v>
                </c:pt>
                <c:pt idx="96">
                  <c:v>0.27999999999999997</c:v>
                </c:pt>
                <c:pt idx="97">
                  <c:v>0.28410000000000002</c:v>
                </c:pt>
                <c:pt idx="98">
                  <c:v>0.28759999999999997</c:v>
                </c:pt>
                <c:pt idx="99">
                  <c:v>0.2908</c:v>
                </c:pt>
                <c:pt idx="100">
                  <c:v>0.29359999999999997</c:v>
                </c:pt>
                <c:pt idx="101">
                  <c:v>0.29599999999999999</c:v>
                </c:pt>
                <c:pt idx="102">
                  <c:v>0.29830000000000001</c:v>
                </c:pt>
                <c:pt idx="103">
                  <c:v>0.30280000000000001</c:v>
                </c:pt>
                <c:pt idx="104">
                  <c:v>0.30790000000000001</c:v>
                </c:pt>
                <c:pt idx="105">
                  <c:v>0.31190000000000001</c:v>
                </c:pt>
                <c:pt idx="106">
                  <c:v>0.31530000000000002</c:v>
                </c:pt>
                <c:pt idx="107">
                  <c:v>0.31819999999999998</c:v>
                </c:pt>
                <c:pt idx="108">
                  <c:v>0.32069999999999999</c:v>
                </c:pt>
                <c:pt idx="109">
                  <c:v>0.32290000000000002</c:v>
                </c:pt>
                <c:pt idx="110">
                  <c:v>0.32480000000000003</c:v>
                </c:pt>
                <c:pt idx="111">
                  <c:v>0.32650000000000001</c:v>
                </c:pt>
                <c:pt idx="112">
                  <c:v>0.33100000000000002</c:v>
                </c:pt>
                <c:pt idx="113">
                  <c:v>0.33490000000000003</c:v>
                </c:pt>
                <c:pt idx="114">
                  <c:v>0.33839999999999998</c:v>
                </c:pt>
                <c:pt idx="115">
                  <c:v>0.34150000000000003</c:v>
                </c:pt>
                <c:pt idx="116">
                  <c:v>0.34439999999999998</c:v>
                </c:pt>
                <c:pt idx="117">
                  <c:v>0.34720000000000001</c:v>
                </c:pt>
                <c:pt idx="118">
                  <c:v>0.35609999999999997</c:v>
                </c:pt>
                <c:pt idx="119">
                  <c:v>0.3644</c:v>
                </c:pt>
                <c:pt idx="120">
                  <c:v>0.37240000000000001</c:v>
                </c:pt>
                <c:pt idx="121">
                  <c:v>0.38009999999999999</c:v>
                </c:pt>
                <c:pt idx="122">
                  <c:v>0.38780000000000003</c:v>
                </c:pt>
                <c:pt idx="123">
                  <c:v>0.39540000000000003</c:v>
                </c:pt>
                <c:pt idx="124">
                  <c:v>0.40289999999999998</c:v>
                </c:pt>
                <c:pt idx="125">
                  <c:v>0.41050000000000003</c:v>
                </c:pt>
                <c:pt idx="126">
                  <c:v>0.41810000000000003</c:v>
                </c:pt>
                <c:pt idx="127">
                  <c:v>0.42560000000000003</c:v>
                </c:pt>
                <c:pt idx="128">
                  <c:v>0.43330000000000002</c:v>
                </c:pt>
                <c:pt idx="129">
                  <c:v>0.46230000000000004</c:v>
                </c:pt>
                <c:pt idx="130">
                  <c:v>0.50629999999999997</c:v>
                </c:pt>
                <c:pt idx="131">
                  <c:v>0.54960000000000009</c:v>
                </c:pt>
                <c:pt idx="132">
                  <c:v>0.59230000000000005</c:v>
                </c:pt>
                <c:pt idx="133">
                  <c:v>0.63480000000000003</c:v>
                </c:pt>
                <c:pt idx="134">
                  <c:v>0.67720000000000002</c:v>
                </c:pt>
                <c:pt idx="135">
                  <c:v>0.71960000000000002</c:v>
                </c:pt>
                <c:pt idx="136">
                  <c:v>0.76200000000000001</c:v>
                </c:pt>
                <c:pt idx="137">
                  <c:v>0.80459999999999998</c:v>
                </c:pt>
                <c:pt idx="138">
                  <c:v>0.96489999999999987</c:v>
                </c:pt>
                <c:pt idx="139" formatCode="0.000">
                  <c:v>1.1100000000000001</c:v>
                </c:pt>
                <c:pt idx="140" formatCode="0.000">
                  <c:v>1.25</c:v>
                </c:pt>
                <c:pt idx="141" formatCode="0.000">
                  <c:v>1.39</c:v>
                </c:pt>
                <c:pt idx="142" formatCode="0.000">
                  <c:v>1.53</c:v>
                </c:pt>
                <c:pt idx="143" formatCode="0.000">
                  <c:v>1.66</c:v>
                </c:pt>
                <c:pt idx="144" formatCode="0.000">
                  <c:v>2.16</c:v>
                </c:pt>
                <c:pt idx="145" formatCode="0.000">
                  <c:v>2.62</c:v>
                </c:pt>
                <c:pt idx="146" formatCode="0.000">
                  <c:v>3.05</c:v>
                </c:pt>
                <c:pt idx="147" formatCode="0.000">
                  <c:v>3.47</c:v>
                </c:pt>
                <c:pt idx="148" formatCode="0.000">
                  <c:v>3.88</c:v>
                </c:pt>
                <c:pt idx="149" formatCode="0.000">
                  <c:v>4.29</c:v>
                </c:pt>
                <c:pt idx="150" formatCode="0.000">
                  <c:v>4.6900000000000004</c:v>
                </c:pt>
                <c:pt idx="151" formatCode="0.000">
                  <c:v>5.09</c:v>
                </c:pt>
                <c:pt idx="152" formatCode="0.000">
                  <c:v>5.49</c:v>
                </c:pt>
                <c:pt idx="153" formatCode="0.000">
                  <c:v>5.9</c:v>
                </c:pt>
                <c:pt idx="154" formatCode="0.000">
                  <c:v>6.3</c:v>
                </c:pt>
                <c:pt idx="155" formatCode="0.000">
                  <c:v>7.84</c:v>
                </c:pt>
                <c:pt idx="156" formatCode="0.000">
                  <c:v>10.029999999999999</c:v>
                </c:pt>
                <c:pt idx="157" formatCode="0.000">
                  <c:v>12.1</c:v>
                </c:pt>
                <c:pt idx="158" formatCode="0.000">
                  <c:v>14.13</c:v>
                </c:pt>
                <c:pt idx="159" formatCode="0.000">
                  <c:v>16.14</c:v>
                </c:pt>
                <c:pt idx="160" formatCode="0.000">
                  <c:v>18.170000000000002</c:v>
                </c:pt>
                <c:pt idx="161" formatCode="0.000">
                  <c:v>20.23</c:v>
                </c:pt>
                <c:pt idx="162" formatCode="0.000">
                  <c:v>22.32</c:v>
                </c:pt>
                <c:pt idx="163" formatCode="0.000">
                  <c:v>24.46</c:v>
                </c:pt>
                <c:pt idx="164" formatCode="0.000">
                  <c:v>32.630000000000003</c:v>
                </c:pt>
                <c:pt idx="165" formatCode="0.000">
                  <c:v>40.36</c:v>
                </c:pt>
                <c:pt idx="166" formatCode="0.000">
                  <c:v>47.9</c:v>
                </c:pt>
                <c:pt idx="167" formatCode="0.000">
                  <c:v>55.31</c:v>
                </c:pt>
                <c:pt idx="168" formatCode="0.000">
                  <c:v>62.56</c:v>
                </c:pt>
                <c:pt idx="169" formatCode="0.000">
                  <c:v>69.73</c:v>
                </c:pt>
                <c:pt idx="170" formatCode="0.000">
                  <c:v>96.58</c:v>
                </c:pt>
                <c:pt idx="171" formatCode="0.000">
                  <c:v>121.65</c:v>
                </c:pt>
                <c:pt idx="172" formatCode="0.000">
                  <c:v>146.1</c:v>
                </c:pt>
                <c:pt idx="173" formatCode="0.000">
                  <c:v>170.41</c:v>
                </c:pt>
                <c:pt idx="174" formatCode="0.000">
                  <c:v>194.78</c:v>
                </c:pt>
                <c:pt idx="175" formatCode="0.000">
                  <c:v>219.32</c:v>
                </c:pt>
                <c:pt idx="176" formatCode="0.000">
                  <c:v>244.11</c:v>
                </c:pt>
                <c:pt idx="177" formatCode="0.000">
                  <c:v>269.16000000000003</c:v>
                </c:pt>
                <c:pt idx="178" formatCode="0.000">
                  <c:v>294.49</c:v>
                </c:pt>
                <c:pt idx="179" formatCode="0.000">
                  <c:v>320.11</c:v>
                </c:pt>
                <c:pt idx="180" formatCode="0.000">
                  <c:v>346</c:v>
                </c:pt>
                <c:pt idx="181" formatCode="0.000">
                  <c:v>444.66</c:v>
                </c:pt>
                <c:pt idx="182" formatCode="0.000">
                  <c:v>584.88</c:v>
                </c:pt>
                <c:pt idx="183" formatCode="0.000">
                  <c:v>716.02</c:v>
                </c:pt>
                <c:pt idx="184" formatCode="0.000">
                  <c:v>842.91</c:v>
                </c:pt>
                <c:pt idx="185" formatCode="0.000">
                  <c:v>967.6</c:v>
                </c:pt>
                <c:pt idx="186" formatCode="0.0">
                  <c:v>1090</c:v>
                </c:pt>
                <c:pt idx="187" formatCode="0.0">
                  <c:v>1210</c:v>
                </c:pt>
                <c:pt idx="188" formatCode="0.0">
                  <c:v>1340</c:v>
                </c:pt>
                <c:pt idx="189" formatCode="0.0">
                  <c:v>1460</c:v>
                </c:pt>
                <c:pt idx="190" formatCode="0.0">
                  <c:v>1920</c:v>
                </c:pt>
                <c:pt idx="191" formatCode="0.0">
                  <c:v>2340</c:v>
                </c:pt>
                <c:pt idx="192" formatCode="0.0">
                  <c:v>2730</c:v>
                </c:pt>
                <c:pt idx="193" formatCode="0.0">
                  <c:v>3120</c:v>
                </c:pt>
                <c:pt idx="194" formatCode="0.0">
                  <c:v>3500</c:v>
                </c:pt>
                <c:pt idx="195" formatCode="0.0">
                  <c:v>3870</c:v>
                </c:pt>
                <c:pt idx="196" formatCode="0.0">
                  <c:v>5200</c:v>
                </c:pt>
                <c:pt idx="197" formatCode="0.0">
                  <c:v>6390</c:v>
                </c:pt>
                <c:pt idx="198" formatCode="0.0">
                  <c:v>7500</c:v>
                </c:pt>
                <c:pt idx="199" formatCode="0.0">
                  <c:v>8550</c:v>
                </c:pt>
                <c:pt idx="200" formatCode="0.0">
                  <c:v>9550</c:v>
                </c:pt>
                <c:pt idx="201" formatCode="0.0">
                  <c:v>10520</c:v>
                </c:pt>
                <c:pt idx="202" formatCode="0.0">
                  <c:v>11450</c:v>
                </c:pt>
                <c:pt idx="203" formatCode="0.0">
                  <c:v>12360</c:v>
                </c:pt>
                <c:pt idx="204" formatCode="0.0">
                  <c:v>13240</c:v>
                </c:pt>
                <c:pt idx="205" formatCode="0.0">
                  <c:v>14100</c:v>
                </c:pt>
                <c:pt idx="206" formatCode="0.0">
                  <c:v>14930</c:v>
                </c:pt>
                <c:pt idx="207" formatCode="0.0">
                  <c:v>18000</c:v>
                </c:pt>
                <c:pt idx="208" formatCode="0.0">
                  <c:v>20730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23-46F5-9159-852946E42898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srim22Na_Water!$D$20:$D$300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srim22Na_Water!$P$20:$P$300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1E-3</c:v>
                </c:pt>
                <c:pt idx="2">
                  <c:v>1E-3</c:v>
                </c:pt>
                <c:pt idx="3">
                  <c:v>1E-3</c:v>
                </c:pt>
                <c:pt idx="4">
                  <c:v>1.0999999999999998E-3</c:v>
                </c:pt>
                <c:pt idx="5">
                  <c:v>1.0999999999999998E-3</c:v>
                </c:pt>
                <c:pt idx="6">
                  <c:v>1.2000000000000001E-3</c:v>
                </c:pt>
                <c:pt idx="7">
                  <c:v>1.2000000000000001E-3</c:v>
                </c:pt>
                <c:pt idx="8">
                  <c:v>1.2999999999999999E-3</c:v>
                </c:pt>
                <c:pt idx="9">
                  <c:v>1.4E-3</c:v>
                </c:pt>
                <c:pt idx="10">
                  <c:v>1.4E-3</c:v>
                </c:pt>
                <c:pt idx="11">
                  <c:v>1.5E-3</c:v>
                </c:pt>
                <c:pt idx="12">
                  <c:v>1.6000000000000001E-3</c:v>
                </c:pt>
                <c:pt idx="13">
                  <c:v>1.6000000000000001E-3</c:v>
                </c:pt>
                <c:pt idx="14">
                  <c:v>1.7000000000000001E-3</c:v>
                </c:pt>
                <c:pt idx="15">
                  <c:v>1.9E-3</c:v>
                </c:pt>
                <c:pt idx="16">
                  <c:v>2E-3</c:v>
                </c:pt>
                <c:pt idx="17">
                  <c:v>2.1000000000000003E-3</c:v>
                </c:pt>
                <c:pt idx="18">
                  <c:v>2.1999999999999997E-3</c:v>
                </c:pt>
                <c:pt idx="19">
                  <c:v>2.3E-3</c:v>
                </c:pt>
                <c:pt idx="20">
                  <c:v>2.4000000000000002E-3</c:v>
                </c:pt>
                <c:pt idx="21">
                  <c:v>2.5000000000000001E-3</c:v>
                </c:pt>
                <c:pt idx="22">
                  <c:v>2.5999999999999999E-3</c:v>
                </c:pt>
                <c:pt idx="23">
                  <c:v>2.7000000000000001E-3</c:v>
                </c:pt>
                <c:pt idx="24">
                  <c:v>2.8E-3</c:v>
                </c:pt>
                <c:pt idx="25">
                  <c:v>3.0000000000000001E-3</c:v>
                </c:pt>
                <c:pt idx="26">
                  <c:v>3.2000000000000002E-3</c:v>
                </c:pt>
                <c:pt idx="27">
                  <c:v>3.4000000000000002E-3</c:v>
                </c:pt>
                <c:pt idx="28">
                  <c:v>3.5999999999999999E-3</c:v>
                </c:pt>
                <c:pt idx="29">
                  <c:v>3.8E-3</c:v>
                </c:pt>
                <c:pt idx="30">
                  <c:v>4.0000000000000001E-3</c:v>
                </c:pt>
                <c:pt idx="31">
                  <c:v>4.2000000000000006E-3</c:v>
                </c:pt>
                <c:pt idx="32">
                  <c:v>4.3999999999999994E-3</c:v>
                </c:pt>
                <c:pt idx="33">
                  <c:v>4.5999999999999999E-3</c:v>
                </c:pt>
                <c:pt idx="34">
                  <c:v>5.0000000000000001E-3</c:v>
                </c:pt>
                <c:pt idx="35">
                  <c:v>5.4000000000000003E-3</c:v>
                </c:pt>
                <c:pt idx="36">
                  <c:v>5.8000000000000005E-3</c:v>
                </c:pt>
                <c:pt idx="37">
                  <c:v>6.0999999999999995E-3</c:v>
                </c:pt>
                <c:pt idx="38">
                  <c:v>6.5000000000000006E-3</c:v>
                </c:pt>
                <c:pt idx="39">
                  <c:v>6.8000000000000005E-3</c:v>
                </c:pt>
                <c:pt idx="40">
                  <c:v>7.4999999999999997E-3</c:v>
                </c:pt>
                <c:pt idx="41">
                  <c:v>8.2000000000000007E-3</c:v>
                </c:pt>
                <c:pt idx="42">
                  <c:v>8.8999999999999999E-3</c:v>
                </c:pt>
                <c:pt idx="43">
                  <c:v>9.4999999999999998E-3</c:v>
                </c:pt>
                <c:pt idx="44">
                  <c:v>1.0199999999999999E-2</c:v>
                </c:pt>
                <c:pt idx="45">
                  <c:v>1.0800000000000001E-2</c:v>
                </c:pt>
                <c:pt idx="46">
                  <c:v>1.15E-2</c:v>
                </c:pt>
                <c:pt idx="47">
                  <c:v>1.21E-2</c:v>
                </c:pt>
                <c:pt idx="48">
                  <c:v>1.2699999999999999E-2</c:v>
                </c:pt>
                <c:pt idx="49">
                  <c:v>1.34E-2</c:v>
                </c:pt>
                <c:pt idx="50">
                  <c:v>1.4000000000000002E-2</c:v>
                </c:pt>
                <c:pt idx="51">
                  <c:v>1.5299999999999999E-2</c:v>
                </c:pt>
                <c:pt idx="52">
                  <c:v>1.6800000000000002E-2</c:v>
                </c:pt>
                <c:pt idx="53">
                  <c:v>1.84E-2</c:v>
                </c:pt>
                <c:pt idx="54">
                  <c:v>0.02</c:v>
                </c:pt>
                <c:pt idx="55">
                  <c:v>2.1499999999999998E-2</c:v>
                </c:pt>
                <c:pt idx="56">
                  <c:v>2.3100000000000002E-2</c:v>
                </c:pt>
                <c:pt idx="57">
                  <c:v>2.46E-2</c:v>
                </c:pt>
                <c:pt idx="58">
                  <c:v>2.6200000000000001E-2</c:v>
                </c:pt>
                <c:pt idx="59">
                  <c:v>2.7800000000000002E-2</c:v>
                </c:pt>
                <c:pt idx="60">
                  <c:v>3.09E-2</c:v>
                </c:pt>
                <c:pt idx="61">
                  <c:v>3.4100000000000005E-2</c:v>
                </c:pt>
                <c:pt idx="62">
                  <c:v>3.7199999999999997E-2</c:v>
                </c:pt>
                <c:pt idx="63">
                  <c:v>4.0300000000000002E-2</c:v>
                </c:pt>
                <c:pt idx="64">
                  <c:v>4.3400000000000001E-2</c:v>
                </c:pt>
                <c:pt idx="65">
                  <c:v>4.65E-2</c:v>
                </c:pt>
                <c:pt idx="66">
                  <c:v>5.2700000000000004E-2</c:v>
                </c:pt>
                <c:pt idx="67">
                  <c:v>5.8899999999999994E-2</c:v>
                </c:pt>
                <c:pt idx="68">
                  <c:v>6.5100000000000005E-2</c:v>
                </c:pt>
                <c:pt idx="69">
                  <c:v>7.1199999999999999E-2</c:v>
                </c:pt>
                <c:pt idx="70">
                  <c:v>7.7300000000000008E-2</c:v>
                </c:pt>
                <c:pt idx="71">
                  <c:v>8.3400000000000002E-2</c:v>
                </c:pt>
                <c:pt idx="72">
                  <c:v>8.9400000000000007E-2</c:v>
                </c:pt>
                <c:pt idx="73">
                  <c:v>9.5299999999999996E-2</c:v>
                </c:pt>
                <c:pt idx="74">
                  <c:v>0.1011</c:v>
                </c:pt>
                <c:pt idx="75">
                  <c:v>0.1069</c:v>
                </c:pt>
                <c:pt idx="76">
                  <c:v>0.1125</c:v>
                </c:pt>
                <c:pt idx="77">
                  <c:v>0.1234</c:v>
                </c:pt>
                <c:pt idx="78">
                  <c:v>0.13640000000000002</c:v>
                </c:pt>
                <c:pt idx="79">
                  <c:v>0.14860000000000001</c:v>
                </c:pt>
                <c:pt idx="80">
                  <c:v>0.16009999999999999</c:v>
                </c:pt>
                <c:pt idx="81">
                  <c:v>0.17080000000000001</c:v>
                </c:pt>
                <c:pt idx="82">
                  <c:v>0.18090000000000001</c:v>
                </c:pt>
                <c:pt idx="83">
                  <c:v>0.19039999999999999</c:v>
                </c:pt>
                <c:pt idx="84">
                  <c:v>0.19919999999999999</c:v>
                </c:pt>
                <c:pt idx="85">
                  <c:v>0.20760000000000001</c:v>
                </c:pt>
                <c:pt idx="86">
                  <c:v>0.22280000000000003</c:v>
                </c:pt>
                <c:pt idx="87">
                  <c:v>0.2364</c:v>
                </c:pt>
                <c:pt idx="88">
                  <c:v>0.24860000000000002</c:v>
                </c:pt>
                <c:pt idx="89">
                  <c:v>0.2596</c:v>
                </c:pt>
                <c:pt idx="90">
                  <c:v>0.26960000000000001</c:v>
                </c:pt>
                <c:pt idx="91">
                  <c:v>0.2787</c:v>
                </c:pt>
                <c:pt idx="92">
                  <c:v>0.29480000000000001</c:v>
                </c:pt>
                <c:pt idx="93">
                  <c:v>0.30840000000000001</c:v>
                </c:pt>
                <c:pt idx="94">
                  <c:v>0.32019999999999998</c:v>
                </c:pt>
                <c:pt idx="95">
                  <c:v>0.33050000000000002</c:v>
                </c:pt>
                <c:pt idx="96">
                  <c:v>0.33950000000000002</c:v>
                </c:pt>
                <c:pt idx="97">
                  <c:v>0.34750000000000003</c:v>
                </c:pt>
                <c:pt idx="98">
                  <c:v>0.35459999999999997</c:v>
                </c:pt>
                <c:pt idx="99">
                  <c:v>0.36099999999999999</c:v>
                </c:pt>
                <c:pt idx="100">
                  <c:v>0.36680000000000001</c:v>
                </c:pt>
                <c:pt idx="101">
                  <c:v>0.37209999999999999</c:v>
                </c:pt>
                <c:pt idx="102">
                  <c:v>0.37690000000000001</c:v>
                </c:pt>
                <c:pt idx="103">
                  <c:v>0.38519999999999999</c:v>
                </c:pt>
                <c:pt idx="104">
                  <c:v>0.39390000000000003</c:v>
                </c:pt>
                <c:pt idx="105">
                  <c:v>0.40119999999999995</c:v>
                </c:pt>
                <c:pt idx="106">
                  <c:v>0.40730000000000005</c:v>
                </c:pt>
                <c:pt idx="107">
                  <c:v>0.41260000000000002</c:v>
                </c:pt>
                <c:pt idx="108">
                  <c:v>0.41710000000000003</c:v>
                </c:pt>
                <c:pt idx="109">
                  <c:v>0.42119999999999996</c:v>
                </c:pt>
                <c:pt idx="110">
                  <c:v>0.42480000000000001</c:v>
                </c:pt>
                <c:pt idx="111">
                  <c:v>0.42800000000000005</c:v>
                </c:pt>
                <c:pt idx="112">
                  <c:v>0.43360000000000004</c:v>
                </c:pt>
                <c:pt idx="113">
                  <c:v>0.43840000000000001</c:v>
                </c:pt>
                <c:pt idx="114">
                  <c:v>0.4425</c:v>
                </c:pt>
                <c:pt idx="115">
                  <c:v>0.44610000000000005</c:v>
                </c:pt>
                <c:pt idx="116">
                  <c:v>0.44939999999999997</c:v>
                </c:pt>
                <c:pt idx="117">
                  <c:v>0.45250000000000001</c:v>
                </c:pt>
                <c:pt idx="118">
                  <c:v>0.45780000000000004</c:v>
                </c:pt>
                <c:pt idx="119">
                  <c:v>0.46260000000000001</c:v>
                </c:pt>
                <c:pt idx="120">
                  <c:v>0.46689999999999998</c:v>
                </c:pt>
                <c:pt idx="121">
                  <c:v>0.4708</c:v>
                </c:pt>
                <c:pt idx="122">
                  <c:v>0.47460000000000002</c:v>
                </c:pt>
                <c:pt idx="123">
                  <c:v>0.47809999999999997</c:v>
                </c:pt>
                <c:pt idx="124">
                  <c:v>0.48150000000000004</c:v>
                </c:pt>
                <c:pt idx="125">
                  <c:v>0.48480000000000001</c:v>
                </c:pt>
                <c:pt idx="126">
                  <c:v>0.48799999999999999</c:v>
                </c:pt>
                <c:pt idx="127">
                  <c:v>0.49109999999999998</c:v>
                </c:pt>
                <c:pt idx="128">
                  <c:v>0.49420000000000003</c:v>
                </c:pt>
                <c:pt idx="129">
                  <c:v>0.50019999999999998</c:v>
                </c:pt>
                <c:pt idx="130">
                  <c:v>0.50770000000000004</c:v>
                </c:pt>
                <c:pt idx="131">
                  <c:v>0.5151</c:v>
                </c:pt>
                <c:pt idx="132">
                  <c:v>0.52249999999999996</c:v>
                </c:pt>
                <c:pt idx="133">
                  <c:v>0.53010000000000002</c:v>
                </c:pt>
                <c:pt idx="134">
                  <c:v>0.53780000000000006</c:v>
                </c:pt>
                <c:pt idx="135">
                  <c:v>0.54569999999999996</c:v>
                </c:pt>
                <c:pt idx="136">
                  <c:v>0.55389999999999995</c:v>
                </c:pt>
                <c:pt idx="137">
                  <c:v>0.56220000000000003</c:v>
                </c:pt>
                <c:pt idx="138">
                  <c:v>0.5796</c:v>
                </c:pt>
                <c:pt idx="139">
                  <c:v>0.5978</c:v>
                </c:pt>
                <c:pt idx="140">
                  <c:v>0.61699999999999999</c:v>
                </c:pt>
                <c:pt idx="141">
                  <c:v>0.6371</c:v>
                </c:pt>
                <c:pt idx="142">
                  <c:v>0.65839999999999999</c:v>
                </c:pt>
                <c:pt idx="143">
                  <c:v>0.68079999999999996</c:v>
                </c:pt>
                <c:pt idx="144">
                  <c:v>0.72899999999999998</c:v>
                </c:pt>
                <c:pt idx="145">
                  <c:v>0.78159999999999996</c:v>
                </c:pt>
                <c:pt idx="146">
                  <c:v>0.83840000000000003</c:v>
                </c:pt>
                <c:pt idx="147">
                  <c:v>0.89920000000000011</c:v>
                </c:pt>
                <c:pt idx="148">
                  <c:v>0.9637</c:v>
                </c:pt>
                <c:pt idx="149" formatCode="0.000">
                  <c:v>1.03</c:v>
                </c:pt>
                <c:pt idx="150" formatCode="0.000">
                  <c:v>1.1000000000000001</c:v>
                </c:pt>
                <c:pt idx="151" formatCode="0.000">
                  <c:v>1.18</c:v>
                </c:pt>
                <c:pt idx="152" formatCode="0.000">
                  <c:v>1.26</c:v>
                </c:pt>
                <c:pt idx="153" formatCode="0.000">
                  <c:v>1.34</c:v>
                </c:pt>
                <c:pt idx="154" formatCode="0.000">
                  <c:v>1.42</c:v>
                </c:pt>
                <c:pt idx="155" formatCode="0.000">
                  <c:v>1.6</c:v>
                </c:pt>
                <c:pt idx="156" formatCode="0.000">
                  <c:v>1.84</c:v>
                </c:pt>
                <c:pt idx="157" formatCode="0.000">
                  <c:v>2.09</c:v>
                </c:pt>
                <c:pt idx="158" formatCode="0.000">
                  <c:v>2.36</c:v>
                </c:pt>
                <c:pt idx="159" formatCode="0.000">
                  <c:v>2.66</c:v>
                </c:pt>
                <c:pt idx="160" formatCode="0.000">
                  <c:v>2.97</c:v>
                </c:pt>
                <c:pt idx="161" formatCode="0.000">
                  <c:v>3.3</c:v>
                </c:pt>
                <c:pt idx="162" formatCode="0.000">
                  <c:v>3.65</c:v>
                </c:pt>
                <c:pt idx="163" formatCode="0.000">
                  <c:v>4.0199999999999996</c:v>
                </c:pt>
                <c:pt idx="164" formatCode="0.000">
                  <c:v>4.8099999999999996</c:v>
                </c:pt>
                <c:pt idx="165" formatCode="0.000">
                  <c:v>5.69</c:v>
                </c:pt>
                <c:pt idx="166" formatCode="0.000">
                  <c:v>6.64</c:v>
                </c:pt>
                <c:pt idx="167" formatCode="0.000">
                  <c:v>7.66</c:v>
                </c:pt>
                <c:pt idx="168" formatCode="0.000">
                  <c:v>8.73</c:v>
                </c:pt>
                <c:pt idx="169" formatCode="0.000">
                  <c:v>9.86</c:v>
                </c:pt>
                <c:pt idx="170" formatCode="0.000">
                  <c:v>12.3</c:v>
                </c:pt>
                <c:pt idx="171" formatCode="0.000">
                  <c:v>14.97</c:v>
                </c:pt>
                <c:pt idx="172" formatCode="0.000">
                  <c:v>17.87</c:v>
                </c:pt>
                <c:pt idx="173" formatCode="0.000">
                  <c:v>21.01</c:v>
                </c:pt>
                <c:pt idx="174" formatCode="0.000">
                  <c:v>24.36</c:v>
                </c:pt>
                <c:pt idx="175" formatCode="0.000">
                  <c:v>27.93</c:v>
                </c:pt>
                <c:pt idx="176" formatCode="0.000">
                  <c:v>31.7</c:v>
                </c:pt>
                <c:pt idx="177" formatCode="0.000">
                  <c:v>35.69</c:v>
                </c:pt>
                <c:pt idx="178" formatCode="0.000">
                  <c:v>39.869999999999997</c:v>
                </c:pt>
                <c:pt idx="179" formatCode="0.000">
                  <c:v>44.24</c:v>
                </c:pt>
                <c:pt idx="180" formatCode="0.000">
                  <c:v>48.81</c:v>
                </c:pt>
                <c:pt idx="181" formatCode="0.000">
                  <c:v>58.49</c:v>
                </c:pt>
                <c:pt idx="182" formatCode="0.000">
                  <c:v>71.58</c:v>
                </c:pt>
                <c:pt idx="183" formatCode="0.000">
                  <c:v>85.71</c:v>
                </c:pt>
                <c:pt idx="184" formatCode="0.000">
                  <c:v>100.81</c:v>
                </c:pt>
                <c:pt idx="185" formatCode="0.000">
                  <c:v>116.84</c:v>
                </c:pt>
                <c:pt idx="186" formatCode="0.000">
                  <c:v>133.74</c:v>
                </c:pt>
                <c:pt idx="187" formatCode="0.000">
                  <c:v>151.47</c:v>
                </c:pt>
                <c:pt idx="188" formatCode="0.000">
                  <c:v>169.98</c:v>
                </c:pt>
                <c:pt idx="189" formatCode="0.000">
                  <c:v>189.22</c:v>
                </c:pt>
                <c:pt idx="190" formatCode="0.000">
                  <c:v>229.79</c:v>
                </c:pt>
                <c:pt idx="191" formatCode="0.000">
                  <c:v>272.88</c:v>
                </c:pt>
                <c:pt idx="192" formatCode="0.000">
                  <c:v>318.22000000000003</c:v>
                </c:pt>
                <c:pt idx="193" formatCode="0.000">
                  <c:v>365.6</c:v>
                </c:pt>
                <c:pt idx="194" formatCode="0.000">
                  <c:v>414.8</c:v>
                </c:pt>
                <c:pt idx="195" formatCode="0.000">
                  <c:v>465.64</c:v>
                </c:pt>
                <c:pt idx="196" formatCode="0.000">
                  <c:v>571.6</c:v>
                </c:pt>
                <c:pt idx="197" formatCode="0.000">
                  <c:v>682.32</c:v>
                </c:pt>
                <c:pt idx="198" formatCode="0.000">
                  <c:v>796.82</c:v>
                </c:pt>
                <c:pt idx="199" formatCode="0.000">
                  <c:v>914.32</c:v>
                </c:pt>
                <c:pt idx="200" formatCode="0.0">
                  <c:v>1030</c:v>
                </c:pt>
                <c:pt idx="201" formatCode="0.0">
                  <c:v>1160</c:v>
                </c:pt>
                <c:pt idx="202" formatCode="0.0">
                  <c:v>1280</c:v>
                </c:pt>
                <c:pt idx="203" formatCode="0.0">
                  <c:v>1400</c:v>
                </c:pt>
                <c:pt idx="204" formatCode="0.0">
                  <c:v>1530</c:v>
                </c:pt>
                <c:pt idx="205" formatCode="0.0">
                  <c:v>1650</c:v>
                </c:pt>
                <c:pt idx="206" formatCode="0.0">
                  <c:v>1780</c:v>
                </c:pt>
                <c:pt idx="207" formatCode="0.0">
                  <c:v>2029.9999999999998</c:v>
                </c:pt>
                <c:pt idx="208" formatCode="0.0">
                  <c:v>2270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323-46F5-9159-852946E42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srim40Ar_Water!$P$5</c:f>
          <c:strCache>
            <c:ptCount val="1"/>
            <c:pt idx="0">
              <c:v>srim40Ar_Water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srim40Ar_Water!$D$20:$D$300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srim40Ar_Water!$E$20:$E$300</c:f>
              <c:numCache>
                <c:formatCode>0.000E+00</c:formatCode>
                <c:ptCount val="281"/>
                <c:pt idx="0">
                  <c:v>0.12989999999999999</c:v>
                </c:pt>
                <c:pt idx="1">
                  <c:v>0.13769999999999999</c:v>
                </c:pt>
                <c:pt idx="2">
                  <c:v>0.1452</c:v>
                </c:pt>
                <c:pt idx="3">
                  <c:v>0.15229999999999999</c:v>
                </c:pt>
                <c:pt idx="4">
                  <c:v>0.159</c:v>
                </c:pt>
                <c:pt idx="5">
                  <c:v>0.16550000000000001</c:v>
                </c:pt>
                <c:pt idx="6">
                  <c:v>0.17180000000000001</c:v>
                </c:pt>
                <c:pt idx="7">
                  <c:v>0.1837</c:v>
                </c:pt>
                <c:pt idx="8">
                  <c:v>0.1948</c:v>
                </c:pt>
                <c:pt idx="9">
                  <c:v>0.20530000000000001</c:v>
                </c:pt>
                <c:pt idx="10">
                  <c:v>0.21529999999999999</c:v>
                </c:pt>
                <c:pt idx="11">
                  <c:v>0.22489999999999999</c:v>
                </c:pt>
                <c:pt idx="12">
                  <c:v>0.2341</c:v>
                </c:pt>
                <c:pt idx="13">
                  <c:v>0.2429</c:v>
                </c:pt>
                <c:pt idx="14">
                  <c:v>0.2515</c:v>
                </c:pt>
                <c:pt idx="15">
                  <c:v>0.25969999999999999</c:v>
                </c:pt>
                <c:pt idx="16">
                  <c:v>0.26769999999999999</c:v>
                </c:pt>
                <c:pt idx="17">
                  <c:v>0.27550000000000002</c:v>
                </c:pt>
                <c:pt idx="18">
                  <c:v>0.29039999999999999</c:v>
                </c:pt>
                <c:pt idx="19">
                  <c:v>0.308</c:v>
                </c:pt>
                <c:pt idx="20">
                  <c:v>0.3246</c:v>
                </c:pt>
                <c:pt idx="21">
                  <c:v>0.34050000000000002</c:v>
                </c:pt>
                <c:pt idx="22">
                  <c:v>0.35560000000000003</c:v>
                </c:pt>
                <c:pt idx="23">
                  <c:v>0.37019999999999997</c:v>
                </c:pt>
                <c:pt idx="24">
                  <c:v>0.3841</c:v>
                </c:pt>
                <c:pt idx="25">
                  <c:v>0.39760000000000001</c:v>
                </c:pt>
                <c:pt idx="26">
                  <c:v>0.41070000000000001</c:v>
                </c:pt>
                <c:pt idx="27">
                  <c:v>0.43559999999999999</c:v>
                </c:pt>
                <c:pt idx="28">
                  <c:v>0.45910000000000001</c:v>
                </c:pt>
                <c:pt idx="29">
                  <c:v>0.48149999999999998</c:v>
                </c:pt>
                <c:pt idx="30">
                  <c:v>0.50290000000000001</c:v>
                </c:pt>
                <c:pt idx="31">
                  <c:v>0.52349999999999997</c:v>
                </c:pt>
                <c:pt idx="32">
                  <c:v>0.54320000000000002</c:v>
                </c:pt>
                <c:pt idx="33">
                  <c:v>0.58069999999999999</c:v>
                </c:pt>
                <c:pt idx="34">
                  <c:v>0.61599999999999999</c:v>
                </c:pt>
                <c:pt idx="35">
                  <c:v>0.64929999999999999</c:v>
                </c:pt>
                <c:pt idx="36">
                  <c:v>0.68100000000000005</c:v>
                </c:pt>
                <c:pt idx="37">
                  <c:v>0.71130000000000004</c:v>
                </c:pt>
                <c:pt idx="38">
                  <c:v>0.74029999999999996</c:v>
                </c:pt>
                <c:pt idx="39">
                  <c:v>0.76829999999999998</c:v>
                </c:pt>
                <c:pt idx="40">
                  <c:v>0.79520000000000002</c:v>
                </c:pt>
                <c:pt idx="41">
                  <c:v>0.82130000000000003</c:v>
                </c:pt>
                <c:pt idx="42">
                  <c:v>0.84660000000000002</c:v>
                </c:pt>
                <c:pt idx="43">
                  <c:v>0.87109999999999999</c:v>
                </c:pt>
                <c:pt idx="44">
                  <c:v>0.91820000000000002</c:v>
                </c:pt>
                <c:pt idx="45">
                  <c:v>0.97389999999999999</c:v>
                </c:pt>
                <c:pt idx="46">
                  <c:v>1.0269999999999999</c:v>
                </c:pt>
                <c:pt idx="47">
                  <c:v>1.077</c:v>
                </c:pt>
                <c:pt idx="48">
                  <c:v>1.125</c:v>
                </c:pt>
                <c:pt idx="49">
                  <c:v>1.171</c:v>
                </c:pt>
                <c:pt idx="50">
                  <c:v>1.2150000000000001</c:v>
                </c:pt>
                <c:pt idx="51">
                  <c:v>1.2569999999999999</c:v>
                </c:pt>
                <c:pt idx="52">
                  <c:v>1.2989999999999999</c:v>
                </c:pt>
                <c:pt idx="53">
                  <c:v>1.377</c:v>
                </c:pt>
                <c:pt idx="54">
                  <c:v>1.452</c:v>
                </c:pt>
                <c:pt idx="55">
                  <c:v>1.5229999999999999</c:v>
                </c:pt>
                <c:pt idx="56">
                  <c:v>1.59</c:v>
                </c:pt>
                <c:pt idx="57">
                  <c:v>1.655</c:v>
                </c:pt>
                <c:pt idx="58">
                  <c:v>1.718</c:v>
                </c:pt>
                <c:pt idx="59">
                  <c:v>1.8360000000000001</c:v>
                </c:pt>
                <c:pt idx="60">
                  <c:v>1.968</c:v>
                </c:pt>
                <c:pt idx="61">
                  <c:v>2.0750000000000002</c:v>
                </c:pt>
                <c:pt idx="62">
                  <c:v>2.1629999999999998</c:v>
                </c:pt>
                <c:pt idx="63">
                  <c:v>2.2370000000000001</c:v>
                </c:pt>
                <c:pt idx="64">
                  <c:v>2.3010000000000002</c:v>
                </c:pt>
                <c:pt idx="65">
                  <c:v>2.3580000000000001</c:v>
                </c:pt>
                <c:pt idx="66">
                  <c:v>2.4089999999999998</c:v>
                </c:pt>
                <c:pt idx="67">
                  <c:v>2.4569999999999999</c:v>
                </c:pt>
                <c:pt idx="68">
                  <c:v>2.5009999999999999</c:v>
                </c:pt>
                <c:pt idx="69">
                  <c:v>2.544</c:v>
                </c:pt>
                <c:pt idx="70">
                  <c:v>2.6259999999999999</c:v>
                </c:pt>
                <c:pt idx="71">
                  <c:v>2.7269999999999999</c:v>
                </c:pt>
                <c:pt idx="72">
                  <c:v>2.827</c:v>
                </c:pt>
                <c:pt idx="73">
                  <c:v>2.93</c:v>
                </c:pt>
                <c:pt idx="74">
                  <c:v>3.0339999999999998</c:v>
                </c:pt>
                <c:pt idx="75">
                  <c:v>3.1389999999999998</c:v>
                </c:pt>
                <c:pt idx="76">
                  <c:v>3.2469999999999999</c:v>
                </c:pt>
                <c:pt idx="77">
                  <c:v>3.355</c:v>
                </c:pt>
                <c:pt idx="78">
                  <c:v>3.464</c:v>
                </c:pt>
                <c:pt idx="79">
                  <c:v>3.6840000000000002</c:v>
                </c:pt>
                <c:pt idx="80">
                  <c:v>3.9020000000000001</c:v>
                </c:pt>
                <c:pt idx="81">
                  <c:v>4.1180000000000003</c:v>
                </c:pt>
                <c:pt idx="82">
                  <c:v>4.33</c:v>
                </c:pt>
                <c:pt idx="83">
                  <c:v>4.5369999999999999</c:v>
                </c:pt>
                <c:pt idx="84">
                  <c:v>4.7380000000000004</c:v>
                </c:pt>
                <c:pt idx="85">
                  <c:v>5.125</c:v>
                </c:pt>
                <c:pt idx="86">
                  <c:v>5.4889999999999999</c:v>
                </c:pt>
                <c:pt idx="87">
                  <c:v>5.8330000000000002</c:v>
                </c:pt>
                <c:pt idx="88">
                  <c:v>6.1589999999999998</c:v>
                </c:pt>
                <c:pt idx="89">
                  <c:v>6.468</c:v>
                </c:pt>
                <c:pt idx="90">
                  <c:v>6.7640000000000002</c:v>
                </c:pt>
                <c:pt idx="91">
                  <c:v>7.0490000000000004</c:v>
                </c:pt>
                <c:pt idx="92">
                  <c:v>7.3239999999999998</c:v>
                </c:pt>
                <c:pt idx="93">
                  <c:v>7.5919999999999996</c:v>
                </c:pt>
                <c:pt idx="94">
                  <c:v>7.8529999999999998</c:v>
                </c:pt>
                <c:pt idx="95">
                  <c:v>8.11</c:v>
                </c:pt>
                <c:pt idx="96">
                  <c:v>8.6129999999999995</c:v>
                </c:pt>
                <c:pt idx="97">
                  <c:v>9.2330000000000005</c:v>
                </c:pt>
                <c:pt idx="98">
                  <c:v>9.8490000000000002</c:v>
                </c:pt>
                <c:pt idx="99">
                  <c:v>10.47</c:v>
                </c:pt>
                <c:pt idx="100">
                  <c:v>11.09</c:v>
                </c:pt>
                <c:pt idx="101">
                  <c:v>11.72</c:v>
                </c:pt>
                <c:pt idx="102">
                  <c:v>12.36</c:v>
                </c:pt>
                <c:pt idx="103">
                  <c:v>13</c:v>
                </c:pt>
                <c:pt idx="104">
                  <c:v>13.65</c:v>
                </c:pt>
                <c:pt idx="105">
                  <c:v>14.95</c:v>
                </c:pt>
                <c:pt idx="106">
                  <c:v>16.239999999999998</c:v>
                </c:pt>
                <c:pt idx="107">
                  <c:v>17.510000000000002</c:v>
                </c:pt>
                <c:pt idx="108">
                  <c:v>18.73</c:v>
                </c:pt>
                <c:pt idx="109">
                  <c:v>19.91</c:v>
                </c:pt>
                <c:pt idx="110">
                  <c:v>21.03</c:v>
                </c:pt>
                <c:pt idx="111">
                  <c:v>23.09</c:v>
                </c:pt>
                <c:pt idx="112">
                  <c:v>24.88</c:v>
                </c:pt>
                <c:pt idx="113">
                  <c:v>26.41</c:v>
                </c:pt>
                <c:pt idx="114">
                  <c:v>27.71</c:v>
                </c:pt>
                <c:pt idx="115">
                  <c:v>28.79</c:v>
                </c:pt>
                <c:pt idx="116">
                  <c:v>29.7</c:v>
                </c:pt>
                <c:pt idx="117">
                  <c:v>30.45</c:v>
                </c:pt>
                <c:pt idx="118">
                  <c:v>31.06</c:v>
                </c:pt>
                <c:pt idx="119">
                  <c:v>31.56</c:v>
                </c:pt>
                <c:pt idx="120">
                  <c:v>31.97</c:v>
                </c:pt>
                <c:pt idx="121">
                  <c:v>32.299999999999997</c:v>
                </c:pt>
                <c:pt idx="122">
                  <c:v>32.76</c:v>
                </c:pt>
                <c:pt idx="123">
                  <c:v>33.06</c:v>
                </c:pt>
                <c:pt idx="124">
                  <c:v>33.159999999999997</c:v>
                </c:pt>
                <c:pt idx="125">
                  <c:v>33.11</c:v>
                </c:pt>
                <c:pt idx="126">
                  <c:v>32.950000000000003</c:v>
                </c:pt>
                <c:pt idx="127">
                  <c:v>32.729999999999997</c:v>
                </c:pt>
                <c:pt idx="128">
                  <c:v>32.450000000000003</c:v>
                </c:pt>
                <c:pt idx="129">
                  <c:v>32.130000000000003</c:v>
                </c:pt>
                <c:pt idx="130">
                  <c:v>31.79</c:v>
                </c:pt>
                <c:pt idx="131">
                  <c:v>31.06</c:v>
                </c:pt>
                <c:pt idx="132">
                  <c:v>30.3</c:v>
                </c:pt>
                <c:pt idx="133">
                  <c:v>29.55</c:v>
                </c:pt>
                <c:pt idx="134">
                  <c:v>28.83</c:v>
                </c:pt>
                <c:pt idx="135">
                  <c:v>28.13</c:v>
                </c:pt>
                <c:pt idx="136">
                  <c:v>27.46</c:v>
                </c:pt>
                <c:pt idx="137">
                  <c:v>26.23</c:v>
                </c:pt>
                <c:pt idx="138">
                  <c:v>25.71</c:v>
                </c:pt>
                <c:pt idx="139">
                  <c:v>24.85</c:v>
                </c:pt>
                <c:pt idx="140">
                  <c:v>23.9</c:v>
                </c:pt>
                <c:pt idx="141">
                  <c:v>23.07</c:v>
                </c:pt>
                <c:pt idx="142">
                  <c:v>22.33</c:v>
                </c:pt>
                <c:pt idx="143">
                  <c:v>21.67</c:v>
                </c:pt>
                <c:pt idx="144">
                  <c:v>21.08</c:v>
                </c:pt>
                <c:pt idx="145">
                  <c:v>20.54</c:v>
                </c:pt>
                <c:pt idx="146">
                  <c:v>20.04</c:v>
                </c:pt>
                <c:pt idx="147">
                  <c:v>19.59</c:v>
                </c:pt>
                <c:pt idx="148">
                  <c:v>18.77</c:v>
                </c:pt>
                <c:pt idx="149">
                  <c:v>17.88</c:v>
                </c:pt>
                <c:pt idx="150">
                  <c:v>17.09</c:v>
                </c:pt>
                <c:pt idx="151">
                  <c:v>16.38</c:v>
                </c:pt>
                <c:pt idx="152">
                  <c:v>15.73</c:v>
                </c:pt>
                <c:pt idx="153">
                  <c:v>15.13</c:v>
                </c:pt>
                <c:pt idx="154">
                  <c:v>14.56</c:v>
                </c:pt>
                <c:pt idx="155">
                  <c:v>14.03</c:v>
                </c:pt>
                <c:pt idx="156">
                  <c:v>13.52</c:v>
                </c:pt>
                <c:pt idx="157">
                  <c:v>12.59</c:v>
                </c:pt>
                <c:pt idx="158">
                  <c:v>11.74</c:v>
                </c:pt>
                <c:pt idx="159">
                  <c:v>10.98</c:v>
                </c:pt>
                <c:pt idx="160">
                  <c:v>10.28</c:v>
                </c:pt>
                <c:pt idx="161">
                  <c:v>9.6549999999999994</c:v>
                </c:pt>
                <c:pt idx="162">
                  <c:v>9.0909999999999993</c:v>
                </c:pt>
                <c:pt idx="163">
                  <c:v>8.1379999999999999</c:v>
                </c:pt>
                <c:pt idx="164">
                  <c:v>7.391</c:v>
                </c:pt>
                <c:pt idx="165">
                  <c:v>6.8259999999999996</c:v>
                </c:pt>
                <c:pt idx="166">
                  <c:v>6.4180000000000001</c:v>
                </c:pt>
                <c:pt idx="167">
                  <c:v>6.1509999999999998</c:v>
                </c:pt>
                <c:pt idx="168">
                  <c:v>5.798</c:v>
                </c:pt>
                <c:pt idx="169">
                  <c:v>5.4880000000000004</c:v>
                </c:pt>
                <c:pt idx="170">
                  <c:v>5.2140000000000004</c:v>
                </c:pt>
                <c:pt idx="171">
                  <c:v>4.97</c:v>
                </c:pt>
                <c:pt idx="172">
                  <c:v>4.7510000000000003</c:v>
                </c:pt>
                <c:pt idx="173">
                  <c:v>4.5529999999999999</c:v>
                </c:pt>
                <c:pt idx="174">
                  <c:v>4.2</c:v>
                </c:pt>
                <c:pt idx="175">
                  <c:v>3.83</c:v>
                </c:pt>
                <c:pt idx="176">
                  <c:v>3.528</c:v>
                </c:pt>
                <c:pt idx="177">
                  <c:v>3.2770000000000001</c:v>
                </c:pt>
                <c:pt idx="178">
                  <c:v>3.0649999999999999</c:v>
                </c:pt>
                <c:pt idx="179">
                  <c:v>2.883</c:v>
                </c:pt>
                <c:pt idx="180">
                  <c:v>2.7250000000000001</c:v>
                </c:pt>
                <c:pt idx="181">
                  <c:v>2.5870000000000002</c:v>
                </c:pt>
                <c:pt idx="182">
                  <c:v>2.4649999999999999</c:v>
                </c:pt>
                <c:pt idx="183">
                  <c:v>2.2599999999999998</c:v>
                </c:pt>
                <c:pt idx="184">
                  <c:v>2.0939999999999999</c:v>
                </c:pt>
                <c:pt idx="185">
                  <c:v>1.956</c:v>
                </c:pt>
                <c:pt idx="186">
                  <c:v>1.84</c:v>
                </c:pt>
                <c:pt idx="187">
                  <c:v>1.7410000000000001</c:v>
                </c:pt>
                <c:pt idx="188">
                  <c:v>1.6559999999999999</c:v>
                </c:pt>
                <c:pt idx="189">
                  <c:v>1.5169999999999999</c:v>
                </c:pt>
                <c:pt idx="190">
                  <c:v>1.407</c:v>
                </c:pt>
                <c:pt idx="191">
                  <c:v>1.319</c:v>
                </c:pt>
                <c:pt idx="192">
                  <c:v>1.2470000000000001</c:v>
                </c:pt>
                <c:pt idx="193">
                  <c:v>1.1859999999999999</c:v>
                </c:pt>
                <c:pt idx="194">
                  <c:v>1.135</c:v>
                </c:pt>
                <c:pt idx="195">
                  <c:v>1.0920000000000001</c:v>
                </c:pt>
                <c:pt idx="196">
                  <c:v>1.054</c:v>
                </c:pt>
                <c:pt idx="197">
                  <c:v>1.0209999999999999</c:v>
                </c:pt>
                <c:pt idx="198">
                  <c:v>0.99160000000000004</c:v>
                </c:pt>
                <c:pt idx="199">
                  <c:v>0.96589999999999998</c:v>
                </c:pt>
                <c:pt idx="200">
                  <c:v>0.92249999999999999</c:v>
                </c:pt>
                <c:pt idx="201">
                  <c:v>0.87980000000000003</c:v>
                </c:pt>
                <c:pt idx="202">
                  <c:v>0.84630000000000005</c:v>
                </c:pt>
                <c:pt idx="203">
                  <c:v>0.81950000000000001</c:v>
                </c:pt>
                <c:pt idx="204">
                  <c:v>0.79769999999999996</c:v>
                </c:pt>
                <c:pt idx="205">
                  <c:v>0.77990000000000004</c:v>
                </c:pt>
                <c:pt idx="206">
                  <c:v>0.76500000000000001</c:v>
                </c:pt>
                <c:pt idx="207">
                  <c:v>0.75249999999999995</c:v>
                </c:pt>
                <c:pt idx="208">
                  <c:v>0.74209999999999998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A1-4F51-BA74-B18B28E49B73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srim40Ar_Water!$D$20:$D$300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srim40Ar_Water!$F$20:$F$300</c:f>
              <c:numCache>
                <c:formatCode>0.000E+00</c:formatCode>
                <c:ptCount val="281"/>
                <c:pt idx="0">
                  <c:v>1.629</c:v>
                </c:pt>
                <c:pt idx="1">
                  <c:v>1.7110000000000001</c:v>
                </c:pt>
                <c:pt idx="2">
                  <c:v>1.786</c:v>
                </c:pt>
                <c:pt idx="3">
                  <c:v>1.855</c:v>
                </c:pt>
                <c:pt idx="4">
                  <c:v>1.919</c:v>
                </c:pt>
                <c:pt idx="5">
                  <c:v>1.9790000000000001</c:v>
                </c:pt>
                <c:pt idx="6">
                  <c:v>2.036</c:v>
                </c:pt>
                <c:pt idx="7">
                  <c:v>2.1389999999999998</c:v>
                </c:pt>
                <c:pt idx="8">
                  <c:v>2.2309999999999999</c:v>
                </c:pt>
                <c:pt idx="9">
                  <c:v>2.3149999999999999</c:v>
                </c:pt>
                <c:pt idx="10">
                  <c:v>2.3919999999999999</c:v>
                </c:pt>
                <c:pt idx="11">
                  <c:v>2.4620000000000002</c:v>
                </c:pt>
                <c:pt idx="12">
                  <c:v>2.5270000000000001</c:v>
                </c:pt>
                <c:pt idx="13">
                  <c:v>2.5880000000000001</c:v>
                </c:pt>
                <c:pt idx="14">
                  <c:v>2.6440000000000001</c:v>
                </c:pt>
                <c:pt idx="15">
                  <c:v>2.6970000000000001</c:v>
                </c:pt>
                <c:pt idx="16">
                  <c:v>2.7469999999999999</c:v>
                </c:pt>
                <c:pt idx="17">
                  <c:v>2.794</c:v>
                </c:pt>
                <c:pt idx="18">
                  <c:v>2.879</c:v>
                </c:pt>
                <c:pt idx="19">
                  <c:v>2.9750000000000001</c:v>
                </c:pt>
                <c:pt idx="20">
                  <c:v>3.0590000000000002</c:v>
                </c:pt>
                <c:pt idx="21">
                  <c:v>3.1339999999999999</c:v>
                </c:pt>
                <c:pt idx="22">
                  <c:v>3.202</c:v>
                </c:pt>
                <c:pt idx="23">
                  <c:v>3.2629999999999999</c:v>
                </c:pt>
                <c:pt idx="24">
                  <c:v>3.319</c:v>
                </c:pt>
                <c:pt idx="25">
                  <c:v>3.37</c:v>
                </c:pt>
                <c:pt idx="26">
                  <c:v>3.4169999999999998</c:v>
                </c:pt>
                <c:pt idx="27">
                  <c:v>3.5</c:v>
                </c:pt>
                <c:pt idx="28">
                  <c:v>3.5710000000000002</c:v>
                </c:pt>
                <c:pt idx="29">
                  <c:v>3.633</c:v>
                </c:pt>
                <c:pt idx="30">
                  <c:v>3.6869999999999998</c:v>
                </c:pt>
                <c:pt idx="31">
                  <c:v>3.734</c:v>
                </c:pt>
                <c:pt idx="32">
                  <c:v>3.7759999999999998</c:v>
                </c:pt>
                <c:pt idx="33">
                  <c:v>3.8450000000000002</c:v>
                </c:pt>
                <c:pt idx="34">
                  <c:v>3.9</c:v>
                </c:pt>
                <c:pt idx="35">
                  <c:v>3.9430000000000001</c:v>
                </c:pt>
                <c:pt idx="36">
                  <c:v>3.9769999999999999</c:v>
                </c:pt>
                <c:pt idx="37">
                  <c:v>4.0039999999999996</c:v>
                </c:pt>
                <c:pt idx="38">
                  <c:v>4.0259999999999998</c:v>
                </c:pt>
                <c:pt idx="39">
                  <c:v>4.0419999999999998</c:v>
                </c:pt>
                <c:pt idx="40">
                  <c:v>4.0540000000000003</c:v>
                </c:pt>
                <c:pt idx="41">
                  <c:v>4.0629999999999997</c:v>
                </c:pt>
                <c:pt idx="42">
                  <c:v>4.0679999999999996</c:v>
                </c:pt>
                <c:pt idx="43">
                  <c:v>4.0720000000000001</c:v>
                </c:pt>
                <c:pt idx="44">
                  <c:v>4.0720000000000001</c:v>
                </c:pt>
                <c:pt idx="45">
                  <c:v>4.0629999999999997</c:v>
                </c:pt>
                <c:pt idx="46">
                  <c:v>4.0469999999999997</c:v>
                </c:pt>
                <c:pt idx="47">
                  <c:v>4.0250000000000004</c:v>
                </c:pt>
                <c:pt idx="48">
                  <c:v>4</c:v>
                </c:pt>
                <c:pt idx="49">
                  <c:v>3.972</c:v>
                </c:pt>
                <c:pt idx="50">
                  <c:v>3.9420000000000002</c:v>
                </c:pt>
                <c:pt idx="51">
                  <c:v>3.911</c:v>
                </c:pt>
                <c:pt idx="52">
                  <c:v>3.8780000000000001</c:v>
                </c:pt>
                <c:pt idx="53">
                  <c:v>3.8119999999999998</c:v>
                </c:pt>
                <c:pt idx="54">
                  <c:v>3.7450000000000001</c:v>
                </c:pt>
                <c:pt idx="55">
                  <c:v>3.6779999999999999</c:v>
                </c:pt>
                <c:pt idx="56">
                  <c:v>3.6120000000000001</c:v>
                </c:pt>
                <c:pt idx="57">
                  <c:v>3.548</c:v>
                </c:pt>
                <c:pt idx="58">
                  <c:v>3.4849999999999999</c:v>
                </c:pt>
                <c:pt idx="59">
                  <c:v>3.3660000000000001</c:v>
                </c:pt>
                <c:pt idx="60">
                  <c:v>3.2549999999999999</c:v>
                </c:pt>
                <c:pt idx="61">
                  <c:v>3.1509999999999998</c:v>
                </c:pt>
                <c:pt idx="62">
                  <c:v>3.0539999999999998</c:v>
                </c:pt>
                <c:pt idx="63">
                  <c:v>2.9630000000000001</c:v>
                </c:pt>
                <c:pt idx="64">
                  <c:v>2.879</c:v>
                </c:pt>
                <c:pt idx="65">
                  <c:v>2.7989999999999999</c:v>
                </c:pt>
                <c:pt idx="66">
                  <c:v>2.7250000000000001</c:v>
                </c:pt>
                <c:pt idx="67">
                  <c:v>2.6549999999999998</c:v>
                </c:pt>
                <c:pt idx="68">
                  <c:v>2.589</c:v>
                </c:pt>
                <c:pt idx="69">
                  <c:v>2.5270000000000001</c:v>
                </c:pt>
                <c:pt idx="70">
                  <c:v>2.4129999999999998</c:v>
                </c:pt>
                <c:pt idx="71">
                  <c:v>2.286</c:v>
                </c:pt>
                <c:pt idx="72">
                  <c:v>2.1739999999999999</c:v>
                </c:pt>
                <c:pt idx="73">
                  <c:v>2.0750000000000002</c:v>
                </c:pt>
                <c:pt idx="74">
                  <c:v>1.9850000000000001</c:v>
                </c:pt>
                <c:pt idx="75">
                  <c:v>1.9039999999999999</c:v>
                </c:pt>
                <c:pt idx="76">
                  <c:v>1.831</c:v>
                </c:pt>
                <c:pt idx="77">
                  <c:v>1.764</c:v>
                </c:pt>
                <c:pt idx="78">
                  <c:v>1.702</c:v>
                </c:pt>
                <c:pt idx="79">
                  <c:v>1.593</c:v>
                </c:pt>
                <c:pt idx="80">
                  <c:v>1.4990000000000001</c:v>
                </c:pt>
                <c:pt idx="81">
                  <c:v>1.417</c:v>
                </c:pt>
                <c:pt idx="82">
                  <c:v>1.3440000000000001</c:v>
                </c:pt>
                <c:pt idx="83">
                  <c:v>1.28</c:v>
                </c:pt>
                <c:pt idx="84">
                  <c:v>1.2230000000000001</c:v>
                </c:pt>
                <c:pt idx="85">
                  <c:v>1.1240000000000001</c:v>
                </c:pt>
                <c:pt idx="86">
                  <c:v>1.0409999999999999</c:v>
                </c:pt>
                <c:pt idx="87">
                  <c:v>0.97189999999999999</c:v>
                </c:pt>
                <c:pt idx="88">
                  <c:v>0.91210000000000002</c:v>
                </c:pt>
                <c:pt idx="89">
                  <c:v>0.86019999999999996</c:v>
                </c:pt>
                <c:pt idx="90">
                  <c:v>0.8145</c:v>
                </c:pt>
                <c:pt idx="91">
                  <c:v>0.77400000000000002</c:v>
                </c:pt>
                <c:pt idx="92">
                  <c:v>0.73780000000000001</c:v>
                </c:pt>
                <c:pt idx="93">
                  <c:v>0.70530000000000004</c:v>
                </c:pt>
                <c:pt idx="94">
                  <c:v>0.67579999999999996</c:v>
                </c:pt>
                <c:pt idx="95">
                  <c:v>0.64900000000000002</c:v>
                </c:pt>
                <c:pt idx="96">
                  <c:v>0.60189999999999999</c:v>
                </c:pt>
                <c:pt idx="97">
                  <c:v>0.55279999999999996</c:v>
                </c:pt>
                <c:pt idx="98">
                  <c:v>0.51180000000000003</c:v>
                </c:pt>
                <c:pt idx="99">
                  <c:v>0.47710000000000002</c:v>
                </c:pt>
                <c:pt idx="100">
                  <c:v>0.44719999999999999</c:v>
                </c:pt>
                <c:pt idx="101">
                  <c:v>0.42130000000000001</c:v>
                </c:pt>
                <c:pt idx="102">
                  <c:v>0.39839999999999998</c:v>
                </c:pt>
                <c:pt idx="103">
                  <c:v>0.37809999999999999</c:v>
                </c:pt>
                <c:pt idx="104">
                  <c:v>0.36</c:v>
                </c:pt>
                <c:pt idx="105">
                  <c:v>0.32900000000000001</c:v>
                </c:pt>
                <c:pt idx="106">
                  <c:v>0.3034</c:v>
                </c:pt>
                <c:pt idx="107">
                  <c:v>0.28170000000000001</c:v>
                </c:pt>
                <c:pt idx="108">
                  <c:v>0.26319999999999999</c:v>
                </c:pt>
                <c:pt idx="109">
                  <c:v>0.2472</c:v>
                </c:pt>
                <c:pt idx="110">
                  <c:v>0.23319999999999999</c:v>
                </c:pt>
                <c:pt idx="111">
                  <c:v>0.20979999999999999</c:v>
                </c:pt>
                <c:pt idx="112">
                  <c:v>0.191</c:v>
                </c:pt>
                <c:pt idx="113">
                  <c:v>0.17549999999999999</c:v>
                </c:pt>
                <c:pt idx="114">
                  <c:v>0.16259999999999999</c:v>
                </c:pt>
                <c:pt idx="115">
                  <c:v>0.1515</c:v>
                </c:pt>
                <c:pt idx="116">
                  <c:v>0.14199999999999999</c:v>
                </c:pt>
                <c:pt idx="117">
                  <c:v>0.13370000000000001</c:v>
                </c:pt>
                <c:pt idx="118">
                  <c:v>0.1263</c:v>
                </c:pt>
                <c:pt idx="119">
                  <c:v>0.1198</c:v>
                </c:pt>
                <c:pt idx="120">
                  <c:v>0.114</c:v>
                </c:pt>
                <c:pt idx="121">
                  <c:v>0.10879999999999999</c:v>
                </c:pt>
                <c:pt idx="122">
                  <c:v>9.9690000000000001E-2</c:v>
                </c:pt>
                <c:pt idx="123">
                  <c:v>9.042E-2</c:v>
                </c:pt>
                <c:pt idx="124">
                  <c:v>8.2820000000000005E-2</c:v>
                </c:pt>
                <c:pt idx="125">
                  <c:v>7.6490000000000002E-2</c:v>
                </c:pt>
                <c:pt idx="126">
                  <c:v>7.1110000000000007E-2</c:v>
                </c:pt>
                <c:pt idx="127">
                  <c:v>6.6489999999999994E-2</c:v>
                </c:pt>
                <c:pt idx="128">
                  <c:v>6.2460000000000002E-2</c:v>
                </c:pt>
                <c:pt idx="129">
                  <c:v>5.8930000000000003E-2</c:v>
                </c:pt>
                <c:pt idx="130">
                  <c:v>5.5800000000000002E-2</c:v>
                </c:pt>
                <c:pt idx="131">
                  <c:v>5.0500000000000003E-2</c:v>
                </c:pt>
                <c:pt idx="132">
                  <c:v>4.6170000000000003E-2</c:v>
                </c:pt>
                <c:pt idx="133">
                  <c:v>4.2569999999999997E-2</c:v>
                </c:pt>
                <c:pt idx="134">
                  <c:v>3.952E-2</c:v>
                </c:pt>
                <c:pt idx="135">
                  <c:v>3.6900000000000002E-2</c:v>
                </c:pt>
                <c:pt idx="136">
                  <c:v>3.4630000000000001E-2</c:v>
                </c:pt>
                <c:pt idx="137">
                  <c:v>3.0870000000000002E-2</c:v>
                </c:pt>
                <c:pt idx="138">
                  <c:v>2.7890000000000002E-2</c:v>
                </c:pt>
                <c:pt idx="139">
                  <c:v>2.546E-2</c:v>
                </c:pt>
                <c:pt idx="140">
                  <c:v>2.3439999999999999E-2</c:v>
                </c:pt>
                <c:pt idx="141">
                  <c:v>2.1739999999999999E-2</c:v>
                </c:pt>
                <c:pt idx="142">
                  <c:v>2.0279999999999999E-2</c:v>
                </c:pt>
                <c:pt idx="143">
                  <c:v>1.9009999999999999E-2</c:v>
                </c:pt>
                <c:pt idx="144">
                  <c:v>1.7899999999999999E-2</c:v>
                </c:pt>
                <c:pt idx="145">
                  <c:v>1.6920000000000001E-2</c:v>
                </c:pt>
                <c:pt idx="146">
                  <c:v>1.6039999999999999E-2</c:v>
                </c:pt>
                <c:pt idx="147">
                  <c:v>1.5259999999999999E-2</c:v>
                </c:pt>
                <c:pt idx="148">
                  <c:v>1.392E-2</c:v>
                </c:pt>
                <c:pt idx="149">
                  <c:v>1.255E-2</c:v>
                </c:pt>
                <c:pt idx="150">
                  <c:v>1.1440000000000001E-2</c:v>
                </c:pt>
                <c:pt idx="151">
                  <c:v>1.052E-2</c:v>
                </c:pt>
                <c:pt idx="152">
                  <c:v>9.7380000000000001E-3</c:v>
                </c:pt>
                <c:pt idx="153">
                  <c:v>9.0729999999999995E-3</c:v>
                </c:pt>
                <c:pt idx="154">
                  <c:v>8.4969999999999993E-3</c:v>
                </c:pt>
                <c:pt idx="155">
                  <c:v>7.9930000000000001E-3</c:v>
                </c:pt>
                <c:pt idx="156">
                  <c:v>7.548E-3</c:v>
                </c:pt>
                <c:pt idx="157">
                  <c:v>6.7990000000000004E-3</c:v>
                </c:pt>
                <c:pt idx="158">
                  <c:v>6.1910000000000003E-3</c:v>
                </c:pt>
                <c:pt idx="159">
                  <c:v>5.6870000000000002E-3</c:v>
                </c:pt>
                <c:pt idx="160">
                  <c:v>5.2620000000000002E-3</c:v>
                </c:pt>
                <c:pt idx="161">
                  <c:v>4.8989999999999997E-3</c:v>
                </c:pt>
                <c:pt idx="162">
                  <c:v>4.5849999999999997E-3</c:v>
                </c:pt>
                <c:pt idx="163">
                  <c:v>4.0689999999999997E-3</c:v>
                </c:pt>
                <c:pt idx="164">
                  <c:v>3.6610000000000002E-3</c:v>
                </c:pt>
                <c:pt idx="165">
                  <c:v>3.3310000000000002E-3</c:v>
                </c:pt>
                <c:pt idx="166">
                  <c:v>3.058E-3</c:v>
                </c:pt>
                <c:pt idx="167">
                  <c:v>2.8279999999999998E-3</c:v>
                </c:pt>
                <c:pt idx="168">
                  <c:v>2.6310000000000001E-3</c:v>
                </c:pt>
                <c:pt idx="169">
                  <c:v>2.4610000000000001E-3</c:v>
                </c:pt>
                <c:pt idx="170">
                  <c:v>2.313E-3</c:v>
                </c:pt>
                <c:pt idx="171">
                  <c:v>2.1819999999999999E-3</c:v>
                </c:pt>
                <c:pt idx="172">
                  <c:v>2.065E-3</c:v>
                </c:pt>
                <c:pt idx="173">
                  <c:v>1.9610000000000001E-3</c:v>
                </c:pt>
                <c:pt idx="174">
                  <c:v>1.7830000000000001E-3</c:v>
                </c:pt>
                <c:pt idx="175">
                  <c:v>1.603E-3</c:v>
                </c:pt>
                <c:pt idx="176">
                  <c:v>1.457E-3</c:v>
                </c:pt>
                <c:pt idx="177">
                  <c:v>1.3359999999999999E-3</c:v>
                </c:pt>
                <c:pt idx="178">
                  <c:v>1.235E-3</c:v>
                </c:pt>
                <c:pt idx="179">
                  <c:v>1.1479999999999999E-3</c:v>
                </c:pt>
                <c:pt idx="180">
                  <c:v>1.073E-3</c:v>
                </c:pt>
                <c:pt idx="181">
                  <c:v>1.008E-3</c:v>
                </c:pt>
                <c:pt idx="182">
                  <c:v>9.5040000000000001E-4</c:v>
                </c:pt>
                <c:pt idx="183">
                  <c:v>8.5369999999999999E-4</c:v>
                </c:pt>
                <c:pt idx="184">
                  <c:v>7.7539999999999998E-4</c:v>
                </c:pt>
                <c:pt idx="185">
                  <c:v>7.1080000000000004E-4</c:v>
                </c:pt>
                <c:pt idx="186">
                  <c:v>6.5649999999999997E-4</c:v>
                </c:pt>
                <c:pt idx="187">
                  <c:v>6.1019999999999998E-4</c:v>
                </c:pt>
                <c:pt idx="188">
                  <c:v>5.7019999999999998E-4</c:v>
                </c:pt>
                <c:pt idx="189">
                  <c:v>5.0460000000000001E-4</c:v>
                </c:pt>
                <c:pt idx="190">
                  <c:v>4.529E-4</c:v>
                </c:pt>
                <c:pt idx="191">
                  <c:v>4.1120000000000002E-4</c:v>
                </c:pt>
                <c:pt idx="192">
                  <c:v>3.768E-4</c:v>
                </c:pt>
                <c:pt idx="193">
                  <c:v>3.478E-4</c:v>
                </c:pt>
                <c:pt idx="194">
                  <c:v>3.2309999999999999E-4</c:v>
                </c:pt>
                <c:pt idx="195">
                  <c:v>3.0190000000000002E-4</c:v>
                </c:pt>
                <c:pt idx="196">
                  <c:v>2.833E-4</c:v>
                </c:pt>
                <c:pt idx="197">
                  <c:v>2.6689999999999998E-4</c:v>
                </c:pt>
                <c:pt idx="198">
                  <c:v>2.5250000000000001E-4</c:v>
                </c:pt>
                <c:pt idx="199">
                  <c:v>2.3949999999999999E-4</c:v>
                </c:pt>
                <c:pt idx="200">
                  <c:v>2.173E-4</c:v>
                </c:pt>
                <c:pt idx="201">
                  <c:v>1.95E-4</c:v>
                </c:pt>
                <c:pt idx="202">
                  <c:v>1.7689999999999999E-4</c:v>
                </c:pt>
                <c:pt idx="203">
                  <c:v>1.6200000000000001E-4</c:v>
                </c:pt>
                <c:pt idx="204">
                  <c:v>1.495E-4</c:v>
                </c:pt>
                <c:pt idx="205">
                  <c:v>1.3880000000000001E-4</c:v>
                </c:pt>
                <c:pt idx="206">
                  <c:v>1.2960000000000001E-4</c:v>
                </c:pt>
                <c:pt idx="207">
                  <c:v>1.216E-4</c:v>
                </c:pt>
                <c:pt idx="208">
                  <c:v>1.145E-4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A1-4F51-BA74-B18B28E49B73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srim40Ar_Water!$D$20:$D$300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srim40Ar_Water!$G$20:$G$300</c:f>
              <c:numCache>
                <c:formatCode>0.000E+00</c:formatCode>
                <c:ptCount val="281"/>
                <c:pt idx="0">
                  <c:v>1.7588999999999999</c:v>
                </c:pt>
                <c:pt idx="1">
                  <c:v>1.8487</c:v>
                </c:pt>
                <c:pt idx="2">
                  <c:v>1.9312</c:v>
                </c:pt>
                <c:pt idx="3">
                  <c:v>2.0072999999999999</c:v>
                </c:pt>
                <c:pt idx="4">
                  <c:v>2.0779999999999998</c:v>
                </c:pt>
                <c:pt idx="5">
                  <c:v>2.1445000000000003</c:v>
                </c:pt>
                <c:pt idx="6">
                  <c:v>2.2078000000000002</c:v>
                </c:pt>
                <c:pt idx="7">
                  <c:v>2.3226999999999998</c:v>
                </c:pt>
                <c:pt idx="8">
                  <c:v>2.4257999999999997</c:v>
                </c:pt>
                <c:pt idx="9">
                  <c:v>2.5202999999999998</c:v>
                </c:pt>
                <c:pt idx="10">
                  <c:v>2.6073</c:v>
                </c:pt>
                <c:pt idx="11">
                  <c:v>2.6869000000000001</c:v>
                </c:pt>
                <c:pt idx="12">
                  <c:v>2.7611000000000003</c:v>
                </c:pt>
                <c:pt idx="13">
                  <c:v>2.8309000000000002</c:v>
                </c:pt>
                <c:pt idx="14">
                  <c:v>2.8955000000000002</c:v>
                </c:pt>
                <c:pt idx="15">
                  <c:v>2.9567000000000001</c:v>
                </c:pt>
                <c:pt idx="16">
                  <c:v>3.0146999999999999</c:v>
                </c:pt>
                <c:pt idx="17">
                  <c:v>3.0695000000000001</c:v>
                </c:pt>
                <c:pt idx="18">
                  <c:v>3.1694</c:v>
                </c:pt>
                <c:pt idx="19">
                  <c:v>3.2829999999999999</c:v>
                </c:pt>
                <c:pt idx="20">
                  <c:v>3.3836000000000004</c:v>
                </c:pt>
                <c:pt idx="21">
                  <c:v>3.4744999999999999</c:v>
                </c:pt>
                <c:pt idx="22">
                  <c:v>3.5575999999999999</c:v>
                </c:pt>
                <c:pt idx="23">
                  <c:v>3.6332</c:v>
                </c:pt>
                <c:pt idx="24">
                  <c:v>3.7031000000000001</c:v>
                </c:pt>
                <c:pt idx="25">
                  <c:v>3.7676000000000003</c:v>
                </c:pt>
                <c:pt idx="26">
                  <c:v>3.8276999999999997</c:v>
                </c:pt>
                <c:pt idx="27">
                  <c:v>3.9356</c:v>
                </c:pt>
                <c:pt idx="28">
                  <c:v>4.0301</c:v>
                </c:pt>
                <c:pt idx="29">
                  <c:v>4.1144999999999996</c:v>
                </c:pt>
                <c:pt idx="30">
                  <c:v>4.1898999999999997</c:v>
                </c:pt>
                <c:pt idx="31">
                  <c:v>4.2575000000000003</c:v>
                </c:pt>
                <c:pt idx="32">
                  <c:v>4.3191999999999995</c:v>
                </c:pt>
                <c:pt idx="33">
                  <c:v>4.4257</c:v>
                </c:pt>
                <c:pt idx="34">
                  <c:v>4.516</c:v>
                </c:pt>
                <c:pt idx="35">
                  <c:v>4.5922999999999998</c:v>
                </c:pt>
                <c:pt idx="36">
                  <c:v>4.6579999999999995</c:v>
                </c:pt>
                <c:pt idx="37">
                  <c:v>4.7152999999999992</c:v>
                </c:pt>
                <c:pt idx="38">
                  <c:v>4.7662999999999993</c:v>
                </c:pt>
                <c:pt idx="39">
                  <c:v>4.8102999999999998</c:v>
                </c:pt>
                <c:pt idx="40">
                  <c:v>4.8492000000000006</c:v>
                </c:pt>
                <c:pt idx="41">
                  <c:v>4.8842999999999996</c:v>
                </c:pt>
                <c:pt idx="42">
                  <c:v>4.9146000000000001</c:v>
                </c:pt>
                <c:pt idx="43">
                  <c:v>4.9431000000000003</c:v>
                </c:pt>
                <c:pt idx="44">
                  <c:v>4.9901999999999997</c:v>
                </c:pt>
                <c:pt idx="45">
                  <c:v>5.0368999999999993</c:v>
                </c:pt>
                <c:pt idx="46">
                  <c:v>5.0739999999999998</c:v>
                </c:pt>
                <c:pt idx="47">
                  <c:v>5.1020000000000003</c:v>
                </c:pt>
                <c:pt idx="48">
                  <c:v>5.125</c:v>
                </c:pt>
                <c:pt idx="49">
                  <c:v>5.1429999999999998</c:v>
                </c:pt>
                <c:pt idx="50">
                  <c:v>5.157</c:v>
                </c:pt>
                <c:pt idx="51">
                  <c:v>5.1680000000000001</c:v>
                </c:pt>
                <c:pt idx="52">
                  <c:v>5.1769999999999996</c:v>
                </c:pt>
                <c:pt idx="53">
                  <c:v>5.1890000000000001</c:v>
                </c:pt>
                <c:pt idx="54">
                  <c:v>5.1970000000000001</c:v>
                </c:pt>
                <c:pt idx="55">
                  <c:v>5.2009999999999996</c:v>
                </c:pt>
                <c:pt idx="56">
                  <c:v>5.202</c:v>
                </c:pt>
                <c:pt idx="57">
                  <c:v>5.2030000000000003</c:v>
                </c:pt>
                <c:pt idx="58">
                  <c:v>5.2029999999999994</c:v>
                </c:pt>
                <c:pt idx="59">
                  <c:v>5.202</c:v>
                </c:pt>
                <c:pt idx="60">
                  <c:v>5.2229999999999999</c:v>
                </c:pt>
                <c:pt idx="61">
                  <c:v>5.226</c:v>
                </c:pt>
                <c:pt idx="62">
                  <c:v>5.2169999999999996</c:v>
                </c:pt>
                <c:pt idx="63">
                  <c:v>5.2</c:v>
                </c:pt>
                <c:pt idx="64">
                  <c:v>5.18</c:v>
                </c:pt>
                <c:pt idx="65">
                  <c:v>5.157</c:v>
                </c:pt>
                <c:pt idx="66">
                  <c:v>5.1340000000000003</c:v>
                </c:pt>
                <c:pt idx="67">
                  <c:v>5.1120000000000001</c:v>
                </c:pt>
                <c:pt idx="68">
                  <c:v>5.09</c:v>
                </c:pt>
                <c:pt idx="69">
                  <c:v>5.0709999999999997</c:v>
                </c:pt>
                <c:pt idx="70">
                  <c:v>5.0389999999999997</c:v>
                </c:pt>
                <c:pt idx="71">
                  <c:v>5.0129999999999999</c:v>
                </c:pt>
                <c:pt idx="72">
                  <c:v>5.0009999999999994</c:v>
                </c:pt>
                <c:pt idx="73">
                  <c:v>5.0050000000000008</c:v>
                </c:pt>
                <c:pt idx="74">
                  <c:v>5.0190000000000001</c:v>
                </c:pt>
                <c:pt idx="75">
                  <c:v>5.0429999999999993</c:v>
                </c:pt>
                <c:pt idx="76">
                  <c:v>5.0779999999999994</c:v>
                </c:pt>
                <c:pt idx="77">
                  <c:v>5.1189999999999998</c:v>
                </c:pt>
                <c:pt idx="78">
                  <c:v>5.1660000000000004</c:v>
                </c:pt>
                <c:pt idx="79">
                  <c:v>5.2770000000000001</c:v>
                </c:pt>
                <c:pt idx="80">
                  <c:v>5.4009999999999998</c:v>
                </c:pt>
                <c:pt idx="81">
                  <c:v>5.5350000000000001</c:v>
                </c:pt>
                <c:pt idx="82">
                  <c:v>5.6740000000000004</c:v>
                </c:pt>
                <c:pt idx="83">
                  <c:v>5.8170000000000002</c:v>
                </c:pt>
                <c:pt idx="84">
                  <c:v>5.9610000000000003</c:v>
                </c:pt>
                <c:pt idx="85">
                  <c:v>6.2490000000000006</c:v>
                </c:pt>
                <c:pt idx="86">
                  <c:v>6.5299999999999994</c:v>
                </c:pt>
                <c:pt idx="87">
                  <c:v>6.8048999999999999</c:v>
                </c:pt>
                <c:pt idx="88">
                  <c:v>7.0710999999999995</c:v>
                </c:pt>
                <c:pt idx="89">
                  <c:v>7.3281999999999998</c:v>
                </c:pt>
                <c:pt idx="90">
                  <c:v>7.5785</c:v>
                </c:pt>
                <c:pt idx="91">
                  <c:v>7.8230000000000004</c:v>
                </c:pt>
                <c:pt idx="92">
                  <c:v>8.0617999999999999</c:v>
                </c:pt>
                <c:pt idx="93">
                  <c:v>8.2972999999999999</c:v>
                </c:pt>
                <c:pt idx="94">
                  <c:v>8.5288000000000004</c:v>
                </c:pt>
                <c:pt idx="95">
                  <c:v>8.7590000000000003</c:v>
                </c:pt>
                <c:pt idx="96">
                  <c:v>9.2149000000000001</c:v>
                </c:pt>
                <c:pt idx="97">
                  <c:v>9.7858000000000001</c:v>
                </c:pt>
                <c:pt idx="98">
                  <c:v>10.360800000000001</c:v>
                </c:pt>
                <c:pt idx="99">
                  <c:v>10.947100000000001</c:v>
                </c:pt>
                <c:pt idx="100">
                  <c:v>11.5372</c:v>
                </c:pt>
                <c:pt idx="101">
                  <c:v>12.141300000000001</c:v>
                </c:pt>
                <c:pt idx="102">
                  <c:v>12.7584</c:v>
                </c:pt>
                <c:pt idx="103">
                  <c:v>13.3781</c:v>
                </c:pt>
                <c:pt idx="104">
                  <c:v>14.01</c:v>
                </c:pt>
                <c:pt idx="105">
                  <c:v>15.279</c:v>
                </c:pt>
                <c:pt idx="106">
                  <c:v>16.543399999999998</c:v>
                </c:pt>
                <c:pt idx="107">
                  <c:v>17.791700000000002</c:v>
                </c:pt>
                <c:pt idx="108">
                  <c:v>18.993200000000002</c:v>
                </c:pt>
                <c:pt idx="109">
                  <c:v>20.1572</c:v>
                </c:pt>
                <c:pt idx="110">
                  <c:v>21.263200000000001</c:v>
                </c:pt>
                <c:pt idx="111">
                  <c:v>23.299800000000001</c:v>
                </c:pt>
                <c:pt idx="112">
                  <c:v>25.070999999999998</c:v>
                </c:pt>
                <c:pt idx="113">
                  <c:v>26.5855</c:v>
                </c:pt>
                <c:pt idx="114">
                  <c:v>27.872600000000002</c:v>
                </c:pt>
                <c:pt idx="115">
                  <c:v>28.941499999999998</c:v>
                </c:pt>
                <c:pt idx="116">
                  <c:v>29.841999999999999</c:v>
                </c:pt>
                <c:pt idx="117">
                  <c:v>30.5837</c:v>
                </c:pt>
                <c:pt idx="118">
                  <c:v>31.186299999999999</c:v>
                </c:pt>
                <c:pt idx="119">
                  <c:v>31.6798</c:v>
                </c:pt>
                <c:pt idx="120">
                  <c:v>32.083999999999996</c:v>
                </c:pt>
                <c:pt idx="121">
                  <c:v>32.408799999999999</c:v>
                </c:pt>
                <c:pt idx="122">
                  <c:v>32.859690000000001</c:v>
                </c:pt>
                <c:pt idx="123">
                  <c:v>33.150420000000004</c:v>
                </c:pt>
                <c:pt idx="124">
                  <c:v>33.242819999999995</c:v>
                </c:pt>
                <c:pt idx="125">
                  <c:v>33.186489999999999</c:v>
                </c:pt>
                <c:pt idx="126">
                  <c:v>33.02111</c:v>
                </c:pt>
                <c:pt idx="127">
                  <c:v>32.796489999999999</c:v>
                </c:pt>
                <c:pt idx="128">
                  <c:v>32.512460000000004</c:v>
                </c:pt>
                <c:pt idx="129">
                  <c:v>32.188929999999999</c:v>
                </c:pt>
                <c:pt idx="130">
                  <c:v>31.845800000000001</c:v>
                </c:pt>
                <c:pt idx="131">
                  <c:v>31.110499999999998</c:v>
                </c:pt>
                <c:pt idx="132">
                  <c:v>30.346170000000001</c:v>
                </c:pt>
                <c:pt idx="133">
                  <c:v>29.592570000000002</c:v>
                </c:pt>
                <c:pt idx="134">
                  <c:v>28.869519999999998</c:v>
                </c:pt>
                <c:pt idx="135">
                  <c:v>28.166899999999998</c:v>
                </c:pt>
                <c:pt idx="136">
                  <c:v>27.494630000000001</c:v>
                </c:pt>
                <c:pt idx="137">
                  <c:v>26.260870000000001</c:v>
                </c:pt>
                <c:pt idx="138">
                  <c:v>25.73789</c:v>
                </c:pt>
                <c:pt idx="139">
                  <c:v>24.87546</c:v>
                </c:pt>
                <c:pt idx="140">
                  <c:v>23.923439999999999</c:v>
                </c:pt>
                <c:pt idx="141">
                  <c:v>23.091740000000001</c:v>
                </c:pt>
                <c:pt idx="142">
                  <c:v>22.350279999999998</c:v>
                </c:pt>
                <c:pt idx="143">
                  <c:v>21.689010000000003</c:v>
                </c:pt>
                <c:pt idx="144">
                  <c:v>21.097899999999999</c:v>
                </c:pt>
                <c:pt idx="145">
                  <c:v>20.556919999999998</c:v>
                </c:pt>
                <c:pt idx="146">
                  <c:v>20.056039999999999</c:v>
                </c:pt>
                <c:pt idx="147">
                  <c:v>19.605260000000001</c:v>
                </c:pt>
                <c:pt idx="148">
                  <c:v>18.783919999999998</c:v>
                </c:pt>
                <c:pt idx="149">
                  <c:v>17.89255</c:v>
                </c:pt>
                <c:pt idx="150">
                  <c:v>17.10144</c:v>
                </c:pt>
                <c:pt idx="151">
                  <c:v>16.390519999999999</c:v>
                </c:pt>
                <c:pt idx="152">
                  <c:v>15.739738000000001</c:v>
                </c:pt>
                <c:pt idx="153">
                  <c:v>15.139073000000002</c:v>
                </c:pt>
                <c:pt idx="154">
                  <c:v>14.568497000000001</c:v>
                </c:pt>
                <c:pt idx="155">
                  <c:v>14.037993</c:v>
                </c:pt>
                <c:pt idx="156">
                  <c:v>13.527547999999999</c:v>
                </c:pt>
                <c:pt idx="157">
                  <c:v>12.596799000000001</c:v>
                </c:pt>
                <c:pt idx="158">
                  <c:v>11.746191</c:v>
                </c:pt>
                <c:pt idx="159">
                  <c:v>10.985687</c:v>
                </c:pt>
                <c:pt idx="160">
                  <c:v>10.285261999999999</c:v>
                </c:pt>
                <c:pt idx="161">
                  <c:v>9.6598989999999993</c:v>
                </c:pt>
                <c:pt idx="162">
                  <c:v>9.0955849999999998</c:v>
                </c:pt>
                <c:pt idx="163">
                  <c:v>8.1420689999999993</c:v>
                </c:pt>
                <c:pt idx="164">
                  <c:v>7.3946610000000002</c:v>
                </c:pt>
                <c:pt idx="165">
                  <c:v>6.8293309999999998</c:v>
                </c:pt>
                <c:pt idx="166">
                  <c:v>6.4210580000000004</c:v>
                </c:pt>
                <c:pt idx="167">
                  <c:v>6.1538279999999999</c:v>
                </c:pt>
                <c:pt idx="168">
                  <c:v>5.8006310000000001</c:v>
                </c:pt>
                <c:pt idx="169">
                  <c:v>5.4904610000000007</c:v>
                </c:pt>
                <c:pt idx="170">
                  <c:v>5.2163130000000004</c:v>
                </c:pt>
                <c:pt idx="171">
                  <c:v>4.9721820000000001</c:v>
                </c:pt>
                <c:pt idx="172">
                  <c:v>4.7530650000000003</c:v>
                </c:pt>
                <c:pt idx="173">
                  <c:v>4.5549609999999996</c:v>
                </c:pt>
                <c:pt idx="174">
                  <c:v>4.2017829999999998</c:v>
                </c:pt>
                <c:pt idx="175">
                  <c:v>3.8316029999999999</c:v>
                </c:pt>
                <c:pt idx="176">
                  <c:v>3.5294569999999998</c:v>
                </c:pt>
                <c:pt idx="177">
                  <c:v>3.2783359999999999</c:v>
                </c:pt>
                <c:pt idx="178">
                  <c:v>3.0662349999999998</c:v>
                </c:pt>
                <c:pt idx="179">
                  <c:v>2.8841480000000002</c:v>
                </c:pt>
                <c:pt idx="180">
                  <c:v>2.726073</c:v>
                </c:pt>
                <c:pt idx="181">
                  <c:v>2.5880080000000003</c:v>
                </c:pt>
                <c:pt idx="182">
                  <c:v>2.4659503999999997</c:v>
                </c:pt>
                <c:pt idx="183">
                  <c:v>2.2608536999999997</c:v>
                </c:pt>
                <c:pt idx="184">
                  <c:v>2.0947754000000001</c:v>
                </c:pt>
                <c:pt idx="185">
                  <c:v>1.9567108</c:v>
                </c:pt>
                <c:pt idx="186">
                  <c:v>1.8406565000000001</c:v>
                </c:pt>
                <c:pt idx="187">
                  <c:v>1.7416102</c:v>
                </c:pt>
                <c:pt idx="188">
                  <c:v>1.6565702</c:v>
                </c:pt>
                <c:pt idx="189">
                  <c:v>1.5175045999999999</c:v>
                </c:pt>
                <c:pt idx="190">
                  <c:v>1.4074529</c:v>
                </c:pt>
                <c:pt idx="191">
                  <c:v>1.3194112</c:v>
                </c:pt>
                <c:pt idx="192">
                  <c:v>1.2473768000000001</c:v>
                </c:pt>
                <c:pt idx="193">
                  <c:v>1.1863477999999998</c:v>
                </c:pt>
                <c:pt idx="194">
                  <c:v>1.1353230999999999</c:v>
                </c:pt>
                <c:pt idx="195">
                  <c:v>1.0923019</c:v>
                </c:pt>
                <c:pt idx="196">
                  <c:v>1.0542833</c:v>
                </c:pt>
                <c:pt idx="197">
                  <c:v>1.0212668999999999</c:v>
                </c:pt>
                <c:pt idx="198">
                  <c:v>0.99185250000000003</c:v>
                </c:pt>
                <c:pt idx="199">
                  <c:v>0.96613949999999993</c:v>
                </c:pt>
                <c:pt idx="200">
                  <c:v>0.92271729999999996</c:v>
                </c:pt>
                <c:pt idx="201">
                  <c:v>0.87999499999999997</c:v>
                </c:pt>
                <c:pt idx="202">
                  <c:v>0.84647690000000009</c:v>
                </c:pt>
                <c:pt idx="203">
                  <c:v>0.819662</c:v>
                </c:pt>
                <c:pt idx="204">
                  <c:v>0.79784949999999999</c:v>
                </c:pt>
                <c:pt idx="205">
                  <c:v>0.78003880000000003</c:v>
                </c:pt>
                <c:pt idx="206">
                  <c:v>0.76512959999999997</c:v>
                </c:pt>
                <c:pt idx="207">
                  <c:v>0.7526216</c:v>
                </c:pt>
                <c:pt idx="208">
                  <c:v>0.7422145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3A1-4F51-BA74-B18B28E49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srim40Ar_Water!$P$5</c:f>
          <c:strCache>
            <c:ptCount val="1"/>
            <c:pt idx="0">
              <c:v>srim40Ar_Water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srim40Ar_Water!$D$20:$D$300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srim40Ar_Water!$J$20:$J$300</c:f>
              <c:numCache>
                <c:formatCode>0.00000</c:formatCode>
                <c:ptCount val="281"/>
                <c:pt idx="0">
                  <c:v>3.5999999999999999E-3</c:v>
                </c:pt>
                <c:pt idx="1">
                  <c:v>3.8E-3</c:v>
                </c:pt>
                <c:pt idx="2">
                  <c:v>4.0000000000000001E-3</c:v>
                </c:pt>
                <c:pt idx="3">
                  <c:v>4.2000000000000006E-3</c:v>
                </c:pt>
                <c:pt idx="4">
                  <c:v>4.3999999999999994E-3</c:v>
                </c:pt>
                <c:pt idx="5">
                  <c:v>4.5999999999999999E-3</c:v>
                </c:pt>
                <c:pt idx="6">
                  <c:v>4.8000000000000004E-3</c:v>
                </c:pt>
                <c:pt idx="7">
                  <c:v>5.0999999999999995E-3</c:v>
                </c:pt>
                <c:pt idx="8">
                  <c:v>5.4999999999999997E-3</c:v>
                </c:pt>
                <c:pt idx="9">
                  <c:v>5.8000000000000005E-3</c:v>
                </c:pt>
                <c:pt idx="10">
                  <c:v>6.0999999999999995E-3</c:v>
                </c:pt>
                <c:pt idx="11">
                  <c:v>6.4000000000000003E-3</c:v>
                </c:pt>
                <c:pt idx="12">
                  <c:v>6.7000000000000002E-3</c:v>
                </c:pt>
                <c:pt idx="13">
                  <c:v>7.000000000000001E-3</c:v>
                </c:pt>
                <c:pt idx="14">
                  <c:v>7.2999999999999992E-3</c:v>
                </c:pt>
                <c:pt idx="15">
                  <c:v>7.6E-3</c:v>
                </c:pt>
                <c:pt idx="16">
                  <c:v>7.7999999999999996E-3</c:v>
                </c:pt>
                <c:pt idx="17">
                  <c:v>8.0999999999999996E-3</c:v>
                </c:pt>
                <c:pt idx="18">
                  <c:v>8.6E-3</c:v>
                </c:pt>
                <c:pt idx="19">
                  <c:v>9.2999999999999992E-3</c:v>
                </c:pt>
                <c:pt idx="20">
                  <c:v>9.9000000000000008E-3</c:v>
                </c:pt>
                <c:pt idx="21">
                  <c:v>1.0499999999999999E-2</c:v>
                </c:pt>
                <c:pt idx="22">
                  <c:v>1.11E-2</c:v>
                </c:pt>
                <c:pt idx="23">
                  <c:v>1.17E-2</c:v>
                </c:pt>
                <c:pt idx="24">
                  <c:v>1.2199999999999999E-2</c:v>
                </c:pt>
                <c:pt idx="25">
                  <c:v>1.2800000000000001E-2</c:v>
                </c:pt>
                <c:pt idx="26">
                  <c:v>1.3300000000000001E-2</c:v>
                </c:pt>
                <c:pt idx="27">
                  <c:v>1.44E-2</c:v>
                </c:pt>
                <c:pt idx="28">
                  <c:v>1.55E-2</c:v>
                </c:pt>
                <c:pt idx="29">
                  <c:v>1.6500000000000001E-2</c:v>
                </c:pt>
                <c:pt idx="30">
                  <c:v>1.7599999999999998E-2</c:v>
                </c:pt>
                <c:pt idx="31">
                  <c:v>1.8599999999999998E-2</c:v>
                </c:pt>
                <c:pt idx="32">
                  <c:v>1.9599999999999999E-2</c:v>
                </c:pt>
                <c:pt idx="33">
                  <c:v>2.1499999999999998E-2</c:v>
                </c:pt>
                <c:pt idx="34">
                  <c:v>2.3400000000000001E-2</c:v>
                </c:pt>
                <c:pt idx="35">
                  <c:v>2.53E-2</c:v>
                </c:pt>
                <c:pt idx="36">
                  <c:v>2.7200000000000002E-2</c:v>
                </c:pt>
                <c:pt idx="37">
                  <c:v>2.9099999999999997E-2</c:v>
                </c:pt>
                <c:pt idx="38">
                  <c:v>3.09E-2</c:v>
                </c:pt>
                <c:pt idx="39">
                  <c:v>3.27E-2</c:v>
                </c:pt>
                <c:pt idx="40">
                  <c:v>3.4499999999999996E-2</c:v>
                </c:pt>
                <c:pt idx="41">
                  <c:v>3.6299999999999999E-2</c:v>
                </c:pt>
                <c:pt idx="42">
                  <c:v>3.8100000000000002E-2</c:v>
                </c:pt>
                <c:pt idx="43">
                  <c:v>3.9900000000000005E-2</c:v>
                </c:pt>
                <c:pt idx="44">
                  <c:v>4.3400000000000001E-2</c:v>
                </c:pt>
                <c:pt idx="45">
                  <c:v>4.7799999999999995E-2</c:v>
                </c:pt>
                <c:pt idx="46">
                  <c:v>5.2200000000000003E-2</c:v>
                </c:pt>
                <c:pt idx="47">
                  <c:v>5.6599999999999998E-2</c:v>
                </c:pt>
                <c:pt idx="48">
                  <c:v>6.0999999999999999E-2</c:v>
                </c:pt>
                <c:pt idx="49">
                  <c:v>6.5299999999999997E-2</c:v>
                </c:pt>
                <c:pt idx="50">
                  <c:v>6.9699999999999998E-2</c:v>
                </c:pt>
                <c:pt idx="51">
                  <c:v>7.3999999999999996E-2</c:v>
                </c:pt>
                <c:pt idx="52">
                  <c:v>7.8399999999999997E-2</c:v>
                </c:pt>
                <c:pt idx="53">
                  <c:v>8.7099999999999997E-2</c:v>
                </c:pt>
                <c:pt idx="54">
                  <c:v>9.5799999999999996E-2</c:v>
                </c:pt>
                <c:pt idx="55">
                  <c:v>0.1045</c:v>
                </c:pt>
                <c:pt idx="56">
                  <c:v>0.1133</c:v>
                </c:pt>
                <c:pt idx="57">
                  <c:v>0.122</c:v>
                </c:pt>
                <c:pt idx="58">
                  <c:v>0.1308</c:v>
                </c:pt>
                <c:pt idx="59">
                  <c:v>0.14850000000000002</c:v>
                </c:pt>
                <c:pt idx="60">
                  <c:v>0.16619999999999999</c:v>
                </c:pt>
                <c:pt idx="61">
                  <c:v>0.18390000000000001</c:v>
                </c:pt>
                <c:pt idx="62">
                  <c:v>0.2016</c:v>
                </c:pt>
                <c:pt idx="63">
                  <c:v>0.21949999999999997</c:v>
                </c:pt>
                <c:pt idx="64">
                  <c:v>0.2374</c:v>
                </c:pt>
                <c:pt idx="65">
                  <c:v>0.2555</c:v>
                </c:pt>
                <c:pt idx="66">
                  <c:v>0.2737</c:v>
                </c:pt>
                <c:pt idx="67">
                  <c:v>0.29189999999999999</c:v>
                </c:pt>
                <c:pt idx="68">
                  <c:v>0.31040000000000001</c:v>
                </c:pt>
                <c:pt idx="69">
                  <c:v>0.32890000000000003</c:v>
                </c:pt>
                <c:pt idx="70">
                  <c:v>0.36619999999999997</c:v>
                </c:pt>
                <c:pt idx="71">
                  <c:v>0.41319999999999996</c:v>
                </c:pt>
                <c:pt idx="72">
                  <c:v>0.46050000000000002</c:v>
                </c:pt>
                <c:pt idx="73">
                  <c:v>0.50800000000000001</c:v>
                </c:pt>
                <c:pt idx="74">
                  <c:v>0.5554</c:v>
                </c:pt>
                <c:pt idx="75">
                  <c:v>0.6028</c:v>
                </c:pt>
                <c:pt idx="76">
                  <c:v>0.65</c:v>
                </c:pt>
                <c:pt idx="77">
                  <c:v>0.69690000000000007</c:v>
                </c:pt>
                <c:pt idx="78">
                  <c:v>0.74349999999999994</c:v>
                </c:pt>
                <c:pt idx="79">
                  <c:v>0.83550000000000002</c:v>
                </c:pt>
                <c:pt idx="80">
                  <c:v>0.92569999999999997</c:v>
                </c:pt>
                <c:pt idx="81" formatCode="0.000">
                  <c:v>1.01</c:v>
                </c:pt>
                <c:pt idx="82" formatCode="0.000">
                  <c:v>1.1000000000000001</c:v>
                </c:pt>
                <c:pt idx="83" formatCode="0.000">
                  <c:v>1.18</c:v>
                </c:pt>
                <c:pt idx="84" formatCode="0.000">
                  <c:v>1.27</c:v>
                </c:pt>
                <c:pt idx="85" formatCode="0.000">
                  <c:v>1.43</c:v>
                </c:pt>
                <c:pt idx="86" formatCode="0.000">
                  <c:v>1.58</c:v>
                </c:pt>
                <c:pt idx="87" formatCode="0.000">
                  <c:v>1.72</c:v>
                </c:pt>
                <c:pt idx="88" formatCode="0.000">
                  <c:v>1.87</c:v>
                </c:pt>
                <c:pt idx="89" formatCode="0.000">
                  <c:v>2</c:v>
                </c:pt>
                <c:pt idx="90" formatCode="0.000">
                  <c:v>2.13</c:v>
                </c:pt>
                <c:pt idx="91" formatCode="0.000">
                  <c:v>2.2599999999999998</c:v>
                </c:pt>
                <c:pt idx="92" formatCode="0.000">
                  <c:v>2.38</c:v>
                </c:pt>
                <c:pt idx="93" formatCode="0.000">
                  <c:v>2.5099999999999998</c:v>
                </c:pt>
                <c:pt idx="94" formatCode="0.000">
                  <c:v>2.62</c:v>
                </c:pt>
                <c:pt idx="95" formatCode="0.000">
                  <c:v>2.74</c:v>
                </c:pt>
                <c:pt idx="96" formatCode="0.000">
                  <c:v>2.96</c:v>
                </c:pt>
                <c:pt idx="97" formatCode="0.000">
                  <c:v>3.22</c:v>
                </c:pt>
                <c:pt idx="98" formatCode="0.000">
                  <c:v>3.46</c:v>
                </c:pt>
                <c:pt idx="99" formatCode="0.000">
                  <c:v>3.69</c:v>
                </c:pt>
                <c:pt idx="100" formatCode="0.000">
                  <c:v>3.91</c:v>
                </c:pt>
                <c:pt idx="101" formatCode="0.000">
                  <c:v>4.12</c:v>
                </c:pt>
                <c:pt idx="102" formatCode="0.000">
                  <c:v>4.32</c:v>
                </c:pt>
                <c:pt idx="103" formatCode="0.000">
                  <c:v>4.51</c:v>
                </c:pt>
                <c:pt idx="104" formatCode="0.000">
                  <c:v>4.6900000000000004</c:v>
                </c:pt>
                <c:pt idx="105" formatCode="0.000">
                  <c:v>5.03</c:v>
                </c:pt>
                <c:pt idx="106" formatCode="0.000">
                  <c:v>5.35</c:v>
                </c:pt>
                <c:pt idx="107" formatCode="0.000">
                  <c:v>5.64</c:v>
                </c:pt>
                <c:pt idx="108" formatCode="0.000">
                  <c:v>5.91</c:v>
                </c:pt>
                <c:pt idx="109" formatCode="0.000">
                  <c:v>6.16</c:v>
                </c:pt>
                <c:pt idx="110" formatCode="0.000">
                  <c:v>6.4</c:v>
                </c:pt>
                <c:pt idx="111" formatCode="0.000">
                  <c:v>6.85</c:v>
                </c:pt>
                <c:pt idx="112" formatCode="0.000">
                  <c:v>7.26</c:v>
                </c:pt>
                <c:pt idx="113" formatCode="0.000">
                  <c:v>7.65</c:v>
                </c:pt>
                <c:pt idx="114" formatCode="0.000">
                  <c:v>8.02</c:v>
                </c:pt>
                <c:pt idx="115" formatCode="0.000">
                  <c:v>8.3699999999999992</c:v>
                </c:pt>
                <c:pt idx="116" formatCode="0.000">
                  <c:v>8.7100000000000009</c:v>
                </c:pt>
                <c:pt idx="117" formatCode="0.000">
                  <c:v>9.0399999999999991</c:v>
                </c:pt>
                <c:pt idx="118" formatCode="0.000">
                  <c:v>9.36</c:v>
                </c:pt>
                <c:pt idx="119" formatCode="0.000">
                  <c:v>9.68</c:v>
                </c:pt>
                <c:pt idx="120" formatCode="0.000">
                  <c:v>9.99</c:v>
                </c:pt>
                <c:pt idx="121" formatCode="0.000">
                  <c:v>10.3</c:v>
                </c:pt>
                <c:pt idx="122" formatCode="0.000">
                  <c:v>10.91</c:v>
                </c:pt>
                <c:pt idx="123" formatCode="0.000">
                  <c:v>11.67</c:v>
                </c:pt>
                <c:pt idx="124" formatCode="0.000">
                  <c:v>12.42</c:v>
                </c:pt>
                <c:pt idx="125" formatCode="0.000">
                  <c:v>13.18</c:v>
                </c:pt>
                <c:pt idx="126" formatCode="0.000">
                  <c:v>13.93</c:v>
                </c:pt>
                <c:pt idx="127" formatCode="0.000">
                  <c:v>14.69</c:v>
                </c:pt>
                <c:pt idx="128" formatCode="0.000">
                  <c:v>15.45</c:v>
                </c:pt>
                <c:pt idx="129" formatCode="0.000">
                  <c:v>16.23</c:v>
                </c:pt>
                <c:pt idx="130" formatCode="0.000">
                  <c:v>17.010000000000002</c:v>
                </c:pt>
                <c:pt idx="131" formatCode="0.000">
                  <c:v>18.600000000000001</c:v>
                </c:pt>
                <c:pt idx="132" formatCode="0.000">
                  <c:v>20.22</c:v>
                </c:pt>
                <c:pt idx="133" formatCode="0.000">
                  <c:v>21.89</c:v>
                </c:pt>
                <c:pt idx="134" formatCode="0.000">
                  <c:v>23.6</c:v>
                </c:pt>
                <c:pt idx="135" formatCode="0.000">
                  <c:v>25.36</c:v>
                </c:pt>
                <c:pt idx="136" formatCode="0.000">
                  <c:v>27.15</c:v>
                </c:pt>
                <c:pt idx="137" formatCode="0.000">
                  <c:v>30.87</c:v>
                </c:pt>
                <c:pt idx="138" formatCode="0.000">
                  <c:v>34.72</c:v>
                </c:pt>
                <c:pt idx="139" formatCode="0.000">
                  <c:v>38.67</c:v>
                </c:pt>
                <c:pt idx="140" formatCode="0.000">
                  <c:v>42.77</c:v>
                </c:pt>
                <c:pt idx="141" formatCode="0.000">
                  <c:v>47.03</c:v>
                </c:pt>
                <c:pt idx="142" formatCode="0.000">
                  <c:v>51.43</c:v>
                </c:pt>
                <c:pt idx="143" formatCode="0.000">
                  <c:v>55.97</c:v>
                </c:pt>
                <c:pt idx="144" formatCode="0.000">
                  <c:v>60.65</c:v>
                </c:pt>
                <c:pt idx="145" formatCode="0.000">
                  <c:v>65.45</c:v>
                </c:pt>
                <c:pt idx="146" formatCode="0.000">
                  <c:v>70.38</c:v>
                </c:pt>
                <c:pt idx="147" formatCode="0.000">
                  <c:v>75.42</c:v>
                </c:pt>
                <c:pt idx="148" formatCode="0.000">
                  <c:v>85.85</c:v>
                </c:pt>
                <c:pt idx="149" formatCode="0.000">
                  <c:v>99.49</c:v>
                </c:pt>
                <c:pt idx="150" formatCode="0.000">
                  <c:v>113.78</c:v>
                </c:pt>
                <c:pt idx="151" formatCode="0.000">
                  <c:v>128.72</c:v>
                </c:pt>
                <c:pt idx="152" formatCode="0.000">
                  <c:v>144.29</c:v>
                </c:pt>
                <c:pt idx="153" formatCode="0.000">
                  <c:v>160.49</c:v>
                </c:pt>
                <c:pt idx="154" formatCode="0.000">
                  <c:v>177.33</c:v>
                </c:pt>
                <c:pt idx="155" formatCode="0.000">
                  <c:v>194.82</c:v>
                </c:pt>
                <c:pt idx="156" formatCode="0.000">
                  <c:v>212.96</c:v>
                </c:pt>
                <c:pt idx="157" formatCode="0.000">
                  <c:v>251.28</c:v>
                </c:pt>
                <c:pt idx="158" formatCode="0.000">
                  <c:v>292.41000000000003</c:v>
                </c:pt>
                <c:pt idx="159" formatCode="0.000">
                  <c:v>336.45</c:v>
                </c:pt>
                <c:pt idx="160" formatCode="0.000">
                  <c:v>383.51</c:v>
                </c:pt>
                <c:pt idx="161" formatCode="0.000">
                  <c:v>433.69</c:v>
                </c:pt>
                <c:pt idx="162" formatCode="0.000">
                  <c:v>487.06</c:v>
                </c:pt>
                <c:pt idx="163" formatCode="0.000">
                  <c:v>603.32000000000005</c:v>
                </c:pt>
                <c:pt idx="164" formatCode="0.000">
                  <c:v>732.26</c:v>
                </c:pt>
                <c:pt idx="165" formatCode="0.000">
                  <c:v>873.05</c:v>
                </c:pt>
                <c:pt idx="166" formatCode="0.0">
                  <c:v>1020</c:v>
                </c:pt>
                <c:pt idx="167" formatCode="0.0">
                  <c:v>1180</c:v>
                </c:pt>
                <c:pt idx="168" formatCode="0.0">
                  <c:v>1350</c:v>
                </c:pt>
                <c:pt idx="169" formatCode="0.0">
                  <c:v>1530</c:v>
                </c:pt>
                <c:pt idx="170" formatCode="0.0">
                  <c:v>1710</c:v>
                </c:pt>
                <c:pt idx="171" formatCode="0.0">
                  <c:v>1910</c:v>
                </c:pt>
                <c:pt idx="172" formatCode="0.0">
                  <c:v>2120</c:v>
                </c:pt>
                <c:pt idx="173" formatCode="0.0">
                  <c:v>2330</c:v>
                </c:pt>
                <c:pt idx="174" formatCode="0.0">
                  <c:v>2790</c:v>
                </c:pt>
                <c:pt idx="175" formatCode="0.0">
                  <c:v>3410</c:v>
                </c:pt>
                <c:pt idx="176" formatCode="0.0">
                  <c:v>4090</c:v>
                </c:pt>
                <c:pt idx="177" formatCode="0.0">
                  <c:v>4830</c:v>
                </c:pt>
                <c:pt idx="178" formatCode="0.0">
                  <c:v>5620</c:v>
                </c:pt>
                <c:pt idx="179" formatCode="0.0">
                  <c:v>6460</c:v>
                </c:pt>
                <c:pt idx="180" formatCode="0.0">
                  <c:v>7350</c:v>
                </c:pt>
                <c:pt idx="181" formatCode="0.0">
                  <c:v>8290</c:v>
                </c:pt>
                <c:pt idx="182" formatCode="0.0">
                  <c:v>9280</c:v>
                </c:pt>
                <c:pt idx="183" formatCode="0.0">
                  <c:v>11400</c:v>
                </c:pt>
                <c:pt idx="184" formatCode="0.0">
                  <c:v>13700</c:v>
                </c:pt>
                <c:pt idx="185" formatCode="0.0">
                  <c:v>16170.000000000002</c:v>
                </c:pt>
                <c:pt idx="186" formatCode="0.0">
                  <c:v>18810</c:v>
                </c:pt>
                <c:pt idx="187" formatCode="0.0">
                  <c:v>21600</c:v>
                </c:pt>
                <c:pt idx="188" formatCode="0.0">
                  <c:v>24540</c:v>
                </c:pt>
                <c:pt idx="189" formatCode="0.0">
                  <c:v>30850</c:v>
                </c:pt>
                <c:pt idx="190" formatCode="0.0">
                  <c:v>37700</c:v>
                </c:pt>
                <c:pt idx="191" formatCode="0.0">
                  <c:v>45040</c:v>
                </c:pt>
                <c:pt idx="192" formatCode="0.0">
                  <c:v>52840</c:v>
                </c:pt>
                <c:pt idx="193" formatCode="0.0">
                  <c:v>61060</c:v>
                </c:pt>
                <c:pt idx="194" formatCode="0.0">
                  <c:v>69680</c:v>
                </c:pt>
                <c:pt idx="195" formatCode="0.0">
                  <c:v>78660</c:v>
                </c:pt>
                <c:pt idx="196" formatCode="0.0">
                  <c:v>87990</c:v>
                </c:pt>
                <c:pt idx="197" formatCode="0.0">
                  <c:v>97630</c:v>
                </c:pt>
                <c:pt idx="198" formatCode="0.0">
                  <c:v>107570</c:v>
                </c:pt>
                <c:pt idx="199" formatCode="0.0">
                  <c:v>117790</c:v>
                </c:pt>
                <c:pt idx="200" formatCode="0.0">
                  <c:v>138980</c:v>
                </c:pt>
                <c:pt idx="201" formatCode="0.0">
                  <c:v>166730</c:v>
                </c:pt>
                <c:pt idx="202" formatCode="0.0">
                  <c:v>195700</c:v>
                </c:pt>
                <c:pt idx="203" formatCode="0.0">
                  <c:v>225730</c:v>
                </c:pt>
                <c:pt idx="204" formatCode="0.0">
                  <c:v>256640</c:v>
                </c:pt>
                <c:pt idx="205" formatCode="0.0">
                  <c:v>288340</c:v>
                </c:pt>
                <c:pt idx="206" formatCode="0.0">
                  <c:v>320710</c:v>
                </c:pt>
                <c:pt idx="207" formatCode="0.0">
                  <c:v>353650</c:v>
                </c:pt>
                <c:pt idx="208" formatCode="0.0">
                  <c:v>387110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4C-44EC-9542-B3351D361460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srim40Ar_Water!$D$20:$D$300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srim40Ar_Water!$M$20:$M$300</c:f>
              <c:numCache>
                <c:formatCode>0.00000</c:formatCode>
                <c:ptCount val="281"/>
                <c:pt idx="0">
                  <c:v>1.4E-3</c:v>
                </c:pt>
                <c:pt idx="1">
                  <c:v>1.5E-3</c:v>
                </c:pt>
                <c:pt idx="2">
                  <c:v>1.5E-3</c:v>
                </c:pt>
                <c:pt idx="3">
                  <c:v>1.6000000000000001E-3</c:v>
                </c:pt>
                <c:pt idx="4">
                  <c:v>1.7000000000000001E-3</c:v>
                </c:pt>
                <c:pt idx="5">
                  <c:v>1.7000000000000001E-3</c:v>
                </c:pt>
                <c:pt idx="6">
                  <c:v>1.8E-3</c:v>
                </c:pt>
                <c:pt idx="7">
                  <c:v>1.9E-3</c:v>
                </c:pt>
                <c:pt idx="8">
                  <c:v>2E-3</c:v>
                </c:pt>
                <c:pt idx="9">
                  <c:v>2.1000000000000003E-3</c:v>
                </c:pt>
                <c:pt idx="10">
                  <c:v>2.1999999999999997E-3</c:v>
                </c:pt>
                <c:pt idx="11">
                  <c:v>2.3E-3</c:v>
                </c:pt>
                <c:pt idx="12">
                  <c:v>2.4000000000000002E-3</c:v>
                </c:pt>
                <c:pt idx="13">
                  <c:v>2.5000000000000001E-3</c:v>
                </c:pt>
                <c:pt idx="14">
                  <c:v>2.5000000000000001E-3</c:v>
                </c:pt>
                <c:pt idx="15">
                  <c:v>2.5999999999999999E-3</c:v>
                </c:pt>
                <c:pt idx="16">
                  <c:v>2.7000000000000001E-3</c:v>
                </c:pt>
                <c:pt idx="17">
                  <c:v>2.8E-3</c:v>
                </c:pt>
                <c:pt idx="18">
                  <c:v>2.9000000000000002E-3</c:v>
                </c:pt>
                <c:pt idx="19">
                  <c:v>3.0999999999999999E-3</c:v>
                </c:pt>
                <c:pt idx="20">
                  <c:v>3.3E-3</c:v>
                </c:pt>
                <c:pt idx="21">
                  <c:v>3.5000000000000005E-3</c:v>
                </c:pt>
                <c:pt idx="22">
                  <c:v>3.5999999999999999E-3</c:v>
                </c:pt>
                <c:pt idx="23">
                  <c:v>3.8E-3</c:v>
                </c:pt>
                <c:pt idx="24">
                  <c:v>3.8999999999999998E-3</c:v>
                </c:pt>
                <c:pt idx="25">
                  <c:v>4.1000000000000003E-3</c:v>
                </c:pt>
                <c:pt idx="26">
                  <c:v>4.2000000000000006E-3</c:v>
                </c:pt>
                <c:pt idx="27">
                  <c:v>4.4999999999999997E-3</c:v>
                </c:pt>
                <c:pt idx="28">
                  <c:v>4.8000000000000004E-3</c:v>
                </c:pt>
                <c:pt idx="29">
                  <c:v>5.0999999999999995E-3</c:v>
                </c:pt>
                <c:pt idx="30">
                  <c:v>5.3E-3</c:v>
                </c:pt>
                <c:pt idx="31">
                  <c:v>5.5999999999999999E-3</c:v>
                </c:pt>
                <c:pt idx="32">
                  <c:v>5.8000000000000005E-3</c:v>
                </c:pt>
                <c:pt idx="33">
                  <c:v>6.3E-3</c:v>
                </c:pt>
                <c:pt idx="34">
                  <c:v>6.8000000000000005E-3</c:v>
                </c:pt>
                <c:pt idx="35">
                  <c:v>7.2999999999999992E-3</c:v>
                </c:pt>
                <c:pt idx="36">
                  <c:v>7.7000000000000002E-3</c:v>
                </c:pt>
                <c:pt idx="37">
                  <c:v>8.2000000000000007E-3</c:v>
                </c:pt>
                <c:pt idx="38">
                  <c:v>8.6E-3</c:v>
                </c:pt>
                <c:pt idx="39">
                  <c:v>8.9999999999999993E-3</c:v>
                </c:pt>
                <c:pt idx="40">
                  <c:v>9.4999999999999998E-3</c:v>
                </c:pt>
                <c:pt idx="41">
                  <c:v>9.9000000000000008E-3</c:v>
                </c:pt>
                <c:pt idx="42">
                  <c:v>1.03E-2</c:v>
                </c:pt>
                <c:pt idx="43">
                  <c:v>1.0699999999999999E-2</c:v>
                </c:pt>
                <c:pt idx="44">
                  <c:v>1.15E-2</c:v>
                </c:pt>
                <c:pt idx="45">
                  <c:v>1.2500000000000001E-2</c:v>
                </c:pt>
                <c:pt idx="46">
                  <c:v>1.3500000000000002E-2</c:v>
                </c:pt>
                <c:pt idx="47">
                  <c:v>1.4499999999999999E-2</c:v>
                </c:pt>
                <c:pt idx="48">
                  <c:v>1.54E-2</c:v>
                </c:pt>
                <c:pt idx="49">
                  <c:v>1.6300000000000002E-2</c:v>
                </c:pt>
                <c:pt idx="50">
                  <c:v>1.72E-2</c:v>
                </c:pt>
                <c:pt idx="51">
                  <c:v>1.8099999999999998E-2</c:v>
                </c:pt>
                <c:pt idx="52">
                  <c:v>1.9E-2</c:v>
                </c:pt>
                <c:pt idx="53">
                  <c:v>2.0799999999999999E-2</c:v>
                </c:pt>
                <c:pt idx="54">
                  <c:v>2.2499999999999999E-2</c:v>
                </c:pt>
                <c:pt idx="55">
                  <c:v>2.4199999999999999E-2</c:v>
                </c:pt>
                <c:pt idx="56">
                  <c:v>2.5899999999999999E-2</c:v>
                </c:pt>
                <c:pt idx="57">
                  <c:v>2.7500000000000004E-2</c:v>
                </c:pt>
                <c:pt idx="58">
                  <c:v>2.9099999999999997E-2</c:v>
                </c:pt>
                <c:pt idx="59">
                  <c:v>3.2300000000000002E-2</c:v>
                </c:pt>
                <c:pt idx="60">
                  <c:v>3.5400000000000001E-2</c:v>
                </c:pt>
                <c:pt idx="61">
                  <c:v>3.8300000000000001E-2</c:v>
                </c:pt>
                <c:pt idx="62">
                  <c:v>4.1200000000000001E-2</c:v>
                </c:pt>
                <c:pt idx="63">
                  <c:v>4.3999999999999997E-2</c:v>
                </c:pt>
                <c:pt idx="64">
                  <c:v>4.6800000000000001E-2</c:v>
                </c:pt>
                <c:pt idx="65">
                  <c:v>4.9500000000000002E-2</c:v>
                </c:pt>
                <c:pt idx="66">
                  <c:v>5.21E-2</c:v>
                </c:pt>
                <c:pt idx="67">
                  <c:v>5.4700000000000006E-2</c:v>
                </c:pt>
                <c:pt idx="68">
                  <c:v>5.7299999999999997E-2</c:v>
                </c:pt>
                <c:pt idx="69">
                  <c:v>5.9899999999999995E-2</c:v>
                </c:pt>
                <c:pt idx="70">
                  <c:v>6.4899999999999999E-2</c:v>
                </c:pt>
                <c:pt idx="71">
                  <c:v>7.1099999999999997E-2</c:v>
                </c:pt>
                <c:pt idx="72">
                  <c:v>7.6999999999999999E-2</c:v>
                </c:pt>
                <c:pt idx="73">
                  <c:v>8.2599999999999993E-2</c:v>
                </c:pt>
                <c:pt idx="74">
                  <c:v>8.8099999999999998E-2</c:v>
                </c:pt>
                <c:pt idx="75">
                  <c:v>9.3300000000000008E-2</c:v>
                </c:pt>
                <c:pt idx="76">
                  <c:v>9.8299999999999998E-2</c:v>
                </c:pt>
                <c:pt idx="77">
                  <c:v>0.1031</c:v>
                </c:pt>
                <c:pt idx="78">
                  <c:v>0.1076</c:v>
                </c:pt>
                <c:pt idx="79">
                  <c:v>0.11650000000000001</c:v>
                </c:pt>
                <c:pt idx="80">
                  <c:v>0.12470000000000001</c:v>
                </c:pt>
                <c:pt idx="81">
                  <c:v>0.1321</c:v>
                </c:pt>
                <c:pt idx="82">
                  <c:v>0.13899999999999998</c:v>
                </c:pt>
                <c:pt idx="83">
                  <c:v>0.14530000000000001</c:v>
                </c:pt>
                <c:pt idx="84">
                  <c:v>0.15109999999999998</c:v>
                </c:pt>
                <c:pt idx="85">
                  <c:v>0.1623</c:v>
                </c:pt>
                <c:pt idx="86">
                  <c:v>0.17199999999999999</c:v>
                </c:pt>
                <c:pt idx="87">
                  <c:v>0.18060000000000001</c:v>
                </c:pt>
                <c:pt idx="88">
                  <c:v>0.18819999999999998</c:v>
                </c:pt>
                <c:pt idx="89">
                  <c:v>0.19500000000000001</c:v>
                </c:pt>
                <c:pt idx="90">
                  <c:v>0.2011</c:v>
                </c:pt>
                <c:pt idx="91">
                  <c:v>0.20670000000000002</c:v>
                </c:pt>
                <c:pt idx="92">
                  <c:v>0.21179999999999999</c:v>
                </c:pt>
                <c:pt idx="93">
                  <c:v>0.2165</c:v>
                </c:pt>
                <c:pt idx="94">
                  <c:v>0.22080000000000002</c:v>
                </c:pt>
                <c:pt idx="95">
                  <c:v>0.22480000000000003</c:v>
                </c:pt>
                <c:pt idx="96">
                  <c:v>0.23300000000000001</c:v>
                </c:pt>
                <c:pt idx="97">
                  <c:v>0.24230000000000002</c:v>
                </c:pt>
                <c:pt idx="98">
                  <c:v>0.25019999999999998</c:v>
                </c:pt>
                <c:pt idx="99">
                  <c:v>0.25700000000000001</c:v>
                </c:pt>
                <c:pt idx="100">
                  <c:v>0.26290000000000002</c:v>
                </c:pt>
                <c:pt idx="101">
                  <c:v>0.2681</c:v>
                </c:pt>
                <c:pt idx="102">
                  <c:v>0.27260000000000001</c:v>
                </c:pt>
                <c:pt idx="103">
                  <c:v>0.2767</c:v>
                </c:pt>
                <c:pt idx="104">
                  <c:v>0.28029999999999999</c:v>
                </c:pt>
                <c:pt idx="105">
                  <c:v>0.28839999999999999</c:v>
                </c:pt>
                <c:pt idx="106">
                  <c:v>0.29500000000000004</c:v>
                </c:pt>
                <c:pt idx="107">
                  <c:v>0.30049999999999999</c:v>
                </c:pt>
                <c:pt idx="108">
                  <c:v>0.30510000000000004</c:v>
                </c:pt>
                <c:pt idx="109">
                  <c:v>0.30910000000000004</c:v>
                </c:pt>
                <c:pt idx="110">
                  <c:v>0.31259999999999999</c:v>
                </c:pt>
                <c:pt idx="111">
                  <c:v>0.3216</c:v>
                </c:pt>
                <c:pt idx="112">
                  <c:v>0.32890000000000003</c:v>
                </c:pt>
                <c:pt idx="113">
                  <c:v>0.33510000000000001</c:v>
                </c:pt>
                <c:pt idx="114">
                  <c:v>0.34049999999999997</c:v>
                </c:pt>
                <c:pt idx="115">
                  <c:v>0.34540000000000004</c:v>
                </c:pt>
                <c:pt idx="116">
                  <c:v>0.3498</c:v>
                </c:pt>
                <c:pt idx="117">
                  <c:v>0.3538</c:v>
                </c:pt>
                <c:pt idx="118">
                  <c:v>0.35770000000000002</c:v>
                </c:pt>
                <c:pt idx="119">
                  <c:v>0.36130000000000001</c:v>
                </c:pt>
                <c:pt idx="120">
                  <c:v>0.36469999999999997</c:v>
                </c:pt>
                <c:pt idx="121">
                  <c:v>0.36799999999999999</c:v>
                </c:pt>
                <c:pt idx="122">
                  <c:v>0.37930000000000003</c:v>
                </c:pt>
                <c:pt idx="123">
                  <c:v>0.39550000000000002</c:v>
                </c:pt>
                <c:pt idx="124">
                  <c:v>0.41070000000000001</c:v>
                </c:pt>
                <c:pt idx="125">
                  <c:v>0.42539999999999994</c:v>
                </c:pt>
                <c:pt idx="126">
                  <c:v>0.43949999999999995</c:v>
                </c:pt>
                <c:pt idx="127">
                  <c:v>0.45339999999999997</c:v>
                </c:pt>
                <c:pt idx="128">
                  <c:v>0.46699999999999997</c:v>
                </c:pt>
                <c:pt idx="129">
                  <c:v>0.48049999999999998</c:v>
                </c:pt>
                <c:pt idx="130">
                  <c:v>0.49379999999999996</c:v>
                </c:pt>
                <c:pt idx="131">
                  <c:v>0.54390000000000005</c:v>
                </c:pt>
                <c:pt idx="132">
                  <c:v>0.59189999999999998</c:v>
                </c:pt>
                <c:pt idx="133">
                  <c:v>0.63840000000000008</c:v>
                </c:pt>
                <c:pt idx="134">
                  <c:v>0.68379999999999996</c:v>
                </c:pt>
                <c:pt idx="135">
                  <c:v>0.72850000000000004</c:v>
                </c:pt>
                <c:pt idx="136">
                  <c:v>0.77270000000000005</c:v>
                </c:pt>
                <c:pt idx="137">
                  <c:v>0.93680000000000008</c:v>
                </c:pt>
                <c:pt idx="138" formatCode="0.000">
                  <c:v>1.08</c:v>
                </c:pt>
                <c:pt idx="139" formatCode="0.000">
                  <c:v>1.22</c:v>
                </c:pt>
                <c:pt idx="140" formatCode="0.000">
                  <c:v>1.35</c:v>
                </c:pt>
                <c:pt idx="141" formatCode="0.000">
                  <c:v>1.48</c:v>
                </c:pt>
                <c:pt idx="142" formatCode="0.000">
                  <c:v>1.61</c:v>
                </c:pt>
                <c:pt idx="143" formatCode="0.000">
                  <c:v>1.73</c:v>
                </c:pt>
                <c:pt idx="144" formatCode="0.000">
                  <c:v>1.86</c:v>
                </c:pt>
                <c:pt idx="145" formatCode="0.000">
                  <c:v>1.98</c:v>
                </c:pt>
                <c:pt idx="146" formatCode="0.000">
                  <c:v>2.1</c:v>
                </c:pt>
                <c:pt idx="147" formatCode="0.000">
                  <c:v>2.2200000000000002</c:v>
                </c:pt>
                <c:pt idx="148" formatCode="0.000">
                  <c:v>2.67</c:v>
                </c:pt>
                <c:pt idx="149" formatCode="0.000">
                  <c:v>3.29</c:v>
                </c:pt>
                <c:pt idx="150" formatCode="0.000">
                  <c:v>3.87</c:v>
                </c:pt>
                <c:pt idx="151" formatCode="0.000">
                  <c:v>4.41</c:v>
                </c:pt>
                <c:pt idx="152" formatCode="0.000">
                  <c:v>4.93</c:v>
                </c:pt>
                <c:pt idx="153" formatCode="0.000">
                  <c:v>5.44</c:v>
                </c:pt>
                <c:pt idx="154" formatCode="0.000">
                  <c:v>5.94</c:v>
                </c:pt>
                <c:pt idx="155" formatCode="0.000">
                  <c:v>6.44</c:v>
                </c:pt>
                <c:pt idx="156" formatCode="0.000">
                  <c:v>6.93</c:v>
                </c:pt>
                <c:pt idx="157" formatCode="0.000">
                  <c:v>8.81</c:v>
                </c:pt>
                <c:pt idx="158" formatCode="0.000">
                  <c:v>10.56</c:v>
                </c:pt>
                <c:pt idx="159" formatCode="0.000">
                  <c:v>12.26</c:v>
                </c:pt>
                <c:pt idx="160" formatCode="0.000">
                  <c:v>13.96</c:v>
                </c:pt>
                <c:pt idx="161" formatCode="0.000">
                  <c:v>15.67</c:v>
                </c:pt>
                <c:pt idx="162" formatCode="0.000">
                  <c:v>17.399999999999999</c:v>
                </c:pt>
                <c:pt idx="163" formatCode="0.000">
                  <c:v>23.95</c:v>
                </c:pt>
                <c:pt idx="164" formatCode="0.000">
                  <c:v>30.12</c:v>
                </c:pt>
                <c:pt idx="165" formatCode="0.000">
                  <c:v>36.119999999999997</c:v>
                </c:pt>
                <c:pt idx="166" formatCode="0.000">
                  <c:v>41.98</c:v>
                </c:pt>
                <c:pt idx="167" formatCode="0.000">
                  <c:v>47.64</c:v>
                </c:pt>
                <c:pt idx="168" formatCode="0.000">
                  <c:v>53.22</c:v>
                </c:pt>
                <c:pt idx="169" formatCode="0.000">
                  <c:v>58.84</c:v>
                </c:pt>
                <c:pt idx="170" formatCode="0.000">
                  <c:v>64.53</c:v>
                </c:pt>
                <c:pt idx="171" formatCode="0.000">
                  <c:v>70.27</c:v>
                </c:pt>
                <c:pt idx="172" formatCode="0.000">
                  <c:v>76.08</c:v>
                </c:pt>
                <c:pt idx="173" formatCode="0.000">
                  <c:v>81.95</c:v>
                </c:pt>
                <c:pt idx="174" formatCode="0.000">
                  <c:v>104.44</c:v>
                </c:pt>
                <c:pt idx="175" formatCode="0.000">
                  <c:v>136.74</c:v>
                </c:pt>
                <c:pt idx="176" formatCode="0.000">
                  <c:v>167.24</c:v>
                </c:pt>
                <c:pt idx="177" formatCode="0.000">
                  <c:v>196.99</c:v>
                </c:pt>
                <c:pt idx="178" formatCode="0.000">
                  <c:v>226.45</c:v>
                </c:pt>
                <c:pt idx="179" formatCode="0.000">
                  <c:v>255.85</c:v>
                </c:pt>
                <c:pt idx="180" formatCode="0.000">
                  <c:v>285.31</c:v>
                </c:pt>
                <c:pt idx="181" formatCode="0.000">
                  <c:v>314.92</c:v>
                </c:pt>
                <c:pt idx="182" formatCode="0.000">
                  <c:v>344.7</c:v>
                </c:pt>
                <c:pt idx="183" formatCode="0.000">
                  <c:v>456.87</c:v>
                </c:pt>
                <c:pt idx="184" formatCode="0.000">
                  <c:v>560.91</c:v>
                </c:pt>
                <c:pt idx="185" formatCode="0.000">
                  <c:v>661.03</c:v>
                </c:pt>
                <c:pt idx="186" formatCode="0.000">
                  <c:v>759.05</c:v>
                </c:pt>
                <c:pt idx="187" formatCode="0.000">
                  <c:v>855.86</c:v>
                </c:pt>
                <c:pt idx="188" formatCode="0.000">
                  <c:v>951.96</c:v>
                </c:pt>
                <c:pt idx="189" formatCode="0.0">
                  <c:v>1310</c:v>
                </c:pt>
                <c:pt idx="190" formatCode="0.0">
                  <c:v>1630</c:v>
                </c:pt>
                <c:pt idx="191" formatCode="0.0">
                  <c:v>1930</c:v>
                </c:pt>
                <c:pt idx="192" formatCode="0.0">
                  <c:v>2220</c:v>
                </c:pt>
                <c:pt idx="193" formatCode="0.0">
                  <c:v>2510</c:v>
                </c:pt>
                <c:pt idx="194" formatCode="0.0">
                  <c:v>2790</c:v>
                </c:pt>
                <c:pt idx="195" formatCode="0.0">
                  <c:v>3070</c:v>
                </c:pt>
                <c:pt idx="196" formatCode="0.0">
                  <c:v>3340</c:v>
                </c:pt>
                <c:pt idx="197" formatCode="0.0">
                  <c:v>3610</c:v>
                </c:pt>
                <c:pt idx="198" formatCode="0.0">
                  <c:v>3870</c:v>
                </c:pt>
                <c:pt idx="199" formatCode="0.0">
                  <c:v>4130</c:v>
                </c:pt>
                <c:pt idx="200" formatCode="0.0">
                  <c:v>5110</c:v>
                </c:pt>
                <c:pt idx="201" formatCode="0.0">
                  <c:v>6440</c:v>
                </c:pt>
                <c:pt idx="202" formatCode="0.0">
                  <c:v>7630</c:v>
                </c:pt>
                <c:pt idx="203" formatCode="0.0">
                  <c:v>8740</c:v>
                </c:pt>
                <c:pt idx="204" formatCode="0.0">
                  <c:v>9770</c:v>
                </c:pt>
                <c:pt idx="205" formatCode="0.0">
                  <c:v>10750</c:v>
                </c:pt>
                <c:pt idx="206" formatCode="0.0">
                  <c:v>11690</c:v>
                </c:pt>
                <c:pt idx="207" formatCode="0.0">
                  <c:v>12580</c:v>
                </c:pt>
                <c:pt idx="208" formatCode="0.0">
                  <c:v>13440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D4C-44EC-9542-B3351D361460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srim40Ar_Water!$D$20:$D$300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srim40Ar_Water!$P$20:$P$300</c:f>
              <c:numCache>
                <c:formatCode>0.00000</c:formatCode>
                <c:ptCount val="281"/>
                <c:pt idx="0">
                  <c:v>1E-3</c:v>
                </c:pt>
                <c:pt idx="1">
                  <c:v>1.0999999999999998E-3</c:v>
                </c:pt>
                <c:pt idx="2">
                  <c:v>1.0999999999999998E-3</c:v>
                </c:pt>
                <c:pt idx="3">
                  <c:v>1.2000000000000001E-3</c:v>
                </c:pt>
                <c:pt idx="4">
                  <c:v>1.2000000000000001E-3</c:v>
                </c:pt>
                <c:pt idx="5">
                  <c:v>1.2999999999999999E-3</c:v>
                </c:pt>
                <c:pt idx="6">
                  <c:v>1.2999999999999999E-3</c:v>
                </c:pt>
                <c:pt idx="7">
                  <c:v>1.4E-3</c:v>
                </c:pt>
                <c:pt idx="8">
                  <c:v>1.5E-3</c:v>
                </c:pt>
                <c:pt idx="9">
                  <c:v>1.6000000000000001E-3</c:v>
                </c:pt>
                <c:pt idx="10">
                  <c:v>1.6000000000000001E-3</c:v>
                </c:pt>
                <c:pt idx="11">
                  <c:v>1.7000000000000001E-3</c:v>
                </c:pt>
                <c:pt idx="12">
                  <c:v>1.8E-3</c:v>
                </c:pt>
                <c:pt idx="13">
                  <c:v>1.8E-3</c:v>
                </c:pt>
                <c:pt idx="14">
                  <c:v>1.9E-3</c:v>
                </c:pt>
                <c:pt idx="15">
                  <c:v>2E-3</c:v>
                </c:pt>
                <c:pt idx="16">
                  <c:v>2E-3</c:v>
                </c:pt>
                <c:pt idx="17">
                  <c:v>2.1000000000000003E-3</c:v>
                </c:pt>
                <c:pt idx="18">
                  <c:v>2.1999999999999997E-3</c:v>
                </c:pt>
                <c:pt idx="19">
                  <c:v>2.4000000000000002E-3</c:v>
                </c:pt>
                <c:pt idx="20">
                  <c:v>2.5000000000000001E-3</c:v>
                </c:pt>
                <c:pt idx="21">
                  <c:v>2.5999999999999999E-3</c:v>
                </c:pt>
                <c:pt idx="22">
                  <c:v>2.8E-3</c:v>
                </c:pt>
                <c:pt idx="23">
                  <c:v>2.9000000000000002E-3</c:v>
                </c:pt>
                <c:pt idx="24">
                  <c:v>3.0000000000000001E-3</c:v>
                </c:pt>
                <c:pt idx="25">
                  <c:v>3.2000000000000002E-3</c:v>
                </c:pt>
                <c:pt idx="26">
                  <c:v>3.3E-3</c:v>
                </c:pt>
                <c:pt idx="27">
                  <c:v>3.5000000000000005E-3</c:v>
                </c:pt>
                <c:pt idx="28">
                  <c:v>3.6999999999999997E-3</c:v>
                </c:pt>
                <c:pt idx="29">
                  <c:v>4.0000000000000001E-3</c:v>
                </c:pt>
                <c:pt idx="30">
                  <c:v>4.2000000000000006E-3</c:v>
                </c:pt>
                <c:pt idx="31">
                  <c:v>4.3999999999999994E-3</c:v>
                </c:pt>
                <c:pt idx="32">
                  <c:v>4.5999999999999999E-3</c:v>
                </c:pt>
                <c:pt idx="33">
                  <c:v>5.0000000000000001E-3</c:v>
                </c:pt>
                <c:pt idx="34">
                  <c:v>5.4000000000000003E-3</c:v>
                </c:pt>
                <c:pt idx="35">
                  <c:v>5.7000000000000002E-3</c:v>
                </c:pt>
                <c:pt idx="36">
                  <c:v>6.0999999999999995E-3</c:v>
                </c:pt>
                <c:pt idx="37">
                  <c:v>6.4000000000000003E-3</c:v>
                </c:pt>
                <c:pt idx="38">
                  <c:v>6.8000000000000005E-3</c:v>
                </c:pt>
                <c:pt idx="39">
                  <c:v>7.0999999999999995E-3</c:v>
                </c:pt>
                <c:pt idx="40">
                  <c:v>7.4999999999999997E-3</c:v>
                </c:pt>
                <c:pt idx="41">
                  <c:v>7.7999999999999996E-3</c:v>
                </c:pt>
                <c:pt idx="42">
                  <c:v>8.0999999999999996E-3</c:v>
                </c:pt>
                <c:pt idx="43">
                  <c:v>8.4000000000000012E-3</c:v>
                </c:pt>
                <c:pt idx="44">
                  <c:v>9.1000000000000004E-3</c:v>
                </c:pt>
                <c:pt idx="45">
                  <c:v>9.9000000000000008E-3</c:v>
                </c:pt>
                <c:pt idx="46">
                  <c:v>1.06E-2</c:v>
                </c:pt>
                <c:pt idx="47">
                  <c:v>1.14E-2</c:v>
                </c:pt>
                <c:pt idx="48">
                  <c:v>1.21E-2</c:v>
                </c:pt>
                <c:pt idx="49">
                  <c:v>1.2800000000000001E-2</c:v>
                </c:pt>
                <c:pt idx="50">
                  <c:v>1.3500000000000002E-2</c:v>
                </c:pt>
                <c:pt idx="51">
                  <c:v>1.4199999999999999E-2</c:v>
                </c:pt>
                <c:pt idx="52">
                  <c:v>1.49E-2</c:v>
                </c:pt>
                <c:pt idx="53">
                  <c:v>1.6300000000000002E-2</c:v>
                </c:pt>
                <c:pt idx="54">
                  <c:v>1.77E-2</c:v>
                </c:pt>
                <c:pt idx="55">
                  <c:v>1.9E-2</c:v>
                </c:pt>
                <c:pt idx="56">
                  <c:v>2.0399999999999998E-2</c:v>
                </c:pt>
                <c:pt idx="57">
                  <c:v>2.1700000000000001E-2</c:v>
                </c:pt>
                <c:pt idx="58">
                  <c:v>2.3E-2</c:v>
                </c:pt>
                <c:pt idx="59">
                  <c:v>2.5600000000000001E-2</c:v>
                </c:pt>
                <c:pt idx="60">
                  <c:v>2.8199999999999996E-2</c:v>
                </c:pt>
                <c:pt idx="61">
                  <c:v>3.0699999999999998E-2</c:v>
                </c:pt>
                <c:pt idx="62">
                  <c:v>3.32E-2</c:v>
                </c:pt>
                <c:pt idx="63">
                  <c:v>3.56E-2</c:v>
                </c:pt>
                <c:pt idx="64">
                  <c:v>3.8100000000000002E-2</c:v>
                </c:pt>
                <c:pt idx="65">
                  <c:v>4.0500000000000001E-2</c:v>
                </c:pt>
                <c:pt idx="66">
                  <c:v>4.2900000000000001E-2</c:v>
                </c:pt>
                <c:pt idx="67">
                  <c:v>4.53E-2</c:v>
                </c:pt>
                <c:pt idx="68">
                  <c:v>4.7599999999999996E-2</c:v>
                </c:pt>
                <c:pt idx="69">
                  <c:v>0.05</c:v>
                </c:pt>
                <c:pt idx="70">
                  <c:v>5.4700000000000006E-2</c:v>
                </c:pt>
                <c:pt idx="71">
                  <c:v>6.0499999999999998E-2</c:v>
                </c:pt>
                <c:pt idx="72">
                  <c:v>6.6299999999999998E-2</c:v>
                </c:pt>
                <c:pt idx="73">
                  <c:v>7.1999999999999995E-2</c:v>
                </c:pt>
                <c:pt idx="74">
                  <c:v>7.7600000000000002E-2</c:v>
                </c:pt>
                <c:pt idx="75">
                  <c:v>8.3099999999999993E-2</c:v>
                </c:pt>
                <c:pt idx="76">
                  <c:v>8.8499999999999995E-2</c:v>
                </c:pt>
                <c:pt idx="77">
                  <c:v>9.3799999999999994E-2</c:v>
                </c:pt>
                <c:pt idx="78">
                  <c:v>9.9000000000000005E-2</c:v>
                </c:pt>
                <c:pt idx="79">
                  <c:v>0.1091</c:v>
                </c:pt>
                <c:pt idx="80">
                  <c:v>0.1187</c:v>
                </c:pt>
                <c:pt idx="81">
                  <c:v>0.1278</c:v>
                </c:pt>
                <c:pt idx="82">
                  <c:v>0.13650000000000001</c:v>
                </c:pt>
                <c:pt idx="83">
                  <c:v>0.1447</c:v>
                </c:pt>
                <c:pt idx="84">
                  <c:v>0.15260000000000001</c:v>
                </c:pt>
                <c:pt idx="85">
                  <c:v>0.16719999999999999</c:v>
                </c:pt>
                <c:pt idx="86">
                  <c:v>0.1804</c:v>
                </c:pt>
                <c:pt idx="87">
                  <c:v>0.19259999999999999</c:v>
                </c:pt>
                <c:pt idx="88">
                  <c:v>0.20369999999999999</c:v>
                </c:pt>
                <c:pt idx="89">
                  <c:v>0.21389999999999998</c:v>
                </c:pt>
                <c:pt idx="90">
                  <c:v>0.22339999999999999</c:v>
                </c:pt>
                <c:pt idx="91">
                  <c:v>0.23220000000000002</c:v>
                </c:pt>
                <c:pt idx="92">
                  <c:v>0.2404</c:v>
                </c:pt>
                <c:pt idx="93">
                  <c:v>0.24809999999999999</c:v>
                </c:pt>
                <c:pt idx="94">
                  <c:v>0.25539999999999996</c:v>
                </c:pt>
                <c:pt idx="95">
                  <c:v>0.26219999999999999</c:v>
                </c:pt>
                <c:pt idx="96">
                  <c:v>0.27460000000000001</c:v>
                </c:pt>
                <c:pt idx="97">
                  <c:v>0.28839999999999999</c:v>
                </c:pt>
                <c:pt idx="98">
                  <c:v>0.30049999999999999</c:v>
                </c:pt>
                <c:pt idx="99">
                  <c:v>0.31130000000000002</c:v>
                </c:pt>
                <c:pt idx="100">
                  <c:v>0.32080000000000003</c:v>
                </c:pt>
                <c:pt idx="101">
                  <c:v>0.32940000000000003</c:v>
                </c:pt>
                <c:pt idx="102">
                  <c:v>0.3372</c:v>
                </c:pt>
                <c:pt idx="103">
                  <c:v>0.34420000000000001</c:v>
                </c:pt>
                <c:pt idx="104">
                  <c:v>0.35049999999999998</c:v>
                </c:pt>
                <c:pt idx="105">
                  <c:v>0.36160000000000003</c:v>
                </c:pt>
                <c:pt idx="106">
                  <c:v>0.371</c:v>
                </c:pt>
                <c:pt idx="107">
                  <c:v>0.37890000000000001</c:v>
                </c:pt>
                <c:pt idx="108">
                  <c:v>0.38580000000000003</c:v>
                </c:pt>
                <c:pt idx="109">
                  <c:v>0.39190000000000003</c:v>
                </c:pt>
                <c:pt idx="110">
                  <c:v>0.3972</c:v>
                </c:pt>
                <c:pt idx="111">
                  <c:v>0.40620000000000001</c:v>
                </c:pt>
                <c:pt idx="112">
                  <c:v>0.41360000000000002</c:v>
                </c:pt>
                <c:pt idx="113">
                  <c:v>0.4199</c:v>
                </c:pt>
                <c:pt idx="114">
                  <c:v>0.42530000000000001</c:v>
                </c:pt>
                <c:pt idx="115">
                  <c:v>0.43</c:v>
                </c:pt>
                <c:pt idx="116">
                  <c:v>0.43430000000000002</c:v>
                </c:pt>
                <c:pt idx="117">
                  <c:v>0.43810000000000004</c:v>
                </c:pt>
                <c:pt idx="118">
                  <c:v>0.44169999999999998</c:v>
                </c:pt>
                <c:pt idx="119">
                  <c:v>0.44489999999999996</c:v>
                </c:pt>
                <c:pt idx="120">
                  <c:v>0.44800000000000006</c:v>
                </c:pt>
                <c:pt idx="121">
                  <c:v>0.45079999999999998</c:v>
                </c:pt>
                <c:pt idx="122">
                  <c:v>0.45610000000000001</c:v>
                </c:pt>
                <c:pt idx="123">
                  <c:v>0.46200000000000002</c:v>
                </c:pt>
                <c:pt idx="124">
                  <c:v>0.46740000000000004</c:v>
                </c:pt>
                <c:pt idx="125">
                  <c:v>0.47240000000000004</c:v>
                </c:pt>
                <c:pt idx="126">
                  <c:v>0.47709999999999997</c:v>
                </c:pt>
                <c:pt idx="127">
                  <c:v>0.48150000000000004</c:v>
                </c:pt>
                <c:pt idx="128">
                  <c:v>0.48579999999999995</c:v>
                </c:pt>
                <c:pt idx="129">
                  <c:v>0.49000000000000005</c:v>
                </c:pt>
                <c:pt idx="130">
                  <c:v>0.49400000000000005</c:v>
                </c:pt>
                <c:pt idx="131">
                  <c:v>0.50190000000000001</c:v>
                </c:pt>
                <c:pt idx="132">
                  <c:v>0.50949999999999995</c:v>
                </c:pt>
                <c:pt idx="133">
                  <c:v>0.51700000000000002</c:v>
                </c:pt>
                <c:pt idx="134">
                  <c:v>0.52449999999999997</c:v>
                </c:pt>
                <c:pt idx="135">
                  <c:v>0.53200000000000003</c:v>
                </c:pt>
                <c:pt idx="136">
                  <c:v>0.53949999999999998</c:v>
                </c:pt>
                <c:pt idx="137">
                  <c:v>0.55469999999999997</c:v>
                </c:pt>
                <c:pt idx="138">
                  <c:v>0.57020000000000004</c:v>
                </c:pt>
                <c:pt idx="139">
                  <c:v>0.58600000000000008</c:v>
                </c:pt>
                <c:pt idx="140">
                  <c:v>0.60220000000000007</c:v>
                </c:pt>
                <c:pt idx="141">
                  <c:v>0.61890000000000001</c:v>
                </c:pt>
                <c:pt idx="142">
                  <c:v>0.63619999999999999</c:v>
                </c:pt>
                <c:pt idx="143">
                  <c:v>0.65410000000000001</c:v>
                </c:pt>
                <c:pt idx="144">
                  <c:v>0.67249999999999999</c:v>
                </c:pt>
                <c:pt idx="145">
                  <c:v>0.6915</c:v>
                </c:pt>
                <c:pt idx="146">
                  <c:v>0.71109999999999995</c:v>
                </c:pt>
                <c:pt idx="147">
                  <c:v>0.73109999999999997</c:v>
                </c:pt>
                <c:pt idx="148">
                  <c:v>0.77279999999999993</c:v>
                </c:pt>
                <c:pt idx="149">
                  <c:v>0.8276</c:v>
                </c:pt>
                <c:pt idx="150">
                  <c:v>0.88529999999999998</c:v>
                </c:pt>
                <c:pt idx="151">
                  <c:v>0.9456</c:v>
                </c:pt>
                <c:pt idx="152" formatCode="0.000">
                  <c:v>1.01</c:v>
                </c:pt>
                <c:pt idx="153" formatCode="0.000">
                  <c:v>1.07</c:v>
                </c:pt>
                <c:pt idx="154" formatCode="0.000">
                  <c:v>1.1399999999999999</c:v>
                </c:pt>
                <c:pt idx="155" formatCode="0.000">
                  <c:v>1.21</c:v>
                </c:pt>
                <c:pt idx="156" formatCode="0.000">
                  <c:v>1.29</c:v>
                </c:pt>
                <c:pt idx="157" formatCode="0.000">
                  <c:v>1.44</c:v>
                </c:pt>
                <c:pt idx="158" formatCode="0.000">
                  <c:v>1.6</c:v>
                </c:pt>
                <c:pt idx="159" formatCode="0.000">
                  <c:v>1.78</c:v>
                </c:pt>
                <c:pt idx="160" formatCode="0.000">
                  <c:v>1.96</c:v>
                </c:pt>
                <c:pt idx="161" formatCode="0.000">
                  <c:v>2.16</c:v>
                </c:pt>
                <c:pt idx="162" formatCode="0.000">
                  <c:v>2.37</c:v>
                </c:pt>
                <c:pt idx="163" formatCode="0.000">
                  <c:v>2.82</c:v>
                </c:pt>
                <c:pt idx="164" formatCode="0.000">
                  <c:v>3.33</c:v>
                </c:pt>
                <c:pt idx="165" formatCode="0.000">
                  <c:v>3.88</c:v>
                </c:pt>
                <c:pt idx="166" formatCode="0.000">
                  <c:v>4.46</c:v>
                </c:pt>
                <c:pt idx="167" formatCode="0.000">
                  <c:v>5.08</c:v>
                </c:pt>
                <c:pt idx="168" formatCode="0.000">
                  <c:v>5.73</c:v>
                </c:pt>
                <c:pt idx="169" formatCode="0.000">
                  <c:v>6.41</c:v>
                </c:pt>
                <c:pt idx="170" formatCode="0.000">
                  <c:v>7.12</c:v>
                </c:pt>
                <c:pt idx="171" formatCode="0.000">
                  <c:v>7.87</c:v>
                </c:pt>
                <c:pt idx="172" formatCode="0.000">
                  <c:v>8.65</c:v>
                </c:pt>
                <c:pt idx="173" formatCode="0.000">
                  <c:v>9.4600000000000009</c:v>
                </c:pt>
                <c:pt idx="174" formatCode="0.000">
                  <c:v>11.17</c:v>
                </c:pt>
                <c:pt idx="175" formatCode="0.000">
                  <c:v>13.48</c:v>
                </c:pt>
                <c:pt idx="176" formatCode="0.000">
                  <c:v>15.98</c:v>
                </c:pt>
                <c:pt idx="177" formatCode="0.000">
                  <c:v>18.670000000000002</c:v>
                </c:pt>
                <c:pt idx="178" formatCode="0.000">
                  <c:v>21.54</c:v>
                </c:pt>
                <c:pt idx="179" formatCode="0.000">
                  <c:v>24.58</c:v>
                </c:pt>
                <c:pt idx="180" formatCode="0.000">
                  <c:v>27.79</c:v>
                </c:pt>
                <c:pt idx="181" formatCode="0.000">
                  <c:v>31.16</c:v>
                </c:pt>
                <c:pt idx="182" formatCode="0.000">
                  <c:v>34.69</c:v>
                </c:pt>
                <c:pt idx="183" formatCode="0.000">
                  <c:v>42.2</c:v>
                </c:pt>
                <c:pt idx="184" formatCode="0.000">
                  <c:v>50.29</c:v>
                </c:pt>
                <c:pt idx="185" formatCode="0.000">
                  <c:v>58.91</c:v>
                </c:pt>
                <c:pt idx="186" formatCode="0.000">
                  <c:v>68.040000000000006</c:v>
                </c:pt>
                <c:pt idx="187" formatCode="0.000">
                  <c:v>77.650000000000006</c:v>
                </c:pt>
                <c:pt idx="188" formatCode="0.000">
                  <c:v>87.71</c:v>
                </c:pt>
                <c:pt idx="189" formatCode="0.000">
                  <c:v>109.07</c:v>
                </c:pt>
                <c:pt idx="190" formatCode="0.000">
                  <c:v>131.94</c:v>
                </c:pt>
                <c:pt idx="191" formatCode="0.000">
                  <c:v>156.13999999999999</c:v>
                </c:pt>
                <c:pt idx="192" formatCode="0.000">
                  <c:v>181.53</c:v>
                </c:pt>
                <c:pt idx="193" formatCode="0.000">
                  <c:v>207.97</c:v>
                </c:pt>
                <c:pt idx="194" formatCode="0.000">
                  <c:v>235.35</c:v>
                </c:pt>
                <c:pt idx="195" formatCode="0.000">
                  <c:v>263.57</c:v>
                </c:pt>
                <c:pt idx="196" formatCode="0.000">
                  <c:v>292.52999999999997</c:v>
                </c:pt>
                <c:pt idx="197" formatCode="0.000">
                  <c:v>322.14</c:v>
                </c:pt>
                <c:pt idx="198" formatCode="0.000">
                  <c:v>352.33</c:v>
                </c:pt>
                <c:pt idx="199" formatCode="0.000">
                  <c:v>383.03</c:v>
                </c:pt>
                <c:pt idx="200" formatCode="0.000">
                  <c:v>445.75</c:v>
                </c:pt>
                <c:pt idx="201" formatCode="0.000">
                  <c:v>526.04</c:v>
                </c:pt>
                <c:pt idx="202" formatCode="0.000">
                  <c:v>607.80999999999995</c:v>
                </c:pt>
                <c:pt idx="203" formatCode="0.000">
                  <c:v>690.54</c:v>
                </c:pt>
                <c:pt idx="204" formatCode="0.000">
                  <c:v>773.81</c:v>
                </c:pt>
                <c:pt idx="205" formatCode="0.000">
                  <c:v>857.29</c:v>
                </c:pt>
                <c:pt idx="206" formatCode="0.000">
                  <c:v>940.72</c:v>
                </c:pt>
                <c:pt idx="207" formatCode="0.0">
                  <c:v>1020</c:v>
                </c:pt>
                <c:pt idx="208" formatCode="0.0">
                  <c:v>1110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D4C-44EC-9542-B3351D361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srim56Fe_Water!$P$5</c:f>
          <c:strCache>
            <c:ptCount val="1"/>
            <c:pt idx="0">
              <c:v>srim56Fe_Water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srim56Fe_Water!$D$20:$D$300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srim56Fe_Water!$E$20:$E$300</c:f>
              <c:numCache>
                <c:formatCode>0.000E+00</c:formatCode>
                <c:ptCount val="281"/>
                <c:pt idx="0">
                  <c:v>9.708E-2</c:v>
                </c:pt>
                <c:pt idx="1">
                  <c:v>0.10100000000000001</c:v>
                </c:pt>
                <c:pt idx="2">
                  <c:v>0.10489999999999999</c:v>
                </c:pt>
                <c:pt idx="3">
                  <c:v>0.11210000000000001</c:v>
                </c:pt>
                <c:pt idx="4">
                  <c:v>0.11890000000000001</c:v>
                </c:pt>
                <c:pt idx="5">
                  <c:v>0.12529999999999999</c:v>
                </c:pt>
                <c:pt idx="6">
                  <c:v>0.13150000000000001</c:v>
                </c:pt>
                <c:pt idx="7">
                  <c:v>0.13730000000000001</c:v>
                </c:pt>
                <c:pt idx="8">
                  <c:v>0.1429</c:v>
                </c:pt>
                <c:pt idx="9">
                  <c:v>0.14829999999999999</c:v>
                </c:pt>
                <c:pt idx="10">
                  <c:v>0.1535</c:v>
                </c:pt>
                <c:pt idx="11">
                  <c:v>0.1585</c:v>
                </c:pt>
                <c:pt idx="12">
                  <c:v>0.16339999999999999</c:v>
                </c:pt>
                <c:pt idx="13">
                  <c:v>0.16819999999999999</c:v>
                </c:pt>
                <c:pt idx="14">
                  <c:v>0.17730000000000001</c:v>
                </c:pt>
                <c:pt idx="15">
                  <c:v>0.188</c:v>
                </c:pt>
                <c:pt idx="16">
                  <c:v>0.19819999999999999</c:v>
                </c:pt>
                <c:pt idx="17">
                  <c:v>0.20780000000000001</c:v>
                </c:pt>
                <c:pt idx="18">
                  <c:v>0.21709999999999999</c:v>
                </c:pt>
                <c:pt idx="19">
                  <c:v>0.22600000000000001</c:v>
                </c:pt>
                <c:pt idx="20">
                  <c:v>0.23449999999999999</c:v>
                </c:pt>
                <c:pt idx="21">
                  <c:v>0.2427</c:v>
                </c:pt>
                <c:pt idx="22">
                  <c:v>0.25069999999999998</c:v>
                </c:pt>
                <c:pt idx="23">
                  <c:v>0.26590000000000003</c:v>
                </c:pt>
                <c:pt idx="24">
                  <c:v>0.28029999999999999</c:v>
                </c:pt>
                <c:pt idx="25">
                  <c:v>0.29389999999999999</c:v>
                </c:pt>
                <c:pt idx="26">
                  <c:v>0.307</c:v>
                </c:pt>
                <c:pt idx="27">
                  <c:v>0.31950000000000001</c:v>
                </c:pt>
                <c:pt idx="28">
                  <c:v>0.33160000000000001</c:v>
                </c:pt>
                <c:pt idx="29">
                  <c:v>0.35449999999999998</c:v>
                </c:pt>
                <c:pt idx="30">
                  <c:v>0.376</c:v>
                </c:pt>
                <c:pt idx="31">
                  <c:v>0.39629999999999999</c:v>
                </c:pt>
                <c:pt idx="32">
                  <c:v>0.41570000000000001</c:v>
                </c:pt>
                <c:pt idx="33">
                  <c:v>0.43419999999999997</c:v>
                </c:pt>
                <c:pt idx="34">
                  <c:v>0.45190000000000002</c:v>
                </c:pt>
                <c:pt idx="35">
                  <c:v>0.46899999999999997</c:v>
                </c:pt>
                <c:pt idx="36">
                  <c:v>0.4854</c:v>
                </c:pt>
                <c:pt idx="37">
                  <c:v>0.50129999999999997</c:v>
                </c:pt>
                <c:pt idx="38">
                  <c:v>0.51680000000000004</c:v>
                </c:pt>
                <c:pt idx="39">
                  <c:v>0.53169999999999995</c:v>
                </c:pt>
                <c:pt idx="40">
                  <c:v>0.5605</c:v>
                </c:pt>
                <c:pt idx="41">
                  <c:v>0.59450000000000003</c:v>
                </c:pt>
                <c:pt idx="42">
                  <c:v>0.62670000000000003</c:v>
                </c:pt>
                <c:pt idx="43">
                  <c:v>0.6573</c:v>
                </c:pt>
                <c:pt idx="44">
                  <c:v>0.6865</c:v>
                </c:pt>
                <c:pt idx="45">
                  <c:v>0.71450000000000002</c:v>
                </c:pt>
                <c:pt idx="46">
                  <c:v>0.74150000000000005</c:v>
                </c:pt>
                <c:pt idx="47">
                  <c:v>0.76749999999999996</c:v>
                </c:pt>
                <c:pt idx="48">
                  <c:v>0.79269999999999996</c:v>
                </c:pt>
                <c:pt idx="49">
                  <c:v>0.84079999999999999</c:v>
                </c:pt>
                <c:pt idx="50">
                  <c:v>0.88619999999999999</c:v>
                </c:pt>
                <c:pt idx="51">
                  <c:v>0.92949999999999999</c:v>
                </c:pt>
                <c:pt idx="52">
                  <c:v>0.9708</c:v>
                </c:pt>
                <c:pt idx="53">
                  <c:v>1.01</c:v>
                </c:pt>
                <c:pt idx="54">
                  <c:v>1.0489999999999999</c:v>
                </c:pt>
                <c:pt idx="55">
                  <c:v>1.121</c:v>
                </c:pt>
                <c:pt idx="56">
                  <c:v>1.1890000000000001</c:v>
                </c:pt>
                <c:pt idx="57">
                  <c:v>1.2529999999999999</c:v>
                </c:pt>
                <c:pt idx="58">
                  <c:v>1.3140000000000001</c:v>
                </c:pt>
                <c:pt idx="59">
                  <c:v>1.452</c:v>
                </c:pt>
                <c:pt idx="60">
                  <c:v>1.5669999999999999</c:v>
                </c:pt>
                <c:pt idx="61">
                  <c:v>1.65</c:v>
                </c:pt>
                <c:pt idx="62">
                  <c:v>1.7090000000000001</c:v>
                </c:pt>
                <c:pt idx="63">
                  <c:v>1.7529999999999999</c:v>
                </c:pt>
                <c:pt idx="64">
                  <c:v>1.786</c:v>
                </c:pt>
                <c:pt idx="65">
                  <c:v>1.8120000000000001</c:v>
                </c:pt>
                <c:pt idx="66">
                  <c:v>1.851</c:v>
                </c:pt>
                <c:pt idx="67">
                  <c:v>1.89</c:v>
                </c:pt>
                <c:pt idx="68">
                  <c:v>1.929</c:v>
                </c:pt>
                <c:pt idx="69">
                  <c:v>1.9730000000000001</c:v>
                </c:pt>
                <c:pt idx="70">
                  <c:v>2.0219999999999998</c:v>
                </c:pt>
                <c:pt idx="71">
                  <c:v>2.077</c:v>
                </c:pt>
                <c:pt idx="72">
                  <c:v>2.137</c:v>
                </c:pt>
                <c:pt idx="73">
                  <c:v>2.202</c:v>
                </c:pt>
                <c:pt idx="74">
                  <c:v>2.27</c:v>
                </c:pt>
                <c:pt idx="75">
                  <c:v>2.4169999999999998</c:v>
                </c:pt>
                <c:pt idx="76">
                  <c:v>2.573</c:v>
                </c:pt>
                <c:pt idx="77">
                  <c:v>2.7330000000000001</c:v>
                </c:pt>
                <c:pt idx="78">
                  <c:v>2.8959999999999999</c:v>
                </c:pt>
                <c:pt idx="79">
                  <c:v>3.0609999999999999</c:v>
                </c:pt>
                <c:pt idx="80">
                  <c:v>3.2250000000000001</c:v>
                </c:pt>
                <c:pt idx="81">
                  <c:v>3.55</c:v>
                </c:pt>
                <c:pt idx="82">
                  <c:v>3.8679999999999999</c:v>
                </c:pt>
                <c:pt idx="83">
                  <c:v>4.1790000000000003</c:v>
                </c:pt>
                <c:pt idx="84">
                  <c:v>4.4820000000000002</c:v>
                </c:pt>
                <c:pt idx="85">
                  <c:v>4.7779999999999996</c:v>
                </c:pt>
                <c:pt idx="86">
                  <c:v>5.0679999999999996</c:v>
                </c:pt>
                <c:pt idx="87">
                  <c:v>5.3529999999999998</c:v>
                </c:pt>
                <c:pt idx="88">
                  <c:v>5.633</c:v>
                </c:pt>
                <c:pt idx="89">
                  <c:v>5.9109999999999996</c:v>
                </c:pt>
                <c:pt idx="90">
                  <c:v>6.1849999999999996</c:v>
                </c:pt>
                <c:pt idx="91">
                  <c:v>6.4580000000000002</c:v>
                </c:pt>
                <c:pt idx="92">
                  <c:v>7</c:v>
                </c:pt>
                <c:pt idx="93">
                  <c:v>7.6749999999999998</c:v>
                </c:pt>
                <c:pt idx="94">
                  <c:v>8.3510000000000009</c:v>
                </c:pt>
                <c:pt idx="95">
                  <c:v>9.032</c:v>
                </c:pt>
                <c:pt idx="96">
                  <c:v>9.7200000000000006</c:v>
                </c:pt>
                <c:pt idx="97">
                  <c:v>10.42</c:v>
                </c:pt>
                <c:pt idx="98">
                  <c:v>11.12</c:v>
                </c:pt>
                <c:pt idx="99">
                  <c:v>11.83</c:v>
                </c:pt>
                <c:pt idx="100">
                  <c:v>12.55</c:v>
                </c:pt>
                <c:pt idx="101">
                  <c:v>14</c:v>
                </c:pt>
                <c:pt idx="102">
                  <c:v>15.46</c:v>
                </c:pt>
                <c:pt idx="103">
                  <c:v>16.93</c:v>
                </c:pt>
                <c:pt idx="104">
                  <c:v>18.399999999999999</c:v>
                </c:pt>
                <c:pt idx="105">
                  <c:v>19.84</c:v>
                </c:pt>
                <c:pt idx="106">
                  <c:v>21.26</c:v>
                </c:pt>
                <c:pt idx="107">
                  <c:v>23.99</c:v>
                </c:pt>
                <c:pt idx="108">
                  <c:v>26.53</c:v>
                </c:pt>
                <c:pt idx="109">
                  <c:v>28.87</c:v>
                </c:pt>
                <c:pt idx="110">
                  <c:v>30.99</c:v>
                </c:pt>
                <c:pt idx="111">
                  <c:v>32.89</c:v>
                </c:pt>
                <c:pt idx="112">
                  <c:v>34.58</c:v>
                </c:pt>
                <c:pt idx="113">
                  <c:v>36.090000000000003</c:v>
                </c:pt>
                <c:pt idx="114">
                  <c:v>37.42</c:v>
                </c:pt>
                <c:pt idx="115">
                  <c:v>38.6</c:v>
                </c:pt>
                <c:pt idx="116">
                  <c:v>39.64</c:v>
                </c:pt>
                <c:pt idx="117">
                  <c:v>40.56</c:v>
                </c:pt>
                <c:pt idx="118">
                  <c:v>42.08</c:v>
                </c:pt>
                <c:pt idx="119">
                  <c:v>43.54</c:v>
                </c:pt>
                <c:pt idx="120">
                  <c:v>44.61</c:v>
                </c:pt>
                <c:pt idx="121">
                  <c:v>45.42</c:v>
                </c:pt>
                <c:pt idx="122">
                  <c:v>46.01</c:v>
                </c:pt>
                <c:pt idx="123">
                  <c:v>46.46</c:v>
                </c:pt>
                <c:pt idx="124">
                  <c:v>46.79</c:v>
                </c:pt>
                <c:pt idx="125">
                  <c:v>47.02</c:v>
                </c:pt>
                <c:pt idx="126">
                  <c:v>47.18</c:v>
                </c:pt>
                <c:pt idx="127">
                  <c:v>47.32</c:v>
                </c:pt>
                <c:pt idx="128">
                  <c:v>47.28</c:v>
                </c:pt>
                <c:pt idx="129">
                  <c:v>47.12</c:v>
                </c:pt>
                <c:pt idx="130">
                  <c:v>46.88</c:v>
                </c:pt>
                <c:pt idx="131">
                  <c:v>46.56</c:v>
                </c:pt>
                <c:pt idx="132">
                  <c:v>46.2</c:v>
                </c:pt>
                <c:pt idx="133">
                  <c:v>45.4</c:v>
                </c:pt>
                <c:pt idx="134">
                  <c:v>44.54</c:v>
                </c:pt>
                <c:pt idx="135">
                  <c:v>43.66</c:v>
                </c:pt>
                <c:pt idx="136">
                  <c:v>42.81</c:v>
                </c:pt>
                <c:pt idx="137">
                  <c:v>42.59</c:v>
                </c:pt>
                <c:pt idx="138">
                  <c:v>42.26</c:v>
                </c:pt>
                <c:pt idx="139">
                  <c:v>41.55</c:v>
                </c:pt>
                <c:pt idx="140">
                  <c:v>40.72</c:v>
                </c:pt>
                <c:pt idx="141">
                  <c:v>39.950000000000003</c:v>
                </c:pt>
                <c:pt idx="142">
                  <c:v>39.229999999999997</c:v>
                </c:pt>
                <c:pt idx="143">
                  <c:v>38.549999999999997</c:v>
                </c:pt>
                <c:pt idx="144">
                  <c:v>37.32</c:v>
                </c:pt>
                <c:pt idx="145">
                  <c:v>35.950000000000003</c:v>
                </c:pt>
                <c:pt idx="146">
                  <c:v>34.74</c:v>
                </c:pt>
                <c:pt idx="147">
                  <c:v>33.630000000000003</c:v>
                </c:pt>
                <c:pt idx="148">
                  <c:v>32.619999999999997</c:v>
                </c:pt>
                <c:pt idx="149">
                  <c:v>31.68</c:v>
                </c:pt>
                <c:pt idx="150">
                  <c:v>30.8</c:v>
                </c:pt>
                <c:pt idx="151">
                  <c:v>29.96</c:v>
                </c:pt>
                <c:pt idx="152">
                  <c:v>29.17</c:v>
                </c:pt>
                <c:pt idx="153">
                  <c:v>27.69</c:v>
                </c:pt>
                <c:pt idx="154">
                  <c:v>26.32</c:v>
                </c:pt>
                <c:pt idx="155">
                  <c:v>25.05</c:v>
                </c:pt>
                <c:pt idx="156">
                  <c:v>23.87</c:v>
                </c:pt>
                <c:pt idx="157">
                  <c:v>22.76</c:v>
                </c:pt>
                <c:pt idx="158">
                  <c:v>21.73</c:v>
                </c:pt>
                <c:pt idx="159">
                  <c:v>19.88</c:v>
                </c:pt>
                <c:pt idx="160">
                  <c:v>18.260000000000002</c:v>
                </c:pt>
                <c:pt idx="161">
                  <c:v>16.87</c:v>
                </c:pt>
                <c:pt idx="162">
                  <c:v>15.67</c:v>
                </c:pt>
                <c:pt idx="163">
                  <c:v>14.66</c:v>
                </c:pt>
                <c:pt idx="164">
                  <c:v>13.8</c:v>
                </c:pt>
                <c:pt idx="165">
                  <c:v>13.1</c:v>
                </c:pt>
                <c:pt idx="166">
                  <c:v>12.52</c:v>
                </c:pt>
                <c:pt idx="167">
                  <c:v>12.06</c:v>
                </c:pt>
                <c:pt idx="168">
                  <c:v>11.67</c:v>
                </c:pt>
                <c:pt idx="169">
                  <c:v>11.2</c:v>
                </c:pt>
                <c:pt idx="170">
                  <c:v>10.38</c:v>
                </c:pt>
                <c:pt idx="171">
                  <c:v>9.5210000000000008</c:v>
                </c:pt>
                <c:pt idx="172">
                  <c:v>8.8119999999999994</c:v>
                </c:pt>
                <c:pt idx="173">
                  <c:v>8.2159999999999993</c:v>
                </c:pt>
                <c:pt idx="174">
                  <c:v>7.7060000000000004</c:v>
                </c:pt>
                <c:pt idx="175">
                  <c:v>7.266</c:v>
                </c:pt>
                <c:pt idx="176">
                  <c:v>6.8819999999999997</c:v>
                </c:pt>
                <c:pt idx="177">
                  <c:v>6.5430000000000001</c:v>
                </c:pt>
                <c:pt idx="178">
                  <c:v>6.2359999999999998</c:v>
                </c:pt>
                <c:pt idx="179">
                  <c:v>5.7050000000000001</c:v>
                </c:pt>
                <c:pt idx="180">
                  <c:v>5.2720000000000002</c:v>
                </c:pt>
                <c:pt idx="181">
                  <c:v>4.9119999999999999</c:v>
                </c:pt>
                <c:pt idx="182">
                  <c:v>4.6079999999999997</c:v>
                </c:pt>
                <c:pt idx="183">
                  <c:v>4.3479999999999999</c:v>
                </c:pt>
                <c:pt idx="184">
                  <c:v>4.1219999999999999</c:v>
                </c:pt>
                <c:pt idx="185">
                  <c:v>3.7519999999999998</c:v>
                </c:pt>
                <c:pt idx="186">
                  <c:v>3.4590000000000001</c:v>
                </c:pt>
                <c:pt idx="187">
                  <c:v>3.2229999999999999</c:v>
                </c:pt>
                <c:pt idx="188">
                  <c:v>3.028</c:v>
                </c:pt>
                <c:pt idx="189">
                  <c:v>2.8639999999999999</c:v>
                </c:pt>
                <c:pt idx="190">
                  <c:v>2.7250000000000001</c:v>
                </c:pt>
                <c:pt idx="191">
                  <c:v>2.605</c:v>
                </c:pt>
                <c:pt idx="192">
                  <c:v>2.5009999999999999</c:v>
                </c:pt>
                <c:pt idx="193">
                  <c:v>2.41</c:v>
                </c:pt>
                <c:pt idx="194">
                  <c:v>2.3290000000000002</c:v>
                </c:pt>
                <c:pt idx="195">
                  <c:v>2.2570000000000001</c:v>
                </c:pt>
                <c:pt idx="196">
                  <c:v>2.1360000000000001</c:v>
                </c:pt>
                <c:pt idx="197">
                  <c:v>2.0139999999999998</c:v>
                </c:pt>
                <c:pt idx="198">
                  <c:v>1.917</c:v>
                </c:pt>
                <c:pt idx="199">
                  <c:v>1.839</c:v>
                </c:pt>
                <c:pt idx="200">
                  <c:v>1.774</c:v>
                </c:pt>
                <c:pt idx="201">
                  <c:v>1.72</c:v>
                </c:pt>
                <c:pt idx="202">
                  <c:v>1.675</c:v>
                </c:pt>
                <c:pt idx="203">
                  <c:v>1.6359999999999999</c:v>
                </c:pt>
                <c:pt idx="204">
                  <c:v>1.603</c:v>
                </c:pt>
                <c:pt idx="205">
                  <c:v>1.5489999999999999</c:v>
                </c:pt>
                <c:pt idx="206">
                  <c:v>1.5069999999999999</c:v>
                </c:pt>
                <c:pt idx="207">
                  <c:v>1.4750000000000001</c:v>
                </c:pt>
                <c:pt idx="208">
                  <c:v>1.47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9C-49D4-97A0-DA07C8273CD2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srim56Fe_Water!$D$20:$D$300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srim56Fe_Water!$F$20:$F$300</c:f>
              <c:numCache>
                <c:formatCode>0.000E+00</c:formatCode>
                <c:ptCount val="281"/>
                <c:pt idx="0">
                  <c:v>2.1139999999999999</c:v>
                </c:pt>
                <c:pt idx="1">
                  <c:v>2.1890000000000001</c:v>
                </c:pt>
                <c:pt idx="2">
                  <c:v>2.2599999999999998</c:v>
                </c:pt>
                <c:pt idx="3">
                  <c:v>2.3919999999999999</c:v>
                </c:pt>
                <c:pt idx="4">
                  <c:v>2.5110000000000001</c:v>
                </c:pt>
                <c:pt idx="5">
                  <c:v>2.621</c:v>
                </c:pt>
                <c:pt idx="6">
                  <c:v>2.722</c:v>
                </c:pt>
                <c:pt idx="7">
                  <c:v>2.8170000000000002</c:v>
                </c:pt>
                <c:pt idx="8">
                  <c:v>2.9049999999999998</c:v>
                </c:pt>
                <c:pt idx="9">
                  <c:v>2.9870000000000001</c:v>
                </c:pt>
                <c:pt idx="10">
                  <c:v>3.0649999999999999</c:v>
                </c:pt>
                <c:pt idx="11">
                  <c:v>3.1379999999999999</c:v>
                </c:pt>
                <c:pt idx="12">
                  <c:v>3.2080000000000002</c:v>
                </c:pt>
                <c:pt idx="13">
                  <c:v>3.274</c:v>
                </c:pt>
                <c:pt idx="14">
                  <c:v>3.3969999999999998</c:v>
                </c:pt>
                <c:pt idx="15">
                  <c:v>3.5350000000000001</c:v>
                </c:pt>
                <c:pt idx="16">
                  <c:v>3.66</c:v>
                </c:pt>
                <c:pt idx="17">
                  <c:v>3.774</c:v>
                </c:pt>
                <c:pt idx="18">
                  <c:v>3.8780000000000001</c:v>
                </c:pt>
                <c:pt idx="19">
                  <c:v>3.9740000000000002</c:v>
                </c:pt>
                <c:pt idx="20">
                  <c:v>4.0629999999999997</c:v>
                </c:pt>
                <c:pt idx="21">
                  <c:v>4.1449999999999996</c:v>
                </c:pt>
                <c:pt idx="22">
                  <c:v>4.2220000000000004</c:v>
                </c:pt>
                <c:pt idx="23">
                  <c:v>4.3609999999999998</c:v>
                </c:pt>
                <c:pt idx="24">
                  <c:v>4.484</c:v>
                </c:pt>
                <c:pt idx="25">
                  <c:v>4.5940000000000003</c:v>
                </c:pt>
                <c:pt idx="26">
                  <c:v>4.6929999999999996</c:v>
                </c:pt>
                <c:pt idx="27">
                  <c:v>4.7830000000000004</c:v>
                </c:pt>
                <c:pt idx="28">
                  <c:v>4.8639999999999999</c:v>
                </c:pt>
                <c:pt idx="29">
                  <c:v>5.0069999999999997</c:v>
                </c:pt>
                <c:pt idx="30">
                  <c:v>5.1280000000000001</c:v>
                </c:pt>
                <c:pt idx="31">
                  <c:v>5.2320000000000002</c:v>
                </c:pt>
                <c:pt idx="32">
                  <c:v>5.3220000000000001</c:v>
                </c:pt>
                <c:pt idx="33">
                  <c:v>5.4</c:v>
                </c:pt>
                <c:pt idx="34">
                  <c:v>5.4690000000000003</c:v>
                </c:pt>
                <c:pt idx="35">
                  <c:v>5.5289999999999999</c:v>
                </c:pt>
                <c:pt idx="36">
                  <c:v>5.5830000000000002</c:v>
                </c:pt>
                <c:pt idx="37">
                  <c:v>5.63</c:v>
                </c:pt>
                <c:pt idx="38">
                  <c:v>5.6719999999999997</c:v>
                </c:pt>
                <c:pt idx="39">
                  <c:v>5.7089999999999996</c:v>
                </c:pt>
                <c:pt idx="40">
                  <c:v>5.7720000000000002</c:v>
                </c:pt>
                <c:pt idx="41">
                  <c:v>5.8319999999999999</c:v>
                </c:pt>
                <c:pt idx="42">
                  <c:v>5.8769999999999998</c:v>
                </c:pt>
                <c:pt idx="43">
                  <c:v>5.9089999999999998</c:v>
                </c:pt>
                <c:pt idx="44">
                  <c:v>5.9320000000000004</c:v>
                </c:pt>
                <c:pt idx="45">
                  <c:v>5.9459999999999997</c:v>
                </c:pt>
                <c:pt idx="46">
                  <c:v>5.9539999999999997</c:v>
                </c:pt>
                <c:pt idx="47">
                  <c:v>5.9569999999999999</c:v>
                </c:pt>
                <c:pt idx="48">
                  <c:v>5.9560000000000004</c:v>
                </c:pt>
                <c:pt idx="49">
                  <c:v>5.9420000000000002</c:v>
                </c:pt>
                <c:pt idx="50">
                  <c:v>5.9169999999999998</c:v>
                </c:pt>
                <c:pt idx="51">
                  <c:v>5.8849999999999998</c:v>
                </c:pt>
                <c:pt idx="52">
                  <c:v>5.8479999999999999</c:v>
                </c:pt>
                <c:pt idx="53">
                  <c:v>5.806</c:v>
                </c:pt>
                <c:pt idx="54">
                  <c:v>5.7619999999999996</c:v>
                </c:pt>
                <c:pt idx="55">
                  <c:v>5.6680000000000001</c:v>
                </c:pt>
                <c:pt idx="56">
                  <c:v>5.57</c:v>
                </c:pt>
                <c:pt idx="57">
                  <c:v>5.4710000000000001</c:v>
                </c:pt>
                <c:pt idx="58">
                  <c:v>5.3730000000000002</c:v>
                </c:pt>
                <c:pt idx="59">
                  <c:v>5.2759999999999998</c:v>
                </c:pt>
                <c:pt idx="60">
                  <c:v>5.1820000000000004</c:v>
                </c:pt>
                <c:pt idx="61">
                  <c:v>5.0910000000000002</c:v>
                </c:pt>
                <c:pt idx="62">
                  <c:v>5.0019999999999998</c:v>
                </c:pt>
                <c:pt idx="63">
                  <c:v>4.9160000000000004</c:v>
                </c:pt>
                <c:pt idx="64">
                  <c:v>4.8330000000000002</c:v>
                </c:pt>
                <c:pt idx="65">
                  <c:v>4.7530000000000001</c:v>
                </c:pt>
                <c:pt idx="66">
                  <c:v>4.601</c:v>
                </c:pt>
                <c:pt idx="67">
                  <c:v>4.4249999999999998</c:v>
                </c:pt>
                <c:pt idx="68">
                  <c:v>4.2629999999999999</c:v>
                </c:pt>
                <c:pt idx="69">
                  <c:v>4.1150000000000002</c:v>
                </c:pt>
                <c:pt idx="70">
                  <c:v>3.9780000000000002</c:v>
                </c:pt>
                <c:pt idx="71">
                  <c:v>3.851</c:v>
                </c:pt>
                <c:pt idx="72">
                  <c:v>3.734</c:v>
                </c:pt>
                <c:pt idx="73">
                  <c:v>3.6240000000000001</c:v>
                </c:pt>
                <c:pt idx="74">
                  <c:v>3.5219999999999998</c:v>
                </c:pt>
                <c:pt idx="75">
                  <c:v>3.3370000000000002</c:v>
                </c:pt>
                <c:pt idx="76">
                  <c:v>3.1739999999999999</c:v>
                </c:pt>
                <c:pt idx="77">
                  <c:v>3.028</c:v>
                </c:pt>
                <c:pt idx="78">
                  <c:v>2.8969999999999998</c:v>
                </c:pt>
                <c:pt idx="79">
                  <c:v>2.7789999999999999</c:v>
                </c:pt>
                <c:pt idx="80">
                  <c:v>2.6720000000000002</c:v>
                </c:pt>
                <c:pt idx="81">
                  <c:v>2.484</c:v>
                </c:pt>
                <c:pt idx="82">
                  <c:v>2.3250000000000002</c:v>
                </c:pt>
                <c:pt idx="83">
                  <c:v>2.1869999999999998</c:v>
                </c:pt>
                <c:pt idx="84">
                  <c:v>2.0680000000000001</c:v>
                </c:pt>
                <c:pt idx="85">
                  <c:v>1.962</c:v>
                </c:pt>
                <c:pt idx="86">
                  <c:v>1.8680000000000001</c:v>
                </c:pt>
                <c:pt idx="87">
                  <c:v>1.784</c:v>
                </c:pt>
                <c:pt idx="88">
                  <c:v>1.7090000000000001</c:v>
                </c:pt>
                <c:pt idx="89">
                  <c:v>1.64</c:v>
                </c:pt>
                <c:pt idx="90">
                  <c:v>1.577</c:v>
                </c:pt>
                <c:pt idx="91">
                  <c:v>1.52</c:v>
                </c:pt>
                <c:pt idx="92">
                  <c:v>1.419</c:v>
                </c:pt>
                <c:pt idx="93">
                  <c:v>1.3109999999999999</c:v>
                </c:pt>
                <c:pt idx="94">
                  <c:v>1.2210000000000001</c:v>
                </c:pt>
                <c:pt idx="95">
                  <c:v>1.1439999999999999</c:v>
                </c:pt>
                <c:pt idx="96">
                  <c:v>1.077</c:v>
                </c:pt>
                <c:pt idx="97">
                  <c:v>1.018</c:v>
                </c:pt>
                <c:pt idx="98">
                  <c:v>0.96640000000000004</c:v>
                </c:pt>
                <c:pt idx="99">
                  <c:v>0.92010000000000003</c:v>
                </c:pt>
                <c:pt idx="100">
                  <c:v>0.87860000000000005</c:v>
                </c:pt>
                <c:pt idx="101">
                  <c:v>0.80689999999999995</c:v>
                </c:pt>
                <c:pt idx="102">
                  <c:v>0.74709999999999999</c:v>
                </c:pt>
                <c:pt idx="103">
                  <c:v>0.69640000000000002</c:v>
                </c:pt>
                <c:pt idx="104">
                  <c:v>0.65290000000000004</c:v>
                </c:pt>
                <c:pt idx="105">
                  <c:v>0.6149</c:v>
                </c:pt>
                <c:pt idx="106">
                  <c:v>0.58160000000000001</c:v>
                </c:pt>
                <c:pt idx="107">
                  <c:v>0.52559999999999996</c:v>
                </c:pt>
                <c:pt idx="108">
                  <c:v>0.4803</c:v>
                </c:pt>
                <c:pt idx="109">
                  <c:v>0.44280000000000003</c:v>
                </c:pt>
                <c:pt idx="110">
                  <c:v>0.4113</c:v>
                </c:pt>
                <c:pt idx="111">
                  <c:v>0.38429999999999997</c:v>
                </c:pt>
                <c:pt idx="112">
                  <c:v>0.3609</c:v>
                </c:pt>
                <c:pt idx="113">
                  <c:v>0.34050000000000002</c:v>
                </c:pt>
                <c:pt idx="114">
                  <c:v>0.32240000000000002</c:v>
                </c:pt>
                <c:pt idx="115">
                  <c:v>0.30630000000000002</c:v>
                </c:pt>
                <c:pt idx="116">
                  <c:v>0.29189999999999999</c:v>
                </c:pt>
                <c:pt idx="117">
                  <c:v>0.27879999999999999</c:v>
                </c:pt>
                <c:pt idx="118">
                  <c:v>0.25619999999999998</c:v>
                </c:pt>
                <c:pt idx="119">
                  <c:v>0.23300000000000001</c:v>
                </c:pt>
                <c:pt idx="120">
                  <c:v>0.214</c:v>
                </c:pt>
                <c:pt idx="121">
                  <c:v>0.19800000000000001</c:v>
                </c:pt>
                <c:pt idx="122">
                  <c:v>0.18440000000000001</c:v>
                </c:pt>
                <c:pt idx="123">
                  <c:v>0.17269999999999999</c:v>
                </c:pt>
                <c:pt idx="124">
                  <c:v>0.16250000000000001</c:v>
                </c:pt>
                <c:pt idx="125">
                  <c:v>0.1535</c:v>
                </c:pt>
                <c:pt idx="126">
                  <c:v>0.14549999999999999</c:v>
                </c:pt>
                <c:pt idx="127">
                  <c:v>0.13200000000000001</c:v>
                </c:pt>
                <c:pt idx="128">
                  <c:v>0.12089999999999999</c:v>
                </c:pt>
                <c:pt idx="129">
                  <c:v>0.11169999999999999</c:v>
                </c:pt>
                <c:pt idx="130">
                  <c:v>0.1038</c:v>
                </c:pt>
                <c:pt idx="131">
                  <c:v>9.7070000000000004E-2</c:v>
                </c:pt>
                <c:pt idx="132">
                  <c:v>9.1200000000000003E-2</c:v>
                </c:pt>
                <c:pt idx="133">
                  <c:v>8.1470000000000001E-2</c:v>
                </c:pt>
                <c:pt idx="134">
                  <c:v>7.3730000000000004E-2</c:v>
                </c:pt>
                <c:pt idx="135">
                  <c:v>6.7419999999999994E-2</c:v>
                </c:pt>
                <c:pt idx="136">
                  <c:v>6.2149999999999997E-2</c:v>
                </c:pt>
                <c:pt idx="137">
                  <c:v>5.7700000000000001E-2</c:v>
                </c:pt>
                <c:pt idx="138">
                  <c:v>5.3879999999999997E-2</c:v>
                </c:pt>
                <c:pt idx="139">
                  <c:v>5.0560000000000001E-2</c:v>
                </c:pt>
                <c:pt idx="140">
                  <c:v>4.7649999999999998E-2</c:v>
                </c:pt>
                <c:pt idx="141">
                  <c:v>4.5080000000000002E-2</c:v>
                </c:pt>
                <c:pt idx="142">
                  <c:v>4.2779999999999999E-2</c:v>
                </c:pt>
                <c:pt idx="143">
                  <c:v>4.0719999999999999E-2</c:v>
                </c:pt>
                <c:pt idx="144">
                  <c:v>3.7179999999999998E-2</c:v>
                </c:pt>
                <c:pt idx="145">
                  <c:v>3.3570000000000003E-2</c:v>
                </c:pt>
                <c:pt idx="146">
                  <c:v>3.0630000000000001E-2</c:v>
                </c:pt>
                <c:pt idx="147">
                  <c:v>2.819E-2</c:v>
                </c:pt>
                <c:pt idx="148">
                  <c:v>2.613E-2</c:v>
                </c:pt>
                <c:pt idx="149">
                  <c:v>2.4369999999999999E-2</c:v>
                </c:pt>
                <c:pt idx="150">
                  <c:v>2.2839999999999999E-2</c:v>
                </c:pt>
                <c:pt idx="151">
                  <c:v>2.1499999999999998E-2</c:v>
                </c:pt>
                <c:pt idx="152">
                  <c:v>2.0320000000000001E-2</c:v>
                </c:pt>
                <c:pt idx="153">
                  <c:v>1.8319999999999999E-2</c:v>
                </c:pt>
                <c:pt idx="154">
                  <c:v>1.67E-2</c:v>
                </c:pt>
                <c:pt idx="155">
                  <c:v>1.5350000000000001E-2</c:v>
                </c:pt>
                <c:pt idx="156">
                  <c:v>1.422E-2</c:v>
                </c:pt>
                <c:pt idx="157">
                  <c:v>1.325E-2</c:v>
                </c:pt>
                <c:pt idx="158">
                  <c:v>1.2409999999999999E-2</c:v>
                </c:pt>
                <c:pt idx="159">
                  <c:v>1.102E-2</c:v>
                </c:pt>
                <c:pt idx="160">
                  <c:v>9.9270000000000001E-3</c:v>
                </c:pt>
                <c:pt idx="161">
                  <c:v>9.0390000000000002E-3</c:v>
                </c:pt>
                <c:pt idx="162">
                  <c:v>8.3040000000000006E-3</c:v>
                </c:pt>
                <c:pt idx="163">
                  <c:v>7.6839999999999999E-3</c:v>
                </c:pt>
                <c:pt idx="164">
                  <c:v>7.1539999999999998E-3</c:v>
                </c:pt>
                <c:pt idx="165">
                  <c:v>6.6959999999999997E-3</c:v>
                </c:pt>
                <c:pt idx="166">
                  <c:v>6.2950000000000002E-3</c:v>
                </c:pt>
                <c:pt idx="167">
                  <c:v>5.9410000000000001E-3</c:v>
                </c:pt>
                <c:pt idx="168">
                  <c:v>5.6270000000000001E-3</c:v>
                </c:pt>
                <c:pt idx="169">
                  <c:v>5.3460000000000001E-3</c:v>
                </c:pt>
                <c:pt idx="170">
                  <c:v>4.8640000000000003E-3</c:v>
                </c:pt>
                <c:pt idx="171">
                  <c:v>4.3750000000000004E-3</c:v>
                </c:pt>
                <c:pt idx="172">
                  <c:v>3.98E-3</c:v>
                </c:pt>
                <c:pt idx="173">
                  <c:v>3.6519999999999999E-3</c:v>
                </c:pt>
                <c:pt idx="174">
                  <c:v>3.3769999999999998E-3</c:v>
                </c:pt>
                <c:pt idx="175">
                  <c:v>3.1410000000000001E-3</c:v>
                </c:pt>
                <c:pt idx="176">
                  <c:v>2.9380000000000001E-3</c:v>
                </c:pt>
                <c:pt idx="177">
                  <c:v>2.7599999999999999E-3</c:v>
                </c:pt>
                <c:pt idx="178">
                  <c:v>2.604E-3</c:v>
                </c:pt>
                <c:pt idx="179">
                  <c:v>2.3400000000000001E-3</c:v>
                </c:pt>
                <c:pt idx="180">
                  <c:v>2.127E-3</c:v>
                </c:pt>
                <c:pt idx="181">
                  <c:v>1.951E-3</c:v>
                </c:pt>
                <c:pt idx="182">
                  <c:v>1.8029999999999999E-3</c:v>
                </c:pt>
                <c:pt idx="183">
                  <c:v>1.676E-3</c:v>
                </c:pt>
                <c:pt idx="184">
                  <c:v>1.567E-3</c:v>
                </c:pt>
                <c:pt idx="185">
                  <c:v>1.3879999999999999E-3</c:v>
                </c:pt>
                <c:pt idx="186">
                  <c:v>1.2470000000000001E-3</c:v>
                </c:pt>
                <c:pt idx="187">
                  <c:v>1.132E-3</c:v>
                </c:pt>
                <c:pt idx="188">
                  <c:v>1.0380000000000001E-3</c:v>
                </c:pt>
                <c:pt idx="189">
                  <c:v>9.5859999999999999E-4</c:v>
                </c:pt>
                <c:pt idx="190">
                  <c:v>8.9099999999999997E-4</c:v>
                </c:pt>
                <c:pt idx="191">
                  <c:v>8.3259999999999996E-4</c:v>
                </c:pt>
                <c:pt idx="192">
                  <c:v>7.8160000000000002E-4</c:v>
                </c:pt>
                <c:pt idx="193">
                  <c:v>7.3680000000000002E-4</c:v>
                </c:pt>
                <c:pt idx="194">
                  <c:v>6.9700000000000003E-4</c:v>
                </c:pt>
                <c:pt idx="195">
                  <c:v>6.6140000000000003E-4</c:v>
                </c:pt>
                <c:pt idx="196">
                  <c:v>6.0050000000000001E-4</c:v>
                </c:pt>
                <c:pt idx="197">
                  <c:v>5.3890000000000003E-4</c:v>
                </c:pt>
                <c:pt idx="198">
                  <c:v>4.8919999999999996E-4</c:v>
                </c:pt>
                <c:pt idx="199">
                  <c:v>4.481E-4</c:v>
                </c:pt>
                <c:pt idx="200">
                  <c:v>4.1370000000000003E-4</c:v>
                </c:pt>
                <c:pt idx="201">
                  <c:v>3.8430000000000002E-4</c:v>
                </c:pt>
                <c:pt idx="202">
                  <c:v>3.589E-4</c:v>
                </c:pt>
                <c:pt idx="203">
                  <c:v>3.368E-4</c:v>
                </c:pt>
                <c:pt idx="204">
                  <c:v>3.1740000000000002E-4</c:v>
                </c:pt>
                <c:pt idx="205">
                  <c:v>2.8469999999999998E-4</c:v>
                </c:pt>
                <c:pt idx="206">
                  <c:v>2.5829999999999999E-4</c:v>
                </c:pt>
                <c:pt idx="207">
                  <c:v>2.365E-4</c:v>
                </c:pt>
                <c:pt idx="208">
                  <c:v>2.3259999999999999E-4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9C-49D4-97A0-DA07C8273CD2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srim56Fe_Water!$D$20:$D$300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srim56Fe_Water!$G$20:$G$300</c:f>
              <c:numCache>
                <c:formatCode>0.000E+00</c:formatCode>
                <c:ptCount val="281"/>
                <c:pt idx="0">
                  <c:v>2.2110799999999999</c:v>
                </c:pt>
                <c:pt idx="1">
                  <c:v>2.29</c:v>
                </c:pt>
                <c:pt idx="2">
                  <c:v>2.3648999999999996</c:v>
                </c:pt>
                <c:pt idx="3">
                  <c:v>2.5040999999999998</c:v>
                </c:pt>
                <c:pt idx="4">
                  <c:v>2.6299000000000001</c:v>
                </c:pt>
                <c:pt idx="5">
                  <c:v>2.7463000000000002</c:v>
                </c:pt>
                <c:pt idx="6">
                  <c:v>2.8534999999999999</c:v>
                </c:pt>
                <c:pt idx="7">
                  <c:v>2.9543000000000004</c:v>
                </c:pt>
                <c:pt idx="8">
                  <c:v>3.0478999999999998</c:v>
                </c:pt>
                <c:pt idx="9">
                  <c:v>3.1353</c:v>
                </c:pt>
                <c:pt idx="10">
                  <c:v>3.2185000000000001</c:v>
                </c:pt>
                <c:pt idx="11">
                  <c:v>3.2965</c:v>
                </c:pt>
                <c:pt idx="12">
                  <c:v>3.3714000000000004</c:v>
                </c:pt>
                <c:pt idx="13">
                  <c:v>3.4422000000000001</c:v>
                </c:pt>
                <c:pt idx="14">
                  <c:v>3.5743</c:v>
                </c:pt>
                <c:pt idx="15">
                  <c:v>3.7230000000000003</c:v>
                </c:pt>
                <c:pt idx="16">
                  <c:v>3.8582000000000001</c:v>
                </c:pt>
                <c:pt idx="17">
                  <c:v>3.9818000000000002</c:v>
                </c:pt>
                <c:pt idx="18">
                  <c:v>4.0951000000000004</c:v>
                </c:pt>
                <c:pt idx="19">
                  <c:v>4.2</c:v>
                </c:pt>
                <c:pt idx="20">
                  <c:v>4.2974999999999994</c:v>
                </c:pt>
                <c:pt idx="21">
                  <c:v>4.3876999999999997</c:v>
                </c:pt>
                <c:pt idx="22">
                  <c:v>4.4727000000000006</c:v>
                </c:pt>
                <c:pt idx="23">
                  <c:v>4.6269</c:v>
                </c:pt>
                <c:pt idx="24">
                  <c:v>4.7643000000000004</c:v>
                </c:pt>
                <c:pt idx="25">
                  <c:v>4.8879000000000001</c:v>
                </c:pt>
                <c:pt idx="26">
                  <c:v>5</c:v>
                </c:pt>
                <c:pt idx="27">
                  <c:v>5.1025</c:v>
                </c:pt>
                <c:pt idx="28">
                  <c:v>5.1955999999999998</c:v>
                </c:pt>
                <c:pt idx="29">
                  <c:v>5.3614999999999995</c:v>
                </c:pt>
                <c:pt idx="30">
                  <c:v>5.5040000000000004</c:v>
                </c:pt>
                <c:pt idx="31">
                  <c:v>5.6283000000000003</c:v>
                </c:pt>
                <c:pt idx="32">
                  <c:v>5.7377000000000002</c:v>
                </c:pt>
                <c:pt idx="33">
                  <c:v>5.8342000000000001</c:v>
                </c:pt>
                <c:pt idx="34">
                  <c:v>5.9209000000000005</c:v>
                </c:pt>
                <c:pt idx="35">
                  <c:v>5.9980000000000002</c:v>
                </c:pt>
                <c:pt idx="36">
                  <c:v>6.0684000000000005</c:v>
                </c:pt>
                <c:pt idx="37">
                  <c:v>6.1312999999999995</c:v>
                </c:pt>
                <c:pt idx="38">
                  <c:v>6.1887999999999996</c:v>
                </c:pt>
                <c:pt idx="39">
                  <c:v>6.2406999999999995</c:v>
                </c:pt>
                <c:pt idx="40">
                  <c:v>6.3325000000000005</c:v>
                </c:pt>
                <c:pt idx="41">
                  <c:v>6.4264999999999999</c:v>
                </c:pt>
                <c:pt idx="42">
                  <c:v>6.5037000000000003</c:v>
                </c:pt>
                <c:pt idx="43">
                  <c:v>6.5663</c:v>
                </c:pt>
                <c:pt idx="44">
                  <c:v>6.6185</c:v>
                </c:pt>
                <c:pt idx="45">
                  <c:v>6.6604999999999999</c:v>
                </c:pt>
                <c:pt idx="46">
                  <c:v>6.6955</c:v>
                </c:pt>
                <c:pt idx="47">
                  <c:v>6.7244999999999999</c:v>
                </c:pt>
                <c:pt idx="48">
                  <c:v>6.7487000000000004</c:v>
                </c:pt>
                <c:pt idx="49">
                  <c:v>6.7827999999999999</c:v>
                </c:pt>
                <c:pt idx="50">
                  <c:v>6.8031999999999995</c:v>
                </c:pt>
                <c:pt idx="51">
                  <c:v>6.8144999999999998</c:v>
                </c:pt>
                <c:pt idx="52">
                  <c:v>6.8187999999999995</c:v>
                </c:pt>
                <c:pt idx="53">
                  <c:v>6.8159999999999998</c:v>
                </c:pt>
                <c:pt idx="54">
                  <c:v>6.8109999999999999</c:v>
                </c:pt>
                <c:pt idx="55">
                  <c:v>6.7889999999999997</c:v>
                </c:pt>
                <c:pt idx="56">
                  <c:v>6.7590000000000003</c:v>
                </c:pt>
                <c:pt idx="57">
                  <c:v>6.7240000000000002</c:v>
                </c:pt>
                <c:pt idx="58">
                  <c:v>6.6870000000000003</c:v>
                </c:pt>
                <c:pt idx="59">
                  <c:v>6.7279999999999998</c:v>
                </c:pt>
                <c:pt idx="60">
                  <c:v>6.7490000000000006</c:v>
                </c:pt>
                <c:pt idx="61">
                  <c:v>6.7409999999999997</c:v>
                </c:pt>
                <c:pt idx="62">
                  <c:v>6.7110000000000003</c:v>
                </c:pt>
                <c:pt idx="63">
                  <c:v>6.6690000000000005</c:v>
                </c:pt>
                <c:pt idx="64">
                  <c:v>6.6189999999999998</c:v>
                </c:pt>
                <c:pt idx="65">
                  <c:v>6.5650000000000004</c:v>
                </c:pt>
                <c:pt idx="66">
                  <c:v>6.452</c:v>
                </c:pt>
                <c:pt idx="67">
                  <c:v>6.3149999999999995</c:v>
                </c:pt>
                <c:pt idx="68">
                  <c:v>6.1920000000000002</c:v>
                </c:pt>
                <c:pt idx="69">
                  <c:v>6.0880000000000001</c:v>
                </c:pt>
                <c:pt idx="70">
                  <c:v>6</c:v>
                </c:pt>
                <c:pt idx="71">
                  <c:v>5.9279999999999999</c:v>
                </c:pt>
                <c:pt idx="72">
                  <c:v>5.8710000000000004</c:v>
                </c:pt>
                <c:pt idx="73">
                  <c:v>5.8260000000000005</c:v>
                </c:pt>
                <c:pt idx="74">
                  <c:v>5.7919999999999998</c:v>
                </c:pt>
                <c:pt idx="75">
                  <c:v>5.7539999999999996</c:v>
                </c:pt>
                <c:pt idx="76">
                  <c:v>5.7469999999999999</c:v>
                </c:pt>
                <c:pt idx="77">
                  <c:v>5.7610000000000001</c:v>
                </c:pt>
                <c:pt idx="78">
                  <c:v>5.7929999999999993</c:v>
                </c:pt>
                <c:pt idx="79">
                  <c:v>5.84</c:v>
                </c:pt>
                <c:pt idx="80">
                  <c:v>5.8970000000000002</c:v>
                </c:pt>
                <c:pt idx="81">
                  <c:v>6.0339999999999998</c:v>
                </c:pt>
                <c:pt idx="82">
                  <c:v>6.1929999999999996</c:v>
                </c:pt>
                <c:pt idx="83">
                  <c:v>6.3659999999999997</c:v>
                </c:pt>
                <c:pt idx="84">
                  <c:v>6.5500000000000007</c:v>
                </c:pt>
                <c:pt idx="85">
                  <c:v>6.7399999999999993</c:v>
                </c:pt>
                <c:pt idx="86">
                  <c:v>6.9359999999999999</c:v>
                </c:pt>
                <c:pt idx="87">
                  <c:v>7.1369999999999996</c:v>
                </c:pt>
                <c:pt idx="88">
                  <c:v>7.3420000000000005</c:v>
                </c:pt>
                <c:pt idx="89">
                  <c:v>7.5509999999999993</c:v>
                </c:pt>
                <c:pt idx="90">
                  <c:v>7.7619999999999996</c:v>
                </c:pt>
                <c:pt idx="91">
                  <c:v>7.9779999999999998</c:v>
                </c:pt>
                <c:pt idx="92">
                  <c:v>8.4190000000000005</c:v>
                </c:pt>
                <c:pt idx="93">
                  <c:v>8.9860000000000007</c:v>
                </c:pt>
                <c:pt idx="94">
                  <c:v>9.572000000000001</c:v>
                </c:pt>
                <c:pt idx="95">
                  <c:v>10.176</c:v>
                </c:pt>
                <c:pt idx="96">
                  <c:v>10.797000000000001</c:v>
                </c:pt>
                <c:pt idx="97">
                  <c:v>11.438000000000001</c:v>
                </c:pt>
                <c:pt idx="98">
                  <c:v>12.086399999999999</c:v>
                </c:pt>
                <c:pt idx="99">
                  <c:v>12.7501</c:v>
                </c:pt>
                <c:pt idx="100">
                  <c:v>13.428600000000001</c:v>
                </c:pt>
                <c:pt idx="101">
                  <c:v>14.806900000000001</c:v>
                </c:pt>
                <c:pt idx="102">
                  <c:v>16.207100000000001</c:v>
                </c:pt>
                <c:pt idx="103">
                  <c:v>17.6264</c:v>
                </c:pt>
                <c:pt idx="104">
                  <c:v>19.052899999999998</c:v>
                </c:pt>
                <c:pt idx="105">
                  <c:v>20.454899999999999</c:v>
                </c:pt>
                <c:pt idx="106">
                  <c:v>21.841600000000003</c:v>
                </c:pt>
                <c:pt idx="107">
                  <c:v>24.515599999999999</c:v>
                </c:pt>
                <c:pt idx="108">
                  <c:v>27.010300000000001</c:v>
                </c:pt>
                <c:pt idx="109">
                  <c:v>29.312799999999999</c:v>
                </c:pt>
                <c:pt idx="110">
                  <c:v>31.401299999999999</c:v>
                </c:pt>
                <c:pt idx="111">
                  <c:v>33.274300000000004</c:v>
                </c:pt>
                <c:pt idx="112">
                  <c:v>34.940899999999999</c:v>
                </c:pt>
                <c:pt idx="113">
                  <c:v>36.430500000000002</c:v>
                </c:pt>
                <c:pt idx="114">
                  <c:v>37.742400000000004</c:v>
                </c:pt>
                <c:pt idx="115">
                  <c:v>38.906300000000002</c:v>
                </c:pt>
                <c:pt idx="116">
                  <c:v>39.931899999999999</c:v>
                </c:pt>
                <c:pt idx="117">
                  <c:v>40.838799999999999</c:v>
                </c:pt>
                <c:pt idx="118">
                  <c:v>42.336199999999998</c:v>
                </c:pt>
                <c:pt idx="119">
                  <c:v>43.772999999999996</c:v>
                </c:pt>
                <c:pt idx="120">
                  <c:v>44.823999999999998</c:v>
                </c:pt>
                <c:pt idx="121">
                  <c:v>45.618000000000002</c:v>
                </c:pt>
                <c:pt idx="122">
                  <c:v>46.194399999999995</c:v>
                </c:pt>
                <c:pt idx="123">
                  <c:v>46.6327</c:v>
                </c:pt>
                <c:pt idx="124">
                  <c:v>46.952500000000001</c:v>
                </c:pt>
                <c:pt idx="125">
                  <c:v>47.173500000000004</c:v>
                </c:pt>
                <c:pt idx="126">
                  <c:v>47.325499999999998</c:v>
                </c:pt>
                <c:pt idx="127">
                  <c:v>47.451999999999998</c:v>
                </c:pt>
                <c:pt idx="128">
                  <c:v>47.4009</c:v>
                </c:pt>
                <c:pt idx="129">
                  <c:v>47.231699999999996</c:v>
                </c:pt>
                <c:pt idx="130">
                  <c:v>46.983800000000002</c:v>
                </c:pt>
                <c:pt idx="131">
                  <c:v>46.657070000000004</c:v>
                </c:pt>
                <c:pt idx="132">
                  <c:v>46.291200000000003</c:v>
                </c:pt>
                <c:pt idx="133">
                  <c:v>45.481470000000002</c:v>
                </c:pt>
                <c:pt idx="134">
                  <c:v>44.613729999999997</c:v>
                </c:pt>
                <c:pt idx="135">
                  <c:v>43.727419999999995</c:v>
                </c:pt>
                <c:pt idx="136">
                  <c:v>42.872150000000005</c:v>
                </c:pt>
                <c:pt idx="137">
                  <c:v>42.6477</c:v>
                </c:pt>
                <c:pt idx="138">
                  <c:v>42.313879999999997</c:v>
                </c:pt>
                <c:pt idx="139">
                  <c:v>41.600559999999994</c:v>
                </c:pt>
                <c:pt idx="140">
                  <c:v>40.767649999999996</c:v>
                </c:pt>
                <c:pt idx="141">
                  <c:v>39.995080000000002</c:v>
                </c:pt>
                <c:pt idx="142">
                  <c:v>39.272779999999997</c:v>
                </c:pt>
                <c:pt idx="143">
                  <c:v>38.590719999999997</c:v>
                </c:pt>
                <c:pt idx="144">
                  <c:v>37.35718</c:v>
                </c:pt>
                <c:pt idx="145">
                  <c:v>35.98357</c:v>
                </c:pt>
                <c:pt idx="146">
                  <c:v>34.770630000000004</c:v>
                </c:pt>
                <c:pt idx="147">
                  <c:v>33.658190000000005</c:v>
                </c:pt>
                <c:pt idx="148">
                  <c:v>32.646129999999999</c:v>
                </c:pt>
                <c:pt idx="149">
                  <c:v>31.704370000000001</c:v>
                </c:pt>
                <c:pt idx="150">
                  <c:v>30.822839999999999</c:v>
                </c:pt>
                <c:pt idx="151">
                  <c:v>29.9815</c:v>
                </c:pt>
                <c:pt idx="152">
                  <c:v>29.190320000000003</c:v>
                </c:pt>
                <c:pt idx="153">
                  <c:v>27.708320000000001</c:v>
                </c:pt>
                <c:pt idx="154">
                  <c:v>26.3367</c:v>
                </c:pt>
                <c:pt idx="155">
                  <c:v>25.065350000000002</c:v>
                </c:pt>
                <c:pt idx="156">
                  <c:v>23.884220000000003</c:v>
                </c:pt>
                <c:pt idx="157">
                  <c:v>22.773250000000001</c:v>
                </c:pt>
                <c:pt idx="158">
                  <c:v>21.74241</c:v>
                </c:pt>
                <c:pt idx="159">
                  <c:v>19.891019999999997</c:v>
                </c:pt>
                <c:pt idx="160">
                  <c:v>18.269927000000003</c:v>
                </c:pt>
                <c:pt idx="161">
                  <c:v>16.879039000000002</c:v>
                </c:pt>
                <c:pt idx="162">
                  <c:v>15.678304000000001</c:v>
                </c:pt>
                <c:pt idx="163">
                  <c:v>14.667684</c:v>
                </c:pt>
                <c:pt idx="164">
                  <c:v>13.807154000000001</c:v>
                </c:pt>
                <c:pt idx="165">
                  <c:v>13.106695999999999</c:v>
                </c:pt>
                <c:pt idx="166">
                  <c:v>12.526294999999999</c:v>
                </c:pt>
                <c:pt idx="167">
                  <c:v>12.065941</c:v>
                </c:pt>
                <c:pt idx="168">
                  <c:v>11.675627</c:v>
                </c:pt>
                <c:pt idx="169">
                  <c:v>11.205345999999999</c:v>
                </c:pt>
                <c:pt idx="170">
                  <c:v>10.384864</c:v>
                </c:pt>
                <c:pt idx="171">
                  <c:v>9.5253750000000004</c:v>
                </c:pt>
                <c:pt idx="172">
                  <c:v>8.8159799999999997</c:v>
                </c:pt>
                <c:pt idx="173">
                  <c:v>8.219652</c:v>
                </c:pt>
                <c:pt idx="174">
                  <c:v>7.7093770000000008</c:v>
                </c:pt>
                <c:pt idx="175">
                  <c:v>7.2691410000000003</c:v>
                </c:pt>
                <c:pt idx="176">
                  <c:v>6.884938</c:v>
                </c:pt>
                <c:pt idx="177">
                  <c:v>6.5457600000000005</c:v>
                </c:pt>
                <c:pt idx="178">
                  <c:v>6.2386039999999996</c:v>
                </c:pt>
                <c:pt idx="179">
                  <c:v>5.7073400000000003</c:v>
                </c:pt>
                <c:pt idx="180">
                  <c:v>5.274127</c:v>
                </c:pt>
                <c:pt idx="181">
                  <c:v>4.913951</c:v>
                </c:pt>
                <c:pt idx="182">
                  <c:v>4.6098029999999994</c:v>
                </c:pt>
                <c:pt idx="183">
                  <c:v>4.3496759999999997</c:v>
                </c:pt>
                <c:pt idx="184">
                  <c:v>4.1235669999999995</c:v>
                </c:pt>
                <c:pt idx="185">
                  <c:v>3.7533879999999997</c:v>
                </c:pt>
                <c:pt idx="186">
                  <c:v>3.4602470000000003</c:v>
                </c:pt>
                <c:pt idx="187">
                  <c:v>3.224132</c:v>
                </c:pt>
                <c:pt idx="188">
                  <c:v>3.0290379999999999</c:v>
                </c:pt>
                <c:pt idx="189">
                  <c:v>2.8649586</c:v>
                </c:pt>
                <c:pt idx="190">
                  <c:v>2.7258910000000003</c:v>
                </c:pt>
                <c:pt idx="191">
                  <c:v>2.6058325999999998</c:v>
                </c:pt>
                <c:pt idx="192">
                  <c:v>2.5017815999999997</c:v>
                </c:pt>
                <c:pt idx="193">
                  <c:v>2.4107368</c:v>
                </c:pt>
                <c:pt idx="194">
                  <c:v>2.3296970000000004</c:v>
                </c:pt>
                <c:pt idx="195">
                  <c:v>2.2576613999999999</c:v>
                </c:pt>
                <c:pt idx="196">
                  <c:v>2.1366005000000001</c:v>
                </c:pt>
                <c:pt idx="197">
                  <c:v>2.0145388999999998</c:v>
                </c:pt>
                <c:pt idx="198">
                  <c:v>1.9174892000000001</c:v>
                </c:pt>
                <c:pt idx="199">
                  <c:v>1.8394481</c:v>
                </c:pt>
                <c:pt idx="200">
                  <c:v>1.7744137</c:v>
                </c:pt>
                <c:pt idx="201">
                  <c:v>1.7203842999999999</c:v>
                </c:pt>
                <c:pt idx="202">
                  <c:v>1.6753589</c:v>
                </c:pt>
                <c:pt idx="203">
                  <c:v>1.6363367999999998</c:v>
                </c:pt>
                <c:pt idx="204">
                  <c:v>1.6033173999999999</c:v>
                </c:pt>
                <c:pt idx="205">
                  <c:v>1.5492846999999998</c:v>
                </c:pt>
                <c:pt idx="206">
                  <c:v>1.5072582999999999</c:v>
                </c:pt>
                <c:pt idx="207">
                  <c:v>1.4752365000000001</c:v>
                </c:pt>
                <c:pt idx="208">
                  <c:v>1.4702325999999999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79C-49D4-97A0-DA07C8273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srim56Fe_Water!$P$5</c:f>
          <c:strCache>
            <c:ptCount val="1"/>
            <c:pt idx="0">
              <c:v>srim56Fe_Water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srim56Fe_Water!$D$20:$D$300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srim56Fe_Water!$J$20:$J$300</c:f>
              <c:numCache>
                <c:formatCode>0.00000</c:formatCode>
                <c:ptCount val="281"/>
                <c:pt idx="0">
                  <c:v>4.7000000000000002E-3</c:v>
                </c:pt>
                <c:pt idx="1">
                  <c:v>4.8000000000000004E-3</c:v>
                </c:pt>
                <c:pt idx="2">
                  <c:v>5.0000000000000001E-3</c:v>
                </c:pt>
                <c:pt idx="3">
                  <c:v>5.3E-3</c:v>
                </c:pt>
                <c:pt idx="4">
                  <c:v>5.7000000000000002E-3</c:v>
                </c:pt>
                <c:pt idx="5">
                  <c:v>6.0000000000000001E-3</c:v>
                </c:pt>
                <c:pt idx="6">
                  <c:v>6.3E-3</c:v>
                </c:pt>
                <c:pt idx="7">
                  <c:v>6.6E-3</c:v>
                </c:pt>
                <c:pt idx="8">
                  <c:v>6.8000000000000005E-3</c:v>
                </c:pt>
                <c:pt idx="9">
                  <c:v>7.0999999999999995E-3</c:v>
                </c:pt>
                <c:pt idx="10">
                  <c:v>7.3999999999999995E-3</c:v>
                </c:pt>
                <c:pt idx="11">
                  <c:v>7.6E-3</c:v>
                </c:pt>
                <c:pt idx="12">
                  <c:v>7.9000000000000008E-3</c:v>
                </c:pt>
                <c:pt idx="13">
                  <c:v>8.0999999999999996E-3</c:v>
                </c:pt>
                <c:pt idx="14">
                  <c:v>8.6E-3</c:v>
                </c:pt>
                <c:pt idx="15">
                  <c:v>9.1999999999999998E-3</c:v>
                </c:pt>
                <c:pt idx="16">
                  <c:v>9.7000000000000003E-3</c:v>
                </c:pt>
                <c:pt idx="17">
                  <c:v>1.03E-2</c:v>
                </c:pt>
                <c:pt idx="18">
                  <c:v>1.0800000000000001E-2</c:v>
                </c:pt>
                <c:pt idx="19">
                  <c:v>1.1300000000000001E-2</c:v>
                </c:pt>
                <c:pt idx="20">
                  <c:v>1.18E-2</c:v>
                </c:pt>
                <c:pt idx="21">
                  <c:v>1.23E-2</c:v>
                </c:pt>
                <c:pt idx="22">
                  <c:v>1.2800000000000001E-2</c:v>
                </c:pt>
                <c:pt idx="23">
                  <c:v>1.3800000000000002E-2</c:v>
                </c:pt>
                <c:pt idx="24">
                  <c:v>1.47E-2</c:v>
                </c:pt>
                <c:pt idx="25">
                  <c:v>1.5599999999999999E-2</c:v>
                </c:pt>
                <c:pt idx="26">
                  <c:v>1.6400000000000001E-2</c:v>
                </c:pt>
                <c:pt idx="27">
                  <c:v>1.7299999999999999E-2</c:v>
                </c:pt>
                <c:pt idx="28">
                  <c:v>1.8099999999999998E-2</c:v>
                </c:pt>
                <c:pt idx="29">
                  <c:v>1.9800000000000002E-2</c:v>
                </c:pt>
                <c:pt idx="30">
                  <c:v>2.1399999999999999E-2</c:v>
                </c:pt>
                <c:pt idx="31">
                  <c:v>2.3E-2</c:v>
                </c:pt>
                <c:pt idx="32">
                  <c:v>2.4500000000000001E-2</c:v>
                </c:pt>
                <c:pt idx="33">
                  <c:v>2.6000000000000002E-2</c:v>
                </c:pt>
                <c:pt idx="34">
                  <c:v>2.7500000000000004E-2</c:v>
                </c:pt>
                <c:pt idx="35">
                  <c:v>2.8999999999999998E-2</c:v>
                </c:pt>
                <c:pt idx="36">
                  <c:v>3.0499999999999999E-2</c:v>
                </c:pt>
                <c:pt idx="37">
                  <c:v>3.1899999999999998E-2</c:v>
                </c:pt>
                <c:pt idx="38">
                  <c:v>3.3399999999999999E-2</c:v>
                </c:pt>
                <c:pt idx="39">
                  <c:v>3.4799999999999998E-2</c:v>
                </c:pt>
                <c:pt idx="40">
                  <c:v>3.7600000000000001E-2</c:v>
                </c:pt>
                <c:pt idx="41">
                  <c:v>4.1099999999999998E-2</c:v>
                </c:pt>
                <c:pt idx="42">
                  <c:v>4.4600000000000001E-2</c:v>
                </c:pt>
                <c:pt idx="43">
                  <c:v>4.8000000000000001E-2</c:v>
                </c:pt>
                <c:pt idx="44">
                  <c:v>5.1400000000000001E-2</c:v>
                </c:pt>
                <c:pt idx="45">
                  <c:v>5.4800000000000001E-2</c:v>
                </c:pt>
                <c:pt idx="46">
                  <c:v>5.8199999999999995E-2</c:v>
                </c:pt>
                <c:pt idx="47">
                  <c:v>6.1499999999999999E-2</c:v>
                </c:pt>
                <c:pt idx="48">
                  <c:v>6.4899999999999999E-2</c:v>
                </c:pt>
                <c:pt idx="49">
                  <c:v>7.1599999999999997E-2</c:v>
                </c:pt>
                <c:pt idx="50">
                  <c:v>7.8300000000000008E-2</c:v>
                </c:pt>
                <c:pt idx="51">
                  <c:v>8.4999999999999992E-2</c:v>
                </c:pt>
                <c:pt idx="52">
                  <c:v>9.1600000000000001E-2</c:v>
                </c:pt>
                <c:pt idx="53">
                  <c:v>9.8299999999999998E-2</c:v>
                </c:pt>
                <c:pt idx="54">
                  <c:v>0.1051</c:v>
                </c:pt>
                <c:pt idx="55">
                  <c:v>0.1186</c:v>
                </c:pt>
                <c:pt idx="56">
                  <c:v>0.13220000000000001</c:v>
                </c:pt>
                <c:pt idx="57">
                  <c:v>0.14579999999999999</c:v>
                </c:pt>
                <c:pt idx="58">
                  <c:v>0.15960000000000002</c:v>
                </c:pt>
                <c:pt idx="59">
                  <c:v>0.1734</c:v>
                </c:pt>
                <c:pt idx="60">
                  <c:v>0.18720000000000001</c:v>
                </c:pt>
                <c:pt idx="61">
                  <c:v>0.20099999999999998</c:v>
                </c:pt>
                <c:pt idx="62">
                  <c:v>0.21490000000000001</c:v>
                </c:pt>
                <c:pt idx="63">
                  <c:v>0.22879999999999998</c:v>
                </c:pt>
                <c:pt idx="64">
                  <c:v>0.24289999999999998</c:v>
                </c:pt>
                <c:pt idx="65">
                  <c:v>0.25700000000000001</c:v>
                </c:pt>
                <c:pt idx="66">
                  <c:v>0.28589999999999999</c:v>
                </c:pt>
                <c:pt idx="67">
                  <c:v>0.32269999999999999</c:v>
                </c:pt>
                <c:pt idx="68">
                  <c:v>0.36030000000000001</c:v>
                </c:pt>
                <c:pt idx="69">
                  <c:v>0.39879999999999999</c:v>
                </c:pt>
                <c:pt idx="70">
                  <c:v>0.43789999999999996</c:v>
                </c:pt>
                <c:pt idx="71">
                  <c:v>0.47759999999999997</c:v>
                </c:pt>
                <c:pt idx="72">
                  <c:v>0.51780000000000004</c:v>
                </c:pt>
                <c:pt idx="73">
                  <c:v>0.55830000000000002</c:v>
                </c:pt>
                <c:pt idx="74">
                  <c:v>0.59930000000000005</c:v>
                </c:pt>
                <c:pt idx="75">
                  <c:v>0.68169999999999997</c:v>
                </c:pt>
                <c:pt idx="76">
                  <c:v>0.76470000000000005</c:v>
                </c:pt>
                <c:pt idx="77">
                  <c:v>0.84770000000000001</c:v>
                </c:pt>
                <c:pt idx="78">
                  <c:v>0.93059999999999987</c:v>
                </c:pt>
                <c:pt idx="79" formatCode="0.000">
                  <c:v>1.01</c:v>
                </c:pt>
                <c:pt idx="80" formatCode="0.000">
                  <c:v>1.0900000000000001</c:v>
                </c:pt>
                <c:pt idx="81" formatCode="0.000">
                  <c:v>1.26</c:v>
                </c:pt>
                <c:pt idx="82" formatCode="0.000">
                  <c:v>1.41</c:v>
                </c:pt>
                <c:pt idx="83" formatCode="0.000">
                  <c:v>1.57</c:v>
                </c:pt>
                <c:pt idx="84" formatCode="0.000">
                  <c:v>1.72</c:v>
                </c:pt>
                <c:pt idx="85" formatCode="0.000">
                  <c:v>1.86</c:v>
                </c:pt>
                <c:pt idx="86" formatCode="0.000">
                  <c:v>2.0099999999999998</c:v>
                </c:pt>
                <c:pt idx="87" formatCode="0.000">
                  <c:v>2.14</c:v>
                </c:pt>
                <c:pt idx="88" formatCode="0.000">
                  <c:v>2.2799999999999998</c:v>
                </c:pt>
                <c:pt idx="89" formatCode="0.000">
                  <c:v>2.41</c:v>
                </c:pt>
                <c:pt idx="90" formatCode="0.000">
                  <c:v>2.54</c:v>
                </c:pt>
                <c:pt idx="91" formatCode="0.000">
                  <c:v>2.66</c:v>
                </c:pt>
                <c:pt idx="92" formatCode="0.000">
                  <c:v>2.9</c:v>
                </c:pt>
                <c:pt idx="93" formatCode="0.000">
                  <c:v>3.18</c:v>
                </c:pt>
                <c:pt idx="94" formatCode="0.000">
                  <c:v>3.45</c:v>
                </c:pt>
                <c:pt idx="95" formatCode="0.000">
                  <c:v>3.7</c:v>
                </c:pt>
                <c:pt idx="96" formatCode="0.000">
                  <c:v>3.93</c:v>
                </c:pt>
                <c:pt idx="97" formatCode="0.000">
                  <c:v>4.1500000000000004</c:v>
                </c:pt>
                <c:pt idx="98" formatCode="0.000">
                  <c:v>4.3600000000000003</c:v>
                </c:pt>
                <c:pt idx="99" formatCode="0.000">
                  <c:v>4.5599999999999996</c:v>
                </c:pt>
                <c:pt idx="100" formatCode="0.000">
                  <c:v>4.75</c:v>
                </c:pt>
                <c:pt idx="101" formatCode="0.000">
                  <c:v>5.0999999999999996</c:v>
                </c:pt>
                <c:pt idx="102" formatCode="0.000">
                  <c:v>5.42</c:v>
                </c:pt>
                <c:pt idx="103" formatCode="0.000">
                  <c:v>5.71</c:v>
                </c:pt>
                <c:pt idx="104" formatCode="0.000">
                  <c:v>5.98</c:v>
                </c:pt>
                <c:pt idx="105" formatCode="0.000">
                  <c:v>6.24</c:v>
                </c:pt>
                <c:pt idx="106" formatCode="0.000">
                  <c:v>6.47</c:v>
                </c:pt>
                <c:pt idx="107" formatCode="0.000">
                  <c:v>6.9</c:v>
                </c:pt>
                <c:pt idx="108" formatCode="0.000">
                  <c:v>7.29</c:v>
                </c:pt>
                <c:pt idx="109" formatCode="0.000">
                  <c:v>7.64</c:v>
                </c:pt>
                <c:pt idx="110" formatCode="0.000">
                  <c:v>7.97</c:v>
                </c:pt>
                <c:pt idx="111" formatCode="0.000">
                  <c:v>8.2799999999999994</c:v>
                </c:pt>
                <c:pt idx="112" formatCode="0.000">
                  <c:v>8.57</c:v>
                </c:pt>
                <c:pt idx="113" formatCode="0.000">
                  <c:v>8.85</c:v>
                </c:pt>
                <c:pt idx="114" formatCode="0.000">
                  <c:v>9.1199999999999992</c:v>
                </c:pt>
                <c:pt idx="115" formatCode="0.000">
                  <c:v>9.3800000000000008</c:v>
                </c:pt>
                <c:pt idx="116" formatCode="0.000">
                  <c:v>9.6300000000000008</c:v>
                </c:pt>
                <c:pt idx="117" formatCode="0.000">
                  <c:v>9.8800000000000008</c:v>
                </c:pt>
                <c:pt idx="118" formatCode="0.000">
                  <c:v>10.36</c:v>
                </c:pt>
                <c:pt idx="119" formatCode="0.000">
                  <c:v>10.94</c:v>
                </c:pt>
                <c:pt idx="120" formatCode="0.000">
                  <c:v>11.5</c:v>
                </c:pt>
                <c:pt idx="121" formatCode="0.000">
                  <c:v>12.05</c:v>
                </c:pt>
                <c:pt idx="122" formatCode="0.000">
                  <c:v>12.6</c:v>
                </c:pt>
                <c:pt idx="123" formatCode="0.000">
                  <c:v>13.14</c:v>
                </c:pt>
                <c:pt idx="124" formatCode="0.000">
                  <c:v>13.67</c:v>
                </c:pt>
                <c:pt idx="125" formatCode="0.000">
                  <c:v>14.2</c:v>
                </c:pt>
                <c:pt idx="126" formatCode="0.000">
                  <c:v>14.73</c:v>
                </c:pt>
                <c:pt idx="127" formatCode="0.000">
                  <c:v>15.78</c:v>
                </c:pt>
                <c:pt idx="128" formatCode="0.000">
                  <c:v>16.84</c:v>
                </c:pt>
                <c:pt idx="129" formatCode="0.000">
                  <c:v>17.89</c:v>
                </c:pt>
                <c:pt idx="130" formatCode="0.000">
                  <c:v>18.96</c:v>
                </c:pt>
                <c:pt idx="131" formatCode="0.000">
                  <c:v>20.02</c:v>
                </c:pt>
                <c:pt idx="132" formatCode="0.000">
                  <c:v>21.1</c:v>
                </c:pt>
                <c:pt idx="133" formatCode="0.000">
                  <c:v>23.28</c:v>
                </c:pt>
                <c:pt idx="134" formatCode="0.000">
                  <c:v>25.5</c:v>
                </c:pt>
                <c:pt idx="135" formatCode="0.000">
                  <c:v>27.76</c:v>
                </c:pt>
                <c:pt idx="136" formatCode="0.000">
                  <c:v>30.07</c:v>
                </c:pt>
                <c:pt idx="137" formatCode="0.000">
                  <c:v>32.409999999999997</c:v>
                </c:pt>
                <c:pt idx="138" formatCode="0.000">
                  <c:v>34.76</c:v>
                </c:pt>
                <c:pt idx="139" formatCode="0.000">
                  <c:v>37.15</c:v>
                </c:pt>
                <c:pt idx="140" formatCode="0.000">
                  <c:v>39.58</c:v>
                </c:pt>
                <c:pt idx="141" formatCode="0.000">
                  <c:v>42.05</c:v>
                </c:pt>
                <c:pt idx="142" formatCode="0.000">
                  <c:v>44.58</c:v>
                </c:pt>
                <c:pt idx="143" formatCode="0.000">
                  <c:v>47.15</c:v>
                </c:pt>
                <c:pt idx="144" formatCode="0.000">
                  <c:v>52.41</c:v>
                </c:pt>
                <c:pt idx="145" formatCode="0.000">
                  <c:v>59.23</c:v>
                </c:pt>
                <c:pt idx="146" formatCode="0.000">
                  <c:v>66.3</c:v>
                </c:pt>
                <c:pt idx="147" formatCode="0.000">
                  <c:v>73.61</c:v>
                </c:pt>
                <c:pt idx="148" formatCode="0.000">
                  <c:v>81.150000000000006</c:v>
                </c:pt>
                <c:pt idx="149" formatCode="0.000">
                  <c:v>88.93</c:v>
                </c:pt>
                <c:pt idx="150" formatCode="0.000">
                  <c:v>96.93</c:v>
                </c:pt>
                <c:pt idx="151" formatCode="0.000">
                  <c:v>105.15</c:v>
                </c:pt>
                <c:pt idx="152" formatCode="0.000">
                  <c:v>113.6</c:v>
                </c:pt>
                <c:pt idx="153" formatCode="0.000">
                  <c:v>131.19</c:v>
                </c:pt>
                <c:pt idx="154" formatCode="0.000">
                  <c:v>149.71</c:v>
                </c:pt>
                <c:pt idx="155" formatCode="0.000">
                  <c:v>169.17</c:v>
                </c:pt>
                <c:pt idx="156" formatCode="0.000">
                  <c:v>189.62</c:v>
                </c:pt>
                <c:pt idx="157" formatCode="0.000">
                  <c:v>211.06</c:v>
                </c:pt>
                <c:pt idx="158" formatCode="0.000">
                  <c:v>233.53</c:v>
                </c:pt>
                <c:pt idx="159" formatCode="0.000">
                  <c:v>281.64</c:v>
                </c:pt>
                <c:pt idx="160" formatCode="0.000">
                  <c:v>334.13</c:v>
                </c:pt>
                <c:pt idx="161" formatCode="0.000">
                  <c:v>391.1</c:v>
                </c:pt>
                <c:pt idx="162" formatCode="0.000">
                  <c:v>452.6</c:v>
                </c:pt>
                <c:pt idx="163" formatCode="0.000">
                  <c:v>518.57000000000005</c:v>
                </c:pt>
                <c:pt idx="164" formatCode="0.000">
                  <c:v>588.86</c:v>
                </c:pt>
                <c:pt idx="165" formatCode="0.000">
                  <c:v>663.22</c:v>
                </c:pt>
                <c:pt idx="166" formatCode="0.000">
                  <c:v>741.3</c:v>
                </c:pt>
                <c:pt idx="167" formatCode="0.000">
                  <c:v>822.67</c:v>
                </c:pt>
                <c:pt idx="168" formatCode="0.000">
                  <c:v>906.93</c:v>
                </c:pt>
                <c:pt idx="169" formatCode="0.000">
                  <c:v>994.37</c:v>
                </c:pt>
                <c:pt idx="170" formatCode="0.0">
                  <c:v>1180</c:v>
                </c:pt>
                <c:pt idx="171" formatCode="0.0">
                  <c:v>1430</c:v>
                </c:pt>
                <c:pt idx="172" formatCode="0.0">
                  <c:v>1700</c:v>
                </c:pt>
                <c:pt idx="173" formatCode="0.0">
                  <c:v>2000</c:v>
                </c:pt>
                <c:pt idx="174" formatCode="0.0">
                  <c:v>2310</c:v>
                </c:pt>
                <c:pt idx="175" formatCode="0.0">
                  <c:v>2650</c:v>
                </c:pt>
                <c:pt idx="176" formatCode="0.0">
                  <c:v>3000</c:v>
                </c:pt>
                <c:pt idx="177" formatCode="0.0">
                  <c:v>3370</c:v>
                </c:pt>
                <c:pt idx="178" formatCode="0.0">
                  <c:v>3760</c:v>
                </c:pt>
                <c:pt idx="179" formatCode="0.0">
                  <c:v>4600</c:v>
                </c:pt>
                <c:pt idx="180" formatCode="0.0">
                  <c:v>5510</c:v>
                </c:pt>
                <c:pt idx="181" formatCode="0.0">
                  <c:v>6500</c:v>
                </c:pt>
                <c:pt idx="182" formatCode="0.0">
                  <c:v>7550</c:v>
                </c:pt>
                <c:pt idx="183" formatCode="0.0">
                  <c:v>8660</c:v>
                </c:pt>
                <c:pt idx="184" formatCode="0.0">
                  <c:v>9850</c:v>
                </c:pt>
                <c:pt idx="185" formatCode="0.0">
                  <c:v>12390</c:v>
                </c:pt>
                <c:pt idx="186" formatCode="0.0">
                  <c:v>15170</c:v>
                </c:pt>
                <c:pt idx="187" formatCode="0.0">
                  <c:v>18160</c:v>
                </c:pt>
                <c:pt idx="188" formatCode="0.0">
                  <c:v>21360</c:v>
                </c:pt>
                <c:pt idx="189" formatCode="0.0">
                  <c:v>24760</c:v>
                </c:pt>
                <c:pt idx="190" formatCode="0.0">
                  <c:v>28340</c:v>
                </c:pt>
                <c:pt idx="191" formatCode="0.0">
                  <c:v>32090.000000000004</c:v>
                </c:pt>
                <c:pt idx="192" formatCode="0.0">
                  <c:v>36010</c:v>
                </c:pt>
                <c:pt idx="193" formatCode="0.0">
                  <c:v>40080</c:v>
                </c:pt>
                <c:pt idx="194" formatCode="0.0">
                  <c:v>44300</c:v>
                </c:pt>
                <c:pt idx="195" formatCode="0.0">
                  <c:v>48660</c:v>
                </c:pt>
                <c:pt idx="196" formatCode="0.0">
                  <c:v>57770</c:v>
                </c:pt>
                <c:pt idx="197" formatCode="0.0">
                  <c:v>69830</c:v>
                </c:pt>
                <c:pt idx="198" formatCode="0.0">
                  <c:v>82550</c:v>
                </c:pt>
                <c:pt idx="199" formatCode="0.0">
                  <c:v>95870</c:v>
                </c:pt>
                <c:pt idx="200" formatCode="0.0">
                  <c:v>109710</c:v>
                </c:pt>
                <c:pt idx="201" formatCode="0.0">
                  <c:v>124010</c:v>
                </c:pt>
                <c:pt idx="202" formatCode="0.0">
                  <c:v>138740</c:v>
                </c:pt>
                <c:pt idx="203" formatCode="0.0">
                  <c:v>153840</c:v>
                </c:pt>
                <c:pt idx="204" formatCode="0.0">
                  <c:v>169280</c:v>
                </c:pt>
                <c:pt idx="205" formatCode="0.0">
                  <c:v>201020</c:v>
                </c:pt>
                <c:pt idx="206" formatCode="0.0">
                  <c:v>233750</c:v>
                </c:pt>
                <c:pt idx="207" formatCode="0.0">
                  <c:v>267290</c:v>
                </c:pt>
                <c:pt idx="208" formatCode="0.0">
                  <c:v>274080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06-48C3-AD32-0DA095770DFA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srim56Fe_Water!$D$20:$D$300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srim56Fe_Water!$M$20:$M$300</c:f>
              <c:numCache>
                <c:formatCode>0.00000</c:formatCode>
                <c:ptCount val="281"/>
                <c:pt idx="0">
                  <c:v>1.6000000000000001E-3</c:v>
                </c:pt>
                <c:pt idx="1">
                  <c:v>1.7000000000000001E-3</c:v>
                </c:pt>
                <c:pt idx="2">
                  <c:v>1.7000000000000001E-3</c:v>
                </c:pt>
                <c:pt idx="3">
                  <c:v>1.8E-3</c:v>
                </c:pt>
                <c:pt idx="4">
                  <c:v>1.9E-3</c:v>
                </c:pt>
                <c:pt idx="5">
                  <c:v>2E-3</c:v>
                </c:pt>
                <c:pt idx="6">
                  <c:v>2.1000000000000003E-3</c:v>
                </c:pt>
                <c:pt idx="7">
                  <c:v>2.1999999999999997E-3</c:v>
                </c:pt>
                <c:pt idx="8">
                  <c:v>2.1999999999999997E-3</c:v>
                </c:pt>
                <c:pt idx="9">
                  <c:v>2.3E-3</c:v>
                </c:pt>
                <c:pt idx="10">
                  <c:v>2.4000000000000002E-3</c:v>
                </c:pt>
                <c:pt idx="11">
                  <c:v>2.5000000000000001E-3</c:v>
                </c:pt>
                <c:pt idx="12">
                  <c:v>2.5000000000000001E-3</c:v>
                </c:pt>
                <c:pt idx="13">
                  <c:v>2.5999999999999999E-3</c:v>
                </c:pt>
                <c:pt idx="14">
                  <c:v>2.7000000000000001E-3</c:v>
                </c:pt>
                <c:pt idx="15">
                  <c:v>2.9000000000000002E-3</c:v>
                </c:pt>
                <c:pt idx="16">
                  <c:v>3.0000000000000001E-3</c:v>
                </c:pt>
                <c:pt idx="17">
                  <c:v>3.2000000000000002E-3</c:v>
                </c:pt>
                <c:pt idx="18">
                  <c:v>3.3E-3</c:v>
                </c:pt>
                <c:pt idx="19">
                  <c:v>3.4000000000000002E-3</c:v>
                </c:pt>
                <c:pt idx="20">
                  <c:v>3.5999999999999999E-3</c:v>
                </c:pt>
                <c:pt idx="21">
                  <c:v>3.6999999999999997E-3</c:v>
                </c:pt>
                <c:pt idx="22">
                  <c:v>3.8E-3</c:v>
                </c:pt>
                <c:pt idx="23">
                  <c:v>4.0000000000000001E-3</c:v>
                </c:pt>
                <c:pt idx="24">
                  <c:v>4.2000000000000006E-3</c:v>
                </c:pt>
                <c:pt idx="25">
                  <c:v>4.4999999999999997E-3</c:v>
                </c:pt>
                <c:pt idx="26">
                  <c:v>4.7000000000000002E-3</c:v>
                </c:pt>
                <c:pt idx="27">
                  <c:v>4.8999999999999998E-3</c:v>
                </c:pt>
                <c:pt idx="28">
                  <c:v>5.0999999999999995E-3</c:v>
                </c:pt>
                <c:pt idx="29">
                  <c:v>5.4999999999999997E-3</c:v>
                </c:pt>
                <c:pt idx="30">
                  <c:v>5.8000000000000005E-3</c:v>
                </c:pt>
                <c:pt idx="31">
                  <c:v>6.1999999999999998E-3</c:v>
                </c:pt>
                <c:pt idx="32">
                  <c:v>6.5000000000000006E-3</c:v>
                </c:pt>
                <c:pt idx="33">
                  <c:v>6.9000000000000008E-3</c:v>
                </c:pt>
                <c:pt idx="34">
                  <c:v>7.1999999999999998E-3</c:v>
                </c:pt>
                <c:pt idx="35">
                  <c:v>7.4999999999999997E-3</c:v>
                </c:pt>
                <c:pt idx="36">
                  <c:v>7.9000000000000008E-3</c:v>
                </c:pt>
                <c:pt idx="37">
                  <c:v>8.2000000000000007E-3</c:v>
                </c:pt>
                <c:pt idx="38">
                  <c:v>8.5000000000000006E-3</c:v>
                </c:pt>
                <c:pt idx="39">
                  <c:v>8.7999999999999988E-3</c:v>
                </c:pt>
                <c:pt idx="40">
                  <c:v>9.4000000000000004E-3</c:v>
                </c:pt>
                <c:pt idx="41">
                  <c:v>1.0100000000000001E-2</c:v>
                </c:pt>
                <c:pt idx="42">
                  <c:v>1.09E-2</c:v>
                </c:pt>
                <c:pt idx="43">
                  <c:v>1.1600000000000001E-2</c:v>
                </c:pt>
                <c:pt idx="44">
                  <c:v>1.23E-2</c:v>
                </c:pt>
                <c:pt idx="45">
                  <c:v>1.3000000000000001E-2</c:v>
                </c:pt>
                <c:pt idx="46">
                  <c:v>1.3600000000000001E-2</c:v>
                </c:pt>
                <c:pt idx="47">
                  <c:v>1.4299999999999998E-2</c:v>
                </c:pt>
                <c:pt idx="48">
                  <c:v>1.4999999999999999E-2</c:v>
                </c:pt>
                <c:pt idx="49">
                  <c:v>1.6300000000000002E-2</c:v>
                </c:pt>
                <c:pt idx="50">
                  <c:v>1.7599999999999998E-2</c:v>
                </c:pt>
                <c:pt idx="51">
                  <c:v>1.89E-2</c:v>
                </c:pt>
                <c:pt idx="52">
                  <c:v>2.0200000000000003E-2</c:v>
                </c:pt>
                <c:pt idx="53">
                  <c:v>2.1399999999999999E-2</c:v>
                </c:pt>
                <c:pt idx="54">
                  <c:v>2.2700000000000001E-2</c:v>
                </c:pt>
                <c:pt idx="55">
                  <c:v>2.52E-2</c:v>
                </c:pt>
                <c:pt idx="56">
                  <c:v>2.7600000000000003E-2</c:v>
                </c:pt>
                <c:pt idx="57">
                  <c:v>0.03</c:v>
                </c:pt>
                <c:pt idx="58">
                  <c:v>3.2399999999999998E-2</c:v>
                </c:pt>
                <c:pt idx="59">
                  <c:v>3.4799999999999998E-2</c:v>
                </c:pt>
                <c:pt idx="60">
                  <c:v>3.7100000000000001E-2</c:v>
                </c:pt>
                <c:pt idx="61">
                  <c:v>3.9300000000000002E-2</c:v>
                </c:pt>
                <c:pt idx="62">
                  <c:v>4.1499999999999995E-2</c:v>
                </c:pt>
                <c:pt idx="63">
                  <c:v>4.3700000000000003E-2</c:v>
                </c:pt>
                <c:pt idx="64">
                  <c:v>4.5900000000000003E-2</c:v>
                </c:pt>
                <c:pt idx="65">
                  <c:v>4.8099999999999997E-2</c:v>
                </c:pt>
                <c:pt idx="66">
                  <c:v>5.2500000000000005E-2</c:v>
                </c:pt>
                <c:pt idx="67">
                  <c:v>5.7999999999999996E-2</c:v>
                </c:pt>
                <c:pt idx="68">
                  <c:v>6.3500000000000001E-2</c:v>
                </c:pt>
                <c:pt idx="69">
                  <c:v>6.8899999999999989E-2</c:v>
                </c:pt>
                <c:pt idx="70">
                  <c:v>7.4300000000000005E-2</c:v>
                </c:pt>
                <c:pt idx="71">
                  <c:v>7.9700000000000007E-2</c:v>
                </c:pt>
                <c:pt idx="72">
                  <c:v>8.4900000000000003E-2</c:v>
                </c:pt>
                <c:pt idx="73">
                  <c:v>9.0200000000000002E-2</c:v>
                </c:pt>
                <c:pt idx="74">
                  <c:v>9.5299999999999996E-2</c:v>
                </c:pt>
                <c:pt idx="75">
                  <c:v>0.1056</c:v>
                </c:pt>
                <c:pt idx="76">
                  <c:v>0.11539999999999999</c:v>
                </c:pt>
                <c:pt idx="77">
                  <c:v>0.12490000000000001</c:v>
                </c:pt>
                <c:pt idx="78">
                  <c:v>0.13389999999999999</c:v>
                </c:pt>
                <c:pt idx="79">
                  <c:v>0.1424</c:v>
                </c:pt>
                <c:pt idx="80">
                  <c:v>0.15060000000000001</c:v>
                </c:pt>
                <c:pt idx="81">
                  <c:v>0.16650000000000001</c:v>
                </c:pt>
                <c:pt idx="82">
                  <c:v>0.18090000000000001</c:v>
                </c:pt>
                <c:pt idx="83">
                  <c:v>0.19400000000000001</c:v>
                </c:pt>
                <c:pt idx="84">
                  <c:v>0.20590000000000003</c:v>
                </c:pt>
                <c:pt idx="85">
                  <c:v>0.21669999999999998</c:v>
                </c:pt>
                <c:pt idx="86">
                  <c:v>0.22669999999999998</c:v>
                </c:pt>
                <c:pt idx="87">
                  <c:v>0.23580000000000001</c:v>
                </c:pt>
                <c:pt idx="88">
                  <c:v>0.24420000000000003</c:v>
                </c:pt>
                <c:pt idx="89">
                  <c:v>0.252</c:v>
                </c:pt>
                <c:pt idx="90">
                  <c:v>0.25919999999999999</c:v>
                </c:pt>
                <c:pt idx="91">
                  <c:v>0.26589999999999997</c:v>
                </c:pt>
                <c:pt idx="92">
                  <c:v>0.27890000000000004</c:v>
                </c:pt>
                <c:pt idx="93">
                  <c:v>0.29330000000000001</c:v>
                </c:pt>
                <c:pt idx="94">
                  <c:v>0.30549999999999999</c:v>
                </c:pt>
                <c:pt idx="95">
                  <c:v>0.31589999999999996</c:v>
                </c:pt>
                <c:pt idx="96">
                  <c:v>0.32490000000000002</c:v>
                </c:pt>
                <c:pt idx="97">
                  <c:v>0.3327</c:v>
                </c:pt>
                <c:pt idx="98">
                  <c:v>0.33950000000000002</c:v>
                </c:pt>
                <c:pt idx="99">
                  <c:v>0.34550000000000003</c:v>
                </c:pt>
                <c:pt idx="100">
                  <c:v>0.3508</c:v>
                </c:pt>
                <c:pt idx="101">
                  <c:v>0.36130000000000001</c:v>
                </c:pt>
                <c:pt idx="102">
                  <c:v>0.36980000000000002</c:v>
                </c:pt>
                <c:pt idx="103">
                  <c:v>0.37669999999999998</c:v>
                </c:pt>
                <c:pt idx="104">
                  <c:v>0.38239999999999996</c:v>
                </c:pt>
                <c:pt idx="105">
                  <c:v>0.38719999999999999</c:v>
                </c:pt>
                <c:pt idx="106">
                  <c:v>0.39140000000000003</c:v>
                </c:pt>
                <c:pt idx="107">
                  <c:v>0.40029999999999999</c:v>
                </c:pt>
                <c:pt idx="108">
                  <c:v>0.40730000000000005</c:v>
                </c:pt>
                <c:pt idx="109">
                  <c:v>0.41289999999999993</c:v>
                </c:pt>
                <c:pt idx="110">
                  <c:v>0.41769999999999996</c:v>
                </c:pt>
                <c:pt idx="111">
                  <c:v>0.42169999999999996</c:v>
                </c:pt>
                <c:pt idx="112">
                  <c:v>0.42519999999999997</c:v>
                </c:pt>
                <c:pt idx="113">
                  <c:v>0.4284</c:v>
                </c:pt>
                <c:pt idx="114">
                  <c:v>0.43120000000000003</c:v>
                </c:pt>
                <c:pt idx="115">
                  <c:v>0.43380000000000002</c:v>
                </c:pt>
                <c:pt idx="116">
                  <c:v>0.43620000000000003</c:v>
                </c:pt>
                <c:pt idx="117">
                  <c:v>0.4385</c:v>
                </c:pt>
                <c:pt idx="118">
                  <c:v>0.44519999999999998</c:v>
                </c:pt>
                <c:pt idx="119">
                  <c:v>0.45419999999999999</c:v>
                </c:pt>
                <c:pt idx="120">
                  <c:v>0.46250000000000002</c:v>
                </c:pt>
                <c:pt idx="121">
                  <c:v>0.47020000000000001</c:v>
                </c:pt>
                <c:pt idx="122">
                  <c:v>0.47750000000000004</c:v>
                </c:pt>
                <c:pt idx="123">
                  <c:v>0.48449999999999999</c:v>
                </c:pt>
                <c:pt idx="124">
                  <c:v>0.49119999999999997</c:v>
                </c:pt>
                <c:pt idx="125">
                  <c:v>0.49770000000000003</c:v>
                </c:pt>
                <c:pt idx="126">
                  <c:v>0.504</c:v>
                </c:pt>
                <c:pt idx="127">
                  <c:v>0.52699999999999991</c:v>
                </c:pt>
                <c:pt idx="128">
                  <c:v>0.54880000000000007</c:v>
                </c:pt>
                <c:pt idx="129">
                  <c:v>0.56989999999999996</c:v>
                </c:pt>
                <c:pt idx="130">
                  <c:v>0.59029999999999994</c:v>
                </c:pt>
                <c:pt idx="131">
                  <c:v>0.61020000000000008</c:v>
                </c:pt>
                <c:pt idx="132">
                  <c:v>0.62980000000000003</c:v>
                </c:pt>
                <c:pt idx="133">
                  <c:v>0.7026</c:v>
                </c:pt>
                <c:pt idx="134">
                  <c:v>0.77089999999999992</c:v>
                </c:pt>
                <c:pt idx="135">
                  <c:v>0.83599999999999997</c:v>
                </c:pt>
                <c:pt idx="136">
                  <c:v>0.89870000000000005</c:v>
                </c:pt>
                <c:pt idx="137">
                  <c:v>0.9587</c:v>
                </c:pt>
                <c:pt idx="138" formatCode="0.000">
                  <c:v>1.02</c:v>
                </c:pt>
                <c:pt idx="139" formatCode="0.000">
                  <c:v>1.07</c:v>
                </c:pt>
                <c:pt idx="140" formatCode="0.000">
                  <c:v>1.1299999999999999</c:v>
                </c:pt>
                <c:pt idx="141" formatCode="0.000">
                  <c:v>1.18</c:v>
                </c:pt>
                <c:pt idx="142" formatCode="0.000">
                  <c:v>1.23</c:v>
                </c:pt>
                <c:pt idx="143" formatCode="0.000">
                  <c:v>1.29</c:v>
                </c:pt>
                <c:pt idx="144" formatCode="0.000">
                  <c:v>1.49</c:v>
                </c:pt>
                <c:pt idx="145" formatCode="0.000">
                  <c:v>1.78</c:v>
                </c:pt>
                <c:pt idx="146" formatCode="0.000">
                  <c:v>2.04</c:v>
                </c:pt>
                <c:pt idx="147" formatCode="0.000">
                  <c:v>2.29</c:v>
                </c:pt>
                <c:pt idx="148" formatCode="0.000">
                  <c:v>2.5299999999999998</c:v>
                </c:pt>
                <c:pt idx="149" formatCode="0.000">
                  <c:v>2.76</c:v>
                </c:pt>
                <c:pt idx="150" formatCode="0.000">
                  <c:v>2.98</c:v>
                </c:pt>
                <c:pt idx="151" formatCode="0.000">
                  <c:v>3.2</c:v>
                </c:pt>
                <c:pt idx="152" formatCode="0.000">
                  <c:v>3.42</c:v>
                </c:pt>
                <c:pt idx="153" formatCode="0.000">
                  <c:v>4.2300000000000004</c:v>
                </c:pt>
                <c:pt idx="154" formatCode="0.000">
                  <c:v>4.9800000000000004</c:v>
                </c:pt>
                <c:pt idx="155" formatCode="0.000">
                  <c:v>5.69</c:v>
                </c:pt>
                <c:pt idx="156" formatCode="0.000">
                  <c:v>6.38</c:v>
                </c:pt>
                <c:pt idx="157" formatCode="0.000">
                  <c:v>7.07</c:v>
                </c:pt>
                <c:pt idx="158" formatCode="0.000">
                  <c:v>7.75</c:v>
                </c:pt>
                <c:pt idx="159" formatCode="0.000">
                  <c:v>10.32</c:v>
                </c:pt>
                <c:pt idx="160" formatCode="0.000">
                  <c:v>12.72</c:v>
                </c:pt>
                <c:pt idx="161" formatCode="0.000">
                  <c:v>15.06</c:v>
                </c:pt>
                <c:pt idx="162" formatCode="0.000">
                  <c:v>17.399999999999999</c:v>
                </c:pt>
                <c:pt idx="163" formatCode="0.000">
                  <c:v>19.75</c:v>
                </c:pt>
                <c:pt idx="164" formatCode="0.000">
                  <c:v>22.11</c:v>
                </c:pt>
                <c:pt idx="165" formatCode="0.000">
                  <c:v>24.49</c:v>
                </c:pt>
                <c:pt idx="166" formatCode="0.000">
                  <c:v>26.87</c:v>
                </c:pt>
                <c:pt idx="167" formatCode="0.000">
                  <c:v>29.24</c:v>
                </c:pt>
                <c:pt idx="168" formatCode="0.000">
                  <c:v>31.58</c:v>
                </c:pt>
                <c:pt idx="169" formatCode="0.000">
                  <c:v>33.92</c:v>
                </c:pt>
                <c:pt idx="170" formatCode="0.000">
                  <c:v>42.9</c:v>
                </c:pt>
                <c:pt idx="171" formatCode="0.000">
                  <c:v>55.75</c:v>
                </c:pt>
                <c:pt idx="172" formatCode="0.000">
                  <c:v>67.83</c:v>
                </c:pt>
                <c:pt idx="173" formatCode="0.000">
                  <c:v>79.56</c:v>
                </c:pt>
                <c:pt idx="174" formatCode="0.000">
                  <c:v>91.15</c:v>
                </c:pt>
                <c:pt idx="175" formatCode="0.000">
                  <c:v>102.69</c:v>
                </c:pt>
                <c:pt idx="176" formatCode="0.000">
                  <c:v>114.23</c:v>
                </c:pt>
                <c:pt idx="177" formatCode="0.000">
                  <c:v>125.82</c:v>
                </c:pt>
                <c:pt idx="178" formatCode="0.000">
                  <c:v>137.47999999999999</c:v>
                </c:pt>
                <c:pt idx="179" formatCode="0.000">
                  <c:v>181.6</c:v>
                </c:pt>
                <c:pt idx="180" formatCode="0.000">
                  <c:v>222.79</c:v>
                </c:pt>
                <c:pt idx="181" formatCode="0.000">
                  <c:v>262.63</c:v>
                </c:pt>
                <c:pt idx="182" formatCode="0.000">
                  <c:v>301.83</c:v>
                </c:pt>
                <c:pt idx="183" formatCode="0.000">
                  <c:v>340.74</c:v>
                </c:pt>
                <c:pt idx="184" formatCode="0.000">
                  <c:v>379.53</c:v>
                </c:pt>
                <c:pt idx="185" formatCode="0.000">
                  <c:v>523.04999999999995</c:v>
                </c:pt>
                <c:pt idx="186" formatCode="0.000">
                  <c:v>654.16</c:v>
                </c:pt>
                <c:pt idx="187" formatCode="0.000">
                  <c:v>779.47</c:v>
                </c:pt>
                <c:pt idx="188" formatCode="0.000">
                  <c:v>901.55</c:v>
                </c:pt>
                <c:pt idx="189" formatCode="0.0">
                  <c:v>1020</c:v>
                </c:pt>
                <c:pt idx="190" formatCode="0.0">
                  <c:v>1140</c:v>
                </c:pt>
                <c:pt idx="191" formatCode="0.0">
                  <c:v>1260</c:v>
                </c:pt>
                <c:pt idx="192" formatCode="0.0">
                  <c:v>1370</c:v>
                </c:pt>
                <c:pt idx="193" formatCode="0.0">
                  <c:v>1490</c:v>
                </c:pt>
                <c:pt idx="194" formatCode="0.0">
                  <c:v>1610</c:v>
                </c:pt>
                <c:pt idx="195" formatCode="0.0">
                  <c:v>1720</c:v>
                </c:pt>
                <c:pt idx="196" formatCode="0.0">
                  <c:v>2150</c:v>
                </c:pt>
                <c:pt idx="197" formatCode="0.0">
                  <c:v>2740</c:v>
                </c:pt>
                <c:pt idx="198" formatCode="0.0">
                  <c:v>3280</c:v>
                </c:pt>
                <c:pt idx="199" formatCode="0.0">
                  <c:v>3780</c:v>
                </c:pt>
                <c:pt idx="200" formatCode="0.0">
                  <c:v>4260</c:v>
                </c:pt>
                <c:pt idx="201" formatCode="0.0">
                  <c:v>4720</c:v>
                </c:pt>
                <c:pt idx="202" formatCode="0.0">
                  <c:v>5160</c:v>
                </c:pt>
                <c:pt idx="203" formatCode="0.0">
                  <c:v>5580</c:v>
                </c:pt>
                <c:pt idx="204" formatCode="0.0">
                  <c:v>5990</c:v>
                </c:pt>
                <c:pt idx="205" formatCode="0.0">
                  <c:v>7490</c:v>
                </c:pt>
                <c:pt idx="206" formatCode="0.0">
                  <c:v>8800</c:v>
                </c:pt>
                <c:pt idx="207" formatCode="0.0">
                  <c:v>10000</c:v>
                </c:pt>
                <c:pt idx="208" formatCode="0.0">
                  <c:v>10050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06-48C3-AD32-0DA095770DFA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srim56Fe_Water!$D$20:$D$300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srim56Fe_Water!$P$20:$P$300</c:f>
              <c:numCache>
                <c:formatCode>0.00000</c:formatCode>
                <c:ptCount val="281"/>
                <c:pt idx="0">
                  <c:v>1.2000000000000001E-3</c:v>
                </c:pt>
                <c:pt idx="1">
                  <c:v>1.2000000000000001E-3</c:v>
                </c:pt>
                <c:pt idx="2">
                  <c:v>1.2000000000000001E-3</c:v>
                </c:pt>
                <c:pt idx="3">
                  <c:v>1.2999999999999999E-3</c:v>
                </c:pt>
                <c:pt idx="4">
                  <c:v>1.4E-3</c:v>
                </c:pt>
                <c:pt idx="5">
                  <c:v>1.5E-3</c:v>
                </c:pt>
                <c:pt idx="6">
                  <c:v>1.5E-3</c:v>
                </c:pt>
                <c:pt idx="7">
                  <c:v>1.6000000000000001E-3</c:v>
                </c:pt>
                <c:pt idx="8">
                  <c:v>1.7000000000000001E-3</c:v>
                </c:pt>
                <c:pt idx="9">
                  <c:v>1.7000000000000001E-3</c:v>
                </c:pt>
                <c:pt idx="10">
                  <c:v>1.8E-3</c:v>
                </c:pt>
                <c:pt idx="11">
                  <c:v>1.8E-3</c:v>
                </c:pt>
                <c:pt idx="12">
                  <c:v>1.9E-3</c:v>
                </c:pt>
                <c:pt idx="13">
                  <c:v>1.9E-3</c:v>
                </c:pt>
                <c:pt idx="14">
                  <c:v>2E-3</c:v>
                </c:pt>
                <c:pt idx="15">
                  <c:v>2.1999999999999997E-3</c:v>
                </c:pt>
                <c:pt idx="16">
                  <c:v>2.3E-3</c:v>
                </c:pt>
                <c:pt idx="17">
                  <c:v>2.4000000000000002E-3</c:v>
                </c:pt>
                <c:pt idx="18">
                  <c:v>2.5000000000000001E-3</c:v>
                </c:pt>
                <c:pt idx="19">
                  <c:v>2.5999999999999999E-3</c:v>
                </c:pt>
                <c:pt idx="20">
                  <c:v>2.7000000000000001E-3</c:v>
                </c:pt>
                <c:pt idx="21">
                  <c:v>2.8E-3</c:v>
                </c:pt>
                <c:pt idx="22">
                  <c:v>2.9000000000000002E-3</c:v>
                </c:pt>
                <c:pt idx="23">
                  <c:v>3.0999999999999999E-3</c:v>
                </c:pt>
                <c:pt idx="24">
                  <c:v>3.3E-3</c:v>
                </c:pt>
                <c:pt idx="25">
                  <c:v>3.5000000000000005E-3</c:v>
                </c:pt>
                <c:pt idx="26">
                  <c:v>3.5999999999999999E-3</c:v>
                </c:pt>
                <c:pt idx="27">
                  <c:v>3.8E-3</c:v>
                </c:pt>
                <c:pt idx="28">
                  <c:v>4.0000000000000001E-3</c:v>
                </c:pt>
                <c:pt idx="29">
                  <c:v>4.3E-3</c:v>
                </c:pt>
                <c:pt idx="30">
                  <c:v>4.5999999999999999E-3</c:v>
                </c:pt>
                <c:pt idx="31">
                  <c:v>4.8999999999999998E-3</c:v>
                </c:pt>
                <c:pt idx="32">
                  <c:v>5.1999999999999998E-3</c:v>
                </c:pt>
                <c:pt idx="33">
                  <c:v>5.4999999999999997E-3</c:v>
                </c:pt>
                <c:pt idx="34">
                  <c:v>5.8000000000000005E-3</c:v>
                </c:pt>
                <c:pt idx="35">
                  <c:v>6.0000000000000001E-3</c:v>
                </c:pt>
                <c:pt idx="36">
                  <c:v>6.3E-3</c:v>
                </c:pt>
                <c:pt idx="37">
                  <c:v>6.6E-3</c:v>
                </c:pt>
                <c:pt idx="38">
                  <c:v>6.8000000000000005E-3</c:v>
                </c:pt>
                <c:pt idx="39">
                  <c:v>7.0999999999999995E-3</c:v>
                </c:pt>
                <c:pt idx="40">
                  <c:v>7.6E-3</c:v>
                </c:pt>
                <c:pt idx="41">
                  <c:v>8.2000000000000007E-3</c:v>
                </c:pt>
                <c:pt idx="42">
                  <c:v>8.7999999999999988E-3</c:v>
                </c:pt>
                <c:pt idx="43">
                  <c:v>9.2999999999999992E-3</c:v>
                </c:pt>
                <c:pt idx="44">
                  <c:v>9.9000000000000008E-3</c:v>
                </c:pt>
                <c:pt idx="45">
                  <c:v>1.0499999999999999E-2</c:v>
                </c:pt>
                <c:pt idx="46">
                  <c:v>1.0999999999999999E-2</c:v>
                </c:pt>
                <c:pt idx="47">
                  <c:v>1.1600000000000001E-2</c:v>
                </c:pt>
                <c:pt idx="48">
                  <c:v>1.21E-2</c:v>
                </c:pt>
                <c:pt idx="49">
                  <c:v>1.32E-2</c:v>
                </c:pt>
                <c:pt idx="50">
                  <c:v>1.4199999999999999E-2</c:v>
                </c:pt>
                <c:pt idx="51">
                  <c:v>1.5299999999999999E-2</c:v>
                </c:pt>
                <c:pt idx="52">
                  <c:v>1.6300000000000002E-2</c:v>
                </c:pt>
                <c:pt idx="53">
                  <c:v>1.7299999999999999E-2</c:v>
                </c:pt>
                <c:pt idx="54">
                  <c:v>1.83E-2</c:v>
                </c:pt>
                <c:pt idx="55">
                  <c:v>2.0300000000000002E-2</c:v>
                </c:pt>
                <c:pt idx="56">
                  <c:v>2.23E-2</c:v>
                </c:pt>
                <c:pt idx="57">
                  <c:v>2.4299999999999999E-2</c:v>
                </c:pt>
                <c:pt idx="58">
                  <c:v>2.6200000000000001E-2</c:v>
                </c:pt>
                <c:pt idx="59">
                  <c:v>2.8100000000000003E-2</c:v>
                </c:pt>
                <c:pt idx="60">
                  <c:v>3.0099999999999998E-2</c:v>
                </c:pt>
                <c:pt idx="61">
                  <c:v>3.2000000000000001E-2</c:v>
                </c:pt>
                <c:pt idx="62">
                  <c:v>3.39E-2</c:v>
                </c:pt>
                <c:pt idx="63">
                  <c:v>3.5799999999999998E-2</c:v>
                </c:pt>
                <c:pt idx="64">
                  <c:v>3.7600000000000001E-2</c:v>
                </c:pt>
                <c:pt idx="65">
                  <c:v>3.95E-2</c:v>
                </c:pt>
                <c:pt idx="66">
                  <c:v>4.3299999999999998E-2</c:v>
                </c:pt>
                <c:pt idx="67">
                  <c:v>4.8000000000000001E-2</c:v>
                </c:pt>
                <c:pt idx="68">
                  <c:v>5.2700000000000004E-2</c:v>
                </c:pt>
                <c:pt idx="69">
                  <c:v>5.7499999999999996E-2</c:v>
                </c:pt>
                <c:pt idx="70">
                  <c:v>6.2300000000000001E-2</c:v>
                </c:pt>
                <c:pt idx="71">
                  <c:v>6.720000000000001E-2</c:v>
                </c:pt>
                <c:pt idx="72">
                  <c:v>7.1999999999999995E-2</c:v>
                </c:pt>
                <c:pt idx="73">
                  <c:v>7.6899999999999996E-2</c:v>
                </c:pt>
                <c:pt idx="74">
                  <c:v>8.1799999999999998E-2</c:v>
                </c:pt>
                <c:pt idx="75">
                  <c:v>9.1600000000000001E-2</c:v>
                </c:pt>
                <c:pt idx="76">
                  <c:v>0.1014</c:v>
                </c:pt>
                <c:pt idx="77">
                  <c:v>0.1111</c:v>
                </c:pt>
                <c:pt idx="78">
                  <c:v>0.1206</c:v>
                </c:pt>
                <c:pt idx="79">
                  <c:v>0.13</c:v>
                </c:pt>
                <c:pt idx="80">
                  <c:v>0.1391</c:v>
                </c:pt>
                <c:pt idx="81">
                  <c:v>0.15689999999999998</c:v>
                </c:pt>
                <c:pt idx="82">
                  <c:v>0.17370000000000002</c:v>
                </c:pt>
                <c:pt idx="83">
                  <c:v>0.18970000000000001</c:v>
                </c:pt>
                <c:pt idx="84">
                  <c:v>0.20480000000000001</c:v>
                </c:pt>
                <c:pt idx="85">
                  <c:v>0.219</c:v>
                </c:pt>
                <c:pt idx="86">
                  <c:v>0.23250000000000001</c:v>
                </c:pt>
                <c:pt idx="87">
                  <c:v>0.2452</c:v>
                </c:pt>
                <c:pt idx="88">
                  <c:v>0.25719999999999998</c:v>
                </c:pt>
                <c:pt idx="89">
                  <c:v>0.26860000000000001</c:v>
                </c:pt>
                <c:pt idx="90">
                  <c:v>0.27929999999999999</c:v>
                </c:pt>
                <c:pt idx="91">
                  <c:v>0.28949999999999998</c:v>
                </c:pt>
                <c:pt idx="92">
                  <c:v>0.30840000000000001</c:v>
                </c:pt>
                <c:pt idx="93">
                  <c:v>0.32930000000000004</c:v>
                </c:pt>
                <c:pt idx="94">
                  <c:v>0.3478</c:v>
                </c:pt>
                <c:pt idx="95">
                  <c:v>0.36429999999999996</c:v>
                </c:pt>
                <c:pt idx="96">
                  <c:v>0.37890000000000001</c:v>
                </c:pt>
                <c:pt idx="97">
                  <c:v>0.3921</c:v>
                </c:pt>
                <c:pt idx="98">
                  <c:v>0.40389999999999998</c:v>
                </c:pt>
                <c:pt idx="99">
                  <c:v>0.41449999999999998</c:v>
                </c:pt>
                <c:pt idx="100">
                  <c:v>0.42409999999999998</c:v>
                </c:pt>
                <c:pt idx="101">
                  <c:v>0.44080000000000003</c:v>
                </c:pt>
                <c:pt idx="102">
                  <c:v>0.45479999999999998</c:v>
                </c:pt>
                <c:pt idx="103">
                  <c:v>0.46660000000000001</c:v>
                </c:pt>
                <c:pt idx="104">
                  <c:v>0.47660000000000002</c:v>
                </c:pt>
                <c:pt idx="105">
                  <c:v>0.4854</c:v>
                </c:pt>
                <c:pt idx="106">
                  <c:v>0.49299999999999999</c:v>
                </c:pt>
                <c:pt idx="107">
                  <c:v>0.50560000000000005</c:v>
                </c:pt>
                <c:pt idx="108">
                  <c:v>0.51559999999999995</c:v>
                </c:pt>
                <c:pt idx="109">
                  <c:v>0.52390000000000003</c:v>
                </c:pt>
                <c:pt idx="110">
                  <c:v>0.53079999999999994</c:v>
                </c:pt>
                <c:pt idx="111">
                  <c:v>0.53680000000000005</c:v>
                </c:pt>
                <c:pt idx="112">
                  <c:v>0.54200000000000004</c:v>
                </c:pt>
                <c:pt idx="113">
                  <c:v>0.54659999999999997</c:v>
                </c:pt>
                <c:pt idx="114">
                  <c:v>0.55069999999999997</c:v>
                </c:pt>
                <c:pt idx="115">
                  <c:v>0.5544</c:v>
                </c:pt>
                <c:pt idx="116">
                  <c:v>0.55769999999999997</c:v>
                </c:pt>
                <c:pt idx="117">
                  <c:v>0.56089999999999995</c:v>
                </c:pt>
                <c:pt idx="118">
                  <c:v>0.56640000000000001</c:v>
                </c:pt>
                <c:pt idx="119">
                  <c:v>0.57250000000000001</c:v>
                </c:pt>
                <c:pt idx="120">
                  <c:v>0.57769999999999999</c:v>
                </c:pt>
                <c:pt idx="121">
                  <c:v>0.58240000000000003</c:v>
                </c:pt>
                <c:pt idx="122">
                  <c:v>0.5867</c:v>
                </c:pt>
                <c:pt idx="123">
                  <c:v>0.59060000000000001</c:v>
                </c:pt>
                <c:pt idx="124">
                  <c:v>0.59429999999999994</c:v>
                </c:pt>
                <c:pt idx="125">
                  <c:v>0.59770000000000001</c:v>
                </c:pt>
                <c:pt idx="126">
                  <c:v>0.60089999999999999</c:v>
                </c:pt>
                <c:pt idx="127">
                  <c:v>0.6069</c:v>
                </c:pt>
                <c:pt idx="128">
                  <c:v>0.61239999999999994</c:v>
                </c:pt>
                <c:pt idx="129">
                  <c:v>0.61760000000000004</c:v>
                </c:pt>
                <c:pt idx="130">
                  <c:v>0.62249999999999994</c:v>
                </c:pt>
                <c:pt idx="131">
                  <c:v>0.62719999999999998</c:v>
                </c:pt>
                <c:pt idx="132">
                  <c:v>0.63170000000000004</c:v>
                </c:pt>
                <c:pt idx="133">
                  <c:v>0.64039999999999997</c:v>
                </c:pt>
                <c:pt idx="134">
                  <c:v>0.64870000000000005</c:v>
                </c:pt>
                <c:pt idx="135">
                  <c:v>0.65690000000000004</c:v>
                </c:pt>
                <c:pt idx="136">
                  <c:v>0.66490000000000005</c:v>
                </c:pt>
                <c:pt idx="137">
                  <c:v>0.67279999999999995</c:v>
                </c:pt>
                <c:pt idx="138">
                  <c:v>0.68059999999999998</c:v>
                </c:pt>
                <c:pt idx="139">
                  <c:v>0.68840000000000001</c:v>
                </c:pt>
                <c:pt idx="140">
                  <c:v>0.69610000000000005</c:v>
                </c:pt>
                <c:pt idx="141">
                  <c:v>0.70399999999999996</c:v>
                </c:pt>
                <c:pt idx="142">
                  <c:v>0.71189999999999998</c:v>
                </c:pt>
                <c:pt idx="143">
                  <c:v>0.7198</c:v>
                </c:pt>
                <c:pt idx="144">
                  <c:v>0.73609999999999998</c:v>
                </c:pt>
                <c:pt idx="145">
                  <c:v>0.75700000000000001</c:v>
                </c:pt>
                <c:pt idx="146">
                  <c:v>0.77859999999999996</c:v>
                </c:pt>
                <c:pt idx="147">
                  <c:v>0.80090000000000006</c:v>
                </c:pt>
                <c:pt idx="148">
                  <c:v>0.82400000000000007</c:v>
                </c:pt>
                <c:pt idx="149">
                  <c:v>0.84789999999999988</c:v>
                </c:pt>
                <c:pt idx="150">
                  <c:v>0.87260000000000004</c:v>
                </c:pt>
                <c:pt idx="151">
                  <c:v>0.89810000000000001</c:v>
                </c:pt>
                <c:pt idx="152">
                  <c:v>0.9244</c:v>
                </c:pt>
                <c:pt idx="153">
                  <c:v>0.97940000000000005</c:v>
                </c:pt>
                <c:pt idx="154" formatCode="0.000">
                  <c:v>1.04</c:v>
                </c:pt>
                <c:pt idx="155" formatCode="0.000">
                  <c:v>1.1000000000000001</c:v>
                </c:pt>
                <c:pt idx="156" formatCode="0.000">
                  <c:v>1.1599999999999999</c:v>
                </c:pt>
                <c:pt idx="157" formatCode="0.000">
                  <c:v>1.23</c:v>
                </c:pt>
                <c:pt idx="158" formatCode="0.000">
                  <c:v>1.31</c:v>
                </c:pt>
                <c:pt idx="159" formatCode="0.000">
                  <c:v>1.46</c:v>
                </c:pt>
                <c:pt idx="160" formatCode="0.000">
                  <c:v>1.63</c:v>
                </c:pt>
                <c:pt idx="161" formatCode="0.000">
                  <c:v>1.82</c:v>
                </c:pt>
                <c:pt idx="162" formatCode="0.000">
                  <c:v>2.02</c:v>
                </c:pt>
                <c:pt idx="163" formatCode="0.000">
                  <c:v>2.2400000000000002</c:v>
                </c:pt>
                <c:pt idx="164" formatCode="0.000">
                  <c:v>2.48</c:v>
                </c:pt>
                <c:pt idx="165" formatCode="0.000">
                  <c:v>2.73</c:v>
                </c:pt>
                <c:pt idx="166" formatCode="0.000">
                  <c:v>2.99</c:v>
                </c:pt>
                <c:pt idx="167" formatCode="0.000">
                  <c:v>3.26</c:v>
                </c:pt>
                <c:pt idx="168" formatCode="0.000">
                  <c:v>3.54</c:v>
                </c:pt>
                <c:pt idx="169" formatCode="0.000">
                  <c:v>3.83</c:v>
                </c:pt>
                <c:pt idx="170" formatCode="0.000">
                  <c:v>4.45</c:v>
                </c:pt>
                <c:pt idx="171" formatCode="0.000">
                  <c:v>5.28</c:v>
                </c:pt>
                <c:pt idx="172" formatCode="0.000">
                  <c:v>6.17</c:v>
                </c:pt>
                <c:pt idx="173" formatCode="0.000">
                  <c:v>7.13</c:v>
                </c:pt>
                <c:pt idx="174" formatCode="0.000">
                  <c:v>8.14</c:v>
                </c:pt>
                <c:pt idx="175" formatCode="0.000">
                  <c:v>9.2100000000000009</c:v>
                </c:pt>
                <c:pt idx="176" formatCode="0.000">
                  <c:v>10.34</c:v>
                </c:pt>
                <c:pt idx="177" formatCode="0.000">
                  <c:v>11.52</c:v>
                </c:pt>
                <c:pt idx="178" formatCode="0.000">
                  <c:v>12.76</c:v>
                </c:pt>
                <c:pt idx="179" formatCode="0.000">
                  <c:v>15.39</c:v>
                </c:pt>
                <c:pt idx="180" formatCode="0.000">
                  <c:v>18.23</c:v>
                </c:pt>
                <c:pt idx="181" formatCode="0.000">
                  <c:v>21.27</c:v>
                </c:pt>
                <c:pt idx="182" formatCode="0.000">
                  <c:v>24.5</c:v>
                </c:pt>
                <c:pt idx="183" formatCode="0.000">
                  <c:v>27.91</c:v>
                </c:pt>
                <c:pt idx="184" formatCode="0.000">
                  <c:v>31.49</c:v>
                </c:pt>
                <c:pt idx="185" formatCode="0.000">
                  <c:v>39.14</c:v>
                </c:pt>
                <c:pt idx="186" formatCode="0.000">
                  <c:v>47.4</c:v>
                </c:pt>
                <c:pt idx="187" formatCode="0.000">
                  <c:v>56.23</c:v>
                </c:pt>
                <c:pt idx="188" formatCode="0.000">
                  <c:v>65.56</c:v>
                </c:pt>
                <c:pt idx="189" formatCode="0.000">
                  <c:v>75.36</c:v>
                </c:pt>
                <c:pt idx="190" formatCode="0.000">
                  <c:v>85.6</c:v>
                </c:pt>
                <c:pt idx="191" formatCode="0.000">
                  <c:v>96.23</c:v>
                </c:pt>
                <c:pt idx="192" formatCode="0.000">
                  <c:v>107.23</c:v>
                </c:pt>
                <c:pt idx="193" formatCode="0.000">
                  <c:v>118.57</c:v>
                </c:pt>
                <c:pt idx="194" formatCode="0.000">
                  <c:v>130.22</c:v>
                </c:pt>
                <c:pt idx="195" formatCode="0.000">
                  <c:v>142.15</c:v>
                </c:pt>
                <c:pt idx="196" formatCode="0.000">
                  <c:v>166.77</c:v>
                </c:pt>
                <c:pt idx="197" formatCode="0.000">
                  <c:v>198.78</c:v>
                </c:pt>
                <c:pt idx="198" formatCode="0.000">
                  <c:v>231.9</c:v>
                </c:pt>
                <c:pt idx="199" formatCode="0.000">
                  <c:v>265.89999999999998</c:v>
                </c:pt>
                <c:pt idx="200" formatCode="0.000">
                  <c:v>300.58</c:v>
                </c:pt>
                <c:pt idx="201" formatCode="0.000">
                  <c:v>335.79</c:v>
                </c:pt>
                <c:pt idx="202" formatCode="0.000">
                  <c:v>371.41</c:v>
                </c:pt>
                <c:pt idx="203" formatCode="0.000">
                  <c:v>407.3</c:v>
                </c:pt>
                <c:pt idx="204" formatCode="0.000">
                  <c:v>443.4</c:v>
                </c:pt>
                <c:pt idx="205" formatCode="0.000">
                  <c:v>515.87</c:v>
                </c:pt>
                <c:pt idx="206" formatCode="0.000">
                  <c:v>588.33000000000004</c:v>
                </c:pt>
                <c:pt idx="207" formatCode="0.000">
                  <c:v>660.39</c:v>
                </c:pt>
                <c:pt idx="208" formatCode="0.000">
                  <c:v>674.73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906-48C3-AD32-0DA095770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srim84Kr_Water!$P$5</c:f>
          <c:strCache>
            <c:ptCount val="1"/>
            <c:pt idx="0">
              <c:v>srim84Kr_Water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srim84Kr_Water!$D$20:$D$300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srim84Kr_Water!$E$20:$E$300</c:f>
              <c:numCache>
                <c:formatCode>0.000E+00</c:formatCode>
                <c:ptCount val="281"/>
                <c:pt idx="0">
                  <c:v>0.1681</c:v>
                </c:pt>
                <c:pt idx="1">
                  <c:v>0.1772</c:v>
                </c:pt>
                <c:pt idx="2">
                  <c:v>0.18590000000000001</c:v>
                </c:pt>
                <c:pt idx="3">
                  <c:v>0.19409999999999999</c:v>
                </c:pt>
                <c:pt idx="4">
                  <c:v>0.2021</c:v>
                </c:pt>
                <c:pt idx="5">
                  <c:v>0.2097</c:v>
                </c:pt>
                <c:pt idx="6">
                  <c:v>0.21709999999999999</c:v>
                </c:pt>
                <c:pt idx="7">
                  <c:v>0.22420000000000001</c:v>
                </c:pt>
                <c:pt idx="8">
                  <c:v>0.2311</c:v>
                </c:pt>
                <c:pt idx="9">
                  <c:v>0.23780000000000001</c:v>
                </c:pt>
                <c:pt idx="10">
                  <c:v>0.25059999999999999</c:v>
                </c:pt>
                <c:pt idx="11">
                  <c:v>0.26579999999999998</c:v>
                </c:pt>
                <c:pt idx="12">
                  <c:v>0.2802</c:v>
                </c:pt>
                <c:pt idx="13">
                  <c:v>0.29389999999999999</c:v>
                </c:pt>
                <c:pt idx="14">
                  <c:v>0.307</c:v>
                </c:pt>
                <c:pt idx="15">
                  <c:v>0.31950000000000001</c:v>
                </c:pt>
                <c:pt idx="16">
                  <c:v>0.33160000000000001</c:v>
                </c:pt>
                <c:pt idx="17">
                  <c:v>0.34320000000000001</c:v>
                </c:pt>
                <c:pt idx="18">
                  <c:v>0.35449999999999998</c:v>
                </c:pt>
                <c:pt idx="19">
                  <c:v>0.376</c:v>
                </c:pt>
                <c:pt idx="20">
                  <c:v>0.39629999999999999</c:v>
                </c:pt>
                <c:pt idx="21">
                  <c:v>0.41560000000000002</c:v>
                </c:pt>
                <c:pt idx="22">
                  <c:v>0.43409999999999999</c:v>
                </c:pt>
                <c:pt idx="23">
                  <c:v>0.45190000000000002</c:v>
                </c:pt>
                <c:pt idx="24">
                  <c:v>0.46889999999999998</c:v>
                </c:pt>
                <c:pt idx="25">
                  <c:v>0.50129999999999997</c:v>
                </c:pt>
                <c:pt idx="26">
                  <c:v>0.53169999999999995</c:v>
                </c:pt>
                <c:pt idx="27">
                  <c:v>0.5605</c:v>
                </c:pt>
                <c:pt idx="28">
                  <c:v>0.58779999999999999</c:v>
                </c:pt>
                <c:pt idx="29">
                  <c:v>0.6139</c:v>
                </c:pt>
                <c:pt idx="30">
                  <c:v>0.63900000000000001</c:v>
                </c:pt>
                <c:pt idx="31">
                  <c:v>0.66310000000000002</c:v>
                </c:pt>
                <c:pt idx="32">
                  <c:v>0.68640000000000001</c:v>
                </c:pt>
                <c:pt idx="33">
                  <c:v>0.70889999999999997</c:v>
                </c:pt>
                <c:pt idx="34">
                  <c:v>0.73070000000000002</c:v>
                </c:pt>
                <c:pt idx="35">
                  <c:v>0.75190000000000001</c:v>
                </c:pt>
                <c:pt idx="36">
                  <c:v>0.79259999999999997</c:v>
                </c:pt>
                <c:pt idx="37">
                  <c:v>0.8407</c:v>
                </c:pt>
                <c:pt idx="38">
                  <c:v>0.88619999999999999</c:v>
                </c:pt>
                <c:pt idx="39">
                  <c:v>0.9294</c:v>
                </c:pt>
                <c:pt idx="40">
                  <c:v>0.97070000000000001</c:v>
                </c:pt>
                <c:pt idx="41">
                  <c:v>1.01</c:v>
                </c:pt>
                <c:pt idx="42">
                  <c:v>1.0489999999999999</c:v>
                </c:pt>
                <c:pt idx="43">
                  <c:v>1.085</c:v>
                </c:pt>
                <c:pt idx="44">
                  <c:v>1.121</c:v>
                </c:pt>
                <c:pt idx="45">
                  <c:v>1.1890000000000001</c:v>
                </c:pt>
                <c:pt idx="46">
                  <c:v>1.2529999999999999</c:v>
                </c:pt>
                <c:pt idx="47">
                  <c:v>1.3140000000000001</c:v>
                </c:pt>
                <c:pt idx="48">
                  <c:v>1.373</c:v>
                </c:pt>
                <c:pt idx="49">
                  <c:v>1.429</c:v>
                </c:pt>
                <c:pt idx="50">
                  <c:v>1.4830000000000001</c:v>
                </c:pt>
                <c:pt idx="51">
                  <c:v>1.585</c:v>
                </c:pt>
                <c:pt idx="52">
                  <c:v>1.681</c:v>
                </c:pt>
                <c:pt idx="53">
                  <c:v>1.772</c:v>
                </c:pt>
                <c:pt idx="54">
                  <c:v>1.859</c:v>
                </c:pt>
                <c:pt idx="55">
                  <c:v>1.9410000000000001</c:v>
                </c:pt>
                <c:pt idx="56">
                  <c:v>2.0209999999999999</c:v>
                </c:pt>
                <c:pt idx="57">
                  <c:v>2.097</c:v>
                </c:pt>
                <c:pt idx="58">
                  <c:v>2.1709999999999998</c:v>
                </c:pt>
                <c:pt idx="59">
                  <c:v>2.242</c:v>
                </c:pt>
                <c:pt idx="60">
                  <c:v>2.25</c:v>
                </c:pt>
                <c:pt idx="61">
                  <c:v>2.056</c:v>
                </c:pt>
                <c:pt idx="62">
                  <c:v>1.821</c:v>
                </c:pt>
                <c:pt idx="63">
                  <c:v>1.7130000000000001</c:v>
                </c:pt>
                <c:pt idx="64">
                  <c:v>1.7190000000000001</c:v>
                </c:pt>
                <c:pt idx="65">
                  <c:v>1.7829999999999999</c:v>
                </c:pt>
                <c:pt idx="66">
                  <c:v>1.875</c:v>
                </c:pt>
                <c:pt idx="67">
                  <c:v>1.9790000000000001</c:v>
                </c:pt>
                <c:pt idx="68">
                  <c:v>2.0870000000000002</c:v>
                </c:pt>
                <c:pt idx="69">
                  <c:v>2.1920000000000002</c:v>
                </c:pt>
                <c:pt idx="70">
                  <c:v>2.2930000000000001</c:v>
                </c:pt>
                <c:pt idx="71">
                  <c:v>2.4809999999999999</c:v>
                </c:pt>
                <c:pt idx="72">
                  <c:v>2.65</c:v>
                </c:pt>
                <c:pt idx="73">
                  <c:v>2.802</c:v>
                </c:pt>
                <c:pt idx="74">
                  <c:v>2.9420000000000002</c:v>
                </c:pt>
                <c:pt idx="75">
                  <c:v>3.073</c:v>
                </c:pt>
                <c:pt idx="76">
                  <c:v>3.198</c:v>
                </c:pt>
                <c:pt idx="77">
                  <c:v>3.4359999999999999</c:v>
                </c:pt>
                <c:pt idx="78">
                  <c:v>3.6680000000000001</c:v>
                </c:pt>
                <c:pt idx="79">
                  <c:v>3.899</c:v>
                </c:pt>
                <c:pt idx="80">
                  <c:v>4.1319999999999997</c:v>
                </c:pt>
                <c:pt idx="81">
                  <c:v>4.3689999999999998</c:v>
                </c:pt>
                <c:pt idx="82">
                  <c:v>4.6079999999999997</c:v>
                </c:pt>
                <c:pt idx="83">
                  <c:v>4.8490000000000002</c:v>
                </c:pt>
                <c:pt idx="84">
                  <c:v>5.0910000000000002</c:v>
                </c:pt>
                <c:pt idx="85">
                  <c:v>5.335</c:v>
                </c:pt>
                <c:pt idx="86">
                  <c:v>5.5780000000000003</c:v>
                </c:pt>
                <c:pt idx="87">
                  <c:v>5.8209999999999997</c:v>
                </c:pt>
                <c:pt idx="88">
                  <c:v>6.3029999999999999</c:v>
                </c:pt>
                <c:pt idx="89">
                  <c:v>6.8940000000000001</c:v>
                </c:pt>
                <c:pt idx="90">
                  <c:v>7.4710000000000001</c:v>
                </c:pt>
                <c:pt idx="91">
                  <c:v>8.0310000000000006</c:v>
                </c:pt>
                <c:pt idx="92">
                  <c:v>8.577</c:v>
                </c:pt>
                <c:pt idx="93">
                  <c:v>9.1080000000000005</c:v>
                </c:pt>
                <c:pt idx="94">
                  <c:v>9.6270000000000007</c:v>
                </c:pt>
                <c:pt idx="95">
                  <c:v>10.14</c:v>
                </c:pt>
                <c:pt idx="96">
                  <c:v>10.64</c:v>
                </c:pt>
                <c:pt idx="97">
                  <c:v>11.62</c:v>
                </c:pt>
                <c:pt idx="98">
                  <c:v>12.58</c:v>
                </c:pt>
                <c:pt idx="99">
                  <c:v>13.54</c:v>
                </c:pt>
                <c:pt idx="100">
                  <c:v>14.5</c:v>
                </c:pt>
                <c:pt idx="101">
                  <c:v>15.46</c:v>
                </c:pt>
                <c:pt idx="102">
                  <c:v>16.440000000000001</c:v>
                </c:pt>
                <c:pt idx="103">
                  <c:v>18.41</c:v>
                </c:pt>
                <c:pt idx="104">
                  <c:v>20.41</c:v>
                </c:pt>
                <c:pt idx="105">
                  <c:v>22.42</c:v>
                </c:pt>
                <c:pt idx="106">
                  <c:v>24.44</c:v>
                </c:pt>
                <c:pt idx="107">
                  <c:v>26.44</c:v>
                </c:pt>
                <c:pt idx="108">
                  <c:v>28.4</c:v>
                </c:pt>
                <c:pt idx="109">
                  <c:v>30.32</c:v>
                </c:pt>
                <c:pt idx="110">
                  <c:v>32.17</c:v>
                </c:pt>
                <c:pt idx="111">
                  <c:v>33.96</c:v>
                </c:pt>
                <c:pt idx="112">
                  <c:v>35.67</c:v>
                </c:pt>
                <c:pt idx="113">
                  <c:v>37.299999999999997</c:v>
                </c:pt>
                <c:pt idx="114">
                  <c:v>40.31</c:v>
                </c:pt>
                <c:pt idx="115">
                  <c:v>43.63</c:v>
                </c:pt>
                <c:pt idx="116">
                  <c:v>46.48</c:v>
                </c:pt>
                <c:pt idx="117">
                  <c:v>48.91</c:v>
                </c:pt>
                <c:pt idx="118">
                  <c:v>50.99</c:v>
                </c:pt>
                <c:pt idx="119">
                  <c:v>52.75</c:v>
                </c:pt>
                <c:pt idx="120">
                  <c:v>54.25</c:v>
                </c:pt>
                <c:pt idx="121">
                  <c:v>55.53</c:v>
                </c:pt>
                <c:pt idx="122">
                  <c:v>56.63</c:v>
                </c:pt>
                <c:pt idx="123">
                  <c:v>58.37</c:v>
                </c:pt>
                <c:pt idx="124">
                  <c:v>59.64</c:v>
                </c:pt>
                <c:pt idx="125">
                  <c:v>60.58</c:v>
                </c:pt>
                <c:pt idx="126">
                  <c:v>61.25</c:v>
                </c:pt>
                <c:pt idx="127">
                  <c:v>61.73</c:v>
                </c:pt>
                <c:pt idx="128">
                  <c:v>62.05</c:v>
                </c:pt>
                <c:pt idx="129">
                  <c:v>62.35</c:v>
                </c:pt>
                <c:pt idx="130">
                  <c:v>62.34</c:v>
                </c:pt>
                <c:pt idx="131">
                  <c:v>62.12</c:v>
                </c:pt>
                <c:pt idx="132">
                  <c:v>61.79</c:v>
                </c:pt>
                <c:pt idx="133">
                  <c:v>61.38</c:v>
                </c:pt>
                <c:pt idx="134">
                  <c:v>60.92</c:v>
                </c:pt>
                <c:pt idx="135">
                  <c:v>60.45</c:v>
                </c:pt>
                <c:pt idx="136">
                  <c:v>59.98</c:v>
                </c:pt>
                <c:pt idx="137">
                  <c:v>59.51</c:v>
                </c:pt>
                <c:pt idx="138">
                  <c:v>59.21</c:v>
                </c:pt>
                <c:pt idx="139">
                  <c:v>59.45</c:v>
                </c:pt>
                <c:pt idx="140">
                  <c:v>59.41</c:v>
                </c:pt>
                <c:pt idx="141">
                  <c:v>58.25</c:v>
                </c:pt>
                <c:pt idx="142">
                  <c:v>57.22</c:v>
                </c:pt>
                <c:pt idx="143">
                  <c:v>56.32</c:v>
                </c:pt>
                <c:pt idx="144">
                  <c:v>55.53</c:v>
                </c:pt>
                <c:pt idx="145">
                  <c:v>54.82</c:v>
                </c:pt>
                <c:pt idx="146">
                  <c:v>54.16</c:v>
                </c:pt>
                <c:pt idx="147">
                  <c:v>53.54</c:v>
                </c:pt>
                <c:pt idx="148">
                  <c:v>52.96</c:v>
                </c:pt>
                <c:pt idx="149">
                  <c:v>51.85</c:v>
                </c:pt>
                <c:pt idx="150">
                  <c:v>50.77</c:v>
                </c:pt>
                <c:pt idx="151">
                  <c:v>49.7</c:v>
                </c:pt>
                <c:pt idx="152">
                  <c:v>48.63</c:v>
                </c:pt>
                <c:pt idx="153">
                  <c:v>47.55</c:v>
                </c:pt>
                <c:pt idx="154">
                  <c:v>46.46</c:v>
                </c:pt>
                <c:pt idx="155">
                  <c:v>44.26</c:v>
                </c:pt>
                <c:pt idx="156">
                  <c:v>42.07</c:v>
                </c:pt>
                <c:pt idx="157">
                  <c:v>39.909999999999997</c:v>
                </c:pt>
                <c:pt idx="158">
                  <c:v>37.82</c:v>
                </c:pt>
                <c:pt idx="159">
                  <c:v>35.83</c:v>
                </c:pt>
                <c:pt idx="160">
                  <c:v>33.950000000000003</c:v>
                </c:pt>
                <c:pt idx="161">
                  <c:v>32.21</c:v>
                </c:pt>
                <c:pt idx="162">
                  <c:v>30.59</c:v>
                </c:pt>
                <c:pt idx="163">
                  <c:v>29.12</c:v>
                </c:pt>
                <c:pt idx="164">
                  <c:v>27.78</c:v>
                </c:pt>
                <c:pt idx="165">
                  <c:v>26.59</c:v>
                </c:pt>
                <c:pt idx="166">
                  <c:v>24.59</c:v>
                </c:pt>
                <c:pt idx="167">
                  <c:v>22.8</c:v>
                </c:pt>
                <c:pt idx="168">
                  <c:v>21.74</c:v>
                </c:pt>
                <c:pt idx="169">
                  <c:v>20.440000000000001</c:v>
                </c:pt>
                <c:pt idx="170">
                  <c:v>19.260000000000002</c:v>
                </c:pt>
                <c:pt idx="171">
                  <c:v>18.22</c:v>
                </c:pt>
                <c:pt idx="172">
                  <c:v>17.3</c:v>
                </c:pt>
                <c:pt idx="173">
                  <c:v>16.489999999999998</c:v>
                </c:pt>
                <c:pt idx="174">
                  <c:v>15.75</c:v>
                </c:pt>
                <c:pt idx="175">
                  <c:v>14.49</c:v>
                </c:pt>
                <c:pt idx="176">
                  <c:v>13.45</c:v>
                </c:pt>
                <c:pt idx="177">
                  <c:v>12.57</c:v>
                </c:pt>
                <c:pt idx="178">
                  <c:v>11.81</c:v>
                </c:pt>
                <c:pt idx="179">
                  <c:v>11.16</c:v>
                </c:pt>
                <c:pt idx="180">
                  <c:v>10.59</c:v>
                </c:pt>
                <c:pt idx="181">
                  <c:v>9.641</c:v>
                </c:pt>
                <c:pt idx="182">
                  <c:v>8.8780000000000001</c:v>
                </c:pt>
                <c:pt idx="183">
                  <c:v>8.2430000000000003</c:v>
                </c:pt>
                <c:pt idx="184">
                  <c:v>7.7149999999999999</c:v>
                </c:pt>
                <c:pt idx="185">
                  <c:v>7.2690000000000001</c:v>
                </c:pt>
                <c:pt idx="186">
                  <c:v>6.8860000000000001</c:v>
                </c:pt>
                <c:pt idx="187">
                  <c:v>6.5549999999999997</c:v>
                </c:pt>
                <c:pt idx="188">
                  <c:v>6.266</c:v>
                </c:pt>
                <c:pt idx="189">
                  <c:v>6.0110000000000001</c:v>
                </c:pt>
                <c:pt idx="190">
                  <c:v>5.7839999999999998</c:v>
                </c:pt>
                <c:pt idx="191">
                  <c:v>5.5819999999999999</c:v>
                </c:pt>
                <c:pt idx="192">
                  <c:v>5.2350000000000003</c:v>
                </c:pt>
                <c:pt idx="193">
                  <c:v>4.8860000000000001</c:v>
                </c:pt>
                <c:pt idx="194">
                  <c:v>4.6050000000000004</c:v>
                </c:pt>
                <c:pt idx="195">
                  <c:v>4.375</c:v>
                </c:pt>
                <c:pt idx="196">
                  <c:v>4.1820000000000004</c:v>
                </c:pt>
                <c:pt idx="197">
                  <c:v>4.0199999999999996</c:v>
                </c:pt>
                <c:pt idx="198">
                  <c:v>3.8809999999999998</c:v>
                </c:pt>
                <c:pt idx="199">
                  <c:v>3.7610000000000001</c:v>
                </c:pt>
                <c:pt idx="200">
                  <c:v>3.657</c:v>
                </c:pt>
                <c:pt idx="201">
                  <c:v>3.4849999999999999</c:v>
                </c:pt>
                <c:pt idx="202">
                  <c:v>3.3490000000000002</c:v>
                </c:pt>
                <c:pt idx="203">
                  <c:v>3.2410000000000001</c:v>
                </c:pt>
                <c:pt idx="204">
                  <c:v>3.1520000000000001</c:v>
                </c:pt>
                <c:pt idx="205">
                  <c:v>3.0790000000000002</c:v>
                </c:pt>
                <c:pt idx="206">
                  <c:v>3.0179999999999998</c:v>
                </c:pt>
                <c:pt idx="207">
                  <c:v>2.9239999999999999</c:v>
                </c:pt>
                <c:pt idx="208">
                  <c:v>2.8969999999999998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A9-4E8C-8344-AD120D080437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srim84Kr_Water!$D$20:$D$300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srim84Kr_Water!$F$20:$F$300</c:f>
              <c:numCache>
                <c:formatCode>0.000E+00</c:formatCode>
                <c:ptCount val="281"/>
                <c:pt idx="0">
                  <c:v>2.5830000000000002</c:v>
                </c:pt>
                <c:pt idx="1">
                  <c:v>2.71</c:v>
                </c:pt>
                <c:pt idx="2">
                  <c:v>2.8279999999999998</c:v>
                </c:pt>
                <c:pt idx="3">
                  <c:v>2.94</c:v>
                </c:pt>
                <c:pt idx="4">
                  <c:v>3.044</c:v>
                </c:pt>
                <c:pt idx="5">
                  <c:v>3.1440000000000001</c:v>
                </c:pt>
                <c:pt idx="6">
                  <c:v>3.238</c:v>
                </c:pt>
                <c:pt idx="7">
                  <c:v>3.327</c:v>
                </c:pt>
                <c:pt idx="8">
                  <c:v>3.4119999999999999</c:v>
                </c:pt>
                <c:pt idx="9">
                  <c:v>3.4940000000000002</c:v>
                </c:pt>
                <c:pt idx="10">
                  <c:v>3.6469999999999998</c:v>
                </c:pt>
                <c:pt idx="11">
                  <c:v>3.8220000000000001</c:v>
                </c:pt>
                <c:pt idx="12">
                  <c:v>3.9820000000000002</c:v>
                </c:pt>
                <c:pt idx="13">
                  <c:v>4.13</c:v>
                </c:pt>
                <c:pt idx="14">
                  <c:v>4.2670000000000003</c:v>
                </c:pt>
                <c:pt idx="15">
                  <c:v>4.3940000000000001</c:v>
                </c:pt>
                <c:pt idx="16">
                  <c:v>4.5129999999999999</c:v>
                </c:pt>
                <c:pt idx="17">
                  <c:v>4.625</c:v>
                </c:pt>
                <c:pt idx="18">
                  <c:v>4.7309999999999999</c:v>
                </c:pt>
                <c:pt idx="19">
                  <c:v>4.9249999999999998</c:v>
                </c:pt>
                <c:pt idx="20">
                  <c:v>5.0999999999999996</c:v>
                </c:pt>
                <c:pt idx="21">
                  <c:v>5.2590000000000003</c:v>
                </c:pt>
                <c:pt idx="22">
                  <c:v>5.4050000000000002</c:v>
                </c:pt>
                <c:pt idx="23">
                  <c:v>5.5389999999999997</c:v>
                </c:pt>
                <c:pt idx="24">
                  <c:v>5.6630000000000003</c:v>
                </c:pt>
                <c:pt idx="25">
                  <c:v>5.8860000000000001</c:v>
                </c:pt>
                <c:pt idx="26">
                  <c:v>6.0810000000000004</c:v>
                </c:pt>
                <c:pt idx="27">
                  <c:v>6.2539999999999996</c:v>
                </c:pt>
                <c:pt idx="28">
                  <c:v>6.4089999999999998</c:v>
                </c:pt>
                <c:pt idx="29">
                  <c:v>6.548</c:v>
                </c:pt>
                <c:pt idx="30">
                  <c:v>6.6740000000000004</c:v>
                </c:pt>
                <c:pt idx="31">
                  <c:v>6.7880000000000003</c:v>
                </c:pt>
                <c:pt idx="32">
                  <c:v>6.8929999999999998</c:v>
                </c:pt>
                <c:pt idx="33">
                  <c:v>6.9889999999999999</c:v>
                </c:pt>
                <c:pt idx="34">
                  <c:v>7.0780000000000003</c:v>
                </c:pt>
                <c:pt idx="35">
                  <c:v>7.16</c:v>
                </c:pt>
                <c:pt idx="36">
                  <c:v>7.3070000000000004</c:v>
                </c:pt>
                <c:pt idx="37">
                  <c:v>7.4630000000000001</c:v>
                </c:pt>
                <c:pt idx="38">
                  <c:v>7.5949999999999998</c:v>
                </c:pt>
                <c:pt idx="39">
                  <c:v>7.7069999999999999</c:v>
                </c:pt>
                <c:pt idx="40">
                  <c:v>7.8029999999999999</c:v>
                </c:pt>
                <c:pt idx="41">
                  <c:v>7.8860000000000001</c:v>
                </c:pt>
                <c:pt idx="42">
                  <c:v>7.9580000000000002</c:v>
                </c:pt>
                <c:pt idx="43">
                  <c:v>8.02</c:v>
                </c:pt>
                <c:pt idx="44">
                  <c:v>8.0739999999999998</c:v>
                </c:pt>
                <c:pt idx="45">
                  <c:v>8.16</c:v>
                </c:pt>
                <c:pt idx="46">
                  <c:v>8.2249999999999996</c:v>
                </c:pt>
                <c:pt idx="47">
                  <c:v>8.2720000000000002</c:v>
                </c:pt>
                <c:pt idx="48">
                  <c:v>8.3059999999999992</c:v>
                </c:pt>
                <c:pt idx="49">
                  <c:v>8.3279999999999994</c:v>
                </c:pt>
                <c:pt idx="50">
                  <c:v>8.3420000000000005</c:v>
                </c:pt>
                <c:pt idx="51">
                  <c:v>8.3469999999999995</c:v>
                </c:pt>
                <c:pt idx="52">
                  <c:v>8.33</c:v>
                </c:pt>
                <c:pt idx="53">
                  <c:v>8.2989999999999995</c:v>
                </c:pt>
                <c:pt idx="54">
                  <c:v>8.2569999999999997</c:v>
                </c:pt>
                <c:pt idx="55">
                  <c:v>8.2070000000000007</c:v>
                </c:pt>
                <c:pt idx="56">
                  <c:v>8.1509999999999998</c:v>
                </c:pt>
                <c:pt idx="57">
                  <c:v>8.0909999999999993</c:v>
                </c:pt>
                <c:pt idx="58">
                  <c:v>8.0280000000000005</c:v>
                </c:pt>
                <c:pt idx="59">
                  <c:v>7.9630000000000001</c:v>
                </c:pt>
                <c:pt idx="60">
                  <c:v>7.8959999999999999</c:v>
                </c:pt>
                <c:pt idx="61">
                  <c:v>7.8289999999999997</c:v>
                </c:pt>
                <c:pt idx="62">
                  <c:v>7.694</c:v>
                </c:pt>
                <c:pt idx="63">
                  <c:v>7.5250000000000004</c:v>
                </c:pt>
                <c:pt idx="64">
                  <c:v>7.36</c:v>
                </c:pt>
                <c:pt idx="65">
                  <c:v>7.2009999999999996</c:v>
                </c:pt>
                <c:pt idx="66">
                  <c:v>7.0460000000000003</c:v>
                </c:pt>
                <c:pt idx="67">
                  <c:v>6.8979999999999997</c:v>
                </c:pt>
                <c:pt idx="68">
                  <c:v>6.7560000000000002</c:v>
                </c:pt>
                <c:pt idx="69">
                  <c:v>6.62</c:v>
                </c:pt>
                <c:pt idx="70">
                  <c:v>6.49</c:v>
                </c:pt>
                <c:pt idx="71">
                  <c:v>6.2450000000000001</c:v>
                </c:pt>
                <c:pt idx="72">
                  <c:v>6.02</c:v>
                </c:pt>
                <c:pt idx="73">
                  <c:v>5.8129999999999997</c:v>
                </c:pt>
                <c:pt idx="74">
                  <c:v>5.6219999999999999</c:v>
                </c:pt>
                <c:pt idx="75">
                  <c:v>5.4450000000000003</c:v>
                </c:pt>
                <c:pt idx="76">
                  <c:v>5.28</c:v>
                </c:pt>
                <c:pt idx="77">
                  <c:v>4.984</c:v>
                </c:pt>
                <c:pt idx="78">
                  <c:v>4.7249999999999996</c:v>
                </c:pt>
                <c:pt idx="79">
                  <c:v>4.4960000000000004</c:v>
                </c:pt>
                <c:pt idx="80">
                  <c:v>4.2910000000000004</c:v>
                </c:pt>
                <c:pt idx="81">
                  <c:v>4.1070000000000002</c:v>
                </c:pt>
                <c:pt idx="82">
                  <c:v>3.9409999999999998</c:v>
                </c:pt>
                <c:pt idx="83">
                  <c:v>3.79</c:v>
                </c:pt>
                <c:pt idx="84">
                  <c:v>3.6520000000000001</c:v>
                </c:pt>
                <c:pt idx="85">
                  <c:v>3.5249999999999999</c:v>
                </c:pt>
                <c:pt idx="86">
                  <c:v>3.4079999999999999</c:v>
                </c:pt>
                <c:pt idx="87">
                  <c:v>3.3</c:v>
                </c:pt>
                <c:pt idx="88">
                  <c:v>3.1059999999999999</c:v>
                </c:pt>
                <c:pt idx="89">
                  <c:v>2.8980000000000001</c:v>
                </c:pt>
                <c:pt idx="90">
                  <c:v>2.72</c:v>
                </c:pt>
                <c:pt idx="91">
                  <c:v>2.5659999999999998</c:v>
                </c:pt>
                <c:pt idx="92">
                  <c:v>2.4300000000000002</c:v>
                </c:pt>
                <c:pt idx="93">
                  <c:v>2.31</c:v>
                </c:pt>
                <c:pt idx="94">
                  <c:v>2.2029999999999998</c:v>
                </c:pt>
                <c:pt idx="95">
                  <c:v>2.1059999999999999</c:v>
                </c:pt>
                <c:pt idx="96">
                  <c:v>2.0190000000000001</c:v>
                </c:pt>
                <c:pt idx="97">
                  <c:v>1.867</c:v>
                </c:pt>
                <c:pt idx="98">
                  <c:v>1.7390000000000001</c:v>
                </c:pt>
                <c:pt idx="99">
                  <c:v>1.63</c:v>
                </c:pt>
                <c:pt idx="100">
                  <c:v>1.534</c:v>
                </c:pt>
                <c:pt idx="101">
                  <c:v>1.4510000000000001</c:v>
                </c:pt>
                <c:pt idx="102">
                  <c:v>1.377</c:v>
                </c:pt>
                <c:pt idx="103">
                  <c:v>1.2529999999999999</c:v>
                </c:pt>
                <c:pt idx="104">
                  <c:v>1.151</c:v>
                </c:pt>
                <c:pt idx="105">
                  <c:v>1.0660000000000001</c:v>
                </c:pt>
                <c:pt idx="106">
                  <c:v>0.99350000000000005</c:v>
                </c:pt>
                <c:pt idx="107">
                  <c:v>0.93149999999999999</c:v>
                </c:pt>
                <c:pt idx="108">
                  <c:v>0.87749999999999995</c:v>
                </c:pt>
                <c:pt idx="109">
                  <c:v>0.83009999999999995</c:v>
                </c:pt>
                <c:pt idx="110">
                  <c:v>0.78790000000000004</c:v>
                </c:pt>
                <c:pt idx="111">
                  <c:v>0.75029999999999997</c:v>
                </c:pt>
                <c:pt idx="112">
                  <c:v>0.71640000000000004</c:v>
                </c:pt>
                <c:pt idx="113">
                  <c:v>0.68579999999999997</c:v>
                </c:pt>
                <c:pt idx="114">
                  <c:v>0.63239999999999996</c:v>
                </c:pt>
                <c:pt idx="115">
                  <c:v>0.57720000000000005</c:v>
                </c:pt>
                <c:pt idx="116">
                  <c:v>0.53169999999999995</c:v>
                </c:pt>
                <c:pt idx="117">
                  <c:v>0.49340000000000001</c:v>
                </c:pt>
                <c:pt idx="118">
                  <c:v>0.46060000000000001</c:v>
                </c:pt>
                <c:pt idx="119">
                  <c:v>0.43230000000000002</c:v>
                </c:pt>
                <c:pt idx="120">
                  <c:v>0.40760000000000002</c:v>
                </c:pt>
                <c:pt idx="121">
                  <c:v>0.38569999999999999</c:v>
                </c:pt>
                <c:pt idx="122">
                  <c:v>0.36630000000000001</c:v>
                </c:pt>
                <c:pt idx="123">
                  <c:v>0.33310000000000001</c:v>
                </c:pt>
                <c:pt idx="124">
                  <c:v>0.30590000000000001</c:v>
                </c:pt>
                <c:pt idx="125">
                  <c:v>0.28310000000000002</c:v>
                </c:pt>
                <c:pt idx="126">
                  <c:v>0.26369999999999999</c:v>
                </c:pt>
                <c:pt idx="127">
                  <c:v>0.247</c:v>
                </c:pt>
                <c:pt idx="128">
                  <c:v>0.2324</c:v>
                </c:pt>
                <c:pt idx="129">
                  <c:v>0.2082</c:v>
                </c:pt>
                <c:pt idx="130">
                  <c:v>0.1888</c:v>
                </c:pt>
                <c:pt idx="131">
                  <c:v>0.17299999999999999</c:v>
                </c:pt>
                <c:pt idx="132">
                  <c:v>0.1598</c:v>
                </c:pt>
                <c:pt idx="133">
                  <c:v>0.14860000000000001</c:v>
                </c:pt>
                <c:pt idx="134">
                  <c:v>0.1389</c:v>
                </c:pt>
                <c:pt idx="135">
                  <c:v>0.1305</c:v>
                </c:pt>
                <c:pt idx="136">
                  <c:v>0.1231</c:v>
                </c:pt>
                <c:pt idx="137">
                  <c:v>0.1166</c:v>
                </c:pt>
                <c:pt idx="138">
                  <c:v>0.1108</c:v>
                </c:pt>
                <c:pt idx="139">
                  <c:v>0.1055</c:v>
                </c:pt>
                <c:pt idx="140">
                  <c:v>9.6500000000000002E-2</c:v>
                </c:pt>
                <c:pt idx="141">
                  <c:v>8.7279999999999996E-2</c:v>
                </c:pt>
                <c:pt idx="142">
                  <c:v>7.9769999999999994E-2</c:v>
                </c:pt>
                <c:pt idx="143">
                  <c:v>7.3520000000000002E-2</c:v>
                </c:pt>
                <c:pt idx="144">
                  <c:v>6.8220000000000003E-2</c:v>
                </c:pt>
                <c:pt idx="145">
                  <c:v>6.3689999999999997E-2</c:v>
                </c:pt>
                <c:pt idx="146">
                  <c:v>5.9749999999999998E-2</c:v>
                </c:pt>
                <c:pt idx="147">
                  <c:v>5.629E-2</c:v>
                </c:pt>
                <c:pt idx="148">
                  <c:v>5.3240000000000003E-2</c:v>
                </c:pt>
                <c:pt idx="149">
                  <c:v>4.8070000000000002E-2</c:v>
                </c:pt>
                <c:pt idx="150">
                  <c:v>4.3869999999999999E-2</c:v>
                </c:pt>
                <c:pt idx="151">
                  <c:v>4.0379999999999999E-2</c:v>
                </c:pt>
                <c:pt idx="152">
                  <c:v>3.7429999999999998E-2</c:v>
                </c:pt>
                <c:pt idx="153">
                  <c:v>3.4909999999999997E-2</c:v>
                </c:pt>
                <c:pt idx="154">
                  <c:v>3.2719999999999999E-2</c:v>
                </c:pt>
                <c:pt idx="155">
                  <c:v>2.911E-2</c:v>
                </c:pt>
                <c:pt idx="156">
                  <c:v>2.6249999999999999E-2</c:v>
                </c:pt>
                <c:pt idx="157">
                  <c:v>2.392E-2</c:v>
                </c:pt>
                <c:pt idx="158">
                  <c:v>2.1999999999999999E-2</c:v>
                </c:pt>
                <c:pt idx="159">
                  <c:v>2.0369999999999999E-2</c:v>
                </c:pt>
                <c:pt idx="160">
                  <c:v>1.898E-2</c:v>
                </c:pt>
                <c:pt idx="161">
                  <c:v>1.7780000000000001E-2</c:v>
                </c:pt>
                <c:pt idx="162">
                  <c:v>1.6719999999999999E-2</c:v>
                </c:pt>
                <c:pt idx="163">
                  <c:v>1.5789999999999998E-2</c:v>
                </c:pt>
                <c:pt idx="164">
                  <c:v>1.4970000000000001E-2</c:v>
                </c:pt>
                <c:pt idx="165">
                  <c:v>1.423E-2</c:v>
                </c:pt>
                <c:pt idx="166">
                  <c:v>1.295E-2</c:v>
                </c:pt>
                <c:pt idx="167">
                  <c:v>1.166E-2</c:v>
                </c:pt>
                <c:pt idx="168">
                  <c:v>1.0619999999999999E-2</c:v>
                </c:pt>
                <c:pt idx="169">
                  <c:v>9.7520000000000003E-3</c:v>
                </c:pt>
                <c:pt idx="170">
                  <c:v>9.0220000000000005E-3</c:v>
                </c:pt>
                <c:pt idx="171">
                  <c:v>8.3990000000000002E-3</c:v>
                </c:pt>
                <c:pt idx="172">
                  <c:v>7.8589999999999997E-3</c:v>
                </c:pt>
                <c:pt idx="173">
                  <c:v>7.3879999999999996E-3</c:v>
                </c:pt>
                <c:pt idx="174">
                  <c:v>6.9719999999999999E-3</c:v>
                </c:pt>
                <c:pt idx="175">
                  <c:v>6.2719999999999998E-3</c:v>
                </c:pt>
                <c:pt idx="176">
                  <c:v>5.705E-3</c:v>
                </c:pt>
                <c:pt idx="177">
                  <c:v>5.2360000000000002E-3</c:v>
                </c:pt>
                <c:pt idx="178">
                  <c:v>4.8409999999999998E-3</c:v>
                </c:pt>
                <c:pt idx="179">
                  <c:v>4.5040000000000002E-3</c:v>
                </c:pt>
                <c:pt idx="180">
                  <c:v>4.2119999999999996E-3</c:v>
                </c:pt>
                <c:pt idx="181">
                  <c:v>3.7330000000000002E-3</c:v>
                </c:pt>
                <c:pt idx="182">
                  <c:v>3.356E-3</c:v>
                </c:pt>
                <c:pt idx="183">
                  <c:v>3.0500000000000002E-3</c:v>
                </c:pt>
                <c:pt idx="184">
                  <c:v>2.7980000000000001E-3</c:v>
                </c:pt>
                <c:pt idx="185">
                  <c:v>2.5850000000000001E-3</c:v>
                </c:pt>
                <c:pt idx="186">
                  <c:v>2.4039999999999999E-3</c:v>
                </c:pt>
                <c:pt idx="187">
                  <c:v>2.2469999999999999E-3</c:v>
                </c:pt>
                <c:pt idx="188">
                  <c:v>2.1099999999999999E-3</c:v>
                </c:pt>
                <c:pt idx="189">
                  <c:v>1.99E-3</c:v>
                </c:pt>
                <c:pt idx="190">
                  <c:v>1.8829999999999999E-3</c:v>
                </c:pt>
                <c:pt idx="191">
                  <c:v>1.7880000000000001E-3</c:v>
                </c:pt>
                <c:pt idx="192">
                  <c:v>1.624E-3</c:v>
                </c:pt>
                <c:pt idx="193">
                  <c:v>1.4580000000000001E-3</c:v>
                </c:pt>
                <c:pt idx="194">
                  <c:v>1.3240000000000001E-3</c:v>
                </c:pt>
                <c:pt idx="195">
                  <c:v>1.214E-3</c:v>
                </c:pt>
                <c:pt idx="196">
                  <c:v>1.121E-3</c:v>
                </c:pt>
                <c:pt idx="197">
                  <c:v>1.042E-3</c:v>
                </c:pt>
                <c:pt idx="198">
                  <c:v>9.7340000000000002E-4</c:v>
                </c:pt>
                <c:pt idx="199">
                  <c:v>9.1370000000000004E-4</c:v>
                </c:pt>
                <c:pt idx="200">
                  <c:v>8.6120000000000001E-4</c:v>
                </c:pt>
                <c:pt idx="201">
                  <c:v>7.7300000000000003E-4</c:v>
                </c:pt>
                <c:pt idx="202">
                  <c:v>7.0169999999999998E-4</c:v>
                </c:pt>
                <c:pt idx="203">
                  <c:v>6.4280000000000001E-4</c:v>
                </c:pt>
                <c:pt idx="204">
                  <c:v>5.934E-4</c:v>
                </c:pt>
                <c:pt idx="205">
                  <c:v>5.5119999999999995E-4</c:v>
                </c:pt>
                <c:pt idx="206">
                  <c:v>5.1489999999999999E-4</c:v>
                </c:pt>
                <c:pt idx="207">
                  <c:v>4.5530000000000001E-4</c:v>
                </c:pt>
                <c:pt idx="208">
                  <c:v>4.3520000000000001E-4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A9-4E8C-8344-AD120D080437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srim84Kr_Water!$D$20:$D$300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srim84Kr_Water!$G$20:$G$300</c:f>
              <c:numCache>
                <c:formatCode>0.000E+00</c:formatCode>
                <c:ptCount val="281"/>
                <c:pt idx="0">
                  <c:v>2.7511000000000001</c:v>
                </c:pt>
                <c:pt idx="1">
                  <c:v>2.8872</c:v>
                </c:pt>
                <c:pt idx="2">
                  <c:v>3.0139</c:v>
                </c:pt>
                <c:pt idx="3">
                  <c:v>3.1341000000000001</c:v>
                </c:pt>
                <c:pt idx="4">
                  <c:v>3.2461000000000002</c:v>
                </c:pt>
                <c:pt idx="5">
                  <c:v>3.3536999999999999</c:v>
                </c:pt>
                <c:pt idx="6">
                  <c:v>3.4550999999999998</c:v>
                </c:pt>
                <c:pt idx="7">
                  <c:v>3.5512000000000001</c:v>
                </c:pt>
                <c:pt idx="8">
                  <c:v>3.6431</c:v>
                </c:pt>
                <c:pt idx="9">
                  <c:v>3.7318000000000002</c:v>
                </c:pt>
                <c:pt idx="10">
                  <c:v>3.8975999999999997</c:v>
                </c:pt>
                <c:pt idx="11">
                  <c:v>4.0877999999999997</c:v>
                </c:pt>
                <c:pt idx="12">
                  <c:v>4.2622</c:v>
                </c:pt>
                <c:pt idx="13">
                  <c:v>4.4238999999999997</c:v>
                </c:pt>
                <c:pt idx="14">
                  <c:v>4.5740000000000007</c:v>
                </c:pt>
                <c:pt idx="15">
                  <c:v>4.7134999999999998</c:v>
                </c:pt>
                <c:pt idx="16">
                  <c:v>4.8445999999999998</c:v>
                </c:pt>
                <c:pt idx="17">
                  <c:v>4.9682000000000004</c:v>
                </c:pt>
                <c:pt idx="18">
                  <c:v>5.0854999999999997</c:v>
                </c:pt>
                <c:pt idx="19">
                  <c:v>5.3010000000000002</c:v>
                </c:pt>
                <c:pt idx="20">
                  <c:v>5.4962999999999997</c:v>
                </c:pt>
                <c:pt idx="21">
                  <c:v>5.6746000000000008</c:v>
                </c:pt>
                <c:pt idx="22">
                  <c:v>5.8391000000000002</c:v>
                </c:pt>
                <c:pt idx="23">
                  <c:v>5.9908999999999999</c:v>
                </c:pt>
                <c:pt idx="24">
                  <c:v>6.1318999999999999</c:v>
                </c:pt>
                <c:pt idx="25">
                  <c:v>6.3872999999999998</c:v>
                </c:pt>
                <c:pt idx="26">
                  <c:v>6.6127000000000002</c:v>
                </c:pt>
                <c:pt idx="27">
                  <c:v>6.8144999999999998</c:v>
                </c:pt>
                <c:pt idx="28">
                  <c:v>6.9967999999999995</c:v>
                </c:pt>
                <c:pt idx="29">
                  <c:v>7.1619000000000002</c:v>
                </c:pt>
                <c:pt idx="30">
                  <c:v>7.3130000000000006</c:v>
                </c:pt>
                <c:pt idx="31">
                  <c:v>7.4511000000000003</c:v>
                </c:pt>
                <c:pt idx="32">
                  <c:v>7.5793999999999997</c:v>
                </c:pt>
                <c:pt idx="33">
                  <c:v>7.6978999999999997</c:v>
                </c:pt>
                <c:pt idx="34">
                  <c:v>7.8087</c:v>
                </c:pt>
                <c:pt idx="35">
                  <c:v>7.9119000000000002</c:v>
                </c:pt>
                <c:pt idx="36">
                  <c:v>8.0996000000000006</c:v>
                </c:pt>
                <c:pt idx="37">
                  <c:v>8.3036999999999992</c:v>
                </c:pt>
                <c:pt idx="38">
                  <c:v>8.4811999999999994</c:v>
                </c:pt>
                <c:pt idx="39">
                  <c:v>8.6364000000000001</c:v>
                </c:pt>
                <c:pt idx="40">
                  <c:v>8.7736999999999998</c:v>
                </c:pt>
                <c:pt idx="41">
                  <c:v>8.8960000000000008</c:v>
                </c:pt>
                <c:pt idx="42">
                  <c:v>9.0069999999999997</c:v>
                </c:pt>
                <c:pt idx="43">
                  <c:v>9.1050000000000004</c:v>
                </c:pt>
                <c:pt idx="44">
                  <c:v>9.1950000000000003</c:v>
                </c:pt>
                <c:pt idx="45">
                  <c:v>9.3490000000000002</c:v>
                </c:pt>
                <c:pt idx="46">
                  <c:v>9.4779999999999998</c:v>
                </c:pt>
                <c:pt idx="47">
                  <c:v>9.5860000000000003</c:v>
                </c:pt>
                <c:pt idx="48">
                  <c:v>9.6789999999999985</c:v>
                </c:pt>
                <c:pt idx="49">
                  <c:v>9.7569999999999997</c:v>
                </c:pt>
                <c:pt idx="50">
                  <c:v>9.8250000000000011</c:v>
                </c:pt>
                <c:pt idx="51">
                  <c:v>9.9319999999999986</c:v>
                </c:pt>
                <c:pt idx="52">
                  <c:v>10.010999999999999</c:v>
                </c:pt>
                <c:pt idx="53">
                  <c:v>10.071</c:v>
                </c:pt>
                <c:pt idx="54">
                  <c:v>10.116</c:v>
                </c:pt>
                <c:pt idx="55">
                  <c:v>10.148000000000001</c:v>
                </c:pt>
                <c:pt idx="56">
                  <c:v>10.172000000000001</c:v>
                </c:pt>
                <c:pt idx="57">
                  <c:v>10.187999999999999</c:v>
                </c:pt>
                <c:pt idx="58">
                  <c:v>10.199</c:v>
                </c:pt>
                <c:pt idx="59">
                  <c:v>10.205</c:v>
                </c:pt>
                <c:pt idx="60">
                  <c:v>10.146000000000001</c:v>
                </c:pt>
                <c:pt idx="61">
                  <c:v>9.8849999999999998</c:v>
                </c:pt>
                <c:pt idx="62">
                  <c:v>9.5150000000000006</c:v>
                </c:pt>
                <c:pt idx="63">
                  <c:v>9.2379999999999995</c:v>
                </c:pt>
                <c:pt idx="64">
                  <c:v>9.0790000000000006</c:v>
                </c:pt>
                <c:pt idx="65">
                  <c:v>8.984</c:v>
                </c:pt>
                <c:pt idx="66">
                  <c:v>8.9209999999999994</c:v>
                </c:pt>
                <c:pt idx="67">
                  <c:v>8.8769999999999989</c:v>
                </c:pt>
                <c:pt idx="68">
                  <c:v>8.843</c:v>
                </c:pt>
                <c:pt idx="69">
                  <c:v>8.8120000000000012</c:v>
                </c:pt>
                <c:pt idx="70">
                  <c:v>8.7830000000000013</c:v>
                </c:pt>
                <c:pt idx="71">
                  <c:v>8.7259999999999991</c:v>
                </c:pt>
                <c:pt idx="72">
                  <c:v>8.67</c:v>
                </c:pt>
                <c:pt idx="73">
                  <c:v>8.6150000000000002</c:v>
                </c:pt>
                <c:pt idx="74">
                  <c:v>8.5640000000000001</c:v>
                </c:pt>
                <c:pt idx="75">
                  <c:v>8.5180000000000007</c:v>
                </c:pt>
                <c:pt idx="76">
                  <c:v>8.4779999999999998</c:v>
                </c:pt>
                <c:pt idx="77">
                  <c:v>8.42</c:v>
                </c:pt>
                <c:pt idx="78">
                  <c:v>8.3930000000000007</c:v>
                </c:pt>
                <c:pt idx="79">
                  <c:v>8.3949999999999996</c:v>
                </c:pt>
                <c:pt idx="80">
                  <c:v>8.423</c:v>
                </c:pt>
                <c:pt idx="81">
                  <c:v>8.4759999999999991</c:v>
                </c:pt>
                <c:pt idx="82">
                  <c:v>8.5489999999999995</c:v>
                </c:pt>
                <c:pt idx="83">
                  <c:v>8.6389999999999993</c:v>
                </c:pt>
                <c:pt idx="84">
                  <c:v>8.7430000000000003</c:v>
                </c:pt>
                <c:pt idx="85">
                  <c:v>8.86</c:v>
                </c:pt>
                <c:pt idx="86">
                  <c:v>8.9860000000000007</c:v>
                </c:pt>
                <c:pt idx="87">
                  <c:v>9.1209999999999987</c:v>
                </c:pt>
                <c:pt idx="88">
                  <c:v>9.4089999999999989</c:v>
                </c:pt>
                <c:pt idx="89">
                  <c:v>9.7919999999999998</c:v>
                </c:pt>
                <c:pt idx="90">
                  <c:v>10.191000000000001</c:v>
                </c:pt>
                <c:pt idx="91">
                  <c:v>10.597000000000001</c:v>
                </c:pt>
                <c:pt idx="92">
                  <c:v>11.007</c:v>
                </c:pt>
                <c:pt idx="93">
                  <c:v>11.418000000000001</c:v>
                </c:pt>
                <c:pt idx="94">
                  <c:v>11.83</c:v>
                </c:pt>
                <c:pt idx="95">
                  <c:v>12.246</c:v>
                </c:pt>
                <c:pt idx="96">
                  <c:v>12.659000000000001</c:v>
                </c:pt>
                <c:pt idx="97">
                  <c:v>13.486999999999998</c:v>
                </c:pt>
                <c:pt idx="98">
                  <c:v>14.319000000000001</c:v>
                </c:pt>
                <c:pt idx="99">
                  <c:v>15.169999999999998</c:v>
                </c:pt>
                <c:pt idx="100">
                  <c:v>16.033999999999999</c:v>
                </c:pt>
                <c:pt idx="101">
                  <c:v>16.911000000000001</c:v>
                </c:pt>
                <c:pt idx="102">
                  <c:v>17.817</c:v>
                </c:pt>
                <c:pt idx="103">
                  <c:v>19.663</c:v>
                </c:pt>
                <c:pt idx="104">
                  <c:v>21.561</c:v>
                </c:pt>
                <c:pt idx="105">
                  <c:v>23.486000000000001</c:v>
                </c:pt>
                <c:pt idx="106">
                  <c:v>25.433500000000002</c:v>
                </c:pt>
                <c:pt idx="107">
                  <c:v>27.371500000000001</c:v>
                </c:pt>
                <c:pt idx="108">
                  <c:v>29.2775</c:v>
                </c:pt>
                <c:pt idx="109">
                  <c:v>31.150100000000002</c:v>
                </c:pt>
                <c:pt idx="110">
                  <c:v>32.957900000000002</c:v>
                </c:pt>
                <c:pt idx="111">
                  <c:v>34.710300000000004</c:v>
                </c:pt>
                <c:pt idx="112">
                  <c:v>36.386400000000002</c:v>
                </c:pt>
                <c:pt idx="113">
                  <c:v>37.985799999999998</c:v>
                </c:pt>
                <c:pt idx="114">
                  <c:v>40.942399999999999</c:v>
                </c:pt>
                <c:pt idx="115">
                  <c:v>44.2072</c:v>
                </c:pt>
                <c:pt idx="116">
                  <c:v>47.011699999999998</c:v>
                </c:pt>
                <c:pt idx="117">
                  <c:v>49.403399999999998</c:v>
                </c:pt>
                <c:pt idx="118">
                  <c:v>51.450600000000001</c:v>
                </c:pt>
                <c:pt idx="119">
                  <c:v>53.182299999999998</c:v>
                </c:pt>
                <c:pt idx="120">
                  <c:v>54.657600000000002</c:v>
                </c:pt>
                <c:pt idx="121">
                  <c:v>55.915700000000001</c:v>
                </c:pt>
                <c:pt idx="122">
                  <c:v>56.996300000000005</c:v>
                </c:pt>
                <c:pt idx="123">
                  <c:v>58.703099999999999</c:v>
                </c:pt>
                <c:pt idx="124">
                  <c:v>59.945900000000002</c:v>
                </c:pt>
                <c:pt idx="125">
                  <c:v>60.863099999999996</c:v>
                </c:pt>
                <c:pt idx="126">
                  <c:v>61.5137</c:v>
                </c:pt>
                <c:pt idx="127">
                  <c:v>61.976999999999997</c:v>
                </c:pt>
                <c:pt idx="128">
                  <c:v>62.282399999999996</c:v>
                </c:pt>
                <c:pt idx="129">
                  <c:v>62.558199999999999</c:v>
                </c:pt>
                <c:pt idx="130">
                  <c:v>62.528800000000004</c:v>
                </c:pt>
                <c:pt idx="131">
                  <c:v>62.292999999999999</c:v>
                </c:pt>
                <c:pt idx="132">
                  <c:v>61.949799999999996</c:v>
                </c:pt>
                <c:pt idx="133">
                  <c:v>61.528600000000004</c:v>
                </c:pt>
                <c:pt idx="134">
                  <c:v>61.058900000000001</c:v>
                </c:pt>
                <c:pt idx="135">
                  <c:v>60.580500000000001</c:v>
                </c:pt>
                <c:pt idx="136">
                  <c:v>60.103099999999998</c:v>
                </c:pt>
                <c:pt idx="137">
                  <c:v>59.626599999999996</c:v>
                </c:pt>
                <c:pt idx="138">
                  <c:v>59.320799999999998</c:v>
                </c:pt>
                <c:pt idx="139">
                  <c:v>59.555500000000002</c:v>
                </c:pt>
                <c:pt idx="140">
                  <c:v>59.506499999999996</c:v>
                </c:pt>
                <c:pt idx="141">
                  <c:v>58.33728</c:v>
                </c:pt>
                <c:pt idx="142">
                  <c:v>57.299770000000002</c:v>
                </c:pt>
                <c:pt idx="143">
                  <c:v>56.393520000000002</c:v>
                </c:pt>
                <c:pt idx="144">
                  <c:v>55.598219999999998</c:v>
                </c:pt>
                <c:pt idx="145">
                  <c:v>54.883690000000001</c:v>
                </c:pt>
                <c:pt idx="146">
                  <c:v>54.219749999999998</c:v>
                </c:pt>
                <c:pt idx="147">
                  <c:v>53.596289999999996</c:v>
                </c:pt>
                <c:pt idx="148">
                  <c:v>53.013240000000003</c:v>
                </c:pt>
                <c:pt idx="149">
                  <c:v>51.898070000000004</c:v>
                </c:pt>
                <c:pt idx="150">
                  <c:v>50.813870000000001</c:v>
                </c:pt>
                <c:pt idx="151">
                  <c:v>49.740380000000002</c:v>
                </c:pt>
                <c:pt idx="152">
                  <c:v>48.667430000000003</c:v>
                </c:pt>
                <c:pt idx="153">
                  <c:v>47.584909999999994</c:v>
                </c:pt>
                <c:pt idx="154">
                  <c:v>46.492719999999998</c:v>
                </c:pt>
                <c:pt idx="155">
                  <c:v>44.289110000000001</c:v>
                </c:pt>
                <c:pt idx="156">
                  <c:v>42.096249999999998</c:v>
                </c:pt>
                <c:pt idx="157">
                  <c:v>39.933919999999993</c:v>
                </c:pt>
                <c:pt idx="158">
                  <c:v>37.841999999999999</c:v>
                </c:pt>
                <c:pt idx="159">
                  <c:v>35.850369999999998</c:v>
                </c:pt>
                <c:pt idx="160">
                  <c:v>33.968980000000002</c:v>
                </c:pt>
                <c:pt idx="161">
                  <c:v>32.227780000000003</c:v>
                </c:pt>
                <c:pt idx="162">
                  <c:v>30.606719999999999</c:v>
                </c:pt>
                <c:pt idx="163">
                  <c:v>29.13579</c:v>
                </c:pt>
                <c:pt idx="164">
                  <c:v>27.794970000000003</c:v>
                </c:pt>
                <c:pt idx="165">
                  <c:v>26.604230000000001</c:v>
                </c:pt>
                <c:pt idx="166">
                  <c:v>24.60295</c:v>
                </c:pt>
                <c:pt idx="167">
                  <c:v>22.81166</c:v>
                </c:pt>
                <c:pt idx="168">
                  <c:v>21.750619999999998</c:v>
                </c:pt>
                <c:pt idx="169">
                  <c:v>20.449752</c:v>
                </c:pt>
                <c:pt idx="170">
                  <c:v>19.269022000000003</c:v>
                </c:pt>
                <c:pt idx="171">
                  <c:v>18.228399</c:v>
                </c:pt>
                <c:pt idx="172">
                  <c:v>17.307859000000001</c:v>
                </c:pt>
                <c:pt idx="173">
                  <c:v>16.497387999999997</c:v>
                </c:pt>
                <c:pt idx="174">
                  <c:v>15.756971999999999</c:v>
                </c:pt>
                <c:pt idx="175">
                  <c:v>14.496271999999999</c:v>
                </c:pt>
                <c:pt idx="176">
                  <c:v>13.455705</c:v>
                </c:pt>
                <c:pt idx="177">
                  <c:v>12.575236</c:v>
                </c:pt>
                <c:pt idx="178">
                  <c:v>11.814841000000001</c:v>
                </c:pt>
                <c:pt idx="179">
                  <c:v>11.164504000000001</c:v>
                </c:pt>
                <c:pt idx="180">
                  <c:v>10.594212000000001</c:v>
                </c:pt>
                <c:pt idx="181">
                  <c:v>9.6447330000000004</c:v>
                </c:pt>
                <c:pt idx="182">
                  <c:v>8.8813560000000003</c:v>
                </c:pt>
                <c:pt idx="183">
                  <c:v>8.2460500000000003</c:v>
                </c:pt>
                <c:pt idx="184">
                  <c:v>7.7177980000000002</c:v>
                </c:pt>
                <c:pt idx="185">
                  <c:v>7.271585</c:v>
                </c:pt>
                <c:pt idx="186">
                  <c:v>6.8884040000000004</c:v>
                </c:pt>
                <c:pt idx="187">
                  <c:v>6.5572469999999994</c:v>
                </c:pt>
                <c:pt idx="188">
                  <c:v>6.2681100000000001</c:v>
                </c:pt>
                <c:pt idx="189">
                  <c:v>6.0129900000000003</c:v>
                </c:pt>
                <c:pt idx="190">
                  <c:v>5.7858830000000001</c:v>
                </c:pt>
                <c:pt idx="191">
                  <c:v>5.5837880000000002</c:v>
                </c:pt>
                <c:pt idx="192">
                  <c:v>5.2366239999999999</c:v>
                </c:pt>
                <c:pt idx="193">
                  <c:v>4.8874580000000005</c:v>
                </c:pt>
                <c:pt idx="194">
                  <c:v>4.6063240000000008</c:v>
                </c:pt>
                <c:pt idx="195">
                  <c:v>4.376214</c:v>
                </c:pt>
                <c:pt idx="196">
                  <c:v>4.1831210000000008</c:v>
                </c:pt>
                <c:pt idx="197">
                  <c:v>4.0210419999999996</c:v>
                </c:pt>
                <c:pt idx="198">
                  <c:v>3.8819733999999997</c:v>
                </c:pt>
                <c:pt idx="199">
                  <c:v>3.7619137</c:v>
                </c:pt>
                <c:pt idx="200">
                  <c:v>3.6578612000000001</c:v>
                </c:pt>
                <c:pt idx="201">
                  <c:v>3.485773</c:v>
                </c:pt>
                <c:pt idx="202">
                  <c:v>3.3497017000000002</c:v>
                </c:pt>
                <c:pt idx="203">
                  <c:v>3.2416428000000002</c:v>
                </c:pt>
                <c:pt idx="204">
                  <c:v>3.1525934000000002</c:v>
                </c:pt>
                <c:pt idx="205">
                  <c:v>3.0795512</c:v>
                </c:pt>
                <c:pt idx="206">
                  <c:v>3.0185149</c:v>
                </c:pt>
                <c:pt idx="207">
                  <c:v>2.9244553</c:v>
                </c:pt>
                <c:pt idx="208">
                  <c:v>2.8974351999999999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A9-4E8C-8344-AD120D080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srim84Kr_Water!$P$5</c:f>
          <c:strCache>
            <c:ptCount val="1"/>
            <c:pt idx="0">
              <c:v>srim84Kr_Water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srim84Kr_Water!$D$20:$D$300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srim84Kr_Water!$J$20:$J$300</c:f>
              <c:numCache>
                <c:formatCode>0.00000</c:formatCode>
                <c:ptCount val="281"/>
                <c:pt idx="0">
                  <c:v>6.1999999999999998E-3</c:v>
                </c:pt>
                <c:pt idx="1">
                  <c:v>6.5000000000000006E-3</c:v>
                </c:pt>
                <c:pt idx="2">
                  <c:v>6.8000000000000005E-3</c:v>
                </c:pt>
                <c:pt idx="3">
                  <c:v>7.000000000000001E-3</c:v>
                </c:pt>
                <c:pt idx="4">
                  <c:v>7.2999999999999992E-3</c:v>
                </c:pt>
                <c:pt idx="5">
                  <c:v>7.6E-3</c:v>
                </c:pt>
                <c:pt idx="6">
                  <c:v>7.7999999999999996E-3</c:v>
                </c:pt>
                <c:pt idx="7">
                  <c:v>8.0999999999999996E-3</c:v>
                </c:pt>
                <c:pt idx="8">
                  <c:v>8.3000000000000001E-3</c:v>
                </c:pt>
                <c:pt idx="9">
                  <c:v>8.6E-3</c:v>
                </c:pt>
                <c:pt idx="10">
                  <c:v>8.9999999999999993E-3</c:v>
                </c:pt>
                <c:pt idx="11">
                  <c:v>9.6000000000000009E-3</c:v>
                </c:pt>
                <c:pt idx="12">
                  <c:v>1.0100000000000001E-2</c:v>
                </c:pt>
                <c:pt idx="13">
                  <c:v>1.06E-2</c:v>
                </c:pt>
                <c:pt idx="14">
                  <c:v>1.11E-2</c:v>
                </c:pt>
                <c:pt idx="15">
                  <c:v>1.1600000000000001E-2</c:v>
                </c:pt>
                <c:pt idx="16">
                  <c:v>1.2E-2</c:v>
                </c:pt>
                <c:pt idx="17">
                  <c:v>1.2500000000000001E-2</c:v>
                </c:pt>
                <c:pt idx="18">
                  <c:v>1.29E-2</c:v>
                </c:pt>
                <c:pt idx="19">
                  <c:v>1.3800000000000002E-2</c:v>
                </c:pt>
                <c:pt idx="20">
                  <c:v>1.4599999999999998E-2</c:v>
                </c:pt>
                <c:pt idx="21">
                  <c:v>1.54E-2</c:v>
                </c:pt>
                <c:pt idx="22">
                  <c:v>1.6199999999999999E-2</c:v>
                </c:pt>
                <c:pt idx="23">
                  <c:v>1.6900000000000002E-2</c:v>
                </c:pt>
                <c:pt idx="24">
                  <c:v>1.77E-2</c:v>
                </c:pt>
                <c:pt idx="25">
                  <c:v>1.9099999999999999E-2</c:v>
                </c:pt>
                <c:pt idx="26">
                  <c:v>2.0499999999999997E-2</c:v>
                </c:pt>
                <c:pt idx="27">
                  <c:v>2.18E-2</c:v>
                </c:pt>
                <c:pt idx="28">
                  <c:v>2.3100000000000002E-2</c:v>
                </c:pt>
                <c:pt idx="29">
                  <c:v>2.4399999999999998E-2</c:v>
                </c:pt>
                <c:pt idx="30">
                  <c:v>2.5700000000000001E-2</c:v>
                </c:pt>
                <c:pt idx="31">
                  <c:v>2.69E-2</c:v>
                </c:pt>
                <c:pt idx="32">
                  <c:v>2.8100000000000003E-2</c:v>
                </c:pt>
                <c:pt idx="33">
                  <c:v>2.93E-2</c:v>
                </c:pt>
                <c:pt idx="34">
                  <c:v>3.0499999999999999E-2</c:v>
                </c:pt>
                <c:pt idx="35">
                  <c:v>3.1600000000000003E-2</c:v>
                </c:pt>
                <c:pt idx="36">
                  <c:v>3.39E-2</c:v>
                </c:pt>
                <c:pt idx="37">
                  <c:v>3.6699999999999997E-2</c:v>
                </c:pt>
                <c:pt idx="38">
                  <c:v>3.9400000000000004E-2</c:v>
                </c:pt>
                <c:pt idx="39">
                  <c:v>4.2099999999999999E-2</c:v>
                </c:pt>
                <c:pt idx="40">
                  <c:v>4.4700000000000004E-2</c:v>
                </c:pt>
                <c:pt idx="41">
                  <c:v>4.7299999999999995E-2</c:v>
                </c:pt>
                <c:pt idx="42">
                  <c:v>4.99E-2</c:v>
                </c:pt>
                <c:pt idx="43">
                  <c:v>5.2400000000000002E-2</c:v>
                </c:pt>
                <c:pt idx="44">
                  <c:v>5.4900000000000004E-2</c:v>
                </c:pt>
                <c:pt idx="45">
                  <c:v>5.9899999999999995E-2</c:v>
                </c:pt>
                <c:pt idx="46">
                  <c:v>6.4799999999999996E-2</c:v>
                </c:pt>
                <c:pt idx="47">
                  <c:v>6.9699999999999998E-2</c:v>
                </c:pt>
                <c:pt idx="48">
                  <c:v>7.4499999999999997E-2</c:v>
                </c:pt>
                <c:pt idx="49">
                  <c:v>7.9300000000000009E-2</c:v>
                </c:pt>
                <c:pt idx="50">
                  <c:v>8.3999999999999991E-2</c:v>
                </c:pt>
                <c:pt idx="51">
                  <c:v>9.35E-2</c:v>
                </c:pt>
                <c:pt idx="52">
                  <c:v>0.10289999999999999</c:v>
                </c:pt>
                <c:pt idx="53">
                  <c:v>0.11220000000000001</c:v>
                </c:pt>
                <c:pt idx="54">
                  <c:v>0.12150000000000001</c:v>
                </c:pt>
                <c:pt idx="55">
                  <c:v>0.13069999999999998</c:v>
                </c:pt>
                <c:pt idx="56">
                  <c:v>0.13999999999999999</c:v>
                </c:pt>
                <c:pt idx="57">
                  <c:v>0.1492</c:v>
                </c:pt>
                <c:pt idx="58">
                  <c:v>0.1585</c:v>
                </c:pt>
                <c:pt idx="59">
                  <c:v>0.16770000000000002</c:v>
                </c:pt>
                <c:pt idx="60">
                  <c:v>0.17699999999999999</c:v>
                </c:pt>
                <c:pt idx="61">
                  <c:v>0.18640000000000001</c:v>
                </c:pt>
                <c:pt idx="62">
                  <c:v>0.20600000000000002</c:v>
                </c:pt>
                <c:pt idx="63">
                  <c:v>0.23130000000000001</c:v>
                </c:pt>
                <c:pt idx="64">
                  <c:v>0.25719999999999998</c:v>
                </c:pt>
                <c:pt idx="65">
                  <c:v>0.28359999999999996</c:v>
                </c:pt>
                <c:pt idx="66">
                  <c:v>0.31019999999999998</c:v>
                </c:pt>
                <c:pt idx="67">
                  <c:v>0.33690000000000003</c:v>
                </c:pt>
                <c:pt idx="68">
                  <c:v>0.36380000000000001</c:v>
                </c:pt>
                <c:pt idx="69">
                  <c:v>0.39089999999999997</c:v>
                </c:pt>
                <c:pt idx="70">
                  <c:v>0.41810000000000003</c:v>
                </c:pt>
                <c:pt idx="71">
                  <c:v>0.47270000000000001</c:v>
                </c:pt>
                <c:pt idx="72">
                  <c:v>0.52779999999999994</c:v>
                </c:pt>
                <c:pt idx="73">
                  <c:v>0.58330000000000004</c:v>
                </c:pt>
                <c:pt idx="74">
                  <c:v>0.63929999999999998</c:v>
                </c:pt>
                <c:pt idx="75">
                  <c:v>0.6956</c:v>
                </c:pt>
                <c:pt idx="76">
                  <c:v>0.75229999999999997</c:v>
                </c:pt>
                <c:pt idx="77">
                  <c:v>0.86639999999999995</c:v>
                </c:pt>
                <c:pt idx="78">
                  <c:v>0.98140000000000005</c:v>
                </c:pt>
                <c:pt idx="79" formatCode="0.000">
                  <c:v>1.1000000000000001</c:v>
                </c:pt>
                <c:pt idx="80" formatCode="0.000">
                  <c:v>1.21</c:v>
                </c:pt>
                <c:pt idx="81" formatCode="0.000">
                  <c:v>1.33</c:v>
                </c:pt>
                <c:pt idx="82" formatCode="0.000">
                  <c:v>1.44</c:v>
                </c:pt>
                <c:pt idx="83" formatCode="0.000">
                  <c:v>1.55</c:v>
                </c:pt>
                <c:pt idx="84" formatCode="0.000">
                  <c:v>1.67</c:v>
                </c:pt>
                <c:pt idx="85" formatCode="0.000">
                  <c:v>1.78</c:v>
                </c:pt>
                <c:pt idx="86" formatCode="0.000">
                  <c:v>1.89</c:v>
                </c:pt>
                <c:pt idx="87" formatCode="0.000">
                  <c:v>1.99</c:v>
                </c:pt>
                <c:pt idx="88" formatCode="0.000">
                  <c:v>2.2000000000000002</c:v>
                </c:pt>
                <c:pt idx="89" formatCode="0.000">
                  <c:v>2.46</c:v>
                </c:pt>
                <c:pt idx="90" formatCode="0.000">
                  <c:v>2.7</c:v>
                </c:pt>
                <c:pt idx="91" formatCode="0.000">
                  <c:v>2.94</c:v>
                </c:pt>
                <c:pt idx="92" formatCode="0.000">
                  <c:v>3.17</c:v>
                </c:pt>
                <c:pt idx="93" formatCode="0.000">
                  <c:v>3.39</c:v>
                </c:pt>
                <c:pt idx="94" formatCode="0.000">
                  <c:v>3.6</c:v>
                </c:pt>
                <c:pt idx="95" formatCode="0.000">
                  <c:v>3.8</c:v>
                </c:pt>
                <c:pt idx="96" formatCode="0.000">
                  <c:v>4</c:v>
                </c:pt>
                <c:pt idx="97" formatCode="0.000">
                  <c:v>4.38</c:v>
                </c:pt>
                <c:pt idx="98" formatCode="0.000">
                  <c:v>4.7300000000000004</c:v>
                </c:pt>
                <c:pt idx="99" formatCode="0.000">
                  <c:v>5.07</c:v>
                </c:pt>
                <c:pt idx="100" formatCode="0.000">
                  <c:v>5.39</c:v>
                </c:pt>
                <c:pt idx="101" formatCode="0.000">
                  <c:v>5.69</c:v>
                </c:pt>
                <c:pt idx="102" formatCode="0.000">
                  <c:v>5.97</c:v>
                </c:pt>
                <c:pt idx="103" formatCode="0.000">
                  <c:v>6.5</c:v>
                </c:pt>
                <c:pt idx="104" formatCode="0.000">
                  <c:v>6.99</c:v>
                </c:pt>
                <c:pt idx="105" formatCode="0.000">
                  <c:v>7.43</c:v>
                </c:pt>
                <c:pt idx="106" formatCode="0.000">
                  <c:v>7.83</c:v>
                </c:pt>
                <c:pt idx="107" formatCode="0.000">
                  <c:v>8.2100000000000009</c:v>
                </c:pt>
                <c:pt idx="108" formatCode="0.000">
                  <c:v>8.56</c:v>
                </c:pt>
                <c:pt idx="109" formatCode="0.000">
                  <c:v>8.89</c:v>
                </c:pt>
                <c:pt idx="110" formatCode="0.000">
                  <c:v>9.1999999999999993</c:v>
                </c:pt>
                <c:pt idx="111" formatCode="0.000">
                  <c:v>9.5</c:v>
                </c:pt>
                <c:pt idx="112" formatCode="0.000">
                  <c:v>9.7799999999999994</c:v>
                </c:pt>
                <c:pt idx="113" formatCode="0.000">
                  <c:v>10.050000000000001</c:v>
                </c:pt>
                <c:pt idx="114" formatCode="0.000">
                  <c:v>10.55</c:v>
                </c:pt>
                <c:pt idx="115" formatCode="0.000">
                  <c:v>11.14</c:v>
                </c:pt>
                <c:pt idx="116" formatCode="0.000">
                  <c:v>11.68</c:v>
                </c:pt>
                <c:pt idx="117" formatCode="0.000">
                  <c:v>12.2</c:v>
                </c:pt>
                <c:pt idx="118" formatCode="0.000">
                  <c:v>12.7</c:v>
                </c:pt>
                <c:pt idx="119" formatCode="0.000">
                  <c:v>13.17</c:v>
                </c:pt>
                <c:pt idx="120" formatCode="0.000">
                  <c:v>13.64</c:v>
                </c:pt>
                <c:pt idx="121" formatCode="0.000">
                  <c:v>14.09</c:v>
                </c:pt>
                <c:pt idx="122" formatCode="0.000">
                  <c:v>14.53</c:v>
                </c:pt>
                <c:pt idx="123" formatCode="0.000">
                  <c:v>15.39</c:v>
                </c:pt>
                <c:pt idx="124" formatCode="0.000">
                  <c:v>16.239999999999998</c:v>
                </c:pt>
                <c:pt idx="125" formatCode="0.000">
                  <c:v>17.059999999999999</c:v>
                </c:pt>
                <c:pt idx="126" formatCode="0.000">
                  <c:v>17.88</c:v>
                </c:pt>
                <c:pt idx="127" formatCode="0.000">
                  <c:v>18.690000000000001</c:v>
                </c:pt>
                <c:pt idx="128" formatCode="0.000">
                  <c:v>19.489999999999998</c:v>
                </c:pt>
                <c:pt idx="129" formatCode="0.000">
                  <c:v>21.09</c:v>
                </c:pt>
                <c:pt idx="130" formatCode="0.000">
                  <c:v>22.69</c:v>
                </c:pt>
                <c:pt idx="131" formatCode="0.000">
                  <c:v>24.29</c:v>
                </c:pt>
                <c:pt idx="132" formatCode="0.000">
                  <c:v>25.9</c:v>
                </c:pt>
                <c:pt idx="133" formatCode="0.000">
                  <c:v>27.52</c:v>
                </c:pt>
                <c:pt idx="134" formatCode="0.000">
                  <c:v>29.15</c:v>
                </c:pt>
                <c:pt idx="135" formatCode="0.000">
                  <c:v>30.8</c:v>
                </c:pt>
                <c:pt idx="136" formatCode="0.000">
                  <c:v>32.46</c:v>
                </c:pt>
                <c:pt idx="137" formatCode="0.000">
                  <c:v>34.130000000000003</c:v>
                </c:pt>
                <c:pt idx="138" formatCode="0.000">
                  <c:v>35.81</c:v>
                </c:pt>
                <c:pt idx="139" formatCode="0.000">
                  <c:v>37.49</c:v>
                </c:pt>
                <c:pt idx="140" formatCode="0.000">
                  <c:v>40.85</c:v>
                </c:pt>
                <c:pt idx="141" formatCode="0.000">
                  <c:v>45.09</c:v>
                </c:pt>
                <c:pt idx="142" formatCode="0.000">
                  <c:v>49.42</c:v>
                </c:pt>
                <c:pt idx="143" formatCode="0.000">
                  <c:v>53.81</c:v>
                </c:pt>
                <c:pt idx="144" formatCode="0.000">
                  <c:v>58.28</c:v>
                </c:pt>
                <c:pt idx="145" formatCode="0.000">
                  <c:v>62.8</c:v>
                </c:pt>
                <c:pt idx="146" formatCode="0.000">
                  <c:v>67.39</c:v>
                </c:pt>
                <c:pt idx="147" formatCode="0.000">
                  <c:v>72.02</c:v>
                </c:pt>
                <c:pt idx="148" formatCode="0.000">
                  <c:v>76.709999999999994</c:v>
                </c:pt>
                <c:pt idx="149" formatCode="0.000">
                  <c:v>86.25</c:v>
                </c:pt>
                <c:pt idx="150" formatCode="0.000">
                  <c:v>95.99</c:v>
                </c:pt>
                <c:pt idx="151" formatCode="0.000">
                  <c:v>105.93</c:v>
                </c:pt>
                <c:pt idx="152" formatCode="0.000">
                  <c:v>116.1</c:v>
                </c:pt>
                <c:pt idx="153" formatCode="0.000">
                  <c:v>126.49</c:v>
                </c:pt>
                <c:pt idx="154" formatCode="0.000">
                  <c:v>137.12</c:v>
                </c:pt>
                <c:pt idx="155" formatCode="0.000">
                  <c:v>159.16</c:v>
                </c:pt>
                <c:pt idx="156" formatCode="0.000">
                  <c:v>182.33</c:v>
                </c:pt>
                <c:pt idx="157" formatCode="0.000">
                  <c:v>206.73</c:v>
                </c:pt>
                <c:pt idx="158" formatCode="0.000">
                  <c:v>232.46</c:v>
                </c:pt>
                <c:pt idx="159" formatCode="0.000">
                  <c:v>259.62</c:v>
                </c:pt>
                <c:pt idx="160" formatCode="0.000">
                  <c:v>288.29000000000002</c:v>
                </c:pt>
                <c:pt idx="161" formatCode="0.000">
                  <c:v>318.52</c:v>
                </c:pt>
                <c:pt idx="162" formatCode="0.000">
                  <c:v>350.37</c:v>
                </c:pt>
                <c:pt idx="163" formatCode="0.000">
                  <c:v>383.87</c:v>
                </c:pt>
                <c:pt idx="164" formatCode="0.000">
                  <c:v>419.02</c:v>
                </c:pt>
                <c:pt idx="165" formatCode="0.000">
                  <c:v>455.81</c:v>
                </c:pt>
                <c:pt idx="166" formatCode="0.000">
                  <c:v>534.02</c:v>
                </c:pt>
                <c:pt idx="167" formatCode="0.000">
                  <c:v>639.59</c:v>
                </c:pt>
                <c:pt idx="168" formatCode="0.000">
                  <c:v>751.86</c:v>
                </c:pt>
                <c:pt idx="169" formatCode="0.000">
                  <c:v>870.45</c:v>
                </c:pt>
                <c:pt idx="170" formatCode="0.000">
                  <c:v>996.45</c:v>
                </c:pt>
                <c:pt idx="171" formatCode="0.0">
                  <c:v>1130</c:v>
                </c:pt>
                <c:pt idx="172" formatCode="0.0">
                  <c:v>1270</c:v>
                </c:pt>
                <c:pt idx="173" formatCode="0.0">
                  <c:v>1420</c:v>
                </c:pt>
                <c:pt idx="174" formatCode="0.0">
                  <c:v>1570</c:v>
                </c:pt>
                <c:pt idx="175" formatCode="0.0">
                  <c:v>1900</c:v>
                </c:pt>
                <c:pt idx="176" formatCode="0.0">
                  <c:v>2260</c:v>
                </c:pt>
                <c:pt idx="177" formatCode="0.0">
                  <c:v>2650</c:v>
                </c:pt>
                <c:pt idx="178" formatCode="0.0">
                  <c:v>3060</c:v>
                </c:pt>
                <c:pt idx="179" formatCode="0.0">
                  <c:v>3490</c:v>
                </c:pt>
                <c:pt idx="180" formatCode="0.0">
                  <c:v>3950</c:v>
                </c:pt>
                <c:pt idx="181" formatCode="0.0">
                  <c:v>4940</c:v>
                </c:pt>
                <c:pt idx="182" formatCode="0.0">
                  <c:v>6020</c:v>
                </c:pt>
                <c:pt idx="183" formatCode="0.0">
                  <c:v>7190</c:v>
                </c:pt>
                <c:pt idx="184" formatCode="0.0">
                  <c:v>8450</c:v>
                </c:pt>
                <c:pt idx="185" formatCode="0.0">
                  <c:v>9780</c:v>
                </c:pt>
                <c:pt idx="186" formatCode="0.0">
                  <c:v>11200</c:v>
                </c:pt>
                <c:pt idx="187" formatCode="0.0">
                  <c:v>12680</c:v>
                </c:pt>
                <c:pt idx="188" formatCode="0.0">
                  <c:v>14240</c:v>
                </c:pt>
                <c:pt idx="189" formatCode="0.0">
                  <c:v>15870</c:v>
                </c:pt>
                <c:pt idx="190" formatCode="0.0">
                  <c:v>17570</c:v>
                </c:pt>
                <c:pt idx="191" formatCode="0.0">
                  <c:v>19330</c:v>
                </c:pt>
                <c:pt idx="192" formatCode="0.0">
                  <c:v>23030</c:v>
                </c:pt>
                <c:pt idx="193" formatCode="0.0">
                  <c:v>27970</c:v>
                </c:pt>
                <c:pt idx="194" formatCode="0.0">
                  <c:v>33250</c:v>
                </c:pt>
                <c:pt idx="195" formatCode="0.0">
                  <c:v>38820</c:v>
                </c:pt>
                <c:pt idx="196" formatCode="0.0">
                  <c:v>44660</c:v>
                </c:pt>
                <c:pt idx="197" formatCode="0.0">
                  <c:v>50760</c:v>
                </c:pt>
                <c:pt idx="198" formatCode="0.0">
                  <c:v>57090</c:v>
                </c:pt>
                <c:pt idx="199" formatCode="0.0">
                  <c:v>63630</c:v>
                </c:pt>
                <c:pt idx="200" formatCode="0.0">
                  <c:v>70370</c:v>
                </c:pt>
                <c:pt idx="201" formatCode="0.0">
                  <c:v>84380</c:v>
                </c:pt>
                <c:pt idx="202" formatCode="0.0">
                  <c:v>99010</c:v>
                </c:pt>
                <c:pt idx="203" formatCode="0.0">
                  <c:v>114190</c:v>
                </c:pt>
                <c:pt idx="204" formatCode="0.0">
                  <c:v>129840</c:v>
                </c:pt>
                <c:pt idx="205" formatCode="0.0">
                  <c:v>145890</c:v>
                </c:pt>
                <c:pt idx="206" formatCode="0.0">
                  <c:v>162290</c:v>
                </c:pt>
                <c:pt idx="207" formatCode="0.0">
                  <c:v>195950</c:v>
                </c:pt>
                <c:pt idx="208" formatCode="0.0">
                  <c:v>209690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EE-4D9C-8C88-F474B525F569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srim84Kr_Water!$D$20:$D$300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srim84Kr_Water!$M$20:$M$300</c:f>
              <c:numCache>
                <c:formatCode>0.00000</c:formatCode>
                <c:ptCount val="281"/>
                <c:pt idx="0">
                  <c:v>1.8E-3</c:v>
                </c:pt>
                <c:pt idx="1">
                  <c:v>1.9E-3</c:v>
                </c:pt>
                <c:pt idx="2">
                  <c:v>1.9E-3</c:v>
                </c:pt>
                <c:pt idx="3">
                  <c:v>2E-3</c:v>
                </c:pt>
                <c:pt idx="4">
                  <c:v>2.1000000000000003E-3</c:v>
                </c:pt>
                <c:pt idx="5">
                  <c:v>2.1000000000000003E-3</c:v>
                </c:pt>
                <c:pt idx="6">
                  <c:v>2.1999999999999997E-3</c:v>
                </c:pt>
                <c:pt idx="7">
                  <c:v>2.3E-3</c:v>
                </c:pt>
                <c:pt idx="8">
                  <c:v>2.3E-3</c:v>
                </c:pt>
                <c:pt idx="9">
                  <c:v>2.4000000000000002E-3</c:v>
                </c:pt>
                <c:pt idx="10">
                  <c:v>2.5000000000000001E-3</c:v>
                </c:pt>
                <c:pt idx="11">
                  <c:v>2.5999999999999999E-3</c:v>
                </c:pt>
                <c:pt idx="12">
                  <c:v>2.7000000000000001E-3</c:v>
                </c:pt>
                <c:pt idx="13">
                  <c:v>2.8E-3</c:v>
                </c:pt>
                <c:pt idx="14">
                  <c:v>3.0000000000000001E-3</c:v>
                </c:pt>
                <c:pt idx="15">
                  <c:v>3.0999999999999999E-3</c:v>
                </c:pt>
                <c:pt idx="16">
                  <c:v>3.2000000000000002E-3</c:v>
                </c:pt>
                <c:pt idx="17">
                  <c:v>3.3E-3</c:v>
                </c:pt>
                <c:pt idx="18">
                  <c:v>3.4000000000000002E-3</c:v>
                </c:pt>
                <c:pt idx="19">
                  <c:v>3.5000000000000005E-3</c:v>
                </c:pt>
                <c:pt idx="20">
                  <c:v>3.6999999999999997E-3</c:v>
                </c:pt>
                <c:pt idx="21">
                  <c:v>3.8999999999999998E-3</c:v>
                </c:pt>
                <c:pt idx="22">
                  <c:v>4.1000000000000003E-3</c:v>
                </c:pt>
                <c:pt idx="23">
                  <c:v>4.2000000000000006E-3</c:v>
                </c:pt>
                <c:pt idx="24">
                  <c:v>4.3999999999999994E-3</c:v>
                </c:pt>
                <c:pt idx="25">
                  <c:v>4.7000000000000002E-3</c:v>
                </c:pt>
                <c:pt idx="26">
                  <c:v>4.8999999999999998E-3</c:v>
                </c:pt>
                <c:pt idx="27">
                  <c:v>5.1999999999999998E-3</c:v>
                </c:pt>
                <c:pt idx="28">
                  <c:v>5.4000000000000003E-3</c:v>
                </c:pt>
                <c:pt idx="29">
                  <c:v>5.7000000000000002E-3</c:v>
                </c:pt>
                <c:pt idx="30">
                  <c:v>5.8999999999999999E-3</c:v>
                </c:pt>
                <c:pt idx="31">
                  <c:v>6.1999999999999998E-3</c:v>
                </c:pt>
                <c:pt idx="32">
                  <c:v>6.4000000000000003E-3</c:v>
                </c:pt>
                <c:pt idx="33">
                  <c:v>6.6E-3</c:v>
                </c:pt>
                <c:pt idx="34">
                  <c:v>6.8000000000000005E-3</c:v>
                </c:pt>
                <c:pt idx="35">
                  <c:v>7.000000000000001E-3</c:v>
                </c:pt>
                <c:pt idx="36">
                  <c:v>7.4999999999999997E-3</c:v>
                </c:pt>
                <c:pt idx="37">
                  <c:v>8.0000000000000002E-3</c:v>
                </c:pt>
                <c:pt idx="38">
                  <c:v>8.5000000000000006E-3</c:v>
                </c:pt>
                <c:pt idx="39">
                  <c:v>8.8999999999999999E-3</c:v>
                </c:pt>
                <c:pt idx="40">
                  <c:v>9.4000000000000004E-3</c:v>
                </c:pt>
                <c:pt idx="41">
                  <c:v>9.7999999999999997E-3</c:v>
                </c:pt>
                <c:pt idx="42">
                  <c:v>1.03E-2</c:v>
                </c:pt>
                <c:pt idx="43">
                  <c:v>1.0699999999999999E-2</c:v>
                </c:pt>
                <c:pt idx="44">
                  <c:v>1.11E-2</c:v>
                </c:pt>
                <c:pt idx="45">
                  <c:v>1.2E-2</c:v>
                </c:pt>
                <c:pt idx="46">
                  <c:v>1.2800000000000001E-2</c:v>
                </c:pt>
                <c:pt idx="47">
                  <c:v>1.3600000000000001E-2</c:v>
                </c:pt>
                <c:pt idx="48">
                  <c:v>1.44E-2</c:v>
                </c:pt>
                <c:pt idx="49">
                  <c:v>1.52E-2</c:v>
                </c:pt>
                <c:pt idx="50">
                  <c:v>1.5900000000000001E-2</c:v>
                </c:pt>
                <c:pt idx="51">
                  <c:v>1.7399999999999999E-2</c:v>
                </c:pt>
                <c:pt idx="52">
                  <c:v>1.89E-2</c:v>
                </c:pt>
                <c:pt idx="53">
                  <c:v>2.0300000000000002E-2</c:v>
                </c:pt>
                <c:pt idx="54">
                  <c:v>2.1700000000000001E-2</c:v>
                </c:pt>
                <c:pt idx="55">
                  <c:v>2.3100000000000002E-2</c:v>
                </c:pt>
                <c:pt idx="56">
                  <c:v>2.4500000000000001E-2</c:v>
                </c:pt>
                <c:pt idx="57">
                  <c:v>2.58E-2</c:v>
                </c:pt>
                <c:pt idx="58">
                  <c:v>2.7200000000000002E-2</c:v>
                </c:pt>
                <c:pt idx="59">
                  <c:v>2.8499999999999998E-2</c:v>
                </c:pt>
                <c:pt idx="60">
                  <c:v>2.98E-2</c:v>
                </c:pt>
                <c:pt idx="61">
                  <c:v>3.1099999999999999E-2</c:v>
                </c:pt>
                <c:pt idx="62">
                  <c:v>3.3800000000000004E-2</c:v>
                </c:pt>
                <c:pt idx="63">
                  <c:v>3.7400000000000003E-2</c:v>
                </c:pt>
                <c:pt idx="64">
                  <c:v>4.0999999999999995E-2</c:v>
                </c:pt>
                <c:pt idx="65">
                  <c:v>4.4600000000000001E-2</c:v>
                </c:pt>
                <c:pt idx="66">
                  <c:v>4.82E-2</c:v>
                </c:pt>
                <c:pt idx="67">
                  <c:v>5.1700000000000003E-2</c:v>
                </c:pt>
                <c:pt idx="68">
                  <c:v>5.5100000000000003E-2</c:v>
                </c:pt>
                <c:pt idx="69">
                  <c:v>5.8499999999999996E-2</c:v>
                </c:pt>
                <c:pt idx="70">
                  <c:v>6.1800000000000001E-2</c:v>
                </c:pt>
                <c:pt idx="71">
                  <c:v>6.8600000000000008E-2</c:v>
                </c:pt>
                <c:pt idx="72">
                  <c:v>7.5200000000000003E-2</c:v>
                </c:pt>
                <c:pt idx="73">
                  <c:v>8.1499999999999989E-2</c:v>
                </c:pt>
                <c:pt idx="74">
                  <c:v>8.7800000000000003E-2</c:v>
                </c:pt>
                <c:pt idx="75">
                  <c:v>9.3899999999999997E-2</c:v>
                </c:pt>
                <c:pt idx="76">
                  <c:v>9.98E-2</c:v>
                </c:pt>
                <c:pt idx="77">
                  <c:v>0.1119</c:v>
                </c:pt>
                <c:pt idx="78">
                  <c:v>0.1234</c:v>
                </c:pt>
                <c:pt idx="79">
                  <c:v>0.1343</c:v>
                </c:pt>
                <c:pt idx="80">
                  <c:v>0.1447</c:v>
                </c:pt>
                <c:pt idx="81">
                  <c:v>0.1547</c:v>
                </c:pt>
                <c:pt idx="82">
                  <c:v>0.1641</c:v>
                </c:pt>
                <c:pt idx="83">
                  <c:v>0.1731</c:v>
                </c:pt>
                <c:pt idx="84">
                  <c:v>0.1817</c:v>
                </c:pt>
                <c:pt idx="85">
                  <c:v>0.1898</c:v>
                </c:pt>
                <c:pt idx="86">
                  <c:v>0.19750000000000001</c:v>
                </c:pt>
                <c:pt idx="87">
                  <c:v>0.2049</c:v>
                </c:pt>
                <c:pt idx="88">
                  <c:v>0.21949999999999997</c:v>
                </c:pt>
                <c:pt idx="89">
                  <c:v>0.23630000000000001</c:v>
                </c:pt>
                <c:pt idx="90">
                  <c:v>0.25109999999999999</c:v>
                </c:pt>
                <c:pt idx="91">
                  <c:v>0.26429999999999998</c:v>
                </c:pt>
                <c:pt idx="92">
                  <c:v>0.27610000000000001</c:v>
                </c:pt>
                <c:pt idx="93">
                  <c:v>0.2868</c:v>
                </c:pt>
                <c:pt idx="94">
                  <c:v>0.2964</c:v>
                </c:pt>
                <c:pt idx="95">
                  <c:v>0.30520000000000003</c:v>
                </c:pt>
                <c:pt idx="96">
                  <c:v>0.31330000000000002</c:v>
                </c:pt>
                <c:pt idx="97">
                  <c:v>0.32950000000000002</c:v>
                </c:pt>
                <c:pt idx="98">
                  <c:v>0.34329999999999999</c:v>
                </c:pt>
                <c:pt idx="99">
                  <c:v>0.35510000000000003</c:v>
                </c:pt>
                <c:pt idx="100">
                  <c:v>0.3654</c:v>
                </c:pt>
                <c:pt idx="101">
                  <c:v>0.37429999999999997</c:v>
                </c:pt>
                <c:pt idx="102">
                  <c:v>0.38219999999999998</c:v>
                </c:pt>
                <c:pt idx="103">
                  <c:v>0.3987</c:v>
                </c:pt>
                <c:pt idx="104">
                  <c:v>0.41189999999999999</c:v>
                </c:pt>
                <c:pt idx="105">
                  <c:v>0.42249999999999999</c:v>
                </c:pt>
                <c:pt idx="106">
                  <c:v>0.43129999999999996</c:v>
                </c:pt>
                <c:pt idx="107">
                  <c:v>0.43859999999999999</c:v>
                </c:pt>
                <c:pt idx="108">
                  <c:v>0.44489999999999996</c:v>
                </c:pt>
                <c:pt idx="109">
                  <c:v>0.45019999999999999</c:v>
                </c:pt>
                <c:pt idx="110">
                  <c:v>0.45490000000000003</c:v>
                </c:pt>
                <c:pt idx="111">
                  <c:v>0.45899999999999996</c:v>
                </c:pt>
                <c:pt idx="112">
                  <c:v>0.4627</c:v>
                </c:pt>
                <c:pt idx="113">
                  <c:v>0.46589999999999998</c:v>
                </c:pt>
                <c:pt idx="114">
                  <c:v>0.47430000000000005</c:v>
                </c:pt>
                <c:pt idx="115">
                  <c:v>0.48440000000000005</c:v>
                </c:pt>
                <c:pt idx="116">
                  <c:v>0.4929</c:v>
                </c:pt>
                <c:pt idx="117">
                  <c:v>0.50029999999999997</c:v>
                </c:pt>
                <c:pt idx="118">
                  <c:v>0.50690000000000002</c:v>
                </c:pt>
                <c:pt idx="119">
                  <c:v>0.51280000000000003</c:v>
                </c:pt>
                <c:pt idx="120">
                  <c:v>0.51829999999999998</c:v>
                </c:pt>
                <c:pt idx="121">
                  <c:v>0.52339999999999998</c:v>
                </c:pt>
                <c:pt idx="122">
                  <c:v>0.5282</c:v>
                </c:pt>
                <c:pt idx="123">
                  <c:v>0.54400000000000004</c:v>
                </c:pt>
                <c:pt idx="124">
                  <c:v>0.55840000000000001</c:v>
                </c:pt>
                <c:pt idx="125">
                  <c:v>0.57190000000000007</c:v>
                </c:pt>
                <c:pt idx="126">
                  <c:v>0.5847</c:v>
                </c:pt>
                <c:pt idx="127">
                  <c:v>0.59689999999999999</c:v>
                </c:pt>
                <c:pt idx="128">
                  <c:v>0.60870000000000002</c:v>
                </c:pt>
                <c:pt idx="129">
                  <c:v>0.6512</c:v>
                </c:pt>
                <c:pt idx="130">
                  <c:v>0.69080000000000008</c:v>
                </c:pt>
                <c:pt idx="131">
                  <c:v>0.72830000000000006</c:v>
                </c:pt>
                <c:pt idx="132">
                  <c:v>0.76429999999999998</c:v>
                </c:pt>
                <c:pt idx="133">
                  <c:v>0.79900000000000004</c:v>
                </c:pt>
                <c:pt idx="134">
                  <c:v>0.8327</c:v>
                </c:pt>
                <c:pt idx="135">
                  <c:v>0.86549999999999994</c:v>
                </c:pt>
                <c:pt idx="136">
                  <c:v>0.89760000000000006</c:v>
                </c:pt>
                <c:pt idx="137">
                  <c:v>0.92899999999999994</c:v>
                </c:pt>
                <c:pt idx="138">
                  <c:v>0.9598000000000001</c:v>
                </c:pt>
                <c:pt idx="139">
                  <c:v>0.98960000000000004</c:v>
                </c:pt>
                <c:pt idx="140" formatCode="0.000">
                  <c:v>1.1000000000000001</c:v>
                </c:pt>
                <c:pt idx="141" formatCode="0.000">
                  <c:v>1.25</c:v>
                </c:pt>
                <c:pt idx="142" formatCode="0.000">
                  <c:v>1.4</c:v>
                </c:pt>
                <c:pt idx="143" formatCode="0.000">
                  <c:v>1.53</c:v>
                </c:pt>
                <c:pt idx="144" formatCode="0.000">
                  <c:v>1.66</c:v>
                </c:pt>
                <c:pt idx="145" formatCode="0.000">
                  <c:v>1.78</c:v>
                </c:pt>
                <c:pt idx="146" formatCode="0.000">
                  <c:v>1.89</c:v>
                </c:pt>
                <c:pt idx="147" formatCode="0.000">
                  <c:v>2</c:v>
                </c:pt>
                <c:pt idx="148" formatCode="0.000">
                  <c:v>2.11</c:v>
                </c:pt>
                <c:pt idx="149" formatCode="0.000">
                  <c:v>2.5099999999999998</c:v>
                </c:pt>
                <c:pt idx="150" formatCode="0.000">
                  <c:v>2.86</c:v>
                </c:pt>
                <c:pt idx="151" formatCode="0.000">
                  <c:v>3.19</c:v>
                </c:pt>
                <c:pt idx="152" formatCode="0.000">
                  <c:v>3.5</c:v>
                </c:pt>
                <c:pt idx="153" formatCode="0.000">
                  <c:v>3.8</c:v>
                </c:pt>
                <c:pt idx="154" formatCode="0.000">
                  <c:v>4.09</c:v>
                </c:pt>
                <c:pt idx="155" formatCode="0.000">
                  <c:v>5.14</c:v>
                </c:pt>
                <c:pt idx="156" formatCode="0.000">
                  <c:v>6.1</c:v>
                </c:pt>
                <c:pt idx="157" formatCode="0.000">
                  <c:v>7.01</c:v>
                </c:pt>
                <c:pt idx="158" formatCode="0.000">
                  <c:v>7.9</c:v>
                </c:pt>
                <c:pt idx="159" formatCode="0.000">
                  <c:v>8.7899999999999991</c:v>
                </c:pt>
                <c:pt idx="160" formatCode="0.000">
                  <c:v>9.68</c:v>
                </c:pt>
                <c:pt idx="161" formatCode="0.000">
                  <c:v>10.58</c:v>
                </c:pt>
                <c:pt idx="162" formatCode="0.000">
                  <c:v>11.5</c:v>
                </c:pt>
                <c:pt idx="163" formatCode="0.000">
                  <c:v>12.44</c:v>
                </c:pt>
                <c:pt idx="164" formatCode="0.000">
                  <c:v>13.4</c:v>
                </c:pt>
                <c:pt idx="165" formatCode="0.000">
                  <c:v>14.38</c:v>
                </c:pt>
                <c:pt idx="166" formatCode="0.000">
                  <c:v>18.149999999999999</c:v>
                </c:pt>
                <c:pt idx="167" formatCode="0.000">
                  <c:v>23.51</c:v>
                </c:pt>
                <c:pt idx="168" formatCode="0.000">
                  <c:v>28.37</c:v>
                </c:pt>
                <c:pt idx="169" formatCode="0.000">
                  <c:v>32.96</c:v>
                </c:pt>
                <c:pt idx="170" formatCode="0.000">
                  <c:v>37.479999999999997</c:v>
                </c:pt>
                <c:pt idx="171" formatCode="0.000">
                  <c:v>41.97</c:v>
                </c:pt>
                <c:pt idx="172" formatCode="0.000">
                  <c:v>46.46</c:v>
                </c:pt>
                <c:pt idx="173" formatCode="0.000">
                  <c:v>50.96</c:v>
                </c:pt>
                <c:pt idx="174" formatCode="0.000">
                  <c:v>55.49</c:v>
                </c:pt>
                <c:pt idx="175" formatCode="0.000">
                  <c:v>72.61</c:v>
                </c:pt>
                <c:pt idx="176" formatCode="0.000">
                  <c:v>88.55</c:v>
                </c:pt>
                <c:pt idx="177" formatCode="0.000">
                  <c:v>103.94</c:v>
                </c:pt>
                <c:pt idx="178" formatCode="0.000">
                  <c:v>119.06</c:v>
                </c:pt>
                <c:pt idx="179" formatCode="0.000">
                  <c:v>134.06</c:v>
                </c:pt>
                <c:pt idx="180" formatCode="0.000">
                  <c:v>149.02000000000001</c:v>
                </c:pt>
                <c:pt idx="181" formatCode="0.000">
                  <c:v>204.51</c:v>
                </c:pt>
                <c:pt idx="182" formatCode="0.000">
                  <c:v>255.39</c:v>
                </c:pt>
                <c:pt idx="183" formatCode="0.000">
                  <c:v>304.27999999999997</c:v>
                </c:pt>
                <c:pt idx="184" formatCode="0.000">
                  <c:v>352.23</c:v>
                </c:pt>
                <c:pt idx="185" formatCode="0.000">
                  <c:v>399.71</c:v>
                </c:pt>
                <c:pt idx="186" formatCode="0.000">
                  <c:v>446.96</c:v>
                </c:pt>
                <c:pt idx="187" formatCode="0.000">
                  <c:v>494.08</c:v>
                </c:pt>
                <c:pt idx="188" formatCode="0.000">
                  <c:v>541.16</c:v>
                </c:pt>
                <c:pt idx="189" formatCode="0.000">
                  <c:v>588.22</c:v>
                </c:pt>
                <c:pt idx="190" formatCode="0.000">
                  <c:v>635.28</c:v>
                </c:pt>
                <c:pt idx="191" formatCode="0.000">
                  <c:v>682.34</c:v>
                </c:pt>
                <c:pt idx="192" formatCode="0.000">
                  <c:v>860.03</c:v>
                </c:pt>
                <c:pt idx="193" formatCode="0.0">
                  <c:v>1110</c:v>
                </c:pt>
                <c:pt idx="194" formatCode="0.0">
                  <c:v>1340</c:v>
                </c:pt>
                <c:pt idx="195" formatCode="0.0">
                  <c:v>1550</c:v>
                </c:pt>
                <c:pt idx="196" formatCode="0.0">
                  <c:v>1760</c:v>
                </c:pt>
                <c:pt idx="197" formatCode="0.0">
                  <c:v>1960</c:v>
                </c:pt>
                <c:pt idx="198" formatCode="0.0">
                  <c:v>2150</c:v>
                </c:pt>
                <c:pt idx="199" formatCode="0.0">
                  <c:v>2340</c:v>
                </c:pt>
                <c:pt idx="200" formatCode="0.0">
                  <c:v>2530</c:v>
                </c:pt>
                <c:pt idx="201" formatCode="0.0">
                  <c:v>3210</c:v>
                </c:pt>
                <c:pt idx="202" formatCode="0.0">
                  <c:v>3820</c:v>
                </c:pt>
                <c:pt idx="203" formatCode="0.0">
                  <c:v>4380</c:v>
                </c:pt>
                <c:pt idx="204" formatCode="0.0">
                  <c:v>4910</c:v>
                </c:pt>
                <c:pt idx="205" formatCode="0.0">
                  <c:v>5410</c:v>
                </c:pt>
                <c:pt idx="206" formatCode="0.0">
                  <c:v>5890</c:v>
                </c:pt>
                <c:pt idx="207" formatCode="0.0">
                  <c:v>7570</c:v>
                </c:pt>
                <c:pt idx="208" formatCode="0.0">
                  <c:v>7820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EE-4D9C-8C88-F474B525F569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srim84Kr_Water!$D$20:$D$300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srim84Kr_Water!$P$20:$P$300</c:f>
              <c:numCache>
                <c:formatCode>0.00000</c:formatCode>
                <c:ptCount val="281"/>
                <c:pt idx="0">
                  <c:v>1.2999999999999999E-3</c:v>
                </c:pt>
                <c:pt idx="1">
                  <c:v>1.2999999999999999E-3</c:v>
                </c:pt>
                <c:pt idx="2">
                  <c:v>1.4E-3</c:v>
                </c:pt>
                <c:pt idx="3">
                  <c:v>1.5E-3</c:v>
                </c:pt>
                <c:pt idx="4">
                  <c:v>1.5E-3</c:v>
                </c:pt>
                <c:pt idx="5">
                  <c:v>1.6000000000000001E-3</c:v>
                </c:pt>
                <c:pt idx="6">
                  <c:v>1.6000000000000001E-3</c:v>
                </c:pt>
                <c:pt idx="7">
                  <c:v>1.6000000000000001E-3</c:v>
                </c:pt>
                <c:pt idx="8">
                  <c:v>1.7000000000000001E-3</c:v>
                </c:pt>
                <c:pt idx="9">
                  <c:v>1.7000000000000001E-3</c:v>
                </c:pt>
                <c:pt idx="10">
                  <c:v>1.8E-3</c:v>
                </c:pt>
                <c:pt idx="11">
                  <c:v>1.9E-3</c:v>
                </c:pt>
                <c:pt idx="12">
                  <c:v>2E-3</c:v>
                </c:pt>
                <c:pt idx="13">
                  <c:v>2.1000000000000003E-3</c:v>
                </c:pt>
                <c:pt idx="14">
                  <c:v>2.1999999999999997E-3</c:v>
                </c:pt>
                <c:pt idx="15">
                  <c:v>2.3E-3</c:v>
                </c:pt>
                <c:pt idx="16">
                  <c:v>2.4000000000000002E-3</c:v>
                </c:pt>
                <c:pt idx="17">
                  <c:v>2.5000000000000001E-3</c:v>
                </c:pt>
                <c:pt idx="18">
                  <c:v>2.5000000000000001E-3</c:v>
                </c:pt>
                <c:pt idx="19">
                  <c:v>2.7000000000000001E-3</c:v>
                </c:pt>
                <c:pt idx="20">
                  <c:v>2.8E-3</c:v>
                </c:pt>
                <c:pt idx="21">
                  <c:v>3.0000000000000001E-3</c:v>
                </c:pt>
                <c:pt idx="22">
                  <c:v>3.0999999999999999E-3</c:v>
                </c:pt>
                <c:pt idx="23">
                  <c:v>3.2000000000000002E-3</c:v>
                </c:pt>
                <c:pt idx="24">
                  <c:v>3.4000000000000002E-3</c:v>
                </c:pt>
                <c:pt idx="25">
                  <c:v>3.5999999999999999E-3</c:v>
                </c:pt>
                <c:pt idx="26">
                  <c:v>3.8999999999999998E-3</c:v>
                </c:pt>
                <c:pt idx="27">
                  <c:v>4.1000000000000003E-3</c:v>
                </c:pt>
                <c:pt idx="28">
                  <c:v>4.3E-3</c:v>
                </c:pt>
                <c:pt idx="29">
                  <c:v>4.4999999999999997E-3</c:v>
                </c:pt>
                <c:pt idx="30">
                  <c:v>4.7000000000000002E-3</c:v>
                </c:pt>
                <c:pt idx="31">
                  <c:v>4.8999999999999998E-3</c:v>
                </c:pt>
                <c:pt idx="32">
                  <c:v>5.0999999999999995E-3</c:v>
                </c:pt>
                <c:pt idx="33">
                  <c:v>5.3E-3</c:v>
                </c:pt>
                <c:pt idx="34">
                  <c:v>5.4999999999999997E-3</c:v>
                </c:pt>
                <c:pt idx="35">
                  <c:v>5.7000000000000002E-3</c:v>
                </c:pt>
                <c:pt idx="36">
                  <c:v>6.0999999999999995E-3</c:v>
                </c:pt>
                <c:pt idx="37">
                  <c:v>6.5000000000000006E-3</c:v>
                </c:pt>
                <c:pt idx="38">
                  <c:v>6.9000000000000008E-3</c:v>
                </c:pt>
                <c:pt idx="39">
                  <c:v>7.2999999999999992E-3</c:v>
                </c:pt>
                <c:pt idx="40">
                  <c:v>7.7000000000000002E-3</c:v>
                </c:pt>
                <c:pt idx="41">
                  <c:v>8.0999999999999996E-3</c:v>
                </c:pt>
                <c:pt idx="42">
                  <c:v>8.5000000000000006E-3</c:v>
                </c:pt>
                <c:pt idx="43">
                  <c:v>8.8999999999999999E-3</c:v>
                </c:pt>
                <c:pt idx="44">
                  <c:v>9.2999999999999992E-3</c:v>
                </c:pt>
                <c:pt idx="45">
                  <c:v>0.01</c:v>
                </c:pt>
                <c:pt idx="46">
                  <c:v>1.0699999999999999E-2</c:v>
                </c:pt>
                <c:pt idx="47">
                  <c:v>1.14E-2</c:v>
                </c:pt>
                <c:pt idx="48">
                  <c:v>1.21E-2</c:v>
                </c:pt>
                <c:pt idx="49">
                  <c:v>1.2800000000000001E-2</c:v>
                </c:pt>
                <c:pt idx="50">
                  <c:v>1.34E-2</c:v>
                </c:pt>
                <c:pt idx="51">
                  <c:v>1.47E-2</c:v>
                </c:pt>
                <c:pt idx="52">
                  <c:v>1.6E-2</c:v>
                </c:pt>
                <c:pt idx="53">
                  <c:v>1.72E-2</c:v>
                </c:pt>
                <c:pt idx="54">
                  <c:v>1.8499999999999999E-2</c:v>
                </c:pt>
                <c:pt idx="55">
                  <c:v>1.9700000000000002E-2</c:v>
                </c:pt>
                <c:pt idx="56">
                  <c:v>2.0899999999999998E-2</c:v>
                </c:pt>
                <c:pt idx="57">
                  <c:v>2.1999999999999999E-2</c:v>
                </c:pt>
                <c:pt idx="58">
                  <c:v>2.3200000000000002E-2</c:v>
                </c:pt>
                <c:pt idx="59">
                  <c:v>2.4299999999999999E-2</c:v>
                </c:pt>
                <c:pt idx="60">
                  <c:v>2.5500000000000002E-2</c:v>
                </c:pt>
                <c:pt idx="61">
                  <c:v>2.6600000000000002E-2</c:v>
                </c:pt>
                <c:pt idx="62">
                  <c:v>2.8899999999999999E-2</c:v>
                </c:pt>
                <c:pt idx="63">
                  <c:v>3.1899999999999998E-2</c:v>
                </c:pt>
                <c:pt idx="64">
                  <c:v>3.49E-2</c:v>
                </c:pt>
                <c:pt idx="65">
                  <c:v>3.7900000000000003E-2</c:v>
                </c:pt>
                <c:pt idx="66">
                  <c:v>4.0899999999999999E-2</c:v>
                </c:pt>
                <c:pt idx="67">
                  <c:v>4.3999999999999997E-2</c:v>
                </c:pt>
                <c:pt idx="68">
                  <c:v>4.7E-2</c:v>
                </c:pt>
                <c:pt idx="69">
                  <c:v>5.0099999999999999E-2</c:v>
                </c:pt>
                <c:pt idx="70">
                  <c:v>5.3100000000000001E-2</c:v>
                </c:pt>
                <c:pt idx="71">
                  <c:v>5.9299999999999999E-2</c:v>
                </c:pt>
                <c:pt idx="72">
                  <c:v>6.54E-2</c:v>
                </c:pt>
                <c:pt idx="73">
                  <c:v>7.1399999999999991E-2</c:v>
                </c:pt>
                <c:pt idx="74">
                  <c:v>7.7499999999999999E-2</c:v>
                </c:pt>
                <c:pt idx="75">
                  <c:v>8.3499999999999991E-2</c:v>
                </c:pt>
                <c:pt idx="76">
                  <c:v>8.9499999999999996E-2</c:v>
                </c:pt>
                <c:pt idx="77">
                  <c:v>0.1014</c:v>
                </c:pt>
                <c:pt idx="78">
                  <c:v>0.1132</c:v>
                </c:pt>
                <c:pt idx="79">
                  <c:v>0.12470000000000001</c:v>
                </c:pt>
                <c:pt idx="80">
                  <c:v>0.1361</c:v>
                </c:pt>
                <c:pt idx="81">
                  <c:v>0.1472</c:v>
                </c:pt>
                <c:pt idx="82">
                  <c:v>0.15809999999999999</c:v>
                </c:pt>
                <c:pt idx="83">
                  <c:v>0.16870000000000002</c:v>
                </c:pt>
                <c:pt idx="84">
                  <c:v>0.17899999999999999</c:v>
                </c:pt>
                <c:pt idx="85">
                  <c:v>0.189</c:v>
                </c:pt>
                <c:pt idx="86">
                  <c:v>0.19870000000000002</c:v>
                </c:pt>
                <c:pt idx="87">
                  <c:v>0.20810000000000001</c:v>
                </c:pt>
                <c:pt idx="88">
                  <c:v>0.22620000000000001</c:v>
                </c:pt>
                <c:pt idx="89">
                  <c:v>0.24710000000000001</c:v>
                </c:pt>
                <c:pt idx="90">
                  <c:v>0.26650000000000001</c:v>
                </c:pt>
                <c:pt idx="91">
                  <c:v>0.2843</c:v>
                </c:pt>
                <c:pt idx="92">
                  <c:v>0.3009</c:v>
                </c:pt>
                <c:pt idx="93">
                  <c:v>0.31619999999999998</c:v>
                </c:pt>
                <c:pt idx="94">
                  <c:v>0.33050000000000002</c:v>
                </c:pt>
                <c:pt idx="95">
                  <c:v>0.34379999999999999</c:v>
                </c:pt>
                <c:pt idx="96">
                  <c:v>0.35630000000000001</c:v>
                </c:pt>
                <c:pt idx="97">
                  <c:v>0.37879999999999997</c:v>
                </c:pt>
                <c:pt idx="98">
                  <c:v>0.3987</c:v>
                </c:pt>
                <c:pt idx="99">
                  <c:v>0.41639999999999999</c:v>
                </c:pt>
                <c:pt idx="100">
                  <c:v>0.43220000000000003</c:v>
                </c:pt>
                <c:pt idx="101">
                  <c:v>0.44630000000000003</c:v>
                </c:pt>
                <c:pt idx="102">
                  <c:v>0.45910000000000001</c:v>
                </c:pt>
                <c:pt idx="103">
                  <c:v>0.48109999999999997</c:v>
                </c:pt>
                <c:pt idx="104">
                  <c:v>0.49930000000000002</c:v>
                </c:pt>
                <c:pt idx="105">
                  <c:v>0.51459999999999995</c:v>
                </c:pt>
                <c:pt idx="106">
                  <c:v>0.52770000000000006</c:v>
                </c:pt>
                <c:pt idx="107">
                  <c:v>0.53879999999999995</c:v>
                </c:pt>
                <c:pt idx="108">
                  <c:v>0.54859999999999998</c:v>
                </c:pt>
                <c:pt idx="109">
                  <c:v>0.55709999999999993</c:v>
                </c:pt>
                <c:pt idx="110">
                  <c:v>0.56459999999999999</c:v>
                </c:pt>
                <c:pt idx="111">
                  <c:v>0.57130000000000003</c:v>
                </c:pt>
                <c:pt idx="112">
                  <c:v>0.57729999999999992</c:v>
                </c:pt>
                <c:pt idx="113">
                  <c:v>0.58279999999999998</c:v>
                </c:pt>
                <c:pt idx="114">
                  <c:v>0.59230000000000005</c:v>
                </c:pt>
                <c:pt idx="115">
                  <c:v>0.60209999999999997</c:v>
                </c:pt>
                <c:pt idx="116">
                  <c:v>0.61040000000000005</c:v>
                </c:pt>
                <c:pt idx="117">
                  <c:v>0.61749999999999994</c:v>
                </c:pt>
                <c:pt idx="118">
                  <c:v>0.62370000000000003</c:v>
                </c:pt>
                <c:pt idx="119">
                  <c:v>0.62919999999999998</c:v>
                </c:pt>
                <c:pt idx="120">
                  <c:v>0.63419999999999999</c:v>
                </c:pt>
                <c:pt idx="121">
                  <c:v>0.63869999999999993</c:v>
                </c:pt>
                <c:pt idx="122">
                  <c:v>0.64290000000000003</c:v>
                </c:pt>
                <c:pt idx="123">
                  <c:v>0.65029999999999999</c:v>
                </c:pt>
                <c:pt idx="124">
                  <c:v>0.65690000000000004</c:v>
                </c:pt>
                <c:pt idx="125">
                  <c:v>0.66280000000000006</c:v>
                </c:pt>
                <c:pt idx="126">
                  <c:v>0.66820000000000002</c:v>
                </c:pt>
                <c:pt idx="127">
                  <c:v>0.67320000000000002</c:v>
                </c:pt>
                <c:pt idx="128">
                  <c:v>0.67789999999999995</c:v>
                </c:pt>
                <c:pt idx="129">
                  <c:v>0.68640000000000001</c:v>
                </c:pt>
                <c:pt idx="130">
                  <c:v>0.69429999999999992</c:v>
                </c:pt>
                <c:pt idx="131">
                  <c:v>0.7016</c:v>
                </c:pt>
                <c:pt idx="132">
                  <c:v>0.70839999999999992</c:v>
                </c:pt>
                <c:pt idx="133">
                  <c:v>0.71500000000000008</c:v>
                </c:pt>
                <c:pt idx="134">
                  <c:v>0.72130000000000005</c:v>
                </c:pt>
                <c:pt idx="135">
                  <c:v>0.72750000000000004</c:v>
                </c:pt>
                <c:pt idx="136">
                  <c:v>0.73339999999999994</c:v>
                </c:pt>
                <c:pt idx="137">
                  <c:v>0.73929999999999996</c:v>
                </c:pt>
                <c:pt idx="138">
                  <c:v>0.745</c:v>
                </c:pt>
                <c:pt idx="139">
                  <c:v>0.75060000000000004</c:v>
                </c:pt>
                <c:pt idx="140">
                  <c:v>0.76150000000000007</c:v>
                </c:pt>
                <c:pt idx="141">
                  <c:v>0.77480000000000004</c:v>
                </c:pt>
                <c:pt idx="142">
                  <c:v>0.78780000000000006</c:v>
                </c:pt>
                <c:pt idx="143">
                  <c:v>0.80069999999999997</c:v>
                </c:pt>
                <c:pt idx="144">
                  <c:v>0.81359999999999988</c:v>
                </c:pt>
                <c:pt idx="145">
                  <c:v>0.82639999999999991</c:v>
                </c:pt>
                <c:pt idx="146">
                  <c:v>0.83919999999999995</c:v>
                </c:pt>
                <c:pt idx="147">
                  <c:v>0.85199999999999998</c:v>
                </c:pt>
                <c:pt idx="148">
                  <c:v>0.86480000000000001</c:v>
                </c:pt>
                <c:pt idx="149">
                  <c:v>0.89049999999999996</c:v>
                </c:pt>
                <c:pt idx="150">
                  <c:v>0.91639999999999999</c:v>
                </c:pt>
                <c:pt idx="151">
                  <c:v>0.94269999999999998</c:v>
                </c:pt>
                <c:pt idx="152">
                  <c:v>0.96920000000000006</c:v>
                </c:pt>
                <c:pt idx="153">
                  <c:v>0.99619999999999997</c:v>
                </c:pt>
                <c:pt idx="154" formatCode="0.000">
                  <c:v>1.02</c:v>
                </c:pt>
                <c:pt idx="155" formatCode="0.000">
                  <c:v>1.08</c:v>
                </c:pt>
                <c:pt idx="156" formatCode="0.000">
                  <c:v>1.1399999999999999</c:v>
                </c:pt>
                <c:pt idx="157" formatCode="0.000">
                  <c:v>1.2</c:v>
                </c:pt>
                <c:pt idx="158" formatCode="0.000">
                  <c:v>1.27</c:v>
                </c:pt>
                <c:pt idx="159" formatCode="0.000">
                  <c:v>1.34</c:v>
                </c:pt>
                <c:pt idx="160" formatCode="0.000">
                  <c:v>1.41</c:v>
                </c:pt>
                <c:pt idx="161" formatCode="0.000">
                  <c:v>1.49</c:v>
                </c:pt>
                <c:pt idx="162" formatCode="0.000">
                  <c:v>1.57</c:v>
                </c:pt>
                <c:pt idx="163" formatCode="0.000">
                  <c:v>1.66</c:v>
                </c:pt>
                <c:pt idx="164" formatCode="0.000">
                  <c:v>1.75</c:v>
                </c:pt>
                <c:pt idx="165" formatCode="0.000">
                  <c:v>1.84</c:v>
                </c:pt>
                <c:pt idx="166" formatCode="0.000">
                  <c:v>2.0499999999999998</c:v>
                </c:pt>
                <c:pt idx="167" formatCode="0.000">
                  <c:v>2.33</c:v>
                </c:pt>
                <c:pt idx="168" formatCode="0.000">
                  <c:v>2.64</c:v>
                </c:pt>
                <c:pt idx="169" formatCode="0.000">
                  <c:v>2.96</c:v>
                </c:pt>
                <c:pt idx="170" formatCode="0.000">
                  <c:v>3.3</c:v>
                </c:pt>
                <c:pt idx="171" formatCode="0.000">
                  <c:v>3.65</c:v>
                </c:pt>
                <c:pt idx="172" formatCode="0.000">
                  <c:v>4.03</c:v>
                </c:pt>
                <c:pt idx="173" formatCode="0.000">
                  <c:v>4.42</c:v>
                </c:pt>
                <c:pt idx="174" formatCode="0.000">
                  <c:v>4.83</c:v>
                </c:pt>
                <c:pt idx="175" formatCode="0.000">
                  <c:v>5.71</c:v>
                </c:pt>
                <c:pt idx="176" formatCode="0.000">
                  <c:v>6.65</c:v>
                </c:pt>
                <c:pt idx="177" formatCode="0.000">
                  <c:v>7.65</c:v>
                </c:pt>
                <c:pt idx="178" formatCode="0.000">
                  <c:v>8.7100000000000009</c:v>
                </c:pt>
                <c:pt idx="179" formatCode="0.000">
                  <c:v>9.82</c:v>
                </c:pt>
                <c:pt idx="180" formatCode="0.000">
                  <c:v>11</c:v>
                </c:pt>
                <c:pt idx="181" formatCode="0.000">
                  <c:v>13.5</c:v>
                </c:pt>
                <c:pt idx="182" formatCode="0.000">
                  <c:v>16.2</c:v>
                </c:pt>
                <c:pt idx="183" formatCode="0.000">
                  <c:v>19.100000000000001</c:v>
                </c:pt>
                <c:pt idx="184" formatCode="0.000">
                  <c:v>22.18</c:v>
                </c:pt>
                <c:pt idx="185" formatCode="0.000">
                  <c:v>25.43</c:v>
                </c:pt>
                <c:pt idx="186" formatCode="0.000">
                  <c:v>28.83</c:v>
                </c:pt>
                <c:pt idx="187" formatCode="0.000">
                  <c:v>32.4</c:v>
                </c:pt>
                <c:pt idx="188" formatCode="0.000">
                  <c:v>36.1</c:v>
                </c:pt>
                <c:pt idx="189" formatCode="0.000">
                  <c:v>39.950000000000003</c:v>
                </c:pt>
                <c:pt idx="190" formatCode="0.000">
                  <c:v>43.92</c:v>
                </c:pt>
                <c:pt idx="191" formatCode="0.000">
                  <c:v>48.01</c:v>
                </c:pt>
                <c:pt idx="192" formatCode="0.000">
                  <c:v>56.53</c:v>
                </c:pt>
                <c:pt idx="193" formatCode="0.000">
                  <c:v>67.760000000000005</c:v>
                </c:pt>
                <c:pt idx="194" formatCode="0.000">
                  <c:v>79.55</c:v>
                </c:pt>
                <c:pt idx="195" formatCode="0.000">
                  <c:v>91.81</c:v>
                </c:pt>
                <c:pt idx="196" formatCode="0.000">
                  <c:v>104.5</c:v>
                </c:pt>
                <c:pt idx="197" formatCode="0.000">
                  <c:v>117.55</c:v>
                </c:pt>
                <c:pt idx="198" formatCode="0.000">
                  <c:v>130.91</c:v>
                </c:pt>
                <c:pt idx="199" formatCode="0.000">
                  <c:v>144.53</c:v>
                </c:pt>
                <c:pt idx="200" formatCode="0.000">
                  <c:v>158.38</c:v>
                </c:pt>
                <c:pt idx="201" formatCode="0.000">
                  <c:v>186.65</c:v>
                </c:pt>
                <c:pt idx="202" formatCode="0.000">
                  <c:v>215.46</c:v>
                </c:pt>
                <c:pt idx="203" formatCode="0.000">
                  <c:v>244.64</c:v>
                </c:pt>
                <c:pt idx="204" formatCode="0.000">
                  <c:v>274.02999999999997</c:v>
                </c:pt>
                <c:pt idx="205" formatCode="0.000">
                  <c:v>303.52999999999997</c:v>
                </c:pt>
                <c:pt idx="206" formatCode="0.000">
                  <c:v>333.04</c:v>
                </c:pt>
                <c:pt idx="207" formatCode="0.000">
                  <c:v>391.83</c:v>
                </c:pt>
                <c:pt idx="208" formatCode="0.000">
                  <c:v>415.16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3EE-4D9C-8C88-F474B525F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srim86Kr_Water!$P$5</c:f>
          <c:strCache>
            <c:ptCount val="1"/>
            <c:pt idx="0">
              <c:v>srim86Kr_Water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srim86Kr_Water!$D$20:$D$300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srim86Kr_Water!$E$20:$E$300</c:f>
              <c:numCache>
                <c:formatCode>0.000E+00</c:formatCode>
                <c:ptCount val="281"/>
                <c:pt idx="0">
                  <c:v>0.16619999999999999</c:v>
                </c:pt>
                <c:pt idx="1">
                  <c:v>0.17519999999999999</c:v>
                </c:pt>
                <c:pt idx="2">
                  <c:v>0.1837</c:v>
                </c:pt>
                <c:pt idx="3">
                  <c:v>0.19189999999999999</c:v>
                </c:pt>
                <c:pt idx="4">
                  <c:v>0.19969999999999999</c:v>
                </c:pt>
                <c:pt idx="5">
                  <c:v>0.20730000000000001</c:v>
                </c:pt>
                <c:pt idx="6">
                  <c:v>0.2145</c:v>
                </c:pt>
                <c:pt idx="7">
                  <c:v>0.22159999999999999</c:v>
                </c:pt>
                <c:pt idx="8">
                  <c:v>0.22839999999999999</c:v>
                </c:pt>
                <c:pt idx="9">
                  <c:v>0.23499999999999999</c:v>
                </c:pt>
                <c:pt idx="10">
                  <c:v>0.2477</c:v>
                </c:pt>
                <c:pt idx="11">
                  <c:v>0.26269999999999999</c:v>
                </c:pt>
                <c:pt idx="12">
                  <c:v>0.27700000000000002</c:v>
                </c:pt>
                <c:pt idx="13">
                  <c:v>0.29049999999999998</c:v>
                </c:pt>
                <c:pt idx="14">
                  <c:v>0.3034</c:v>
                </c:pt>
                <c:pt idx="15">
                  <c:v>0.31580000000000003</c:v>
                </c:pt>
                <c:pt idx="16">
                  <c:v>0.32769999999999999</c:v>
                </c:pt>
                <c:pt idx="17">
                  <c:v>0.3392</c:v>
                </c:pt>
                <c:pt idx="18">
                  <c:v>0.3503</c:v>
                </c:pt>
                <c:pt idx="19">
                  <c:v>0.37159999999999999</c:v>
                </c:pt>
                <c:pt idx="20">
                  <c:v>0.39169999999999999</c:v>
                </c:pt>
                <c:pt idx="21">
                  <c:v>0.4108</c:v>
                </c:pt>
                <c:pt idx="22">
                  <c:v>0.42909999999999998</c:v>
                </c:pt>
                <c:pt idx="23">
                  <c:v>0.4466</c:v>
                </c:pt>
                <c:pt idx="24">
                  <c:v>0.46339999999999998</c:v>
                </c:pt>
                <c:pt idx="25">
                  <c:v>0.49540000000000001</c:v>
                </c:pt>
                <c:pt idx="26">
                  <c:v>0.52549999999999997</c:v>
                </c:pt>
                <c:pt idx="27">
                  <c:v>0.55389999999999995</c:v>
                </c:pt>
                <c:pt idx="28">
                  <c:v>0.58089999999999997</c:v>
                </c:pt>
                <c:pt idx="29">
                  <c:v>0.60680000000000001</c:v>
                </c:pt>
                <c:pt idx="30">
                  <c:v>0.63149999999999995</c:v>
                </c:pt>
                <c:pt idx="31">
                  <c:v>0.65539999999999998</c:v>
                </c:pt>
                <c:pt idx="32">
                  <c:v>0.6784</c:v>
                </c:pt>
                <c:pt idx="33">
                  <c:v>0.7006</c:v>
                </c:pt>
                <c:pt idx="34">
                  <c:v>0.72219999999999995</c:v>
                </c:pt>
                <c:pt idx="35">
                  <c:v>0.74309999999999998</c:v>
                </c:pt>
                <c:pt idx="36">
                  <c:v>0.7833</c:v>
                </c:pt>
                <c:pt idx="37">
                  <c:v>0.83079999999999998</c:v>
                </c:pt>
                <c:pt idx="38">
                  <c:v>0.87580000000000002</c:v>
                </c:pt>
                <c:pt idx="39">
                  <c:v>0.91849999999999998</c:v>
                </c:pt>
                <c:pt idx="40">
                  <c:v>0.95940000000000003</c:v>
                </c:pt>
                <c:pt idx="41">
                  <c:v>0.99860000000000004</c:v>
                </c:pt>
                <c:pt idx="42">
                  <c:v>1.036</c:v>
                </c:pt>
                <c:pt idx="43">
                  <c:v>1.073</c:v>
                </c:pt>
                <c:pt idx="44">
                  <c:v>1.1080000000000001</c:v>
                </c:pt>
                <c:pt idx="45">
                  <c:v>1.175</c:v>
                </c:pt>
                <c:pt idx="46">
                  <c:v>1.2390000000000001</c:v>
                </c:pt>
                <c:pt idx="47">
                  <c:v>1.2989999999999999</c:v>
                </c:pt>
                <c:pt idx="48">
                  <c:v>1.357</c:v>
                </c:pt>
                <c:pt idx="49">
                  <c:v>1.4119999999999999</c:v>
                </c:pt>
                <c:pt idx="50">
                  <c:v>1.4650000000000001</c:v>
                </c:pt>
                <c:pt idx="51">
                  <c:v>1.5669999999999999</c:v>
                </c:pt>
                <c:pt idx="52">
                  <c:v>1.6619999999999999</c:v>
                </c:pt>
                <c:pt idx="53">
                  <c:v>1.752</c:v>
                </c:pt>
                <c:pt idx="54">
                  <c:v>1.837</c:v>
                </c:pt>
                <c:pt idx="55">
                  <c:v>1.919</c:v>
                </c:pt>
                <c:pt idx="56">
                  <c:v>1.9970000000000001</c:v>
                </c:pt>
                <c:pt idx="57">
                  <c:v>2.0720000000000001</c:v>
                </c:pt>
                <c:pt idx="58">
                  <c:v>2.145</c:v>
                </c:pt>
                <c:pt idx="59">
                  <c:v>2.2160000000000002</c:v>
                </c:pt>
                <c:pt idx="60">
                  <c:v>2.2839999999999998</c:v>
                </c:pt>
                <c:pt idx="61">
                  <c:v>2.13</c:v>
                </c:pt>
                <c:pt idx="62">
                  <c:v>1.861</c:v>
                </c:pt>
                <c:pt idx="63">
                  <c:v>1.724</c:v>
                </c:pt>
                <c:pt idx="64">
                  <c:v>1.7110000000000001</c:v>
                </c:pt>
                <c:pt idx="65">
                  <c:v>1.7629999999999999</c:v>
                </c:pt>
                <c:pt idx="66">
                  <c:v>1.8480000000000001</c:v>
                </c:pt>
                <c:pt idx="67">
                  <c:v>1.9470000000000001</c:v>
                </c:pt>
                <c:pt idx="68">
                  <c:v>2.052</c:v>
                </c:pt>
                <c:pt idx="69">
                  <c:v>2.1560000000000001</c:v>
                </c:pt>
                <c:pt idx="70">
                  <c:v>2.2559999999999998</c:v>
                </c:pt>
                <c:pt idx="71">
                  <c:v>2.444</c:v>
                </c:pt>
                <c:pt idx="72">
                  <c:v>2.6120000000000001</c:v>
                </c:pt>
                <c:pt idx="73">
                  <c:v>2.7650000000000001</c:v>
                </c:pt>
                <c:pt idx="74">
                  <c:v>2.9039999999999999</c:v>
                </c:pt>
                <c:pt idx="75">
                  <c:v>3.0339999999999998</c:v>
                </c:pt>
                <c:pt idx="76">
                  <c:v>3.1579999999999999</c:v>
                </c:pt>
                <c:pt idx="77">
                  <c:v>3.3919999999999999</c:v>
                </c:pt>
                <c:pt idx="78">
                  <c:v>3.6190000000000002</c:v>
                </c:pt>
                <c:pt idx="79">
                  <c:v>3.8450000000000002</c:v>
                </c:pt>
                <c:pt idx="80">
                  <c:v>4.0720000000000001</c:v>
                </c:pt>
                <c:pt idx="81">
                  <c:v>4.3019999999999996</c:v>
                </c:pt>
                <c:pt idx="82">
                  <c:v>4.5350000000000001</c:v>
                </c:pt>
                <c:pt idx="83">
                  <c:v>4.7699999999999996</c:v>
                </c:pt>
                <c:pt idx="84">
                  <c:v>5.0069999999999997</c:v>
                </c:pt>
                <c:pt idx="85">
                  <c:v>5.2439999999999998</c:v>
                </c:pt>
                <c:pt idx="86">
                  <c:v>5.4820000000000002</c:v>
                </c:pt>
                <c:pt idx="87">
                  <c:v>5.7190000000000003</c:v>
                </c:pt>
                <c:pt idx="88">
                  <c:v>6.1909999999999998</c:v>
                </c:pt>
                <c:pt idx="89">
                  <c:v>6.7709999999999999</c:v>
                </c:pt>
                <c:pt idx="90">
                  <c:v>7.3380000000000001</c:v>
                </c:pt>
                <c:pt idx="91">
                  <c:v>7.8890000000000002</c:v>
                </c:pt>
                <c:pt idx="92">
                  <c:v>8.4260000000000002</c:v>
                </c:pt>
                <c:pt idx="93">
                  <c:v>8.9489999999999998</c:v>
                </c:pt>
                <c:pt idx="94">
                  <c:v>9.4589999999999996</c:v>
                </c:pt>
                <c:pt idx="95">
                  <c:v>9.9589999999999996</c:v>
                </c:pt>
                <c:pt idx="96">
                  <c:v>10.45</c:v>
                </c:pt>
                <c:pt idx="97">
                  <c:v>11.41</c:v>
                </c:pt>
                <c:pt idx="98">
                  <c:v>12.36</c:v>
                </c:pt>
                <c:pt idx="99">
                  <c:v>13.3</c:v>
                </c:pt>
                <c:pt idx="100">
                  <c:v>14.23</c:v>
                </c:pt>
                <c:pt idx="101">
                  <c:v>15.17</c:v>
                </c:pt>
                <c:pt idx="102">
                  <c:v>16.12</c:v>
                </c:pt>
                <c:pt idx="103">
                  <c:v>18.04</c:v>
                </c:pt>
                <c:pt idx="104">
                  <c:v>19.989999999999998</c:v>
                </c:pt>
                <c:pt idx="105">
                  <c:v>21.95</c:v>
                </c:pt>
                <c:pt idx="106">
                  <c:v>23.92</c:v>
                </c:pt>
                <c:pt idx="107">
                  <c:v>25.88</c:v>
                </c:pt>
                <c:pt idx="108">
                  <c:v>27.81</c:v>
                </c:pt>
                <c:pt idx="109">
                  <c:v>29.7</c:v>
                </c:pt>
                <c:pt idx="110">
                  <c:v>31.53</c:v>
                </c:pt>
                <c:pt idx="111">
                  <c:v>33.299999999999997</c:v>
                </c:pt>
                <c:pt idx="112">
                  <c:v>35</c:v>
                </c:pt>
                <c:pt idx="113">
                  <c:v>36.619999999999997</c:v>
                </c:pt>
                <c:pt idx="114">
                  <c:v>39.64</c:v>
                </c:pt>
                <c:pt idx="115">
                  <c:v>42.98</c:v>
                </c:pt>
                <c:pt idx="116">
                  <c:v>45.86</c:v>
                </c:pt>
                <c:pt idx="117">
                  <c:v>48.33</c:v>
                </c:pt>
                <c:pt idx="118">
                  <c:v>50.44</c:v>
                </c:pt>
                <c:pt idx="119">
                  <c:v>52.25</c:v>
                </c:pt>
                <c:pt idx="120">
                  <c:v>53.79</c:v>
                </c:pt>
                <c:pt idx="121">
                  <c:v>55.11</c:v>
                </c:pt>
                <c:pt idx="122">
                  <c:v>56.24</c:v>
                </c:pt>
                <c:pt idx="123">
                  <c:v>58.05</c:v>
                </c:pt>
                <c:pt idx="124">
                  <c:v>59.38</c:v>
                </c:pt>
                <c:pt idx="125">
                  <c:v>60.37</c:v>
                </c:pt>
                <c:pt idx="126">
                  <c:v>61.09</c:v>
                </c:pt>
                <c:pt idx="127">
                  <c:v>61.61</c:v>
                </c:pt>
                <c:pt idx="128">
                  <c:v>61.96</c:v>
                </c:pt>
                <c:pt idx="129">
                  <c:v>62.33</c:v>
                </c:pt>
                <c:pt idx="130">
                  <c:v>62.36</c:v>
                </c:pt>
                <c:pt idx="131">
                  <c:v>62.19</c:v>
                </c:pt>
                <c:pt idx="132">
                  <c:v>61.88</c:v>
                </c:pt>
                <c:pt idx="133">
                  <c:v>61.5</c:v>
                </c:pt>
                <c:pt idx="134">
                  <c:v>61.06</c:v>
                </c:pt>
                <c:pt idx="135">
                  <c:v>60.61</c:v>
                </c:pt>
                <c:pt idx="136">
                  <c:v>60.14</c:v>
                </c:pt>
                <c:pt idx="137">
                  <c:v>59.68</c:v>
                </c:pt>
                <c:pt idx="138">
                  <c:v>59.23</c:v>
                </c:pt>
                <c:pt idx="139">
                  <c:v>59.37</c:v>
                </c:pt>
                <c:pt idx="140">
                  <c:v>59.48</c:v>
                </c:pt>
                <c:pt idx="141">
                  <c:v>58.49</c:v>
                </c:pt>
                <c:pt idx="142">
                  <c:v>57.45</c:v>
                </c:pt>
                <c:pt idx="143">
                  <c:v>56.54</c:v>
                </c:pt>
                <c:pt idx="144">
                  <c:v>55.74</c:v>
                </c:pt>
                <c:pt idx="145">
                  <c:v>55.03</c:v>
                </c:pt>
                <c:pt idx="146">
                  <c:v>54.37</c:v>
                </c:pt>
                <c:pt idx="147">
                  <c:v>53.76</c:v>
                </c:pt>
                <c:pt idx="148">
                  <c:v>53.17</c:v>
                </c:pt>
                <c:pt idx="149">
                  <c:v>52.08</c:v>
                </c:pt>
                <c:pt idx="150">
                  <c:v>51.02</c:v>
                </c:pt>
                <c:pt idx="151">
                  <c:v>49.98</c:v>
                </c:pt>
                <c:pt idx="152">
                  <c:v>48.93</c:v>
                </c:pt>
                <c:pt idx="153">
                  <c:v>47.88</c:v>
                </c:pt>
                <c:pt idx="154">
                  <c:v>46.82</c:v>
                </c:pt>
                <c:pt idx="155">
                  <c:v>44.67</c:v>
                </c:pt>
                <c:pt idx="156">
                  <c:v>42.52</c:v>
                </c:pt>
                <c:pt idx="157">
                  <c:v>40.409999999999997</c:v>
                </c:pt>
                <c:pt idx="158">
                  <c:v>38.35</c:v>
                </c:pt>
                <c:pt idx="159">
                  <c:v>36.380000000000003</c:v>
                </c:pt>
                <c:pt idx="160">
                  <c:v>34.51</c:v>
                </c:pt>
                <c:pt idx="161">
                  <c:v>32.76</c:v>
                </c:pt>
                <c:pt idx="162">
                  <c:v>31.14</c:v>
                </c:pt>
                <c:pt idx="163">
                  <c:v>29.65</c:v>
                </c:pt>
                <c:pt idx="164">
                  <c:v>28.29</c:v>
                </c:pt>
                <c:pt idx="165">
                  <c:v>27.07</c:v>
                </c:pt>
                <c:pt idx="166">
                  <c:v>25.01</c:v>
                </c:pt>
                <c:pt idx="167">
                  <c:v>23.12</c:v>
                </c:pt>
                <c:pt idx="168">
                  <c:v>21.93</c:v>
                </c:pt>
                <c:pt idx="169">
                  <c:v>20.77</c:v>
                </c:pt>
                <c:pt idx="170">
                  <c:v>19.57</c:v>
                </c:pt>
                <c:pt idx="171">
                  <c:v>18.52</c:v>
                </c:pt>
                <c:pt idx="172">
                  <c:v>17.59</c:v>
                </c:pt>
                <c:pt idx="173">
                  <c:v>16.760000000000002</c:v>
                </c:pt>
                <c:pt idx="174">
                  <c:v>16.02</c:v>
                </c:pt>
                <c:pt idx="175">
                  <c:v>14.74</c:v>
                </c:pt>
                <c:pt idx="176">
                  <c:v>13.67</c:v>
                </c:pt>
                <c:pt idx="177">
                  <c:v>12.78</c:v>
                </c:pt>
                <c:pt idx="178">
                  <c:v>12.01</c:v>
                </c:pt>
                <c:pt idx="179">
                  <c:v>11.35</c:v>
                </c:pt>
                <c:pt idx="180">
                  <c:v>10.77</c:v>
                </c:pt>
                <c:pt idx="181">
                  <c:v>9.8019999999999996</c:v>
                </c:pt>
                <c:pt idx="182">
                  <c:v>9.0280000000000005</c:v>
                </c:pt>
                <c:pt idx="183">
                  <c:v>8.3800000000000008</c:v>
                </c:pt>
                <c:pt idx="184">
                  <c:v>7.8419999999999996</c:v>
                </c:pt>
                <c:pt idx="185">
                  <c:v>7.3860000000000001</c:v>
                </c:pt>
                <c:pt idx="186">
                  <c:v>6.9960000000000004</c:v>
                </c:pt>
                <c:pt idx="187">
                  <c:v>6.6580000000000004</c:v>
                </c:pt>
                <c:pt idx="188">
                  <c:v>6.3630000000000004</c:v>
                </c:pt>
                <c:pt idx="189">
                  <c:v>6.1020000000000003</c:v>
                </c:pt>
                <c:pt idx="190">
                  <c:v>5.8710000000000004</c:v>
                </c:pt>
                <c:pt idx="191">
                  <c:v>5.6639999999999997</c:v>
                </c:pt>
                <c:pt idx="192">
                  <c:v>5.31</c:v>
                </c:pt>
                <c:pt idx="193">
                  <c:v>4.9530000000000003</c:v>
                </c:pt>
                <c:pt idx="194">
                  <c:v>4.665</c:v>
                </c:pt>
                <c:pt idx="195">
                  <c:v>4.43</c:v>
                </c:pt>
                <c:pt idx="196">
                  <c:v>4.2329999999999997</c:v>
                </c:pt>
                <c:pt idx="197">
                  <c:v>4.0659999999999998</c:v>
                </c:pt>
                <c:pt idx="198">
                  <c:v>3.9239999999999999</c:v>
                </c:pt>
                <c:pt idx="199">
                  <c:v>3.8010000000000002</c:v>
                </c:pt>
                <c:pt idx="200">
                  <c:v>3.694</c:v>
                </c:pt>
                <c:pt idx="201">
                  <c:v>3.5169999999999999</c:v>
                </c:pt>
                <c:pt idx="202">
                  <c:v>3.3780000000000001</c:v>
                </c:pt>
                <c:pt idx="203">
                  <c:v>3.266</c:v>
                </c:pt>
                <c:pt idx="204">
                  <c:v>3.1749999999999998</c:v>
                </c:pt>
                <c:pt idx="205">
                  <c:v>3.1</c:v>
                </c:pt>
                <c:pt idx="206">
                  <c:v>3.0369999999999999</c:v>
                </c:pt>
                <c:pt idx="207">
                  <c:v>2.9390000000000001</c:v>
                </c:pt>
                <c:pt idx="208">
                  <c:v>2.8969999999999998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37-4380-904D-24AF87255725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srim86Kr_Water!$D$20:$D$300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srim86Kr_Water!$F$20:$F$300</c:f>
              <c:numCache>
                <c:formatCode>0.000E+00</c:formatCode>
                <c:ptCount val="281"/>
                <c:pt idx="0">
                  <c:v>2.5659999999999998</c:v>
                </c:pt>
                <c:pt idx="1">
                  <c:v>2.6920000000000002</c:v>
                </c:pt>
                <c:pt idx="2">
                  <c:v>2.8109999999999999</c:v>
                </c:pt>
                <c:pt idx="3">
                  <c:v>2.9220000000000002</c:v>
                </c:pt>
                <c:pt idx="4">
                  <c:v>3.0259999999999998</c:v>
                </c:pt>
                <c:pt idx="5">
                  <c:v>3.125</c:v>
                </c:pt>
                <c:pt idx="6">
                  <c:v>3.2189999999999999</c:v>
                </c:pt>
                <c:pt idx="7">
                  <c:v>3.3079999999999998</c:v>
                </c:pt>
                <c:pt idx="8">
                  <c:v>3.3929999999999998</c:v>
                </c:pt>
                <c:pt idx="9">
                  <c:v>3.4740000000000002</c:v>
                </c:pt>
                <c:pt idx="10">
                  <c:v>3.6269999999999998</c:v>
                </c:pt>
                <c:pt idx="11">
                  <c:v>3.802</c:v>
                </c:pt>
                <c:pt idx="12">
                  <c:v>3.9620000000000002</c:v>
                </c:pt>
                <c:pt idx="13">
                  <c:v>4.1100000000000003</c:v>
                </c:pt>
                <c:pt idx="14">
                  <c:v>4.2469999999999999</c:v>
                </c:pt>
                <c:pt idx="15">
                  <c:v>4.3739999999999997</c:v>
                </c:pt>
                <c:pt idx="16">
                  <c:v>4.4930000000000003</c:v>
                </c:pt>
                <c:pt idx="17">
                  <c:v>4.6050000000000004</c:v>
                </c:pt>
                <c:pt idx="18">
                  <c:v>4.71</c:v>
                </c:pt>
                <c:pt idx="19">
                  <c:v>4.9050000000000002</c:v>
                </c:pt>
                <c:pt idx="20">
                  <c:v>5.08</c:v>
                </c:pt>
                <c:pt idx="21">
                  <c:v>5.2389999999999999</c:v>
                </c:pt>
                <c:pt idx="22">
                  <c:v>5.3849999999999998</c:v>
                </c:pt>
                <c:pt idx="23">
                  <c:v>5.52</c:v>
                </c:pt>
                <c:pt idx="24">
                  <c:v>5.6449999999999996</c:v>
                </c:pt>
                <c:pt idx="25">
                  <c:v>5.8680000000000003</c:v>
                </c:pt>
                <c:pt idx="26">
                  <c:v>6.0650000000000004</c:v>
                </c:pt>
                <c:pt idx="27">
                  <c:v>6.2380000000000004</c:v>
                </c:pt>
                <c:pt idx="28">
                  <c:v>6.3940000000000001</c:v>
                </c:pt>
                <c:pt idx="29">
                  <c:v>6.5339999999999998</c:v>
                </c:pt>
                <c:pt idx="30">
                  <c:v>6.66</c:v>
                </c:pt>
                <c:pt idx="31">
                  <c:v>6.7759999999999998</c:v>
                </c:pt>
                <c:pt idx="32">
                  <c:v>6.8819999999999997</c:v>
                </c:pt>
                <c:pt idx="33">
                  <c:v>6.9790000000000001</c:v>
                </c:pt>
                <c:pt idx="34">
                  <c:v>7.0679999999999996</c:v>
                </c:pt>
                <c:pt idx="35">
                  <c:v>7.1509999999999998</c:v>
                </c:pt>
                <c:pt idx="36">
                  <c:v>7.2990000000000004</c:v>
                </c:pt>
                <c:pt idx="37">
                  <c:v>7.4569999999999999</c:v>
                </c:pt>
                <c:pt idx="38">
                  <c:v>7.5910000000000002</c:v>
                </c:pt>
                <c:pt idx="39">
                  <c:v>7.7050000000000001</c:v>
                </c:pt>
                <c:pt idx="40">
                  <c:v>7.8029999999999999</c:v>
                </c:pt>
                <c:pt idx="41">
                  <c:v>7.8879999999999999</c:v>
                </c:pt>
                <c:pt idx="42">
                  <c:v>7.9610000000000003</c:v>
                </c:pt>
                <c:pt idx="43">
                  <c:v>8.0239999999999991</c:v>
                </c:pt>
                <c:pt idx="44">
                  <c:v>8.08</c:v>
                </c:pt>
                <c:pt idx="45">
                  <c:v>8.1690000000000005</c:v>
                </c:pt>
                <c:pt idx="46">
                  <c:v>8.2370000000000001</c:v>
                </c:pt>
                <c:pt idx="47">
                  <c:v>8.2859999999999996</c:v>
                </c:pt>
                <c:pt idx="48">
                  <c:v>8.3219999999999992</c:v>
                </c:pt>
                <c:pt idx="49">
                  <c:v>8.3469999999999995</c:v>
                </c:pt>
                <c:pt idx="50">
                  <c:v>8.3620000000000001</c:v>
                </c:pt>
                <c:pt idx="51">
                  <c:v>8.3710000000000004</c:v>
                </c:pt>
                <c:pt idx="52">
                  <c:v>8.3580000000000005</c:v>
                </c:pt>
                <c:pt idx="53">
                  <c:v>8.33</c:v>
                </c:pt>
                <c:pt idx="54">
                  <c:v>8.2899999999999991</c:v>
                </c:pt>
                <c:pt idx="55">
                  <c:v>8.2430000000000003</c:v>
                </c:pt>
                <c:pt idx="56">
                  <c:v>8.1890000000000001</c:v>
                </c:pt>
                <c:pt idx="57">
                  <c:v>8.1310000000000002</c:v>
                </c:pt>
                <c:pt idx="58">
                  <c:v>8.07</c:v>
                </c:pt>
                <c:pt idx="59">
                  <c:v>8.0069999999999997</c:v>
                </c:pt>
                <c:pt idx="60">
                  <c:v>7.9420000000000002</c:v>
                </c:pt>
                <c:pt idx="61">
                  <c:v>7.8760000000000003</c:v>
                </c:pt>
                <c:pt idx="62">
                  <c:v>7.7430000000000003</c:v>
                </c:pt>
                <c:pt idx="63">
                  <c:v>7.577</c:v>
                </c:pt>
                <c:pt idx="64">
                  <c:v>7.4139999999999997</c:v>
                </c:pt>
                <c:pt idx="65">
                  <c:v>7.2560000000000002</c:v>
                </c:pt>
                <c:pt idx="66">
                  <c:v>7.1029999999999998</c:v>
                </c:pt>
                <c:pt idx="67">
                  <c:v>6.9560000000000004</c:v>
                </c:pt>
                <c:pt idx="68">
                  <c:v>6.8150000000000004</c:v>
                </c:pt>
                <c:pt idx="69">
                  <c:v>6.6790000000000003</c:v>
                </c:pt>
                <c:pt idx="70">
                  <c:v>6.55</c:v>
                </c:pt>
                <c:pt idx="71">
                  <c:v>6.306</c:v>
                </c:pt>
                <c:pt idx="72">
                  <c:v>6.0810000000000004</c:v>
                </c:pt>
                <c:pt idx="73">
                  <c:v>5.8739999999999997</c:v>
                </c:pt>
                <c:pt idx="74">
                  <c:v>5.6829999999999998</c:v>
                </c:pt>
                <c:pt idx="75">
                  <c:v>5.5060000000000002</c:v>
                </c:pt>
                <c:pt idx="76">
                  <c:v>5.3410000000000002</c:v>
                </c:pt>
                <c:pt idx="77">
                  <c:v>5.0439999999999996</c:v>
                </c:pt>
                <c:pt idx="78">
                  <c:v>4.7830000000000004</c:v>
                </c:pt>
                <c:pt idx="79">
                  <c:v>4.5529999999999999</c:v>
                </c:pt>
                <c:pt idx="80">
                  <c:v>4.3470000000000004</c:v>
                </c:pt>
                <c:pt idx="81">
                  <c:v>4.1619999999999999</c:v>
                </c:pt>
                <c:pt idx="82">
                  <c:v>3.9950000000000001</c:v>
                </c:pt>
                <c:pt idx="83">
                  <c:v>3.8420000000000001</c:v>
                </c:pt>
                <c:pt idx="84">
                  <c:v>3.7029999999999998</c:v>
                </c:pt>
                <c:pt idx="85">
                  <c:v>3.5750000000000002</c:v>
                </c:pt>
                <c:pt idx="86">
                  <c:v>3.4569999999999999</c:v>
                </c:pt>
                <c:pt idx="87">
                  <c:v>3.3479999999999999</c:v>
                </c:pt>
                <c:pt idx="88">
                  <c:v>3.153</c:v>
                </c:pt>
                <c:pt idx="89">
                  <c:v>2.9420000000000002</c:v>
                </c:pt>
                <c:pt idx="90">
                  <c:v>2.762</c:v>
                </c:pt>
                <c:pt idx="91">
                  <c:v>2.6059999999999999</c:v>
                </c:pt>
                <c:pt idx="92">
                  <c:v>2.4689999999999999</c:v>
                </c:pt>
                <c:pt idx="93">
                  <c:v>2.347</c:v>
                </c:pt>
                <c:pt idx="94">
                  <c:v>2.238</c:v>
                </c:pt>
                <c:pt idx="95">
                  <c:v>2.141</c:v>
                </c:pt>
                <c:pt idx="96">
                  <c:v>2.052</c:v>
                </c:pt>
                <c:pt idx="97">
                  <c:v>1.8979999999999999</c:v>
                </c:pt>
                <c:pt idx="98">
                  <c:v>1.7689999999999999</c:v>
                </c:pt>
                <c:pt idx="99">
                  <c:v>1.657</c:v>
                </c:pt>
                <c:pt idx="100">
                  <c:v>1.5609999999999999</c:v>
                </c:pt>
                <c:pt idx="101">
                  <c:v>1.476</c:v>
                </c:pt>
                <c:pt idx="102">
                  <c:v>1.4019999999999999</c:v>
                </c:pt>
                <c:pt idx="103">
                  <c:v>1.2749999999999999</c:v>
                </c:pt>
                <c:pt idx="104">
                  <c:v>1.171</c:v>
                </c:pt>
                <c:pt idx="105">
                  <c:v>1.085</c:v>
                </c:pt>
                <c:pt idx="106">
                  <c:v>1.012</c:v>
                </c:pt>
                <c:pt idx="107">
                  <c:v>0.9486</c:v>
                </c:pt>
                <c:pt idx="108">
                  <c:v>0.89370000000000005</c:v>
                </c:pt>
                <c:pt idx="109">
                  <c:v>0.84540000000000004</c:v>
                </c:pt>
                <c:pt idx="110">
                  <c:v>0.80259999999999998</c:v>
                </c:pt>
                <c:pt idx="111">
                  <c:v>0.76429999999999998</c:v>
                </c:pt>
                <c:pt idx="112">
                  <c:v>0.72989999999999999</c:v>
                </c:pt>
                <c:pt idx="113">
                  <c:v>0.69869999999999999</c:v>
                </c:pt>
                <c:pt idx="114">
                  <c:v>0.64439999999999997</c:v>
                </c:pt>
                <c:pt idx="115">
                  <c:v>0.58819999999999995</c:v>
                </c:pt>
                <c:pt idx="116">
                  <c:v>0.54190000000000005</c:v>
                </c:pt>
                <c:pt idx="117">
                  <c:v>0.50290000000000001</c:v>
                </c:pt>
                <c:pt idx="118">
                  <c:v>0.46949999999999997</c:v>
                </c:pt>
                <c:pt idx="119">
                  <c:v>0.44069999999999998</c:v>
                </c:pt>
                <c:pt idx="120">
                  <c:v>0.41549999999999998</c:v>
                </c:pt>
                <c:pt idx="121">
                  <c:v>0.39319999999999999</c:v>
                </c:pt>
                <c:pt idx="122">
                  <c:v>0.37340000000000001</c:v>
                </c:pt>
                <c:pt idx="123">
                  <c:v>0.3397</c:v>
                </c:pt>
                <c:pt idx="124">
                  <c:v>0.312</c:v>
                </c:pt>
                <c:pt idx="125">
                  <c:v>0.28870000000000001</c:v>
                </c:pt>
                <c:pt idx="126">
                  <c:v>0.26900000000000002</c:v>
                </c:pt>
                <c:pt idx="127">
                  <c:v>0.25190000000000001</c:v>
                </c:pt>
                <c:pt idx="128">
                  <c:v>0.23710000000000001</c:v>
                </c:pt>
                <c:pt idx="129">
                  <c:v>0.21240000000000001</c:v>
                </c:pt>
                <c:pt idx="130">
                  <c:v>0.19259999999999999</c:v>
                </c:pt>
                <c:pt idx="131">
                  <c:v>0.17649999999999999</c:v>
                </c:pt>
                <c:pt idx="132">
                  <c:v>0.16300000000000001</c:v>
                </c:pt>
                <c:pt idx="133">
                  <c:v>0.15160000000000001</c:v>
                </c:pt>
                <c:pt idx="134">
                  <c:v>0.14169999999999999</c:v>
                </c:pt>
                <c:pt idx="135">
                  <c:v>0.13320000000000001</c:v>
                </c:pt>
                <c:pt idx="136">
                  <c:v>0.12570000000000001</c:v>
                </c:pt>
                <c:pt idx="137">
                  <c:v>0.11899999999999999</c:v>
                </c:pt>
                <c:pt idx="138">
                  <c:v>0.113</c:v>
                </c:pt>
                <c:pt idx="139">
                  <c:v>0.1077</c:v>
                </c:pt>
                <c:pt idx="140">
                  <c:v>9.8489999999999994E-2</c:v>
                </c:pt>
                <c:pt idx="141">
                  <c:v>8.9090000000000003E-2</c:v>
                </c:pt>
                <c:pt idx="142">
                  <c:v>8.1420000000000006E-2</c:v>
                </c:pt>
                <c:pt idx="143">
                  <c:v>7.5039999999999996E-2</c:v>
                </c:pt>
                <c:pt idx="144">
                  <c:v>6.9639999999999994E-2</c:v>
                </c:pt>
                <c:pt idx="145">
                  <c:v>6.5009999999999998E-2</c:v>
                </c:pt>
                <c:pt idx="146">
                  <c:v>6.0990000000000003E-2</c:v>
                </c:pt>
                <c:pt idx="147">
                  <c:v>5.747E-2</c:v>
                </c:pt>
                <c:pt idx="148">
                  <c:v>5.4350000000000002E-2</c:v>
                </c:pt>
                <c:pt idx="149">
                  <c:v>4.9079999999999999E-2</c:v>
                </c:pt>
                <c:pt idx="150">
                  <c:v>4.4790000000000003E-2</c:v>
                </c:pt>
                <c:pt idx="151">
                  <c:v>4.1230000000000003E-2</c:v>
                </c:pt>
                <c:pt idx="152">
                  <c:v>3.8219999999999997E-2</c:v>
                </c:pt>
                <c:pt idx="153">
                  <c:v>3.5639999999999998E-2</c:v>
                </c:pt>
                <c:pt idx="154">
                  <c:v>3.3410000000000002E-2</c:v>
                </c:pt>
                <c:pt idx="155">
                  <c:v>2.972E-2</c:v>
                </c:pt>
                <c:pt idx="156">
                  <c:v>2.6800000000000001E-2</c:v>
                </c:pt>
                <c:pt idx="157">
                  <c:v>2.443E-2</c:v>
                </c:pt>
                <c:pt idx="158">
                  <c:v>2.247E-2</c:v>
                </c:pt>
                <c:pt idx="159">
                  <c:v>2.0809999999999999E-2</c:v>
                </c:pt>
                <c:pt idx="160">
                  <c:v>1.9390000000000001E-2</c:v>
                </c:pt>
                <c:pt idx="161">
                  <c:v>1.8159999999999999E-2</c:v>
                </c:pt>
                <c:pt idx="162">
                  <c:v>1.7080000000000001E-2</c:v>
                </c:pt>
                <c:pt idx="163">
                  <c:v>1.6129999999999999E-2</c:v>
                </c:pt>
                <c:pt idx="164">
                  <c:v>1.529E-2</c:v>
                </c:pt>
                <c:pt idx="165">
                  <c:v>1.453E-2</c:v>
                </c:pt>
                <c:pt idx="166">
                  <c:v>1.323E-2</c:v>
                </c:pt>
                <c:pt idx="167">
                  <c:v>1.191E-2</c:v>
                </c:pt>
                <c:pt idx="168">
                  <c:v>1.085E-2</c:v>
                </c:pt>
                <c:pt idx="169">
                  <c:v>9.9620000000000004E-3</c:v>
                </c:pt>
                <c:pt idx="170">
                  <c:v>9.2169999999999995E-3</c:v>
                </c:pt>
                <c:pt idx="171">
                  <c:v>8.5800000000000008E-3</c:v>
                </c:pt>
                <c:pt idx="172">
                  <c:v>8.0289999999999997E-3</c:v>
                </c:pt>
                <c:pt idx="173">
                  <c:v>7.5469999999999999E-3</c:v>
                </c:pt>
                <c:pt idx="174">
                  <c:v>7.123E-3</c:v>
                </c:pt>
                <c:pt idx="175">
                  <c:v>6.4079999999999996E-3</c:v>
                </c:pt>
                <c:pt idx="176">
                  <c:v>5.829E-3</c:v>
                </c:pt>
                <c:pt idx="177">
                  <c:v>5.3489999999999996E-3</c:v>
                </c:pt>
                <c:pt idx="178">
                  <c:v>4.9459999999999999E-3</c:v>
                </c:pt>
                <c:pt idx="179">
                  <c:v>4.6020000000000002E-3</c:v>
                </c:pt>
                <c:pt idx="180">
                  <c:v>4.3039999999999997E-3</c:v>
                </c:pt>
                <c:pt idx="181">
                  <c:v>3.8140000000000001E-3</c:v>
                </c:pt>
                <c:pt idx="182">
                  <c:v>3.4290000000000002E-3</c:v>
                </c:pt>
                <c:pt idx="183">
                  <c:v>3.117E-3</c:v>
                </c:pt>
                <c:pt idx="184">
                  <c:v>2.859E-3</c:v>
                </c:pt>
                <c:pt idx="185">
                  <c:v>2.6419999999999998E-3</c:v>
                </c:pt>
                <c:pt idx="186">
                  <c:v>2.4559999999999998E-3</c:v>
                </c:pt>
                <c:pt idx="187">
                  <c:v>2.2959999999999999E-3</c:v>
                </c:pt>
                <c:pt idx="188">
                  <c:v>2.1570000000000001E-3</c:v>
                </c:pt>
                <c:pt idx="189">
                  <c:v>2.0339999999999998E-3</c:v>
                </c:pt>
                <c:pt idx="190">
                  <c:v>1.9239999999999999E-3</c:v>
                </c:pt>
                <c:pt idx="191">
                  <c:v>1.8270000000000001E-3</c:v>
                </c:pt>
                <c:pt idx="192">
                  <c:v>1.6590000000000001E-3</c:v>
                </c:pt>
                <c:pt idx="193">
                  <c:v>1.49E-3</c:v>
                </c:pt>
                <c:pt idx="194">
                  <c:v>1.354E-3</c:v>
                </c:pt>
                <c:pt idx="195">
                  <c:v>1.2409999999999999E-3</c:v>
                </c:pt>
                <c:pt idx="196">
                  <c:v>1.1460000000000001E-3</c:v>
                </c:pt>
                <c:pt idx="197">
                  <c:v>1.065E-3</c:v>
                </c:pt>
                <c:pt idx="198">
                  <c:v>9.9479999999999989E-4</c:v>
                </c:pt>
                <c:pt idx="199">
                  <c:v>9.3389999999999999E-4</c:v>
                </c:pt>
                <c:pt idx="200">
                  <c:v>8.8020000000000004E-4</c:v>
                </c:pt>
                <c:pt idx="201">
                  <c:v>7.9000000000000001E-4</c:v>
                </c:pt>
                <c:pt idx="202">
                  <c:v>7.1719999999999998E-4</c:v>
                </c:pt>
                <c:pt idx="203">
                  <c:v>6.5700000000000003E-4</c:v>
                </c:pt>
                <c:pt idx="204">
                  <c:v>6.0650000000000005E-4</c:v>
                </c:pt>
                <c:pt idx="205">
                  <c:v>5.6340000000000003E-4</c:v>
                </c:pt>
                <c:pt idx="206">
                  <c:v>5.2630000000000005E-4</c:v>
                </c:pt>
                <c:pt idx="207">
                  <c:v>4.6529999999999998E-4</c:v>
                </c:pt>
                <c:pt idx="208">
                  <c:v>4.3530000000000001E-4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37-4380-904D-24AF87255725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srim86Kr_Water!$D$20:$D$300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srim86Kr_Water!$G$20:$G$300</c:f>
              <c:numCache>
                <c:formatCode>0.000E+00</c:formatCode>
                <c:ptCount val="281"/>
                <c:pt idx="0">
                  <c:v>2.7321999999999997</c:v>
                </c:pt>
                <c:pt idx="1">
                  <c:v>2.8672</c:v>
                </c:pt>
                <c:pt idx="2">
                  <c:v>2.9946999999999999</c:v>
                </c:pt>
                <c:pt idx="3">
                  <c:v>3.1139000000000001</c:v>
                </c:pt>
                <c:pt idx="4">
                  <c:v>3.2256999999999998</c:v>
                </c:pt>
                <c:pt idx="5">
                  <c:v>3.3323</c:v>
                </c:pt>
                <c:pt idx="6">
                  <c:v>3.4335</c:v>
                </c:pt>
                <c:pt idx="7">
                  <c:v>3.5295999999999998</c:v>
                </c:pt>
                <c:pt idx="8">
                  <c:v>3.6214</c:v>
                </c:pt>
                <c:pt idx="9">
                  <c:v>3.7090000000000001</c:v>
                </c:pt>
                <c:pt idx="10">
                  <c:v>3.8746999999999998</c:v>
                </c:pt>
                <c:pt idx="11">
                  <c:v>4.0647000000000002</c:v>
                </c:pt>
                <c:pt idx="12">
                  <c:v>4.2389999999999999</c:v>
                </c:pt>
                <c:pt idx="13">
                  <c:v>4.4005000000000001</c:v>
                </c:pt>
                <c:pt idx="14">
                  <c:v>4.5503999999999998</c:v>
                </c:pt>
                <c:pt idx="15">
                  <c:v>4.6898</c:v>
                </c:pt>
                <c:pt idx="16">
                  <c:v>4.8207000000000004</c:v>
                </c:pt>
                <c:pt idx="17">
                  <c:v>4.9442000000000004</c:v>
                </c:pt>
                <c:pt idx="18">
                  <c:v>5.0602999999999998</c:v>
                </c:pt>
                <c:pt idx="19">
                  <c:v>5.2766000000000002</c:v>
                </c:pt>
                <c:pt idx="20">
                  <c:v>5.4717000000000002</c:v>
                </c:pt>
                <c:pt idx="21">
                  <c:v>5.6497999999999999</c:v>
                </c:pt>
                <c:pt idx="22">
                  <c:v>5.8140999999999998</c:v>
                </c:pt>
                <c:pt idx="23">
                  <c:v>5.9665999999999997</c:v>
                </c:pt>
                <c:pt idx="24">
                  <c:v>6.1083999999999996</c:v>
                </c:pt>
                <c:pt idx="25">
                  <c:v>6.3634000000000004</c:v>
                </c:pt>
                <c:pt idx="26">
                  <c:v>6.5905000000000005</c:v>
                </c:pt>
                <c:pt idx="27">
                  <c:v>6.7919</c:v>
                </c:pt>
                <c:pt idx="28">
                  <c:v>6.9748999999999999</c:v>
                </c:pt>
                <c:pt idx="29">
                  <c:v>7.1407999999999996</c:v>
                </c:pt>
                <c:pt idx="30">
                  <c:v>7.2915000000000001</c:v>
                </c:pt>
                <c:pt idx="31">
                  <c:v>7.4314</c:v>
                </c:pt>
                <c:pt idx="32">
                  <c:v>7.5603999999999996</c:v>
                </c:pt>
                <c:pt idx="33">
                  <c:v>7.6795999999999998</c:v>
                </c:pt>
                <c:pt idx="34">
                  <c:v>7.7901999999999996</c:v>
                </c:pt>
                <c:pt idx="35">
                  <c:v>7.8940999999999999</c:v>
                </c:pt>
                <c:pt idx="36">
                  <c:v>8.0823</c:v>
                </c:pt>
                <c:pt idx="37">
                  <c:v>8.2878000000000007</c:v>
                </c:pt>
                <c:pt idx="38">
                  <c:v>8.466800000000001</c:v>
                </c:pt>
                <c:pt idx="39">
                  <c:v>8.6234999999999999</c:v>
                </c:pt>
                <c:pt idx="40">
                  <c:v>8.7623999999999995</c:v>
                </c:pt>
                <c:pt idx="41">
                  <c:v>8.8865999999999996</c:v>
                </c:pt>
                <c:pt idx="42">
                  <c:v>8.9969999999999999</c:v>
                </c:pt>
                <c:pt idx="43">
                  <c:v>9.0969999999999995</c:v>
                </c:pt>
                <c:pt idx="44">
                  <c:v>9.1880000000000006</c:v>
                </c:pt>
                <c:pt idx="45">
                  <c:v>9.3440000000000012</c:v>
                </c:pt>
                <c:pt idx="46">
                  <c:v>9.4760000000000009</c:v>
                </c:pt>
                <c:pt idx="47">
                  <c:v>9.5849999999999991</c:v>
                </c:pt>
                <c:pt idx="48">
                  <c:v>9.6789999999999985</c:v>
                </c:pt>
                <c:pt idx="49">
                  <c:v>9.7590000000000003</c:v>
                </c:pt>
                <c:pt idx="50">
                  <c:v>9.827</c:v>
                </c:pt>
                <c:pt idx="51">
                  <c:v>9.9380000000000006</c:v>
                </c:pt>
                <c:pt idx="52">
                  <c:v>10.02</c:v>
                </c:pt>
                <c:pt idx="53">
                  <c:v>10.082000000000001</c:v>
                </c:pt>
                <c:pt idx="54">
                  <c:v>10.126999999999999</c:v>
                </c:pt>
                <c:pt idx="55">
                  <c:v>10.162000000000001</c:v>
                </c:pt>
                <c:pt idx="56">
                  <c:v>10.186</c:v>
                </c:pt>
                <c:pt idx="57">
                  <c:v>10.202999999999999</c:v>
                </c:pt>
                <c:pt idx="58">
                  <c:v>10.215</c:v>
                </c:pt>
                <c:pt idx="59">
                  <c:v>10.222999999999999</c:v>
                </c:pt>
                <c:pt idx="60">
                  <c:v>10.225999999999999</c:v>
                </c:pt>
                <c:pt idx="61">
                  <c:v>10.006</c:v>
                </c:pt>
                <c:pt idx="62">
                  <c:v>9.604000000000001</c:v>
                </c:pt>
                <c:pt idx="63">
                  <c:v>9.3010000000000002</c:v>
                </c:pt>
                <c:pt idx="64">
                  <c:v>9.125</c:v>
                </c:pt>
                <c:pt idx="65">
                  <c:v>9.0190000000000001</c:v>
                </c:pt>
                <c:pt idx="66">
                  <c:v>8.9510000000000005</c:v>
                </c:pt>
                <c:pt idx="67">
                  <c:v>8.9030000000000005</c:v>
                </c:pt>
                <c:pt idx="68">
                  <c:v>8.8670000000000009</c:v>
                </c:pt>
                <c:pt idx="69">
                  <c:v>8.8350000000000009</c:v>
                </c:pt>
                <c:pt idx="70">
                  <c:v>8.8059999999999992</c:v>
                </c:pt>
                <c:pt idx="71">
                  <c:v>8.75</c:v>
                </c:pt>
                <c:pt idx="72">
                  <c:v>8.6930000000000014</c:v>
                </c:pt>
                <c:pt idx="73">
                  <c:v>8.6389999999999993</c:v>
                </c:pt>
                <c:pt idx="74">
                  <c:v>8.5869999999999997</c:v>
                </c:pt>
                <c:pt idx="75">
                  <c:v>8.5399999999999991</c:v>
                </c:pt>
                <c:pt idx="76">
                  <c:v>8.4990000000000006</c:v>
                </c:pt>
                <c:pt idx="77">
                  <c:v>8.4359999999999999</c:v>
                </c:pt>
                <c:pt idx="78">
                  <c:v>8.402000000000001</c:v>
                </c:pt>
                <c:pt idx="79">
                  <c:v>8.3979999999999997</c:v>
                </c:pt>
                <c:pt idx="80">
                  <c:v>8.4190000000000005</c:v>
                </c:pt>
                <c:pt idx="81">
                  <c:v>8.4639999999999986</c:v>
                </c:pt>
                <c:pt idx="82">
                  <c:v>8.5300000000000011</c:v>
                </c:pt>
                <c:pt idx="83">
                  <c:v>8.6120000000000001</c:v>
                </c:pt>
                <c:pt idx="84">
                  <c:v>8.7099999999999991</c:v>
                </c:pt>
                <c:pt idx="85">
                  <c:v>8.8189999999999991</c:v>
                </c:pt>
                <c:pt idx="86">
                  <c:v>8.9390000000000001</c:v>
                </c:pt>
                <c:pt idx="87">
                  <c:v>9.0670000000000002</c:v>
                </c:pt>
                <c:pt idx="88">
                  <c:v>9.3439999999999994</c:v>
                </c:pt>
                <c:pt idx="89">
                  <c:v>9.713000000000001</c:v>
                </c:pt>
                <c:pt idx="90">
                  <c:v>10.1</c:v>
                </c:pt>
                <c:pt idx="91">
                  <c:v>10.495000000000001</c:v>
                </c:pt>
                <c:pt idx="92">
                  <c:v>10.895</c:v>
                </c:pt>
                <c:pt idx="93">
                  <c:v>11.295999999999999</c:v>
                </c:pt>
                <c:pt idx="94">
                  <c:v>11.696999999999999</c:v>
                </c:pt>
                <c:pt idx="95">
                  <c:v>12.1</c:v>
                </c:pt>
                <c:pt idx="96">
                  <c:v>12.501999999999999</c:v>
                </c:pt>
                <c:pt idx="97">
                  <c:v>13.308</c:v>
                </c:pt>
                <c:pt idx="98">
                  <c:v>14.129</c:v>
                </c:pt>
                <c:pt idx="99">
                  <c:v>14.957000000000001</c:v>
                </c:pt>
                <c:pt idx="100">
                  <c:v>15.791</c:v>
                </c:pt>
                <c:pt idx="101">
                  <c:v>16.646000000000001</c:v>
                </c:pt>
                <c:pt idx="102">
                  <c:v>17.522000000000002</c:v>
                </c:pt>
                <c:pt idx="103">
                  <c:v>19.314999999999998</c:v>
                </c:pt>
                <c:pt idx="104">
                  <c:v>21.160999999999998</c:v>
                </c:pt>
                <c:pt idx="105">
                  <c:v>23.035</c:v>
                </c:pt>
                <c:pt idx="106">
                  <c:v>24.932000000000002</c:v>
                </c:pt>
                <c:pt idx="107">
                  <c:v>26.828599999999998</c:v>
                </c:pt>
                <c:pt idx="108">
                  <c:v>28.703699999999998</c:v>
                </c:pt>
                <c:pt idx="109">
                  <c:v>30.545400000000001</c:v>
                </c:pt>
                <c:pt idx="110">
                  <c:v>32.332599999999999</c:v>
                </c:pt>
                <c:pt idx="111">
                  <c:v>34.064299999999996</c:v>
                </c:pt>
                <c:pt idx="112">
                  <c:v>35.729900000000001</c:v>
                </c:pt>
                <c:pt idx="113">
                  <c:v>37.3187</c:v>
                </c:pt>
                <c:pt idx="114">
                  <c:v>40.284399999999998</c:v>
                </c:pt>
                <c:pt idx="115">
                  <c:v>43.568199999999997</c:v>
                </c:pt>
                <c:pt idx="116">
                  <c:v>46.401899999999998</c:v>
                </c:pt>
                <c:pt idx="117">
                  <c:v>48.832899999999995</c:v>
                </c:pt>
                <c:pt idx="118">
                  <c:v>50.909499999999994</c:v>
                </c:pt>
                <c:pt idx="119">
                  <c:v>52.6907</c:v>
                </c:pt>
                <c:pt idx="120">
                  <c:v>54.205500000000001</c:v>
                </c:pt>
                <c:pt idx="121">
                  <c:v>55.5032</c:v>
                </c:pt>
                <c:pt idx="122">
                  <c:v>56.613399999999999</c:v>
                </c:pt>
                <c:pt idx="123">
                  <c:v>58.389699999999998</c:v>
                </c:pt>
                <c:pt idx="124">
                  <c:v>59.692</c:v>
                </c:pt>
                <c:pt idx="125">
                  <c:v>60.658699999999996</c:v>
                </c:pt>
                <c:pt idx="126">
                  <c:v>61.359000000000002</c:v>
                </c:pt>
                <c:pt idx="127">
                  <c:v>61.861899999999999</c:v>
                </c:pt>
                <c:pt idx="128">
                  <c:v>62.197099999999999</c:v>
                </c:pt>
                <c:pt idx="129">
                  <c:v>62.542400000000001</c:v>
                </c:pt>
                <c:pt idx="130">
                  <c:v>62.552599999999998</c:v>
                </c:pt>
                <c:pt idx="131">
                  <c:v>62.366499999999995</c:v>
                </c:pt>
                <c:pt idx="132">
                  <c:v>62.042999999999999</c:v>
                </c:pt>
                <c:pt idx="133">
                  <c:v>61.651600000000002</c:v>
                </c:pt>
                <c:pt idx="134">
                  <c:v>61.201700000000002</c:v>
                </c:pt>
                <c:pt idx="135">
                  <c:v>60.743200000000002</c:v>
                </c:pt>
                <c:pt idx="136">
                  <c:v>60.265700000000002</c:v>
                </c:pt>
                <c:pt idx="137">
                  <c:v>59.798999999999999</c:v>
                </c:pt>
                <c:pt idx="138">
                  <c:v>59.342999999999996</c:v>
                </c:pt>
                <c:pt idx="139">
                  <c:v>59.477699999999999</c:v>
                </c:pt>
                <c:pt idx="140">
                  <c:v>59.578489999999995</c:v>
                </c:pt>
                <c:pt idx="141">
                  <c:v>58.579090000000001</c:v>
                </c:pt>
                <c:pt idx="142">
                  <c:v>57.531420000000004</c:v>
                </c:pt>
                <c:pt idx="143">
                  <c:v>56.61504</c:v>
                </c:pt>
                <c:pt idx="144">
                  <c:v>55.809640000000002</c:v>
                </c:pt>
                <c:pt idx="145">
                  <c:v>55.095010000000002</c:v>
                </c:pt>
                <c:pt idx="146">
                  <c:v>54.430989999999994</c:v>
                </c:pt>
                <c:pt idx="147">
                  <c:v>53.81747</c:v>
                </c:pt>
                <c:pt idx="148">
                  <c:v>53.224350000000001</c:v>
                </c:pt>
                <c:pt idx="149">
                  <c:v>52.129079999999995</c:v>
                </c:pt>
                <c:pt idx="150">
                  <c:v>51.064790000000002</c:v>
                </c:pt>
                <c:pt idx="151">
                  <c:v>50.021229999999996</c:v>
                </c:pt>
                <c:pt idx="152">
                  <c:v>48.968220000000002</c:v>
                </c:pt>
                <c:pt idx="153">
                  <c:v>47.915640000000003</c:v>
                </c:pt>
                <c:pt idx="154">
                  <c:v>46.853410000000004</c:v>
                </c:pt>
                <c:pt idx="155">
                  <c:v>44.699719999999999</c:v>
                </c:pt>
                <c:pt idx="156">
                  <c:v>42.546800000000005</c:v>
                </c:pt>
                <c:pt idx="157">
                  <c:v>40.434429999999999</c:v>
                </c:pt>
                <c:pt idx="158">
                  <c:v>38.37247</c:v>
                </c:pt>
                <c:pt idx="159">
                  <c:v>36.40081</c:v>
                </c:pt>
                <c:pt idx="160">
                  <c:v>34.529389999999999</c:v>
                </c:pt>
                <c:pt idx="161">
                  <c:v>32.77816</c:v>
                </c:pt>
                <c:pt idx="162">
                  <c:v>31.157080000000001</c:v>
                </c:pt>
                <c:pt idx="163">
                  <c:v>29.666129999999999</c:v>
                </c:pt>
                <c:pt idx="164">
                  <c:v>28.305289999999999</c:v>
                </c:pt>
                <c:pt idx="165">
                  <c:v>27.084530000000001</c:v>
                </c:pt>
                <c:pt idx="166">
                  <c:v>25.023230000000002</c:v>
                </c:pt>
                <c:pt idx="167">
                  <c:v>23.131910000000001</c:v>
                </c:pt>
                <c:pt idx="168">
                  <c:v>21.940850000000001</c:v>
                </c:pt>
                <c:pt idx="169">
                  <c:v>20.779962000000001</c:v>
                </c:pt>
                <c:pt idx="170">
                  <c:v>19.579217</c:v>
                </c:pt>
                <c:pt idx="171">
                  <c:v>18.528579999999998</c:v>
                </c:pt>
                <c:pt idx="172">
                  <c:v>17.598029</c:v>
                </c:pt>
                <c:pt idx="173">
                  <c:v>16.767547</c:v>
                </c:pt>
                <c:pt idx="174">
                  <c:v>16.027123</c:v>
                </c:pt>
                <c:pt idx="175">
                  <c:v>14.746408000000001</c:v>
                </c:pt>
                <c:pt idx="176">
                  <c:v>13.675829</c:v>
                </c:pt>
                <c:pt idx="177">
                  <c:v>12.785349</c:v>
                </c:pt>
                <c:pt idx="178">
                  <c:v>12.014946</c:v>
                </c:pt>
                <c:pt idx="179">
                  <c:v>11.354602</c:v>
                </c:pt>
                <c:pt idx="180">
                  <c:v>10.774303999999999</c:v>
                </c:pt>
                <c:pt idx="181">
                  <c:v>9.8058139999999998</c:v>
                </c:pt>
                <c:pt idx="182">
                  <c:v>9.031429000000001</c:v>
                </c:pt>
                <c:pt idx="183">
                  <c:v>8.3831170000000004</c:v>
                </c:pt>
                <c:pt idx="184">
                  <c:v>7.8448589999999996</c:v>
                </c:pt>
                <c:pt idx="185">
                  <c:v>7.3886419999999999</c:v>
                </c:pt>
                <c:pt idx="186">
                  <c:v>6.998456</c:v>
                </c:pt>
                <c:pt idx="187">
                  <c:v>6.6602960000000007</c:v>
                </c:pt>
                <c:pt idx="188">
                  <c:v>6.3651570000000008</c:v>
                </c:pt>
                <c:pt idx="189">
                  <c:v>6.1040340000000004</c:v>
                </c:pt>
                <c:pt idx="190">
                  <c:v>5.8729240000000003</c:v>
                </c:pt>
                <c:pt idx="191">
                  <c:v>5.6658269999999993</c:v>
                </c:pt>
                <c:pt idx="192">
                  <c:v>5.3116589999999997</c:v>
                </c:pt>
                <c:pt idx="193">
                  <c:v>4.9544900000000007</c:v>
                </c:pt>
                <c:pt idx="194">
                  <c:v>4.6663540000000001</c:v>
                </c:pt>
                <c:pt idx="195">
                  <c:v>4.431241</c:v>
                </c:pt>
                <c:pt idx="196">
                  <c:v>4.234146</c:v>
                </c:pt>
                <c:pt idx="197">
                  <c:v>4.0670649999999995</c:v>
                </c:pt>
                <c:pt idx="198">
                  <c:v>3.9249947999999999</c:v>
                </c:pt>
                <c:pt idx="199">
                  <c:v>3.8019339000000003</c:v>
                </c:pt>
                <c:pt idx="200">
                  <c:v>3.6948802000000001</c:v>
                </c:pt>
                <c:pt idx="201">
                  <c:v>3.5177899999999998</c:v>
                </c:pt>
                <c:pt idx="202">
                  <c:v>3.3787172000000001</c:v>
                </c:pt>
                <c:pt idx="203">
                  <c:v>3.2666569999999999</c:v>
                </c:pt>
                <c:pt idx="204">
                  <c:v>3.1756064999999998</c:v>
                </c:pt>
                <c:pt idx="205">
                  <c:v>3.1005634</c:v>
                </c:pt>
                <c:pt idx="206">
                  <c:v>3.0375263000000001</c:v>
                </c:pt>
                <c:pt idx="207">
                  <c:v>2.9394653000000002</c:v>
                </c:pt>
                <c:pt idx="208">
                  <c:v>2.8974352999999997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37-4380-904D-24AF87255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srim86Kr_Water!$P$5</c:f>
          <c:strCache>
            <c:ptCount val="1"/>
            <c:pt idx="0">
              <c:v>srim86Kr_Water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srim86Kr_Water!$D$20:$D$300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srim86Kr_Water!$J$20:$J$300</c:f>
              <c:numCache>
                <c:formatCode>0.00000</c:formatCode>
                <c:ptCount val="281"/>
                <c:pt idx="0">
                  <c:v>6.1999999999999998E-3</c:v>
                </c:pt>
                <c:pt idx="1">
                  <c:v>6.5000000000000006E-3</c:v>
                </c:pt>
                <c:pt idx="2">
                  <c:v>6.8000000000000005E-3</c:v>
                </c:pt>
                <c:pt idx="3">
                  <c:v>7.0999999999999995E-3</c:v>
                </c:pt>
                <c:pt idx="4">
                  <c:v>7.3999999999999995E-3</c:v>
                </c:pt>
                <c:pt idx="5">
                  <c:v>7.7000000000000002E-3</c:v>
                </c:pt>
                <c:pt idx="6">
                  <c:v>7.9000000000000008E-3</c:v>
                </c:pt>
                <c:pt idx="7">
                  <c:v>8.2000000000000007E-3</c:v>
                </c:pt>
                <c:pt idx="8">
                  <c:v>8.4000000000000012E-3</c:v>
                </c:pt>
                <c:pt idx="9">
                  <c:v>8.6999999999999994E-3</c:v>
                </c:pt>
                <c:pt idx="10">
                  <c:v>9.1000000000000004E-3</c:v>
                </c:pt>
                <c:pt idx="11">
                  <c:v>9.7000000000000003E-3</c:v>
                </c:pt>
                <c:pt idx="12">
                  <c:v>1.0199999999999999E-2</c:v>
                </c:pt>
                <c:pt idx="13">
                  <c:v>1.0699999999999999E-2</c:v>
                </c:pt>
                <c:pt idx="14">
                  <c:v>1.12E-2</c:v>
                </c:pt>
                <c:pt idx="15">
                  <c:v>1.17E-2</c:v>
                </c:pt>
                <c:pt idx="16">
                  <c:v>1.2199999999999999E-2</c:v>
                </c:pt>
                <c:pt idx="17">
                  <c:v>1.26E-2</c:v>
                </c:pt>
                <c:pt idx="18">
                  <c:v>1.3100000000000001E-2</c:v>
                </c:pt>
                <c:pt idx="19">
                  <c:v>1.3900000000000001E-2</c:v>
                </c:pt>
                <c:pt idx="20">
                  <c:v>1.4799999999999999E-2</c:v>
                </c:pt>
                <c:pt idx="21">
                  <c:v>1.5599999999999999E-2</c:v>
                </c:pt>
                <c:pt idx="22">
                  <c:v>1.6300000000000002E-2</c:v>
                </c:pt>
                <c:pt idx="23">
                  <c:v>1.7100000000000001E-2</c:v>
                </c:pt>
                <c:pt idx="24">
                  <c:v>1.78E-2</c:v>
                </c:pt>
                <c:pt idx="25">
                  <c:v>1.9300000000000001E-2</c:v>
                </c:pt>
                <c:pt idx="26">
                  <c:v>2.07E-2</c:v>
                </c:pt>
                <c:pt idx="27">
                  <c:v>2.1999999999999999E-2</c:v>
                </c:pt>
                <c:pt idx="28">
                  <c:v>2.3300000000000001E-2</c:v>
                </c:pt>
                <c:pt idx="29">
                  <c:v>2.46E-2</c:v>
                </c:pt>
                <c:pt idx="30">
                  <c:v>2.5899999999999999E-2</c:v>
                </c:pt>
                <c:pt idx="31">
                  <c:v>2.7100000000000003E-2</c:v>
                </c:pt>
                <c:pt idx="32">
                  <c:v>2.8299999999999999E-2</c:v>
                </c:pt>
                <c:pt idx="33">
                  <c:v>2.9499999999999998E-2</c:v>
                </c:pt>
                <c:pt idx="34">
                  <c:v>3.0699999999999998E-2</c:v>
                </c:pt>
                <c:pt idx="35">
                  <c:v>3.1800000000000002E-2</c:v>
                </c:pt>
                <c:pt idx="36">
                  <c:v>3.4100000000000005E-2</c:v>
                </c:pt>
                <c:pt idx="37">
                  <c:v>3.6900000000000002E-2</c:v>
                </c:pt>
                <c:pt idx="38">
                  <c:v>3.9699999999999999E-2</c:v>
                </c:pt>
                <c:pt idx="39">
                  <c:v>4.2299999999999997E-2</c:v>
                </c:pt>
                <c:pt idx="40">
                  <c:v>4.4999999999999998E-2</c:v>
                </c:pt>
                <c:pt idx="41">
                  <c:v>4.7599999999999996E-2</c:v>
                </c:pt>
                <c:pt idx="42">
                  <c:v>5.0200000000000002E-2</c:v>
                </c:pt>
                <c:pt idx="43">
                  <c:v>5.2700000000000004E-2</c:v>
                </c:pt>
                <c:pt idx="44">
                  <c:v>5.5200000000000006E-2</c:v>
                </c:pt>
                <c:pt idx="45">
                  <c:v>6.0199999999999997E-2</c:v>
                </c:pt>
                <c:pt idx="46">
                  <c:v>6.5100000000000005E-2</c:v>
                </c:pt>
                <c:pt idx="47">
                  <c:v>6.9999999999999993E-2</c:v>
                </c:pt>
                <c:pt idx="48">
                  <c:v>7.4800000000000005E-2</c:v>
                </c:pt>
                <c:pt idx="49">
                  <c:v>7.9600000000000004E-2</c:v>
                </c:pt>
                <c:pt idx="50">
                  <c:v>8.4400000000000003E-2</c:v>
                </c:pt>
                <c:pt idx="51">
                  <c:v>9.3799999999999994E-2</c:v>
                </c:pt>
                <c:pt idx="52">
                  <c:v>0.1032</c:v>
                </c:pt>
                <c:pt idx="53">
                  <c:v>0.1125</c:v>
                </c:pt>
                <c:pt idx="54">
                  <c:v>0.12179999999999999</c:v>
                </c:pt>
                <c:pt idx="55">
                  <c:v>0.13109999999999999</c:v>
                </c:pt>
                <c:pt idx="56">
                  <c:v>0.14030000000000001</c:v>
                </c:pt>
                <c:pt idx="57">
                  <c:v>0.14960000000000001</c:v>
                </c:pt>
                <c:pt idx="58">
                  <c:v>0.1588</c:v>
                </c:pt>
                <c:pt idx="59">
                  <c:v>0.16799999999999998</c:v>
                </c:pt>
                <c:pt idx="60">
                  <c:v>0.17729999999999999</c:v>
                </c:pt>
                <c:pt idx="61">
                  <c:v>0.18660000000000002</c:v>
                </c:pt>
                <c:pt idx="62">
                  <c:v>0.20600000000000002</c:v>
                </c:pt>
                <c:pt idx="63">
                  <c:v>0.2311</c:v>
                </c:pt>
                <c:pt idx="64">
                  <c:v>0.25690000000000002</c:v>
                </c:pt>
                <c:pt idx="65">
                  <c:v>0.28310000000000002</c:v>
                </c:pt>
                <c:pt idx="66">
                  <c:v>0.30969999999999998</c:v>
                </c:pt>
                <c:pt idx="67">
                  <c:v>0.33639999999999998</c:v>
                </c:pt>
                <c:pt idx="68">
                  <c:v>0.36320000000000002</c:v>
                </c:pt>
                <c:pt idx="69">
                  <c:v>0.39019999999999999</c:v>
                </c:pt>
                <c:pt idx="70">
                  <c:v>0.4173</c:v>
                </c:pt>
                <c:pt idx="71">
                  <c:v>0.47190000000000004</c:v>
                </c:pt>
                <c:pt idx="72">
                  <c:v>0.52690000000000003</c:v>
                </c:pt>
                <c:pt idx="73">
                  <c:v>0.58230000000000004</c:v>
                </c:pt>
                <c:pt idx="74">
                  <c:v>0.6381</c:v>
                </c:pt>
                <c:pt idx="75">
                  <c:v>0.69429999999999992</c:v>
                </c:pt>
                <c:pt idx="76">
                  <c:v>0.75080000000000002</c:v>
                </c:pt>
                <c:pt idx="77">
                  <c:v>0.86480000000000001</c:v>
                </c:pt>
                <c:pt idx="78">
                  <c:v>0.97959999999999992</c:v>
                </c:pt>
                <c:pt idx="79" formatCode="0.000">
                  <c:v>1.0900000000000001</c:v>
                </c:pt>
                <c:pt idx="80" formatCode="0.000">
                  <c:v>1.21</c:v>
                </c:pt>
                <c:pt idx="81" formatCode="0.000">
                  <c:v>1.33</c:v>
                </c:pt>
                <c:pt idx="82" formatCode="0.000">
                  <c:v>1.44</c:v>
                </c:pt>
                <c:pt idx="83" formatCode="0.000">
                  <c:v>1.55</c:v>
                </c:pt>
                <c:pt idx="84" formatCode="0.000">
                  <c:v>1.67</c:v>
                </c:pt>
                <c:pt idx="85" formatCode="0.000">
                  <c:v>1.78</c:v>
                </c:pt>
                <c:pt idx="86" formatCode="0.000">
                  <c:v>1.89</c:v>
                </c:pt>
                <c:pt idx="87" formatCode="0.000">
                  <c:v>1.99</c:v>
                </c:pt>
                <c:pt idx="88" formatCode="0.000">
                  <c:v>2.21</c:v>
                </c:pt>
                <c:pt idx="89" formatCode="0.000">
                  <c:v>2.46</c:v>
                </c:pt>
                <c:pt idx="90" formatCode="0.000">
                  <c:v>2.71</c:v>
                </c:pt>
                <c:pt idx="91" formatCode="0.000">
                  <c:v>2.95</c:v>
                </c:pt>
                <c:pt idx="92" formatCode="0.000">
                  <c:v>3.18</c:v>
                </c:pt>
                <c:pt idx="93" formatCode="0.000">
                  <c:v>3.4</c:v>
                </c:pt>
                <c:pt idx="94" formatCode="0.000">
                  <c:v>3.61</c:v>
                </c:pt>
                <c:pt idx="95" formatCode="0.000">
                  <c:v>3.82</c:v>
                </c:pt>
                <c:pt idx="96" formatCode="0.000">
                  <c:v>4.0199999999999996</c:v>
                </c:pt>
                <c:pt idx="97" formatCode="0.000">
                  <c:v>4.4000000000000004</c:v>
                </c:pt>
                <c:pt idx="98" formatCode="0.000">
                  <c:v>4.76</c:v>
                </c:pt>
                <c:pt idx="99" formatCode="0.000">
                  <c:v>5.0999999999999996</c:v>
                </c:pt>
                <c:pt idx="100" formatCode="0.000">
                  <c:v>5.43</c:v>
                </c:pt>
                <c:pt idx="101" formatCode="0.000">
                  <c:v>5.73</c:v>
                </c:pt>
                <c:pt idx="102" formatCode="0.000">
                  <c:v>6.02</c:v>
                </c:pt>
                <c:pt idx="103" formatCode="0.000">
                  <c:v>6.56</c:v>
                </c:pt>
                <c:pt idx="104" formatCode="0.000">
                  <c:v>7.05</c:v>
                </c:pt>
                <c:pt idx="105" formatCode="0.000">
                  <c:v>7.5</c:v>
                </c:pt>
                <c:pt idx="106" formatCode="0.000">
                  <c:v>7.92</c:v>
                </c:pt>
                <c:pt idx="107" formatCode="0.000">
                  <c:v>8.3000000000000007</c:v>
                </c:pt>
                <c:pt idx="108" formatCode="0.000">
                  <c:v>8.66</c:v>
                </c:pt>
                <c:pt idx="109" formatCode="0.000">
                  <c:v>9</c:v>
                </c:pt>
                <c:pt idx="110" formatCode="0.000">
                  <c:v>9.31</c:v>
                </c:pt>
                <c:pt idx="111" formatCode="0.000">
                  <c:v>9.61</c:v>
                </c:pt>
                <c:pt idx="112" formatCode="0.000">
                  <c:v>9.9</c:v>
                </c:pt>
                <c:pt idx="113" formatCode="0.000">
                  <c:v>10.17</c:v>
                </c:pt>
                <c:pt idx="114" formatCode="0.000">
                  <c:v>10.69</c:v>
                </c:pt>
                <c:pt idx="115" formatCode="0.000">
                  <c:v>11.28</c:v>
                </c:pt>
                <c:pt idx="116" formatCode="0.000">
                  <c:v>11.84</c:v>
                </c:pt>
                <c:pt idx="117" formatCode="0.000">
                  <c:v>12.36</c:v>
                </c:pt>
                <c:pt idx="118" formatCode="0.000">
                  <c:v>12.86</c:v>
                </c:pt>
                <c:pt idx="119" formatCode="0.000">
                  <c:v>13.34</c:v>
                </c:pt>
                <c:pt idx="120" formatCode="0.000">
                  <c:v>13.81</c:v>
                </c:pt>
                <c:pt idx="121" formatCode="0.000">
                  <c:v>14.26</c:v>
                </c:pt>
                <c:pt idx="122" formatCode="0.000">
                  <c:v>14.71</c:v>
                </c:pt>
                <c:pt idx="123" formatCode="0.000">
                  <c:v>15.58</c:v>
                </c:pt>
                <c:pt idx="124" formatCode="0.000">
                  <c:v>16.420000000000002</c:v>
                </c:pt>
                <c:pt idx="125" formatCode="0.000">
                  <c:v>17.25</c:v>
                </c:pt>
                <c:pt idx="126" formatCode="0.000">
                  <c:v>18.07</c:v>
                </c:pt>
                <c:pt idx="127" formatCode="0.000">
                  <c:v>18.88</c:v>
                </c:pt>
                <c:pt idx="128" formatCode="0.000">
                  <c:v>19.690000000000001</c:v>
                </c:pt>
                <c:pt idx="129" formatCode="0.000">
                  <c:v>21.29</c:v>
                </c:pt>
                <c:pt idx="130" formatCode="0.000">
                  <c:v>22.89</c:v>
                </c:pt>
                <c:pt idx="131" formatCode="0.000">
                  <c:v>24.49</c:v>
                </c:pt>
                <c:pt idx="132" formatCode="0.000">
                  <c:v>26.1</c:v>
                </c:pt>
                <c:pt idx="133" formatCode="0.000">
                  <c:v>27.72</c:v>
                </c:pt>
                <c:pt idx="134" formatCode="0.000">
                  <c:v>29.34</c:v>
                </c:pt>
                <c:pt idx="135" formatCode="0.000">
                  <c:v>30.98</c:v>
                </c:pt>
                <c:pt idx="136" formatCode="0.000">
                  <c:v>32.64</c:v>
                </c:pt>
                <c:pt idx="137" formatCode="0.000">
                  <c:v>34.299999999999997</c:v>
                </c:pt>
                <c:pt idx="138" formatCode="0.000">
                  <c:v>35.979999999999997</c:v>
                </c:pt>
                <c:pt idx="139" formatCode="0.000">
                  <c:v>37.659999999999997</c:v>
                </c:pt>
                <c:pt idx="140" formatCode="0.000">
                  <c:v>41.02</c:v>
                </c:pt>
                <c:pt idx="141" formatCode="0.000">
                  <c:v>45.25</c:v>
                </c:pt>
                <c:pt idx="142" formatCode="0.000">
                  <c:v>49.56</c:v>
                </c:pt>
                <c:pt idx="143" formatCode="0.000">
                  <c:v>53.94</c:v>
                </c:pt>
                <c:pt idx="144" formatCode="0.000">
                  <c:v>58.39</c:v>
                </c:pt>
                <c:pt idx="145" formatCode="0.000">
                  <c:v>62.9</c:v>
                </c:pt>
                <c:pt idx="146" formatCode="0.000">
                  <c:v>67.459999999999994</c:v>
                </c:pt>
                <c:pt idx="147" formatCode="0.000">
                  <c:v>72.08</c:v>
                </c:pt>
                <c:pt idx="148" formatCode="0.000">
                  <c:v>76.75</c:v>
                </c:pt>
                <c:pt idx="149" formatCode="0.000">
                  <c:v>86.25</c:v>
                </c:pt>
                <c:pt idx="150" formatCode="0.000">
                  <c:v>95.94</c:v>
                </c:pt>
                <c:pt idx="151" formatCode="0.000">
                  <c:v>105.83</c:v>
                </c:pt>
                <c:pt idx="152" formatCode="0.000">
                  <c:v>115.94</c:v>
                </c:pt>
                <c:pt idx="153" formatCode="0.000">
                  <c:v>126.26</c:v>
                </c:pt>
                <c:pt idx="154" formatCode="0.000">
                  <c:v>136.82</c:v>
                </c:pt>
                <c:pt idx="155" formatCode="0.000">
                  <c:v>158.66999999999999</c:v>
                </c:pt>
                <c:pt idx="156" formatCode="0.000">
                  <c:v>181.61</c:v>
                </c:pt>
                <c:pt idx="157" formatCode="0.000">
                  <c:v>205.73</c:v>
                </c:pt>
                <c:pt idx="158" formatCode="0.000">
                  <c:v>231.13</c:v>
                </c:pt>
                <c:pt idx="159" formatCode="0.000">
                  <c:v>257.89999999999998</c:v>
                </c:pt>
                <c:pt idx="160" formatCode="0.000">
                  <c:v>286.12</c:v>
                </c:pt>
                <c:pt idx="161" formatCode="0.000">
                  <c:v>315.85000000000002</c:v>
                </c:pt>
                <c:pt idx="162" formatCode="0.000">
                  <c:v>347.15</c:v>
                </c:pt>
                <c:pt idx="163" formatCode="0.000">
                  <c:v>380.06</c:v>
                </c:pt>
                <c:pt idx="164" formatCode="0.000">
                  <c:v>414.57</c:v>
                </c:pt>
                <c:pt idx="165" formatCode="0.000">
                  <c:v>450.7</c:v>
                </c:pt>
                <c:pt idx="166" formatCode="0.000">
                  <c:v>527.55999999999995</c:v>
                </c:pt>
                <c:pt idx="167" formatCode="0.000">
                  <c:v>631.54</c:v>
                </c:pt>
                <c:pt idx="168" formatCode="0.000">
                  <c:v>742.57</c:v>
                </c:pt>
                <c:pt idx="169" formatCode="0.000">
                  <c:v>859.71</c:v>
                </c:pt>
                <c:pt idx="170" formatCode="0.000">
                  <c:v>983.7</c:v>
                </c:pt>
                <c:pt idx="171" formatCode="0.0">
                  <c:v>1110</c:v>
                </c:pt>
                <c:pt idx="172" formatCode="0.0">
                  <c:v>1250</c:v>
                </c:pt>
                <c:pt idx="173" formatCode="0.0">
                  <c:v>1400</c:v>
                </c:pt>
                <c:pt idx="174" formatCode="0.0">
                  <c:v>1550</c:v>
                </c:pt>
                <c:pt idx="175" formatCode="0.0">
                  <c:v>1880</c:v>
                </c:pt>
                <c:pt idx="176" formatCode="0.0">
                  <c:v>2230</c:v>
                </c:pt>
                <c:pt idx="177" formatCode="0.0">
                  <c:v>2610</c:v>
                </c:pt>
                <c:pt idx="178" formatCode="0.0">
                  <c:v>3010</c:v>
                </c:pt>
                <c:pt idx="179" formatCode="0.0">
                  <c:v>3440</c:v>
                </c:pt>
                <c:pt idx="180" formatCode="0.0">
                  <c:v>3890</c:v>
                </c:pt>
                <c:pt idx="181" formatCode="0.0">
                  <c:v>4870</c:v>
                </c:pt>
                <c:pt idx="182" formatCode="0.0">
                  <c:v>5930</c:v>
                </c:pt>
                <c:pt idx="183" formatCode="0.0">
                  <c:v>7080</c:v>
                </c:pt>
                <c:pt idx="184" formatCode="0.0">
                  <c:v>8310</c:v>
                </c:pt>
                <c:pt idx="185" formatCode="0.0">
                  <c:v>9630</c:v>
                </c:pt>
                <c:pt idx="186" formatCode="0.0">
                  <c:v>11020</c:v>
                </c:pt>
                <c:pt idx="187" formatCode="0.0">
                  <c:v>12480</c:v>
                </c:pt>
                <c:pt idx="188" formatCode="0.0">
                  <c:v>14020</c:v>
                </c:pt>
                <c:pt idx="189" formatCode="0.0">
                  <c:v>15620</c:v>
                </c:pt>
                <c:pt idx="190" formatCode="0.0">
                  <c:v>17290</c:v>
                </c:pt>
                <c:pt idx="191" formatCode="0.0">
                  <c:v>19030</c:v>
                </c:pt>
                <c:pt idx="192" formatCode="0.0">
                  <c:v>22680</c:v>
                </c:pt>
                <c:pt idx="193" formatCode="0.0">
                  <c:v>27550</c:v>
                </c:pt>
                <c:pt idx="194" formatCode="0.0">
                  <c:v>32750</c:v>
                </c:pt>
                <c:pt idx="195" formatCode="0.0">
                  <c:v>38250</c:v>
                </c:pt>
                <c:pt idx="196" formatCode="0.0">
                  <c:v>44030</c:v>
                </c:pt>
                <c:pt idx="197" formatCode="0.0">
                  <c:v>50050</c:v>
                </c:pt>
                <c:pt idx="198" formatCode="0.0">
                  <c:v>56310</c:v>
                </c:pt>
                <c:pt idx="199" formatCode="0.0">
                  <c:v>62790</c:v>
                </c:pt>
                <c:pt idx="200" formatCode="0.0">
                  <c:v>69460</c:v>
                </c:pt>
                <c:pt idx="201" formatCode="0.0">
                  <c:v>83330</c:v>
                </c:pt>
                <c:pt idx="202" formatCode="0.0">
                  <c:v>97830</c:v>
                </c:pt>
                <c:pt idx="203" formatCode="0.0">
                  <c:v>112890</c:v>
                </c:pt>
                <c:pt idx="204" formatCode="0.0">
                  <c:v>128410</c:v>
                </c:pt>
                <c:pt idx="205" formatCode="0.0">
                  <c:v>144350</c:v>
                </c:pt>
                <c:pt idx="206" formatCode="0.0">
                  <c:v>160650</c:v>
                </c:pt>
                <c:pt idx="207" formatCode="0.0">
                  <c:v>194120</c:v>
                </c:pt>
                <c:pt idx="208" formatCode="0.0">
                  <c:v>214680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B4-44DB-A68E-C4F8A046DB2D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srim86Kr_Water!$D$20:$D$300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srim86Kr_Water!$M$20:$M$300</c:f>
              <c:numCache>
                <c:formatCode>0.00000</c:formatCode>
                <c:ptCount val="281"/>
                <c:pt idx="0">
                  <c:v>1.8E-3</c:v>
                </c:pt>
                <c:pt idx="1">
                  <c:v>1.9E-3</c:v>
                </c:pt>
                <c:pt idx="2">
                  <c:v>1.9E-3</c:v>
                </c:pt>
                <c:pt idx="3">
                  <c:v>2E-3</c:v>
                </c:pt>
                <c:pt idx="4">
                  <c:v>2.1000000000000003E-3</c:v>
                </c:pt>
                <c:pt idx="5">
                  <c:v>2.1000000000000003E-3</c:v>
                </c:pt>
                <c:pt idx="6">
                  <c:v>2.1999999999999997E-3</c:v>
                </c:pt>
                <c:pt idx="7">
                  <c:v>2.3E-3</c:v>
                </c:pt>
                <c:pt idx="8">
                  <c:v>2.3E-3</c:v>
                </c:pt>
                <c:pt idx="9">
                  <c:v>2.4000000000000002E-3</c:v>
                </c:pt>
                <c:pt idx="10">
                  <c:v>2.5000000000000001E-3</c:v>
                </c:pt>
                <c:pt idx="11">
                  <c:v>2.5999999999999999E-3</c:v>
                </c:pt>
                <c:pt idx="12">
                  <c:v>2.7000000000000001E-3</c:v>
                </c:pt>
                <c:pt idx="13">
                  <c:v>2.9000000000000002E-3</c:v>
                </c:pt>
                <c:pt idx="14">
                  <c:v>3.0000000000000001E-3</c:v>
                </c:pt>
                <c:pt idx="15">
                  <c:v>3.0999999999999999E-3</c:v>
                </c:pt>
                <c:pt idx="16">
                  <c:v>3.2000000000000002E-3</c:v>
                </c:pt>
                <c:pt idx="17">
                  <c:v>3.3E-3</c:v>
                </c:pt>
                <c:pt idx="18">
                  <c:v>3.4000000000000002E-3</c:v>
                </c:pt>
                <c:pt idx="19">
                  <c:v>3.5999999999999999E-3</c:v>
                </c:pt>
                <c:pt idx="20">
                  <c:v>3.6999999999999997E-3</c:v>
                </c:pt>
                <c:pt idx="21">
                  <c:v>3.8999999999999998E-3</c:v>
                </c:pt>
                <c:pt idx="22">
                  <c:v>4.1000000000000003E-3</c:v>
                </c:pt>
                <c:pt idx="23">
                  <c:v>4.2000000000000006E-3</c:v>
                </c:pt>
                <c:pt idx="24">
                  <c:v>4.3999999999999994E-3</c:v>
                </c:pt>
                <c:pt idx="25">
                  <c:v>4.7000000000000002E-3</c:v>
                </c:pt>
                <c:pt idx="26">
                  <c:v>4.8999999999999998E-3</c:v>
                </c:pt>
                <c:pt idx="27">
                  <c:v>5.1999999999999998E-3</c:v>
                </c:pt>
                <c:pt idx="28">
                  <c:v>5.4000000000000003E-3</c:v>
                </c:pt>
                <c:pt idx="29">
                  <c:v>5.7000000000000002E-3</c:v>
                </c:pt>
                <c:pt idx="30">
                  <c:v>5.8999999999999999E-3</c:v>
                </c:pt>
                <c:pt idx="31">
                  <c:v>6.1999999999999998E-3</c:v>
                </c:pt>
                <c:pt idx="32">
                  <c:v>6.4000000000000003E-3</c:v>
                </c:pt>
                <c:pt idx="33">
                  <c:v>6.6E-3</c:v>
                </c:pt>
                <c:pt idx="34">
                  <c:v>6.8000000000000005E-3</c:v>
                </c:pt>
                <c:pt idx="35">
                  <c:v>7.000000000000001E-3</c:v>
                </c:pt>
                <c:pt idx="36">
                  <c:v>7.3999999999999995E-3</c:v>
                </c:pt>
                <c:pt idx="37">
                  <c:v>7.9000000000000008E-3</c:v>
                </c:pt>
                <c:pt idx="38">
                  <c:v>8.4000000000000012E-3</c:v>
                </c:pt>
                <c:pt idx="39">
                  <c:v>8.8999999999999999E-3</c:v>
                </c:pt>
                <c:pt idx="40">
                  <c:v>9.4000000000000004E-3</c:v>
                </c:pt>
                <c:pt idx="41">
                  <c:v>9.7999999999999997E-3</c:v>
                </c:pt>
                <c:pt idx="42">
                  <c:v>1.0199999999999999E-2</c:v>
                </c:pt>
                <c:pt idx="43">
                  <c:v>1.0699999999999999E-2</c:v>
                </c:pt>
                <c:pt idx="44">
                  <c:v>1.11E-2</c:v>
                </c:pt>
                <c:pt idx="45">
                  <c:v>1.1899999999999999E-2</c:v>
                </c:pt>
                <c:pt idx="46">
                  <c:v>1.2800000000000001E-2</c:v>
                </c:pt>
                <c:pt idx="47">
                  <c:v>1.3600000000000001E-2</c:v>
                </c:pt>
                <c:pt idx="48">
                  <c:v>1.4299999999999998E-2</c:v>
                </c:pt>
                <c:pt idx="49">
                  <c:v>1.5099999999999999E-2</c:v>
                </c:pt>
                <c:pt idx="50">
                  <c:v>1.5800000000000002E-2</c:v>
                </c:pt>
                <c:pt idx="51">
                  <c:v>1.7299999999999999E-2</c:v>
                </c:pt>
                <c:pt idx="52">
                  <c:v>1.8800000000000001E-2</c:v>
                </c:pt>
                <c:pt idx="53">
                  <c:v>2.0200000000000003E-2</c:v>
                </c:pt>
                <c:pt idx="54">
                  <c:v>2.1600000000000001E-2</c:v>
                </c:pt>
                <c:pt idx="55">
                  <c:v>2.3E-2</c:v>
                </c:pt>
                <c:pt idx="56">
                  <c:v>2.4299999999999999E-2</c:v>
                </c:pt>
                <c:pt idx="57">
                  <c:v>2.5700000000000001E-2</c:v>
                </c:pt>
                <c:pt idx="58">
                  <c:v>2.7000000000000003E-2</c:v>
                </c:pt>
                <c:pt idx="59">
                  <c:v>2.8299999999999999E-2</c:v>
                </c:pt>
                <c:pt idx="60">
                  <c:v>2.9599999999999998E-2</c:v>
                </c:pt>
                <c:pt idx="61">
                  <c:v>3.0800000000000001E-2</c:v>
                </c:pt>
                <c:pt idx="62">
                  <c:v>3.3500000000000002E-2</c:v>
                </c:pt>
                <c:pt idx="63">
                  <c:v>3.7100000000000001E-2</c:v>
                </c:pt>
                <c:pt idx="64">
                  <c:v>4.0600000000000004E-2</c:v>
                </c:pt>
                <c:pt idx="65">
                  <c:v>4.41E-2</c:v>
                </c:pt>
                <c:pt idx="66">
                  <c:v>4.7599999999999996E-2</c:v>
                </c:pt>
                <c:pt idx="67">
                  <c:v>5.11E-2</c:v>
                </c:pt>
                <c:pt idx="68">
                  <c:v>5.4500000000000007E-2</c:v>
                </c:pt>
                <c:pt idx="69">
                  <c:v>5.7899999999999993E-2</c:v>
                </c:pt>
                <c:pt idx="70">
                  <c:v>6.1199999999999997E-2</c:v>
                </c:pt>
                <c:pt idx="71">
                  <c:v>6.7900000000000002E-2</c:v>
                </c:pt>
                <c:pt idx="72">
                  <c:v>7.4399999999999994E-2</c:v>
                </c:pt>
                <c:pt idx="73">
                  <c:v>8.0800000000000011E-2</c:v>
                </c:pt>
                <c:pt idx="74">
                  <c:v>8.6900000000000005E-2</c:v>
                </c:pt>
                <c:pt idx="75">
                  <c:v>9.2999999999999999E-2</c:v>
                </c:pt>
                <c:pt idx="76">
                  <c:v>9.8900000000000002E-2</c:v>
                </c:pt>
                <c:pt idx="77">
                  <c:v>0.1109</c:v>
                </c:pt>
                <c:pt idx="78">
                  <c:v>0.12230000000000001</c:v>
                </c:pt>
                <c:pt idx="79">
                  <c:v>0.13320000000000001</c:v>
                </c:pt>
                <c:pt idx="80">
                  <c:v>0.14360000000000001</c:v>
                </c:pt>
                <c:pt idx="81">
                  <c:v>0.15360000000000001</c:v>
                </c:pt>
                <c:pt idx="82">
                  <c:v>0.16299999999999998</c:v>
                </c:pt>
                <c:pt idx="83">
                  <c:v>0.17199999999999999</c:v>
                </c:pt>
                <c:pt idx="84">
                  <c:v>0.18060000000000001</c:v>
                </c:pt>
                <c:pt idx="85">
                  <c:v>0.1888</c:v>
                </c:pt>
                <c:pt idx="86">
                  <c:v>0.19650000000000001</c:v>
                </c:pt>
                <c:pt idx="87">
                  <c:v>0.20390000000000003</c:v>
                </c:pt>
                <c:pt idx="88">
                  <c:v>0.21869999999999998</c:v>
                </c:pt>
                <c:pt idx="89">
                  <c:v>0.23559999999999998</c:v>
                </c:pt>
                <c:pt idx="90">
                  <c:v>0.25070000000000003</c:v>
                </c:pt>
                <c:pt idx="91">
                  <c:v>0.2641</c:v>
                </c:pt>
                <c:pt idx="92">
                  <c:v>0.27610000000000001</c:v>
                </c:pt>
                <c:pt idx="93">
                  <c:v>0.28690000000000004</c:v>
                </c:pt>
                <c:pt idx="94">
                  <c:v>0.29670000000000002</c:v>
                </c:pt>
                <c:pt idx="95">
                  <c:v>0.30569999999999997</c:v>
                </c:pt>
                <c:pt idx="96">
                  <c:v>0.31389999999999996</c:v>
                </c:pt>
                <c:pt idx="97">
                  <c:v>0.33039999999999997</c:v>
                </c:pt>
                <c:pt idx="98">
                  <c:v>0.34449999999999997</c:v>
                </c:pt>
                <c:pt idx="99">
                  <c:v>0.35659999999999997</c:v>
                </c:pt>
                <c:pt idx="100">
                  <c:v>0.36709999999999998</c:v>
                </c:pt>
                <c:pt idx="101">
                  <c:v>0.37629999999999997</c:v>
                </c:pt>
                <c:pt idx="102">
                  <c:v>0.38429999999999997</c:v>
                </c:pt>
                <c:pt idx="103">
                  <c:v>0.40140000000000003</c:v>
                </c:pt>
                <c:pt idx="104">
                  <c:v>0.41489999999999999</c:v>
                </c:pt>
                <c:pt idx="105">
                  <c:v>0.42590000000000006</c:v>
                </c:pt>
                <c:pt idx="106">
                  <c:v>0.43499999999999994</c:v>
                </c:pt>
                <c:pt idx="107">
                  <c:v>0.4425</c:v>
                </c:pt>
                <c:pt idx="108">
                  <c:v>0.44900000000000001</c:v>
                </c:pt>
                <c:pt idx="109">
                  <c:v>0.45450000000000002</c:v>
                </c:pt>
                <c:pt idx="110">
                  <c:v>0.45929999999999999</c:v>
                </c:pt>
                <c:pt idx="111">
                  <c:v>0.46360000000000001</c:v>
                </c:pt>
                <c:pt idx="112">
                  <c:v>0.46729999999999999</c:v>
                </c:pt>
                <c:pt idx="113">
                  <c:v>0.47070000000000001</c:v>
                </c:pt>
                <c:pt idx="114">
                  <c:v>0.4793</c:v>
                </c:pt>
                <c:pt idx="115">
                  <c:v>0.48970000000000002</c:v>
                </c:pt>
                <c:pt idx="116">
                  <c:v>0.49840000000000001</c:v>
                </c:pt>
                <c:pt idx="117">
                  <c:v>0.50590000000000002</c:v>
                </c:pt>
                <c:pt idx="118">
                  <c:v>0.51249999999999996</c:v>
                </c:pt>
                <c:pt idx="119">
                  <c:v>0.51859999999999995</c:v>
                </c:pt>
                <c:pt idx="120">
                  <c:v>0.52410000000000001</c:v>
                </c:pt>
                <c:pt idx="121">
                  <c:v>0.5292</c:v>
                </c:pt>
                <c:pt idx="122">
                  <c:v>0.53410000000000002</c:v>
                </c:pt>
                <c:pt idx="123">
                  <c:v>0.54989999999999994</c:v>
                </c:pt>
                <c:pt idx="124">
                  <c:v>0.56440000000000001</c:v>
                </c:pt>
                <c:pt idx="125">
                  <c:v>0.57779999999999998</c:v>
                </c:pt>
                <c:pt idx="126">
                  <c:v>0.59060000000000001</c:v>
                </c:pt>
                <c:pt idx="127">
                  <c:v>0.60270000000000001</c:v>
                </c:pt>
                <c:pt idx="128">
                  <c:v>0.61440000000000006</c:v>
                </c:pt>
                <c:pt idx="129">
                  <c:v>0.65670000000000006</c:v>
                </c:pt>
                <c:pt idx="130">
                  <c:v>0.69599999999999995</c:v>
                </c:pt>
                <c:pt idx="131">
                  <c:v>0.73319999999999996</c:v>
                </c:pt>
                <c:pt idx="132">
                  <c:v>0.76890000000000003</c:v>
                </c:pt>
                <c:pt idx="133">
                  <c:v>0.8032999999999999</c:v>
                </c:pt>
                <c:pt idx="134">
                  <c:v>0.83660000000000001</c:v>
                </c:pt>
                <c:pt idx="135">
                  <c:v>0.86919999999999997</c:v>
                </c:pt>
                <c:pt idx="136">
                  <c:v>0.90090000000000003</c:v>
                </c:pt>
                <c:pt idx="137">
                  <c:v>0.93209999999999993</c:v>
                </c:pt>
                <c:pt idx="138">
                  <c:v>0.96270000000000011</c:v>
                </c:pt>
                <c:pt idx="139">
                  <c:v>0.99250000000000005</c:v>
                </c:pt>
                <c:pt idx="140" formatCode="0.000">
                  <c:v>1.1000000000000001</c:v>
                </c:pt>
                <c:pt idx="141" formatCode="0.000">
                  <c:v>1.26</c:v>
                </c:pt>
                <c:pt idx="142" formatCode="0.000">
                  <c:v>1.4</c:v>
                </c:pt>
                <c:pt idx="143" formatCode="0.000">
                  <c:v>1.53</c:v>
                </c:pt>
                <c:pt idx="144" formatCode="0.000">
                  <c:v>1.65</c:v>
                </c:pt>
                <c:pt idx="145" formatCode="0.000">
                  <c:v>1.77</c:v>
                </c:pt>
                <c:pt idx="146" formatCode="0.000">
                  <c:v>1.89</c:v>
                </c:pt>
                <c:pt idx="147" formatCode="0.000">
                  <c:v>2</c:v>
                </c:pt>
                <c:pt idx="148" formatCode="0.000">
                  <c:v>2.11</c:v>
                </c:pt>
                <c:pt idx="149" formatCode="0.000">
                  <c:v>2.5</c:v>
                </c:pt>
                <c:pt idx="150" formatCode="0.000">
                  <c:v>2.85</c:v>
                </c:pt>
                <c:pt idx="151" formatCode="0.000">
                  <c:v>3.18</c:v>
                </c:pt>
                <c:pt idx="152" formatCode="0.000">
                  <c:v>3.49</c:v>
                </c:pt>
                <c:pt idx="153" formatCode="0.000">
                  <c:v>3.78</c:v>
                </c:pt>
                <c:pt idx="154" formatCode="0.000">
                  <c:v>4.07</c:v>
                </c:pt>
                <c:pt idx="155" formatCode="0.000">
                  <c:v>5.1100000000000003</c:v>
                </c:pt>
                <c:pt idx="156" formatCode="0.000">
                  <c:v>6.05</c:v>
                </c:pt>
                <c:pt idx="157" formatCode="0.000">
                  <c:v>6.95</c:v>
                </c:pt>
                <c:pt idx="158" formatCode="0.000">
                  <c:v>7.83</c:v>
                </c:pt>
                <c:pt idx="159" formatCode="0.000">
                  <c:v>8.6999999999999993</c:v>
                </c:pt>
                <c:pt idx="160" formatCode="0.000">
                  <c:v>9.57</c:v>
                </c:pt>
                <c:pt idx="161" formatCode="0.000">
                  <c:v>10.45</c:v>
                </c:pt>
                <c:pt idx="162" formatCode="0.000">
                  <c:v>11.36</c:v>
                </c:pt>
                <c:pt idx="163" formatCode="0.000">
                  <c:v>12.27</c:v>
                </c:pt>
                <c:pt idx="164" formatCode="0.000">
                  <c:v>13.21</c:v>
                </c:pt>
                <c:pt idx="165" formatCode="0.000">
                  <c:v>14.17</c:v>
                </c:pt>
                <c:pt idx="166" formatCode="0.000">
                  <c:v>17.86</c:v>
                </c:pt>
                <c:pt idx="167" formatCode="0.000">
                  <c:v>23.14</c:v>
                </c:pt>
                <c:pt idx="168" formatCode="0.000">
                  <c:v>27.97</c:v>
                </c:pt>
                <c:pt idx="169" formatCode="0.000">
                  <c:v>32.520000000000003</c:v>
                </c:pt>
                <c:pt idx="170" formatCode="0.000">
                  <c:v>36.950000000000003</c:v>
                </c:pt>
                <c:pt idx="171" formatCode="0.000">
                  <c:v>41.36</c:v>
                </c:pt>
                <c:pt idx="172" formatCode="0.000">
                  <c:v>45.77</c:v>
                </c:pt>
                <c:pt idx="173" formatCode="0.000">
                  <c:v>50.19</c:v>
                </c:pt>
                <c:pt idx="174" formatCode="0.000">
                  <c:v>54.64</c:v>
                </c:pt>
                <c:pt idx="175" formatCode="0.000">
                  <c:v>71.459999999999994</c:v>
                </c:pt>
                <c:pt idx="176" formatCode="0.000">
                  <c:v>87.12</c:v>
                </c:pt>
                <c:pt idx="177" formatCode="0.000">
                  <c:v>102.25</c:v>
                </c:pt>
                <c:pt idx="178" formatCode="0.000">
                  <c:v>117.12</c:v>
                </c:pt>
                <c:pt idx="179" formatCode="0.000">
                  <c:v>131.87</c:v>
                </c:pt>
                <c:pt idx="180" formatCode="0.000">
                  <c:v>146.58000000000001</c:v>
                </c:pt>
                <c:pt idx="181" formatCode="0.000">
                  <c:v>201.16</c:v>
                </c:pt>
                <c:pt idx="182" formatCode="0.000">
                  <c:v>251.19</c:v>
                </c:pt>
                <c:pt idx="183" formatCode="0.000">
                  <c:v>299.27999999999997</c:v>
                </c:pt>
                <c:pt idx="184" formatCode="0.000">
                  <c:v>346.46</c:v>
                </c:pt>
                <c:pt idx="185" formatCode="0.000">
                  <c:v>393.2</c:v>
                </c:pt>
                <c:pt idx="186" formatCode="0.000">
                  <c:v>439.71</c:v>
                </c:pt>
                <c:pt idx="187" formatCode="0.000">
                  <c:v>486.13</c:v>
                </c:pt>
                <c:pt idx="188" formatCode="0.000">
                  <c:v>532.52</c:v>
                </c:pt>
                <c:pt idx="189" formatCode="0.000">
                  <c:v>578.91</c:v>
                </c:pt>
                <c:pt idx="190" formatCode="0.000">
                  <c:v>625.32000000000005</c:v>
                </c:pt>
                <c:pt idx="191" formatCode="0.000">
                  <c:v>671.73</c:v>
                </c:pt>
                <c:pt idx="192" formatCode="0.000">
                  <c:v>847.07</c:v>
                </c:pt>
                <c:pt idx="193" formatCode="0.0">
                  <c:v>1090</c:v>
                </c:pt>
                <c:pt idx="194" formatCode="0.0">
                  <c:v>1320</c:v>
                </c:pt>
                <c:pt idx="195" formatCode="0.0">
                  <c:v>1530</c:v>
                </c:pt>
                <c:pt idx="196" formatCode="0.0">
                  <c:v>1730</c:v>
                </c:pt>
                <c:pt idx="197" formatCode="0.0">
                  <c:v>1930</c:v>
                </c:pt>
                <c:pt idx="198" formatCode="0.0">
                  <c:v>2130</c:v>
                </c:pt>
                <c:pt idx="199" formatCode="0.0">
                  <c:v>2310</c:v>
                </c:pt>
                <c:pt idx="200" formatCode="0.0">
                  <c:v>2500</c:v>
                </c:pt>
                <c:pt idx="201" formatCode="0.0">
                  <c:v>3180</c:v>
                </c:pt>
                <c:pt idx="202" formatCode="0.0">
                  <c:v>3780</c:v>
                </c:pt>
                <c:pt idx="203" formatCode="0.0">
                  <c:v>4340</c:v>
                </c:pt>
                <c:pt idx="204" formatCode="0.0">
                  <c:v>4860</c:v>
                </c:pt>
                <c:pt idx="205" formatCode="0.0">
                  <c:v>5360</c:v>
                </c:pt>
                <c:pt idx="206" formatCode="0.0">
                  <c:v>5840</c:v>
                </c:pt>
                <c:pt idx="207" formatCode="0.0">
                  <c:v>7520</c:v>
                </c:pt>
                <c:pt idx="208" formatCode="0.0">
                  <c:v>8060.0000000000009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B4-44DB-A68E-C4F8A046DB2D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srim86Kr_Water!$D$20:$D$300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srim86Kr_Water!$P$20:$P$300</c:f>
              <c:numCache>
                <c:formatCode>0.00000</c:formatCode>
                <c:ptCount val="281"/>
                <c:pt idx="0">
                  <c:v>1.2999999999999999E-3</c:v>
                </c:pt>
                <c:pt idx="1">
                  <c:v>1.2999999999999999E-3</c:v>
                </c:pt>
                <c:pt idx="2">
                  <c:v>1.4E-3</c:v>
                </c:pt>
                <c:pt idx="3">
                  <c:v>1.5E-3</c:v>
                </c:pt>
                <c:pt idx="4">
                  <c:v>1.5E-3</c:v>
                </c:pt>
                <c:pt idx="5">
                  <c:v>1.6000000000000001E-3</c:v>
                </c:pt>
                <c:pt idx="6">
                  <c:v>1.6000000000000001E-3</c:v>
                </c:pt>
                <c:pt idx="7">
                  <c:v>1.6000000000000001E-3</c:v>
                </c:pt>
                <c:pt idx="8">
                  <c:v>1.7000000000000001E-3</c:v>
                </c:pt>
                <c:pt idx="9">
                  <c:v>1.7000000000000001E-3</c:v>
                </c:pt>
                <c:pt idx="10">
                  <c:v>1.8E-3</c:v>
                </c:pt>
                <c:pt idx="11">
                  <c:v>1.9E-3</c:v>
                </c:pt>
                <c:pt idx="12">
                  <c:v>2E-3</c:v>
                </c:pt>
                <c:pt idx="13">
                  <c:v>2.1000000000000003E-3</c:v>
                </c:pt>
                <c:pt idx="14">
                  <c:v>2.1999999999999997E-3</c:v>
                </c:pt>
                <c:pt idx="15">
                  <c:v>2.3E-3</c:v>
                </c:pt>
                <c:pt idx="16">
                  <c:v>2.4000000000000002E-3</c:v>
                </c:pt>
                <c:pt idx="17">
                  <c:v>2.5000000000000001E-3</c:v>
                </c:pt>
                <c:pt idx="18">
                  <c:v>2.5000000000000001E-3</c:v>
                </c:pt>
                <c:pt idx="19">
                  <c:v>2.7000000000000001E-3</c:v>
                </c:pt>
                <c:pt idx="20">
                  <c:v>2.8E-3</c:v>
                </c:pt>
                <c:pt idx="21">
                  <c:v>3.0000000000000001E-3</c:v>
                </c:pt>
                <c:pt idx="22">
                  <c:v>3.0999999999999999E-3</c:v>
                </c:pt>
                <c:pt idx="23">
                  <c:v>3.2000000000000002E-3</c:v>
                </c:pt>
                <c:pt idx="24">
                  <c:v>3.4000000000000002E-3</c:v>
                </c:pt>
                <c:pt idx="25">
                  <c:v>3.5999999999999999E-3</c:v>
                </c:pt>
                <c:pt idx="26">
                  <c:v>3.8999999999999998E-3</c:v>
                </c:pt>
                <c:pt idx="27">
                  <c:v>4.1000000000000003E-3</c:v>
                </c:pt>
                <c:pt idx="28">
                  <c:v>4.3E-3</c:v>
                </c:pt>
                <c:pt idx="29">
                  <c:v>4.4999999999999997E-3</c:v>
                </c:pt>
                <c:pt idx="30">
                  <c:v>4.7000000000000002E-3</c:v>
                </c:pt>
                <c:pt idx="31">
                  <c:v>4.8999999999999998E-3</c:v>
                </c:pt>
                <c:pt idx="32">
                  <c:v>5.0999999999999995E-3</c:v>
                </c:pt>
                <c:pt idx="33">
                  <c:v>5.3E-3</c:v>
                </c:pt>
                <c:pt idx="34">
                  <c:v>5.4999999999999997E-3</c:v>
                </c:pt>
                <c:pt idx="35">
                  <c:v>5.7000000000000002E-3</c:v>
                </c:pt>
                <c:pt idx="36">
                  <c:v>6.0000000000000001E-3</c:v>
                </c:pt>
                <c:pt idx="37">
                  <c:v>6.5000000000000006E-3</c:v>
                </c:pt>
                <c:pt idx="38">
                  <c:v>6.9000000000000008E-3</c:v>
                </c:pt>
                <c:pt idx="39">
                  <c:v>7.2999999999999992E-3</c:v>
                </c:pt>
                <c:pt idx="40">
                  <c:v>7.7000000000000002E-3</c:v>
                </c:pt>
                <c:pt idx="41">
                  <c:v>8.0999999999999996E-3</c:v>
                </c:pt>
                <c:pt idx="42">
                  <c:v>8.5000000000000006E-3</c:v>
                </c:pt>
                <c:pt idx="43">
                  <c:v>8.8999999999999999E-3</c:v>
                </c:pt>
                <c:pt idx="44">
                  <c:v>9.2999999999999992E-3</c:v>
                </c:pt>
                <c:pt idx="45">
                  <c:v>0.01</c:v>
                </c:pt>
                <c:pt idx="46">
                  <c:v>1.0699999999999999E-2</c:v>
                </c:pt>
                <c:pt idx="47">
                  <c:v>1.14E-2</c:v>
                </c:pt>
                <c:pt idx="48">
                  <c:v>1.21E-2</c:v>
                </c:pt>
                <c:pt idx="49">
                  <c:v>1.2699999999999999E-2</c:v>
                </c:pt>
                <c:pt idx="50">
                  <c:v>1.34E-2</c:v>
                </c:pt>
                <c:pt idx="51">
                  <c:v>1.47E-2</c:v>
                </c:pt>
                <c:pt idx="52">
                  <c:v>1.5900000000000001E-2</c:v>
                </c:pt>
                <c:pt idx="53">
                  <c:v>1.72E-2</c:v>
                </c:pt>
                <c:pt idx="54">
                  <c:v>1.84E-2</c:v>
                </c:pt>
                <c:pt idx="55">
                  <c:v>1.9599999999999999E-2</c:v>
                </c:pt>
                <c:pt idx="56">
                  <c:v>2.0799999999999999E-2</c:v>
                </c:pt>
                <c:pt idx="57">
                  <c:v>2.1899999999999999E-2</c:v>
                </c:pt>
                <c:pt idx="58">
                  <c:v>2.3100000000000002E-2</c:v>
                </c:pt>
                <c:pt idx="59">
                  <c:v>2.4199999999999999E-2</c:v>
                </c:pt>
                <c:pt idx="60">
                  <c:v>2.5399999999999999E-2</c:v>
                </c:pt>
                <c:pt idx="61">
                  <c:v>2.6500000000000003E-2</c:v>
                </c:pt>
                <c:pt idx="62">
                  <c:v>2.8799999999999999E-2</c:v>
                </c:pt>
                <c:pt idx="63">
                  <c:v>3.1699999999999999E-2</c:v>
                </c:pt>
                <c:pt idx="64">
                  <c:v>3.4599999999999999E-2</c:v>
                </c:pt>
                <c:pt idx="65">
                  <c:v>3.7600000000000001E-2</c:v>
                </c:pt>
                <c:pt idx="66">
                  <c:v>4.0600000000000004E-2</c:v>
                </c:pt>
                <c:pt idx="67">
                  <c:v>4.36E-2</c:v>
                </c:pt>
                <c:pt idx="68">
                  <c:v>4.6600000000000003E-2</c:v>
                </c:pt>
                <c:pt idx="69">
                  <c:v>4.9700000000000001E-2</c:v>
                </c:pt>
                <c:pt idx="70">
                  <c:v>5.2700000000000004E-2</c:v>
                </c:pt>
                <c:pt idx="71">
                  <c:v>5.8799999999999998E-2</c:v>
                </c:pt>
                <c:pt idx="72">
                  <c:v>6.4799999999999996E-2</c:v>
                </c:pt>
                <c:pt idx="73">
                  <c:v>7.0800000000000002E-2</c:v>
                </c:pt>
                <c:pt idx="74">
                  <c:v>7.6899999999999996E-2</c:v>
                </c:pt>
                <c:pt idx="75">
                  <c:v>8.2799999999999999E-2</c:v>
                </c:pt>
                <c:pt idx="76">
                  <c:v>8.8800000000000004E-2</c:v>
                </c:pt>
                <c:pt idx="77">
                  <c:v>0.10059999999999999</c:v>
                </c:pt>
                <c:pt idx="78">
                  <c:v>0.1123</c:v>
                </c:pt>
                <c:pt idx="79">
                  <c:v>0.12379999999999999</c:v>
                </c:pt>
                <c:pt idx="80">
                  <c:v>0.1351</c:v>
                </c:pt>
                <c:pt idx="81">
                  <c:v>0.14610000000000001</c:v>
                </c:pt>
                <c:pt idx="82">
                  <c:v>0.157</c:v>
                </c:pt>
                <c:pt idx="83">
                  <c:v>0.16750000000000001</c:v>
                </c:pt>
                <c:pt idx="84">
                  <c:v>0.17780000000000001</c:v>
                </c:pt>
                <c:pt idx="85">
                  <c:v>0.18779999999999999</c:v>
                </c:pt>
                <c:pt idx="86">
                  <c:v>0.1976</c:v>
                </c:pt>
                <c:pt idx="87">
                  <c:v>0.20699999999999999</c:v>
                </c:pt>
                <c:pt idx="88">
                  <c:v>0.22509999999999999</c:v>
                </c:pt>
                <c:pt idx="89">
                  <c:v>0.24620000000000003</c:v>
                </c:pt>
                <c:pt idx="90">
                  <c:v>0.2656</c:v>
                </c:pt>
                <c:pt idx="91">
                  <c:v>0.28370000000000001</c:v>
                </c:pt>
                <c:pt idx="92">
                  <c:v>0.3004</c:v>
                </c:pt>
                <c:pt idx="93">
                  <c:v>0.31589999999999996</c:v>
                </c:pt>
                <c:pt idx="94">
                  <c:v>0.33039999999999997</c:v>
                </c:pt>
                <c:pt idx="95">
                  <c:v>0.34379999999999999</c:v>
                </c:pt>
                <c:pt idx="96">
                  <c:v>0.35639999999999999</c:v>
                </c:pt>
                <c:pt idx="97">
                  <c:v>0.37930000000000003</c:v>
                </c:pt>
                <c:pt idx="98">
                  <c:v>0.39950000000000002</c:v>
                </c:pt>
                <c:pt idx="99">
                  <c:v>0.41749999999999998</c:v>
                </c:pt>
                <c:pt idx="100">
                  <c:v>0.43360000000000004</c:v>
                </c:pt>
                <c:pt idx="101">
                  <c:v>0.44800000000000006</c:v>
                </c:pt>
                <c:pt idx="102">
                  <c:v>0.46109999999999995</c:v>
                </c:pt>
                <c:pt idx="103">
                  <c:v>0.48349999999999999</c:v>
                </c:pt>
                <c:pt idx="104">
                  <c:v>0.50219999999999998</c:v>
                </c:pt>
                <c:pt idx="105">
                  <c:v>0.51800000000000002</c:v>
                </c:pt>
                <c:pt idx="106">
                  <c:v>0.53139999999999998</c:v>
                </c:pt>
                <c:pt idx="107">
                  <c:v>0.54290000000000005</c:v>
                </c:pt>
                <c:pt idx="108">
                  <c:v>0.55289999999999995</c:v>
                </c:pt>
                <c:pt idx="109">
                  <c:v>0.56159999999999999</c:v>
                </c:pt>
                <c:pt idx="110">
                  <c:v>0.56940000000000002</c:v>
                </c:pt>
                <c:pt idx="111">
                  <c:v>0.57630000000000003</c:v>
                </c:pt>
                <c:pt idx="112">
                  <c:v>0.58240000000000003</c:v>
                </c:pt>
                <c:pt idx="113">
                  <c:v>0.58810000000000007</c:v>
                </c:pt>
                <c:pt idx="114">
                  <c:v>0.5978</c:v>
                </c:pt>
                <c:pt idx="115">
                  <c:v>0.60799999999999998</c:v>
                </c:pt>
                <c:pt idx="116">
                  <c:v>0.61639999999999995</c:v>
                </c:pt>
                <c:pt idx="117">
                  <c:v>0.62370000000000003</c:v>
                </c:pt>
                <c:pt idx="118">
                  <c:v>0.63</c:v>
                </c:pt>
                <c:pt idx="119">
                  <c:v>0.63570000000000004</c:v>
                </c:pt>
                <c:pt idx="120">
                  <c:v>0.64070000000000005</c:v>
                </c:pt>
                <c:pt idx="121">
                  <c:v>0.64529999999999998</c:v>
                </c:pt>
                <c:pt idx="122">
                  <c:v>0.64960000000000007</c:v>
                </c:pt>
                <c:pt idx="123">
                  <c:v>0.65710000000000002</c:v>
                </c:pt>
                <c:pt idx="124">
                  <c:v>0.66379999999999995</c:v>
                </c:pt>
                <c:pt idx="125">
                  <c:v>0.66980000000000006</c:v>
                </c:pt>
                <c:pt idx="126">
                  <c:v>0.67530000000000001</c:v>
                </c:pt>
                <c:pt idx="127">
                  <c:v>0.68030000000000002</c:v>
                </c:pt>
                <c:pt idx="128">
                  <c:v>0.68499999999999994</c:v>
                </c:pt>
                <c:pt idx="129">
                  <c:v>0.69359999999999999</c:v>
                </c:pt>
                <c:pt idx="130">
                  <c:v>0.70150000000000001</c:v>
                </c:pt>
                <c:pt idx="131">
                  <c:v>0.70879999999999999</c:v>
                </c:pt>
                <c:pt idx="132">
                  <c:v>0.7157</c:v>
                </c:pt>
                <c:pt idx="133">
                  <c:v>0.72229999999999994</c:v>
                </c:pt>
                <c:pt idx="134">
                  <c:v>0.72859999999999991</c:v>
                </c:pt>
                <c:pt idx="135">
                  <c:v>0.73470000000000002</c:v>
                </c:pt>
                <c:pt idx="136">
                  <c:v>0.74070000000000003</c:v>
                </c:pt>
                <c:pt idx="137">
                  <c:v>0.74649999999999994</c:v>
                </c:pt>
                <c:pt idx="138">
                  <c:v>0.75219999999999998</c:v>
                </c:pt>
                <c:pt idx="139">
                  <c:v>0.75780000000000003</c:v>
                </c:pt>
                <c:pt idx="140">
                  <c:v>0.76870000000000005</c:v>
                </c:pt>
                <c:pt idx="141">
                  <c:v>0.78179999999999994</c:v>
                </c:pt>
                <c:pt idx="142">
                  <c:v>0.79480000000000006</c:v>
                </c:pt>
                <c:pt idx="143">
                  <c:v>0.8076000000000001</c:v>
                </c:pt>
                <c:pt idx="144">
                  <c:v>0.82029999999999992</c:v>
                </c:pt>
                <c:pt idx="145">
                  <c:v>0.83290000000000008</c:v>
                </c:pt>
                <c:pt idx="146">
                  <c:v>0.84559999999999991</c:v>
                </c:pt>
                <c:pt idx="147">
                  <c:v>0.85820000000000007</c:v>
                </c:pt>
                <c:pt idx="148">
                  <c:v>0.87090000000000001</c:v>
                </c:pt>
                <c:pt idx="149">
                  <c:v>0.89629999999999987</c:v>
                </c:pt>
                <c:pt idx="150">
                  <c:v>0.92189999999999994</c:v>
                </c:pt>
                <c:pt idx="151">
                  <c:v>0.94769999999999999</c:v>
                </c:pt>
                <c:pt idx="152">
                  <c:v>0.9739000000000001</c:v>
                </c:pt>
                <c:pt idx="153" formatCode="0.000">
                  <c:v>1</c:v>
                </c:pt>
                <c:pt idx="154" formatCode="0.000">
                  <c:v>1.03</c:v>
                </c:pt>
                <c:pt idx="155" formatCode="0.000">
                  <c:v>1.08</c:v>
                </c:pt>
                <c:pt idx="156" formatCode="0.000">
                  <c:v>1.1399999999999999</c:v>
                </c:pt>
                <c:pt idx="157" formatCode="0.000">
                  <c:v>1.2</c:v>
                </c:pt>
                <c:pt idx="158" formatCode="0.000">
                  <c:v>1.27</c:v>
                </c:pt>
                <c:pt idx="159" formatCode="0.000">
                  <c:v>1.33</c:v>
                </c:pt>
                <c:pt idx="160" formatCode="0.000">
                  <c:v>1.4</c:v>
                </c:pt>
                <c:pt idx="161" formatCode="0.000">
                  <c:v>1.48</c:v>
                </c:pt>
                <c:pt idx="162" formatCode="0.000">
                  <c:v>1.56</c:v>
                </c:pt>
                <c:pt idx="163" formatCode="0.000">
                  <c:v>1.64</c:v>
                </c:pt>
                <c:pt idx="164" formatCode="0.000">
                  <c:v>1.73</c:v>
                </c:pt>
                <c:pt idx="165" formatCode="0.000">
                  <c:v>1.83</c:v>
                </c:pt>
                <c:pt idx="166" formatCode="0.000">
                  <c:v>2.0299999999999998</c:v>
                </c:pt>
                <c:pt idx="167" formatCode="0.000">
                  <c:v>2.2999999999999998</c:v>
                </c:pt>
                <c:pt idx="168" formatCode="0.000">
                  <c:v>2.6</c:v>
                </c:pt>
                <c:pt idx="169" formatCode="0.000">
                  <c:v>2.91</c:v>
                </c:pt>
                <c:pt idx="170" formatCode="0.000">
                  <c:v>3.24</c:v>
                </c:pt>
                <c:pt idx="171" formatCode="0.000">
                  <c:v>3.59</c:v>
                </c:pt>
                <c:pt idx="172" formatCode="0.000">
                  <c:v>3.96</c:v>
                </c:pt>
                <c:pt idx="173" formatCode="0.000">
                  <c:v>4.34</c:v>
                </c:pt>
                <c:pt idx="174" formatCode="0.000">
                  <c:v>4.74</c:v>
                </c:pt>
                <c:pt idx="175" formatCode="0.000">
                  <c:v>5.59</c:v>
                </c:pt>
                <c:pt idx="176" formatCode="0.000">
                  <c:v>6.5</c:v>
                </c:pt>
                <c:pt idx="177" formatCode="0.000">
                  <c:v>7.48</c:v>
                </c:pt>
                <c:pt idx="178" formatCode="0.000">
                  <c:v>8.51</c:v>
                </c:pt>
                <c:pt idx="179" formatCode="0.000">
                  <c:v>9.6</c:v>
                </c:pt>
                <c:pt idx="180" formatCode="0.000">
                  <c:v>10.74</c:v>
                </c:pt>
                <c:pt idx="181" formatCode="0.000">
                  <c:v>13.18</c:v>
                </c:pt>
                <c:pt idx="182" formatCode="0.000">
                  <c:v>15.82</c:v>
                </c:pt>
                <c:pt idx="183" formatCode="0.000">
                  <c:v>18.64</c:v>
                </c:pt>
                <c:pt idx="184" formatCode="0.000">
                  <c:v>21.64</c:v>
                </c:pt>
                <c:pt idx="185" formatCode="0.000">
                  <c:v>24.81</c:v>
                </c:pt>
                <c:pt idx="186" formatCode="0.000">
                  <c:v>28.14</c:v>
                </c:pt>
                <c:pt idx="187" formatCode="0.000">
                  <c:v>31.61</c:v>
                </c:pt>
                <c:pt idx="188" formatCode="0.000">
                  <c:v>35.229999999999997</c:v>
                </c:pt>
                <c:pt idx="189" formatCode="0.000">
                  <c:v>38.979999999999997</c:v>
                </c:pt>
                <c:pt idx="190" formatCode="0.000">
                  <c:v>42.86</c:v>
                </c:pt>
                <c:pt idx="191" formatCode="0.000">
                  <c:v>46.86</c:v>
                </c:pt>
                <c:pt idx="192" formatCode="0.000">
                  <c:v>55.19</c:v>
                </c:pt>
                <c:pt idx="193" formatCode="0.000">
                  <c:v>66.180000000000007</c:v>
                </c:pt>
                <c:pt idx="194" formatCode="0.000">
                  <c:v>77.72</c:v>
                </c:pt>
                <c:pt idx="195" formatCode="0.000">
                  <c:v>89.74</c:v>
                </c:pt>
                <c:pt idx="196" formatCode="0.000">
                  <c:v>102.18</c:v>
                </c:pt>
                <c:pt idx="197" formatCode="0.000">
                  <c:v>114.98</c:v>
                </c:pt>
                <c:pt idx="198" formatCode="0.000">
                  <c:v>128.1</c:v>
                </c:pt>
                <c:pt idx="199" formatCode="0.000">
                  <c:v>141.49</c:v>
                </c:pt>
                <c:pt idx="200" formatCode="0.000">
                  <c:v>155.11000000000001</c:v>
                </c:pt>
                <c:pt idx="201" formatCode="0.000">
                  <c:v>182.93</c:v>
                </c:pt>
                <c:pt idx="202" formatCode="0.000">
                  <c:v>211.31</c:v>
                </c:pt>
                <c:pt idx="203" formatCode="0.000">
                  <c:v>240.09</c:v>
                </c:pt>
                <c:pt idx="204" formatCode="0.000">
                  <c:v>269.11</c:v>
                </c:pt>
                <c:pt idx="205" formatCode="0.000">
                  <c:v>298.26</c:v>
                </c:pt>
                <c:pt idx="206" formatCode="0.000">
                  <c:v>327.44</c:v>
                </c:pt>
                <c:pt idx="207" formatCode="0.000">
                  <c:v>385.64</c:v>
                </c:pt>
                <c:pt idx="208" formatCode="0.000">
                  <c:v>420.28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B4-44DB-A68E-C4F8A046D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srim129Xe_Water!$P$5</c:f>
          <c:strCache>
            <c:ptCount val="1"/>
            <c:pt idx="0">
              <c:v>srim129Xe_Water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srim129Xe_Water!$D$20:$D$300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srim129Xe_Water!$E$20:$E$300</c:f>
              <c:numCache>
                <c:formatCode>0.000E+00</c:formatCode>
                <c:ptCount val="281"/>
                <c:pt idx="0">
                  <c:v>0.19739999999999999</c:v>
                </c:pt>
                <c:pt idx="1">
                  <c:v>0.20480000000000001</c:v>
                </c:pt>
                <c:pt idx="2">
                  <c:v>0.21199999999999999</c:v>
                </c:pt>
                <c:pt idx="3">
                  <c:v>0.219</c:v>
                </c:pt>
                <c:pt idx="4">
                  <c:v>0.22570000000000001</c:v>
                </c:pt>
                <c:pt idx="5">
                  <c:v>0.23230000000000001</c:v>
                </c:pt>
                <c:pt idx="6">
                  <c:v>0.24479999999999999</c:v>
                </c:pt>
                <c:pt idx="7">
                  <c:v>0.25969999999999999</c:v>
                </c:pt>
                <c:pt idx="8">
                  <c:v>0.2737</c:v>
                </c:pt>
                <c:pt idx="9">
                  <c:v>0.28710000000000002</c:v>
                </c:pt>
                <c:pt idx="10">
                  <c:v>0.29980000000000001</c:v>
                </c:pt>
                <c:pt idx="11">
                  <c:v>0.31209999999999999</c:v>
                </c:pt>
                <c:pt idx="12">
                  <c:v>0.32390000000000002</c:v>
                </c:pt>
                <c:pt idx="13">
                  <c:v>0.3352</c:v>
                </c:pt>
                <c:pt idx="14">
                  <c:v>0.34620000000000001</c:v>
                </c:pt>
                <c:pt idx="15">
                  <c:v>0.36720000000000003</c:v>
                </c:pt>
                <c:pt idx="16">
                  <c:v>0.3871</c:v>
                </c:pt>
                <c:pt idx="17">
                  <c:v>0.40600000000000003</c:v>
                </c:pt>
                <c:pt idx="18">
                  <c:v>0.42399999999999999</c:v>
                </c:pt>
                <c:pt idx="19">
                  <c:v>0.44140000000000001</c:v>
                </c:pt>
                <c:pt idx="20">
                  <c:v>0.45800000000000002</c:v>
                </c:pt>
                <c:pt idx="21">
                  <c:v>0.48959999999999998</c:v>
                </c:pt>
                <c:pt idx="22">
                  <c:v>0.51929999999999998</c:v>
                </c:pt>
                <c:pt idx="23">
                  <c:v>0.5474</c:v>
                </c:pt>
                <c:pt idx="24">
                  <c:v>0.57410000000000005</c:v>
                </c:pt>
                <c:pt idx="25">
                  <c:v>0.59970000000000001</c:v>
                </c:pt>
                <c:pt idx="26">
                  <c:v>0.62419999999999998</c:v>
                </c:pt>
                <c:pt idx="27">
                  <c:v>0.64770000000000005</c:v>
                </c:pt>
                <c:pt idx="28">
                  <c:v>0.67049999999999998</c:v>
                </c:pt>
                <c:pt idx="29">
                  <c:v>0.69240000000000002</c:v>
                </c:pt>
                <c:pt idx="30">
                  <c:v>0.71379999999999999</c:v>
                </c:pt>
                <c:pt idx="31">
                  <c:v>0.73450000000000004</c:v>
                </c:pt>
                <c:pt idx="32">
                  <c:v>0.7742</c:v>
                </c:pt>
                <c:pt idx="33">
                  <c:v>0.82110000000000005</c:v>
                </c:pt>
                <c:pt idx="34">
                  <c:v>0.86560000000000004</c:v>
                </c:pt>
                <c:pt idx="35">
                  <c:v>0.90780000000000005</c:v>
                </c:pt>
                <c:pt idx="36">
                  <c:v>0.94820000000000004</c:v>
                </c:pt>
                <c:pt idx="37">
                  <c:v>0.9869</c:v>
                </c:pt>
                <c:pt idx="38">
                  <c:v>1.024</c:v>
                </c:pt>
                <c:pt idx="39">
                  <c:v>1.06</c:v>
                </c:pt>
                <c:pt idx="40">
                  <c:v>1.095</c:v>
                </c:pt>
                <c:pt idx="41">
                  <c:v>1.161</c:v>
                </c:pt>
                <c:pt idx="42">
                  <c:v>1.224</c:v>
                </c:pt>
                <c:pt idx="43">
                  <c:v>1.284</c:v>
                </c:pt>
                <c:pt idx="44">
                  <c:v>1.341</c:v>
                </c:pt>
                <c:pt idx="45">
                  <c:v>1.3959999999999999</c:v>
                </c:pt>
                <c:pt idx="46">
                  <c:v>1.448</c:v>
                </c:pt>
                <c:pt idx="47">
                  <c:v>1.548</c:v>
                </c:pt>
                <c:pt idx="48">
                  <c:v>1.6419999999999999</c:v>
                </c:pt>
                <c:pt idx="49">
                  <c:v>1.7310000000000001</c:v>
                </c:pt>
                <c:pt idx="50">
                  <c:v>1.8160000000000001</c:v>
                </c:pt>
                <c:pt idx="51">
                  <c:v>1.8959999999999999</c:v>
                </c:pt>
                <c:pt idx="52">
                  <c:v>1.974</c:v>
                </c:pt>
                <c:pt idx="53">
                  <c:v>2.048</c:v>
                </c:pt>
                <c:pt idx="54">
                  <c:v>2.12</c:v>
                </c:pt>
                <c:pt idx="55">
                  <c:v>2.19</c:v>
                </c:pt>
                <c:pt idx="56">
                  <c:v>2.2570000000000001</c:v>
                </c:pt>
                <c:pt idx="57">
                  <c:v>2.3220000000000001</c:v>
                </c:pt>
                <c:pt idx="58">
                  <c:v>2.448</c:v>
                </c:pt>
                <c:pt idx="59">
                  <c:v>2.597</c:v>
                </c:pt>
                <c:pt idx="60">
                  <c:v>2.7370000000000001</c:v>
                </c:pt>
                <c:pt idx="61">
                  <c:v>2.85</c:v>
                </c:pt>
                <c:pt idx="62">
                  <c:v>2.944</c:v>
                </c:pt>
                <c:pt idx="63">
                  <c:v>3.0289999999999999</c:v>
                </c:pt>
                <c:pt idx="64">
                  <c:v>3.1070000000000002</c:v>
                </c:pt>
                <c:pt idx="65">
                  <c:v>3.1789999999999998</c:v>
                </c:pt>
                <c:pt idx="66">
                  <c:v>3.2450000000000001</c:v>
                </c:pt>
                <c:pt idx="67">
                  <c:v>3.367</c:v>
                </c:pt>
                <c:pt idx="68">
                  <c:v>3.4790000000000001</c:v>
                </c:pt>
                <c:pt idx="69">
                  <c:v>3.5859999999999999</c:v>
                </c:pt>
                <c:pt idx="70">
                  <c:v>3.6909999999999998</c:v>
                </c:pt>
                <c:pt idx="71">
                  <c:v>3.7949999999999999</c:v>
                </c:pt>
                <c:pt idx="72">
                  <c:v>3.9</c:v>
                </c:pt>
                <c:pt idx="73">
                  <c:v>4.1159999999999997</c:v>
                </c:pt>
                <c:pt idx="74">
                  <c:v>4.3390000000000004</c:v>
                </c:pt>
                <c:pt idx="75">
                  <c:v>4.569</c:v>
                </c:pt>
                <c:pt idx="76">
                  <c:v>4.8049999999999997</c:v>
                </c:pt>
                <c:pt idx="77">
                  <c:v>5.0449999999999999</c:v>
                </c:pt>
                <c:pt idx="78">
                  <c:v>5.2889999999999997</c:v>
                </c:pt>
                <c:pt idx="79">
                  <c:v>5.5339999999999998</c:v>
                </c:pt>
                <c:pt idx="80">
                  <c:v>5.7789999999999999</c:v>
                </c:pt>
                <c:pt idx="81">
                  <c:v>6.024</c:v>
                </c:pt>
                <c:pt idx="82">
                  <c:v>6.2670000000000003</c:v>
                </c:pt>
                <c:pt idx="83">
                  <c:v>6.508</c:v>
                </c:pt>
                <c:pt idx="84">
                  <c:v>6.9809999999999999</c:v>
                </c:pt>
                <c:pt idx="85">
                  <c:v>7.5549999999999997</c:v>
                </c:pt>
                <c:pt idx="86">
                  <c:v>8.1050000000000004</c:v>
                </c:pt>
                <c:pt idx="87">
                  <c:v>8.6310000000000002</c:v>
                </c:pt>
                <c:pt idx="88">
                  <c:v>9.1349999999999998</c:v>
                </c:pt>
                <c:pt idx="89">
                  <c:v>9.6180000000000003</c:v>
                </c:pt>
                <c:pt idx="90">
                  <c:v>10.08</c:v>
                </c:pt>
                <c:pt idx="91">
                  <c:v>10.53</c:v>
                </c:pt>
                <c:pt idx="92">
                  <c:v>10.96</c:v>
                </c:pt>
                <c:pt idx="93">
                  <c:v>11.78</c:v>
                </c:pt>
                <c:pt idx="94">
                  <c:v>12.56</c:v>
                </c:pt>
                <c:pt idx="95">
                  <c:v>13.32</c:v>
                </c:pt>
                <c:pt idx="96">
                  <c:v>14.06</c:v>
                </c:pt>
                <c:pt idx="97">
                  <c:v>14.79</c:v>
                </c:pt>
                <c:pt idx="98">
                  <c:v>15.52</c:v>
                </c:pt>
                <c:pt idx="99">
                  <c:v>16.97</c:v>
                </c:pt>
                <c:pt idx="100">
                  <c:v>18.46</c:v>
                </c:pt>
                <c:pt idx="101">
                  <c:v>19.98</c:v>
                </c:pt>
                <c:pt idx="102">
                  <c:v>21.54</c:v>
                </c:pt>
                <c:pt idx="103">
                  <c:v>23.14</c:v>
                </c:pt>
                <c:pt idx="104">
                  <c:v>24.78</c:v>
                </c:pt>
                <c:pt idx="105">
                  <c:v>26.45</c:v>
                </c:pt>
                <c:pt idx="106">
                  <c:v>28.13</c:v>
                </c:pt>
                <c:pt idx="107">
                  <c:v>29.83</c:v>
                </c:pt>
                <c:pt idx="108">
                  <c:v>31.53</c:v>
                </c:pt>
                <c:pt idx="109">
                  <c:v>33.22</c:v>
                </c:pt>
                <c:pt idx="110">
                  <c:v>36.58</c:v>
                </c:pt>
                <c:pt idx="111">
                  <c:v>40.64</c:v>
                </c:pt>
                <c:pt idx="112">
                  <c:v>44.5</c:v>
                </c:pt>
                <c:pt idx="113">
                  <c:v>48.12</c:v>
                </c:pt>
                <c:pt idx="114">
                  <c:v>51.49</c:v>
                </c:pt>
                <c:pt idx="115">
                  <c:v>54.59</c:v>
                </c:pt>
                <c:pt idx="116">
                  <c:v>57.45</c:v>
                </c:pt>
                <c:pt idx="117">
                  <c:v>60.06</c:v>
                </c:pt>
                <c:pt idx="118">
                  <c:v>62.46</c:v>
                </c:pt>
                <c:pt idx="119">
                  <c:v>66.67</c:v>
                </c:pt>
                <c:pt idx="120">
                  <c:v>70.22</c:v>
                </c:pt>
                <c:pt idx="121">
                  <c:v>73.23</c:v>
                </c:pt>
                <c:pt idx="122">
                  <c:v>75.81</c:v>
                </c:pt>
                <c:pt idx="123">
                  <c:v>78.040000000000006</c:v>
                </c:pt>
                <c:pt idx="124">
                  <c:v>79.98</c:v>
                </c:pt>
                <c:pt idx="125">
                  <c:v>83.18</c:v>
                </c:pt>
                <c:pt idx="126">
                  <c:v>85.69</c:v>
                </c:pt>
                <c:pt idx="127">
                  <c:v>87.7</c:v>
                </c:pt>
                <c:pt idx="128">
                  <c:v>89.31</c:v>
                </c:pt>
                <c:pt idx="129">
                  <c:v>90.61</c:v>
                </c:pt>
                <c:pt idx="130">
                  <c:v>91.66</c:v>
                </c:pt>
                <c:pt idx="131">
                  <c:v>92.51</c:v>
                </c:pt>
                <c:pt idx="132">
                  <c:v>93.19</c:v>
                </c:pt>
                <c:pt idx="133">
                  <c:v>93.74</c:v>
                </c:pt>
                <c:pt idx="134">
                  <c:v>94.18</c:v>
                </c:pt>
                <c:pt idx="135">
                  <c:v>94.53</c:v>
                </c:pt>
                <c:pt idx="136">
                  <c:v>95.01</c:v>
                </c:pt>
                <c:pt idx="137">
                  <c:v>95.33</c:v>
                </c:pt>
                <c:pt idx="138">
                  <c:v>95.45</c:v>
                </c:pt>
                <c:pt idx="139">
                  <c:v>96.71</c:v>
                </c:pt>
                <c:pt idx="140">
                  <c:v>97.83</c:v>
                </c:pt>
                <c:pt idx="141">
                  <c:v>97.75</c:v>
                </c:pt>
                <c:pt idx="142">
                  <c:v>97.32</c:v>
                </c:pt>
                <c:pt idx="143">
                  <c:v>96.92</c:v>
                </c:pt>
                <c:pt idx="144">
                  <c:v>96.53</c:v>
                </c:pt>
                <c:pt idx="145">
                  <c:v>95.8</c:v>
                </c:pt>
                <c:pt idx="146">
                  <c:v>95.11</c:v>
                </c:pt>
                <c:pt idx="147">
                  <c:v>94.43</c:v>
                </c:pt>
                <c:pt idx="148">
                  <c:v>93.75</c:v>
                </c:pt>
                <c:pt idx="149">
                  <c:v>93.05</c:v>
                </c:pt>
                <c:pt idx="150">
                  <c:v>92.32</c:v>
                </c:pt>
                <c:pt idx="151">
                  <c:v>90.77</c:v>
                </c:pt>
                <c:pt idx="152">
                  <c:v>89.08</c:v>
                </c:pt>
                <c:pt idx="153">
                  <c:v>87.26</c:v>
                </c:pt>
                <c:pt idx="154">
                  <c:v>85.33</c:v>
                </c:pt>
                <c:pt idx="155">
                  <c:v>83.32</c:v>
                </c:pt>
                <c:pt idx="156">
                  <c:v>81.25</c:v>
                </c:pt>
                <c:pt idx="157">
                  <c:v>79.14</c:v>
                </c:pt>
                <c:pt idx="158">
                  <c:v>77.03</c:v>
                </c:pt>
                <c:pt idx="159">
                  <c:v>74.92</c:v>
                </c:pt>
                <c:pt idx="160">
                  <c:v>72.84</c:v>
                </c:pt>
                <c:pt idx="161">
                  <c:v>70.8</c:v>
                </c:pt>
                <c:pt idx="162">
                  <c:v>66.88</c:v>
                </c:pt>
                <c:pt idx="163">
                  <c:v>62.36</c:v>
                </c:pt>
                <c:pt idx="164">
                  <c:v>58.33</c:v>
                </c:pt>
                <c:pt idx="165">
                  <c:v>54.82</c:v>
                </c:pt>
                <c:pt idx="166">
                  <c:v>51.85</c:v>
                </c:pt>
                <c:pt idx="167">
                  <c:v>49.4</c:v>
                </c:pt>
                <c:pt idx="168">
                  <c:v>47.44</c:v>
                </c:pt>
                <c:pt idx="169">
                  <c:v>45.95</c:v>
                </c:pt>
                <c:pt idx="170">
                  <c:v>44.49</c:v>
                </c:pt>
                <c:pt idx="171">
                  <c:v>41.35</c:v>
                </c:pt>
                <c:pt idx="172">
                  <c:v>38.67</c:v>
                </c:pt>
                <c:pt idx="173">
                  <c:v>36.36</c:v>
                </c:pt>
                <c:pt idx="174">
                  <c:v>34.340000000000003</c:v>
                </c:pt>
                <c:pt idx="175">
                  <c:v>32.56</c:v>
                </c:pt>
                <c:pt idx="176">
                  <c:v>30.99</c:v>
                </c:pt>
                <c:pt idx="177">
                  <c:v>28.32</c:v>
                </c:pt>
                <c:pt idx="178">
                  <c:v>26.15</c:v>
                </c:pt>
                <c:pt idx="179">
                  <c:v>24.34</c:v>
                </c:pt>
                <c:pt idx="180">
                  <c:v>22.81</c:v>
                </c:pt>
                <c:pt idx="181">
                  <c:v>21.5</c:v>
                </c:pt>
                <c:pt idx="182">
                  <c:v>20.37</c:v>
                </c:pt>
                <c:pt idx="183">
                  <c:v>19.38</c:v>
                </c:pt>
                <c:pt idx="184">
                  <c:v>18.5</c:v>
                </c:pt>
                <c:pt idx="185">
                  <c:v>17.72</c:v>
                </c:pt>
                <c:pt idx="186">
                  <c:v>17.03</c:v>
                </c:pt>
                <c:pt idx="187">
                  <c:v>16.399999999999999</c:v>
                </c:pt>
                <c:pt idx="188">
                  <c:v>15.32</c:v>
                </c:pt>
                <c:pt idx="189">
                  <c:v>14.21</c:v>
                </c:pt>
                <c:pt idx="190">
                  <c:v>13.3</c:v>
                </c:pt>
                <c:pt idx="191">
                  <c:v>12.55</c:v>
                </c:pt>
                <c:pt idx="192">
                  <c:v>11.91</c:v>
                </c:pt>
                <c:pt idx="193">
                  <c:v>11.37</c:v>
                </c:pt>
                <c:pt idx="194">
                  <c:v>10.9</c:v>
                </c:pt>
                <c:pt idx="195">
                  <c:v>10.49</c:v>
                </c:pt>
                <c:pt idx="196">
                  <c:v>10.14</c:v>
                </c:pt>
                <c:pt idx="197">
                  <c:v>9.5389999999999997</c:v>
                </c:pt>
                <c:pt idx="198">
                  <c:v>9.0609999999999999</c:v>
                </c:pt>
                <c:pt idx="199">
                  <c:v>8.67</c:v>
                </c:pt>
                <c:pt idx="200">
                  <c:v>8.3460000000000001</c:v>
                </c:pt>
                <c:pt idx="201">
                  <c:v>8.0730000000000004</c:v>
                </c:pt>
                <c:pt idx="202">
                  <c:v>7.8419999999999996</c:v>
                </c:pt>
                <c:pt idx="203">
                  <c:v>7.4720000000000004</c:v>
                </c:pt>
                <c:pt idx="204">
                  <c:v>7.1909999999999998</c:v>
                </c:pt>
                <c:pt idx="205">
                  <c:v>6.9740000000000002</c:v>
                </c:pt>
                <c:pt idx="206">
                  <c:v>6.8029999999999999</c:v>
                </c:pt>
                <c:pt idx="207">
                  <c:v>6.6660000000000004</c:v>
                </c:pt>
                <c:pt idx="208">
                  <c:v>6.5670000000000002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D0-4B25-9F4B-445487294980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srim129Xe_Water!$D$20:$D$300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srim129Xe_Water!$F$20:$F$300</c:f>
              <c:numCache>
                <c:formatCode>0.000E+00</c:formatCode>
                <c:ptCount val="281"/>
                <c:pt idx="0">
                  <c:v>3.048</c:v>
                </c:pt>
                <c:pt idx="1">
                  <c:v>3.16</c:v>
                </c:pt>
                <c:pt idx="2">
                  <c:v>3.2669999999999999</c:v>
                </c:pt>
                <c:pt idx="3">
                  <c:v>3.3690000000000002</c:v>
                </c:pt>
                <c:pt idx="4">
                  <c:v>3.468</c:v>
                </c:pt>
                <c:pt idx="5">
                  <c:v>3.5630000000000002</c:v>
                </c:pt>
                <c:pt idx="6">
                  <c:v>3.742</c:v>
                </c:pt>
                <c:pt idx="7">
                  <c:v>3.9489999999999998</c:v>
                </c:pt>
                <c:pt idx="8">
                  <c:v>4.1420000000000003</c:v>
                </c:pt>
                <c:pt idx="9">
                  <c:v>4.3209999999999997</c:v>
                </c:pt>
                <c:pt idx="10">
                  <c:v>4.4889999999999999</c:v>
                </c:pt>
                <c:pt idx="11">
                  <c:v>4.6470000000000002</c:v>
                </c:pt>
                <c:pt idx="12">
                  <c:v>4.7960000000000003</c:v>
                </c:pt>
                <c:pt idx="13">
                  <c:v>4.9379999999999997</c:v>
                </c:pt>
                <c:pt idx="14">
                  <c:v>5.0720000000000001</c:v>
                </c:pt>
                <c:pt idx="15">
                  <c:v>5.3230000000000004</c:v>
                </c:pt>
                <c:pt idx="16">
                  <c:v>5.5529999999999999</c:v>
                </c:pt>
                <c:pt idx="17">
                  <c:v>5.7649999999999997</c:v>
                </c:pt>
                <c:pt idx="18">
                  <c:v>5.9619999999999997</c:v>
                </c:pt>
                <c:pt idx="19">
                  <c:v>6.1459999999999999</c:v>
                </c:pt>
                <c:pt idx="20">
                  <c:v>6.319</c:v>
                </c:pt>
                <c:pt idx="21">
                  <c:v>6.6340000000000003</c:v>
                </c:pt>
                <c:pt idx="22">
                  <c:v>6.9160000000000004</c:v>
                </c:pt>
                <c:pt idx="23">
                  <c:v>7.1719999999999997</c:v>
                </c:pt>
                <c:pt idx="24">
                  <c:v>7.4050000000000002</c:v>
                </c:pt>
                <c:pt idx="25">
                  <c:v>7.6189999999999998</c:v>
                </c:pt>
                <c:pt idx="26">
                  <c:v>7.8170000000000002</c:v>
                </c:pt>
                <c:pt idx="27">
                  <c:v>8</c:v>
                </c:pt>
                <c:pt idx="28">
                  <c:v>8.1709999999999994</c:v>
                </c:pt>
                <c:pt idx="29">
                  <c:v>8.3309999999999995</c:v>
                </c:pt>
                <c:pt idx="30">
                  <c:v>8.4809999999999999</c:v>
                </c:pt>
                <c:pt idx="31">
                  <c:v>8.6219999999999999</c:v>
                </c:pt>
                <c:pt idx="32">
                  <c:v>8.8810000000000002</c:v>
                </c:pt>
                <c:pt idx="33">
                  <c:v>9.1669999999999998</c:v>
                </c:pt>
                <c:pt idx="34">
                  <c:v>9.4209999999999994</c:v>
                </c:pt>
                <c:pt idx="35">
                  <c:v>9.6460000000000008</c:v>
                </c:pt>
                <c:pt idx="36">
                  <c:v>9.8490000000000002</c:v>
                </c:pt>
                <c:pt idx="37">
                  <c:v>10.029999999999999</c:v>
                </c:pt>
                <c:pt idx="38">
                  <c:v>10.199999999999999</c:v>
                </c:pt>
                <c:pt idx="39">
                  <c:v>10.35</c:v>
                </c:pt>
                <c:pt idx="40">
                  <c:v>10.49</c:v>
                </c:pt>
                <c:pt idx="41">
                  <c:v>10.73</c:v>
                </c:pt>
                <c:pt idx="42">
                  <c:v>10.94</c:v>
                </c:pt>
                <c:pt idx="43">
                  <c:v>11.13</c:v>
                </c:pt>
                <c:pt idx="44">
                  <c:v>11.28</c:v>
                </c:pt>
                <c:pt idx="45">
                  <c:v>11.42</c:v>
                </c:pt>
                <c:pt idx="46">
                  <c:v>11.54</c:v>
                </c:pt>
                <c:pt idx="47">
                  <c:v>11.74</c:v>
                </c:pt>
                <c:pt idx="48">
                  <c:v>11.89</c:v>
                </c:pt>
                <c:pt idx="49">
                  <c:v>12.01</c:v>
                </c:pt>
                <c:pt idx="50">
                  <c:v>12.11</c:v>
                </c:pt>
                <c:pt idx="51">
                  <c:v>12.18</c:v>
                </c:pt>
                <c:pt idx="52">
                  <c:v>12.24</c:v>
                </c:pt>
                <c:pt idx="53">
                  <c:v>12.28</c:v>
                </c:pt>
                <c:pt idx="54">
                  <c:v>12.31</c:v>
                </c:pt>
                <c:pt idx="55">
                  <c:v>12.32</c:v>
                </c:pt>
                <c:pt idx="56">
                  <c:v>12.33</c:v>
                </c:pt>
                <c:pt idx="57">
                  <c:v>12.34</c:v>
                </c:pt>
                <c:pt idx="58">
                  <c:v>12.32</c:v>
                </c:pt>
                <c:pt idx="59">
                  <c:v>12.28</c:v>
                </c:pt>
                <c:pt idx="60">
                  <c:v>12.22</c:v>
                </c:pt>
                <c:pt idx="61">
                  <c:v>12.14</c:v>
                </c:pt>
                <c:pt idx="62">
                  <c:v>12.05</c:v>
                </c:pt>
                <c:pt idx="63">
                  <c:v>11.96</c:v>
                </c:pt>
                <c:pt idx="64">
                  <c:v>11.86</c:v>
                </c:pt>
                <c:pt idx="65">
                  <c:v>11.75</c:v>
                </c:pt>
                <c:pt idx="66">
                  <c:v>11.65</c:v>
                </c:pt>
                <c:pt idx="67">
                  <c:v>11.43</c:v>
                </c:pt>
                <c:pt idx="68">
                  <c:v>11.22</c:v>
                </c:pt>
                <c:pt idx="69">
                  <c:v>11.01</c:v>
                </c:pt>
                <c:pt idx="70">
                  <c:v>10.8</c:v>
                </c:pt>
                <c:pt idx="71">
                  <c:v>10.6</c:v>
                </c:pt>
                <c:pt idx="72">
                  <c:v>10.41</c:v>
                </c:pt>
                <c:pt idx="73">
                  <c:v>10.039999999999999</c:v>
                </c:pt>
                <c:pt idx="74">
                  <c:v>9.6910000000000007</c:v>
                </c:pt>
                <c:pt idx="75">
                  <c:v>9.3719999999999999</c:v>
                </c:pt>
                <c:pt idx="76">
                  <c:v>9.0749999999999993</c:v>
                </c:pt>
                <c:pt idx="77">
                  <c:v>8.7989999999999995</c:v>
                </c:pt>
                <c:pt idx="78">
                  <c:v>8.5419999999999998</c:v>
                </c:pt>
                <c:pt idx="79">
                  <c:v>8.3010000000000002</c:v>
                </c:pt>
                <c:pt idx="80">
                  <c:v>8.0760000000000005</c:v>
                </c:pt>
                <c:pt idx="81">
                  <c:v>7.8650000000000002</c:v>
                </c:pt>
                <c:pt idx="82">
                  <c:v>7.6669999999999998</c:v>
                </c:pt>
                <c:pt idx="83">
                  <c:v>7.4790000000000001</c:v>
                </c:pt>
                <c:pt idx="84">
                  <c:v>7.1360000000000001</c:v>
                </c:pt>
                <c:pt idx="85">
                  <c:v>6.7560000000000002</c:v>
                </c:pt>
                <c:pt idx="86">
                  <c:v>6.42</c:v>
                </c:pt>
                <c:pt idx="87">
                  <c:v>6.1219999999999999</c:v>
                </c:pt>
                <c:pt idx="88">
                  <c:v>5.8540000000000001</c:v>
                </c:pt>
                <c:pt idx="89">
                  <c:v>5.6130000000000004</c:v>
                </c:pt>
                <c:pt idx="90">
                  <c:v>5.3940000000000001</c:v>
                </c:pt>
                <c:pt idx="91">
                  <c:v>5.194</c:v>
                </c:pt>
                <c:pt idx="92">
                  <c:v>5.0110000000000001</c:v>
                </c:pt>
                <c:pt idx="93">
                  <c:v>4.6870000000000003</c:v>
                </c:pt>
                <c:pt idx="94">
                  <c:v>4.4080000000000004</c:v>
                </c:pt>
                <c:pt idx="95">
                  <c:v>4.165</c:v>
                </c:pt>
                <c:pt idx="96">
                  <c:v>3.9510000000000001</c:v>
                </c:pt>
                <c:pt idx="97">
                  <c:v>3.7610000000000001</c:v>
                </c:pt>
                <c:pt idx="98">
                  <c:v>3.5910000000000002</c:v>
                </c:pt>
                <c:pt idx="99">
                  <c:v>3.298</c:v>
                </c:pt>
                <c:pt idx="100">
                  <c:v>3.056</c:v>
                </c:pt>
                <c:pt idx="101">
                  <c:v>2.851</c:v>
                </c:pt>
                <c:pt idx="102">
                  <c:v>2.6749999999999998</c:v>
                </c:pt>
                <c:pt idx="103">
                  <c:v>2.5219999999999998</c:v>
                </c:pt>
                <c:pt idx="104">
                  <c:v>2.387</c:v>
                </c:pt>
                <c:pt idx="105">
                  <c:v>2.2679999999999998</c:v>
                </c:pt>
                <c:pt idx="106">
                  <c:v>2.1619999999999999</c:v>
                </c:pt>
                <c:pt idx="107">
                  <c:v>2.0659999999999998</c:v>
                </c:pt>
                <c:pt idx="108">
                  <c:v>1.9790000000000001</c:v>
                </c:pt>
                <c:pt idx="109">
                  <c:v>1.9</c:v>
                </c:pt>
                <c:pt idx="110">
                  <c:v>1.762</c:v>
                </c:pt>
                <c:pt idx="111">
                  <c:v>1.6180000000000001</c:v>
                </c:pt>
                <c:pt idx="112">
                  <c:v>1.498</c:v>
                </c:pt>
                <c:pt idx="113">
                  <c:v>1.3959999999999999</c:v>
                </c:pt>
                <c:pt idx="114">
                  <c:v>1.3080000000000001</c:v>
                </c:pt>
                <c:pt idx="115">
                  <c:v>1.232</c:v>
                </c:pt>
                <c:pt idx="116">
                  <c:v>1.165</c:v>
                </c:pt>
                <c:pt idx="117">
                  <c:v>1.1060000000000001</c:v>
                </c:pt>
                <c:pt idx="118">
                  <c:v>1.0529999999999999</c:v>
                </c:pt>
                <c:pt idx="119">
                  <c:v>0.9617</c:v>
                </c:pt>
                <c:pt idx="120">
                  <c:v>0.88649999999999995</c:v>
                </c:pt>
                <c:pt idx="121">
                  <c:v>0.82320000000000004</c:v>
                </c:pt>
                <c:pt idx="122">
                  <c:v>0.76910000000000001</c:v>
                </c:pt>
                <c:pt idx="123">
                  <c:v>0.72219999999999995</c:v>
                </c:pt>
                <c:pt idx="124">
                  <c:v>0.68120000000000003</c:v>
                </c:pt>
                <c:pt idx="125">
                  <c:v>0.61270000000000002</c:v>
                </c:pt>
                <c:pt idx="126">
                  <c:v>0.55769999999999997</c:v>
                </c:pt>
                <c:pt idx="127">
                  <c:v>0.51249999999999996</c:v>
                </c:pt>
                <c:pt idx="128">
                  <c:v>0.47460000000000002</c:v>
                </c:pt>
                <c:pt idx="129">
                  <c:v>0.44230000000000003</c:v>
                </c:pt>
                <c:pt idx="130">
                  <c:v>0.41439999999999999</c:v>
                </c:pt>
                <c:pt idx="131">
                  <c:v>0.3901</c:v>
                </c:pt>
                <c:pt idx="132">
                  <c:v>0.36870000000000003</c:v>
                </c:pt>
                <c:pt idx="133">
                  <c:v>0.34970000000000001</c:v>
                </c:pt>
                <c:pt idx="134">
                  <c:v>0.3327</c:v>
                </c:pt>
                <c:pt idx="135">
                  <c:v>0.31730000000000003</c:v>
                </c:pt>
                <c:pt idx="136">
                  <c:v>0.29089999999999999</c:v>
                </c:pt>
                <c:pt idx="137">
                  <c:v>0.26379999999999998</c:v>
                </c:pt>
                <c:pt idx="138">
                  <c:v>0.24160000000000001</c:v>
                </c:pt>
                <c:pt idx="139">
                  <c:v>0.22309999999999999</c:v>
                </c:pt>
                <c:pt idx="140">
                  <c:v>0.2074</c:v>
                </c:pt>
                <c:pt idx="141">
                  <c:v>0.19389999999999999</c:v>
                </c:pt>
                <c:pt idx="142">
                  <c:v>0.1822</c:v>
                </c:pt>
                <c:pt idx="143">
                  <c:v>0.1719</c:v>
                </c:pt>
                <c:pt idx="144">
                  <c:v>0.16270000000000001</c:v>
                </c:pt>
                <c:pt idx="145">
                  <c:v>0.1472</c:v>
                </c:pt>
                <c:pt idx="146">
                  <c:v>0.1346</c:v>
                </c:pt>
                <c:pt idx="147">
                  <c:v>0.1241</c:v>
                </c:pt>
                <c:pt idx="148">
                  <c:v>0.1152</c:v>
                </c:pt>
                <c:pt idx="149">
                  <c:v>0.1076</c:v>
                </c:pt>
                <c:pt idx="150">
                  <c:v>0.1009</c:v>
                </c:pt>
                <c:pt idx="151">
                  <c:v>8.9980000000000004E-2</c:v>
                </c:pt>
                <c:pt idx="152">
                  <c:v>8.1280000000000005E-2</c:v>
                </c:pt>
                <c:pt idx="153">
                  <c:v>7.4200000000000002E-2</c:v>
                </c:pt>
                <c:pt idx="154">
                  <c:v>6.8320000000000006E-2</c:v>
                </c:pt>
                <c:pt idx="155">
                  <c:v>6.3339999999999994E-2</c:v>
                </c:pt>
                <c:pt idx="156">
                  <c:v>5.9080000000000001E-2</c:v>
                </c:pt>
                <c:pt idx="157">
                  <c:v>5.5390000000000002E-2</c:v>
                </c:pt>
                <c:pt idx="158">
                  <c:v>5.2150000000000002E-2</c:v>
                </c:pt>
                <c:pt idx="159">
                  <c:v>4.929E-2</c:v>
                </c:pt>
                <c:pt idx="160">
                  <c:v>4.6739999999999997E-2</c:v>
                </c:pt>
                <c:pt idx="161">
                  <c:v>4.446E-2</c:v>
                </c:pt>
                <c:pt idx="162">
                  <c:v>4.054E-2</c:v>
                </c:pt>
                <c:pt idx="163">
                  <c:v>3.6549999999999999E-2</c:v>
                </c:pt>
                <c:pt idx="164">
                  <c:v>3.3309999999999999E-2</c:v>
                </c:pt>
                <c:pt idx="165">
                  <c:v>3.0630000000000001E-2</c:v>
                </c:pt>
                <c:pt idx="166">
                  <c:v>2.836E-2</c:v>
                </c:pt>
                <c:pt idx="167">
                  <c:v>2.6429999999999999E-2</c:v>
                </c:pt>
                <c:pt idx="168">
                  <c:v>2.4750000000000001E-2</c:v>
                </c:pt>
                <c:pt idx="169">
                  <c:v>2.3279999999999999E-2</c:v>
                </c:pt>
                <c:pt idx="170">
                  <c:v>2.198E-2</c:v>
                </c:pt>
                <c:pt idx="171">
                  <c:v>1.9800000000000002E-2</c:v>
                </c:pt>
                <c:pt idx="172">
                  <c:v>1.8030000000000001E-2</c:v>
                </c:pt>
                <c:pt idx="173">
                  <c:v>1.6559999999999998E-2</c:v>
                </c:pt>
                <c:pt idx="174">
                  <c:v>1.532E-2</c:v>
                </c:pt>
                <c:pt idx="175">
                  <c:v>1.427E-2</c:v>
                </c:pt>
                <c:pt idx="176">
                  <c:v>1.3350000000000001E-2</c:v>
                </c:pt>
                <c:pt idx="177">
                  <c:v>1.1849999999999999E-2</c:v>
                </c:pt>
                <c:pt idx="178">
                  <c:v>1.0659999999999999E-2</c:v>
                </c:pt>
                <c:pt idx="179">
                  <c:v>9.698E-3</c:v>
                </c:pt>
                <c:pt idx="180">
                  <c:v>8.9020000000000002E-3</c:v>
                </c:pt>
                <c:pt idx="181">
                  <c:v>8.2319999999999997E-3</c:v>
                </c:pt>
                <c:pt idx="182">
                  <c:v>7.659E-3</c:v>
                </c:pt>
                <c:pt idx="183">
                  <c:v>7.1640000000000002E-3</c:v>
                </c:pt>
                <c:pt idx="184">
                  <c:v>6.7320000000000001E-3</c:v>
                </c:pt>
                <c:pt idx="185">
                  <c:v>6.3509999999999999E-3</c:v>
                </c:pt>
                <c:pt idx="186">
                  <c:v>6.0130000000000001E-3</c:v>
                </c:pt>
                <c:pt idx="187">
                  <c:v>5.7099999999999998E-3</c:v>
                </c:pt>
                <c:pt idx="188">
                  <c:v>5.1910000000000003E-3</c:v>
                </c:pt>
                <c:pt idx="189">
                  <c:v>4.666E-3</c:v>
                </c:pt>
                <c:pt idx="190">
                  <c:v>4.2399999999999998E-3</c:v>
                </c:pt>
                <c:pt idx="191">
                  <c:v>3.8890000000000001E-3</c:v>
                </c:pt>
                <c:pt idx="192">
                  <c:v>3.594E-3</c:v>
                </c:pt>
                <c:pt idx="193">
                  <c:v>3.3409999999999998E-3</c:v>
                </c:pt>
                <c:pt idx="194">
                  <c:v>3.124E-3</c:v>
                </c:pt>
                <c:pt idx="195">
                  <c:v>2.9329999999999998E-3</c:v>
                </c:pt>
                <c:pt idx="196">
                  <c:v>2.7659999999999998E-3</c:v>
                </c:pt>
                <c:pt idx="197">
                  <c:v>2.4840000000000001E-3</c:v>
                </c:pt>
                <c:pt idx="198">
                  <c:v>2.2569999999999999E-3</c:v>
                </c:pt>
                <c:pt idx="199">
                  <c:v>2.0690000000000001E-3</c:v>
                </c:pt>
                <c:pt idx="200">
                  <c:v>1.91E-3</c:v>
                </c:pt>
                <c:pt idx="201">
                  <c:v>1.776E-3</c:v>
                </c:pt>
                <c:pt idx="202">
                  <c:v>1.6590000000000001E-3</c:v>
                </c:pt>
                <c:pt idx="203">
                  <c:v>1.4679999999999999E-3</c:v>
                </c:pt>
                <c:pt idx="204">
                  <c:v>1.3179999999999999E-3</c:v>
                </c:pt>
                <c:pt idx="205">
                  <c:v>1.196E-3</c:v>
                </c:pt>
                <c:pt idx="206">
                  <c:v>1.096E-3</c:v>
                </c:pt>
                <c:pt idx="207">
                  <c:v>1.0120000000000001E-3</c:v>
                </c:pt>
                <c:pt idx="208">
                  <c:v>9.4689999999999998E-4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D0-4B25-9F4B-445487294980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srim129Xe_Water!$D$20:$D$300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srim129Xe_Water!$G$20:$G$300</c:f>
              <c:numCache>
                <c:formatCode>0.000E+00</c:formatCode>
                <c:ptCount val="281"/>
                <c:pt idx="0">
                  <c:v>3.2454000000000001</c:v>
                </c:pt>
                <c:pt idx="1">
                  <c:v>3.3648000000000002</c:v>
                </c:pt>
                <c:pt idx="2">
                  <c:v>3.4790000000000001</c:v>
                </c:pt>
                <c:pt idx="3">
                  <c:v>3.5880000000000001</c:v>
                </c:pt>
                <c:pt idx="4">
                  <c:v>3.6936999999999998</c:v>
                </c:pt>
                <c:pt idx="5">
                  <c:v>3.7953000000000001</c:v>
                </c:pt>
                <c:pt idx="6">
                  <c:v>3.9868000000000001</c:v>
                </c:pt>
                <c:pt idx="7">
                  <c:v>4.2086999999999994</c:v>
                </c:pt>
                <c:pt idx="8">
                  <c:v>4.4157000000000002</c:v>
                </c:pt>
                <c:pt idx="9">
                  <c:v>4.6080999999999994</c:v>
                </c:pt>
                <c:pt idx="10">
                  <c:v>4.7888000000000002</c:v>
                </c:pt>
                <c:pt idx="11">
                  <c:v>4.9591000000000003</c:v>
                </c:pt>
                <c:pt idx="12">
                  <c:v>5.1199000000000003</c:v>
                </c:pt>
                <c:pt idx="13">
                  <c:v>5.2732000000000001</c:v>
                </c:pt>
                <c:pt idx="14">
                  <c:v>5.4181999999999997</c:v>
                </c:pt>
                <c:pt idx="15">
                  <c:v>5.6902000000000008</c:v>
                </c:pt>
                <c:pt idx="16">
                  <c:v>5.9401000000000002</c:v>
                </c:pt>
                <c:pt idx="17">
                  <c:v>6.1709999999999994</c:v>
                </c:pt>
                <c:pt idx="18">
                  <c:v>6.3860000000000001</c:v>
                </c:pt>
                <c:pt idx="19">
                  <c:v>6.5873999999999997</c:v>
                </c:pt>
                <c:pt idx="20">
                  <c:v>6.7770000000000001</c:v>
                </c:pt>
                <c:pt idx="21">
                  <c:v>7.1236000000000006</c:v>
                </c:pt>
                <c:pt idx="22">
                  <c:v>7.4353000000000007</c:v>
                </c:pt>
                <c:pt idx="23">
                  <c:v>7.7193999999999994</c:v>
                </c:pt>
                <c:pt idx="24">
                  <c:v>7.9791000000000007</c:v>
                </c:pt>
                <c:pt idx="25">
                  <c:v>8.2187000000000001</c:v>
                </c:pt>
                <c:pt idx="26">
                  <c:v>8.4412000000000003</c:v>
                </c:pt>
                <c:pt idx="27">
                  <c:v>8.6477000000000004</c:v>
                </c:pt>
                <c:pt idx="28">
                  <c:v>8.8414999999999999</c:v>
                </c:pt>
                <c:pt idx="29">
                  <c:v>9.0233999999999988</c:v>
                </c:pt>
                <c:pt idx="30">
                  <c:v>9.1948000000000008</c:v>
                </c:pt>
                <c:pt idx="31">
                  <c:v>9.3565000000000005</c:v>
                </c:pt>
                <c:pt idx="32">
                  <c:v>9.6552000000000007</c:v>
                </c:pt>
                <c:pt idx="33">
                  <c:v>9.9880999999999993</c:v>
                </c:pt>
                <c:pt idx="34">
                  <c:v>10.2866</c:v>
                </c:pt>
                <c:pt idx="35">
                  <c:v>10.553800000000001</c:v>
                </c:pt>
                <c:pt idx="36">
                  <c:v>10.7972</c:v>
                </c:pt>
                <c:pt idx="37">
                  <c:v>11.0169</c:v>
                </c:pt>
                <c:pt idx="38">
                  <c:v>11.224</c:v>
                </c:pt>
                <c:pt idx="39">
                  <c:v>11.41</c:v>
                </c:pt>
                <c:pt idx="40">
                  <c:v>11.585000000000001</c:v>
                </c:pt>
                <c:pt idx="41">
                  <c:v>11.891</c:v>
                </c:pt>
                <c:pt idx="42">
                  <c:v>12.164</c:v>
                </c:pt>
                <c:pt idx="43">
                  <c:v>12.414000000000001</c:v>
                </c:pt>
                <c:pt idx="44">
                  <c:v>12.620999999999999</c:v>
                </c:pt>
                <c:pt idx="45">
                  <c:v>12.815999999999999</c:v>
                </c:pt>
                <c:pt idx="46">
                  <c:v>12.988</c:v>
                </c:pt>
                <c:pt idx="47">
                  <c:v>13.288</c:v>
                </c:pt>
                <c:pt idx="48">
                  <c:v>13.532</c:v>
                </c:pt>
                <c:pt idx="49">
                  <c:v>13.741</c:v>
                </c:pt>
                <c:pt idx="50">
                  <c:v>13.926</c:v>
                </c:pt>
                <c:pt idx="51">
                  <c:v>14.076000000000001</c:v>
                </c:pt>
                <c:pt idx="52">
                  <c:v>14.214</c:v>
                </c:pt>
                <c:pt idx="53">
                  <c:v>14.327999999999999</c:v>
                </c:pt>
                <c:pt idx="54">
                  <c:v>14.43</c:v>
                </c:pt>
                <c:pt idx="55">
                  <c:v>14.51</c:v>
                </c:pt>
                <c:pt idx="56">
                  <c:v>14.587</c:v>
                </c:pt>
                <c:pt idx="57">
                  <c:v>14.661999999999999</c:v>
                </c:pt>
                <c:pt idx="58">
                  <c:v>14.768000000000001</c:v>
                </c:pt>
                <c:pt idx="59">
                  <c:v>14.876999999999999</c:v>
                </c:pt>
                <c:pt idx="60">
                  <c:v>14.957000000000001</c:v>
                </c:pt>
                <c:pt idx="61">
                  <c:v>14.99</c:v>
                </c:pt>
                <c:pt idx="62">
                  <c:v>14.994</c:v>
                </c:pt>
                <c:pt idx="63">
                  <c:v>14.989000000000001</c:v>
                </c:pt>
                <c:pt idx="64">
                  <c:v>14.966999999999999</c:v>
                </c:pt>
                <c:pt idx="65">
                  <c:v>14.929</c:v>
                </c:pt>
                <c:pt idx="66">
                  <c:v>14.895</c:v>
                </c:pt>
                <c:pt idx="67">
                  <c:v>14.797000000000001</c:v>
                </c:pt>
                <c:pt idx="68">
                  <c:v>14.699000000000002</c:v>
                </c:pt>
                <c:pt idx="69">
                  <c:v>14.596</c:v>
                </c:pt>
                <c:pt idx="70">
                  <c:v>14.491</c:v>
                </c:pt>
                <c:pt idx="71">
                  <c:v>14.395</c:v>
                </c:pt>
                <c:pt idx="72">
                  <c:v>14.31</c:v>
                </c:pt>
                <c:pt idx="73">
                  <c:v>14.155999999999999</c:v>
                </c:pt>
                <c:pt idx="74">
                  <c:v>14.030000000000001</c:v>
                </c:pt>
                <c:pt idx="75">
                  <c:v>13.940999999999999</c:v>
                </c:pt>
                <c:pt idx="76">
                  <c:v>13.879999999999999</c:v>
                </c:pt>
                <c:pt idx="77">
                  <c:v>13.843999999999999</c:v>
                </c:pt>
                <c:pt idx="78">
                  <c:v>13.831</c:v>
                </c:pt>
                <c:pt idx="79">
                  <c:v>13.835000000000001</c:v>
                </c:pt>
                <c:pt idx="80">
                  <c:v>13.855</c:v>
                </c:pt>
                <c:pt idx="81">
                  <c:v>13.888999999999999</c:v>
                </c:pt>
                <c:pt idx="82">
                  <c:v>13.934000000000001</c:v>
                </c:pt>
                <c:pt idx="83">
                  <c:v>13.987</c:v>
                </c:pt>
                <c:pt idx="84">
                  <c:v>14.117000000000001</c:v>
                </c:pt>
                <c:pt idx="85">
                  <c:v>14.311</c:v>
                </c:pt>
                <c:pt idx="86">
                  <c:v>14.525</c:v>
                </c:pt>
                <c:pt idx="87">
                  <c:v>14.753</c:v>
                </c:pt>
                <c:pt idx="88">
                  <c:v>14.989000000000001</c:v>
                </c:pt>
                <c:pt idx="89">
                  <c:v>15.231000000000002</c:v>
                </c:pt>
                <c:pt idx="90">
                  <c:v>15.474</c:v>
                </c:pt>
                <c:pt idx="91">
                  <c:v>15.724</c:v>
                </c:pt>
                <c:pt idx="92">
                  <c:v>15.971</c:v>
                </c:pt>
                <c:pt idx="93">
                  <c:v>16.466999999999999</c:v>
                </c:pt>
                <c:pt idx="94">
                  <c:v>16.968</c:v>
                </c:pt>
                <c:pt idx="95">
                  <c:v>17.484999999999999</c:v>
                </c:pt>
                <c:pt idx="96">
                  <c:v>18.010999999999999</c:v>
                </c:pt>
                <c:pt idx="97">
                  <c:v>18.550999999999998</c:v>
                </c:pt>
                <c:pt idx="98">
                  <c:v>19.111000000000001</c:v>
                </c:pt>
                <c:pt idx="99">
                  <c:v>20.268000000000001</c:v>
                </c:pt>
                <c:pt idx="100">
                  <c:v>21.516000000000002</c:v>
                </c:pt>
                <c:pt idx="101">
                  <c:v>22.831</c:v>
                </c:pt>
                <c:pt idx="102">
                  <c:v>24.215</c:v>
                </c:pt>
                <c:pt idx="103">
                  <c:v>25.661999999999999</c:v>
                </c:pt>
                <c:pt idx="104">
                  <c:v>27.167000000000002</c:v>
                </c:pt>
                <c:pt idx="105">
                  <c:v>28.718</c:v>
                </c:pt>
                <c:pt idx="106">
                  <c:v>30.291999999999998</c:v>
                </c:pt>
                <c:pt idx="107">
                  <c:v>31.895999999999997</c:v>
                </c:pt>
                <c:pt idx="108">
                  <c:v>33.509</c:v>
                </c:pt>
                <c:pt idx="109">
                  <c:v>35.119999999999997</c:v>
                </c:pt>
                <c:pt idx="110">
                  <c:v>38.341999999999999</c:v>
                </c:pt>
                <c:pt idx="111">
                  <c:v>42.258000000000003</c:v>
                </c:pt>
                <c:pt idx="112">
                  <c:v>45.997999999999998</c:v>
                </c:pt>
                <c:pt idx="113">
                  <c:v>49.515999999999998</c:v>
                </c:pt>
                <c:pt idx="114">
                  <c:v>52.798000000000002</c:v>
                </c:pt>
                <c:pt idx="115">
                  <c:v>55.822000000000003</c:v>
                </c:pt>
                <c:pt idx="116">
                  <c:v>58.615000000000002</c:v>
                </c:pt>
                <c:pt idx="117">
                  <c:v>61.166000000000004</c:v>
                </c:pt>
                <c:pt idx="118">
                  <c:v>63.512999999999998</c:v>
                </c:pt>
                <c:pt idx="119">
                  <c:v>67.631699999999995</c:v>
                </c:pt>
                <c:pt idx="120">
                  <c:v>71.106499999999997</c:v>
                </c:pt>
                <c:pt idx="121">
                  <c:v>74.053200000000004</c:v>
                </c:pt>
                <c:pt idx="122">
                  <c:v>76.579099999999997</c:v>
                </c:pt>
                <c:pt idx="123">
                  <c:v>78.762200000000007</c:v>
                </c:pt>
                <c:pt idx="124">
                  <c:v>80.661200000000008</c:v>
                </c:pt>
                <c:pt idx="125">
                  <c:v>83.792700000000011</c:v>
                </c:pt>
                <c:pt idx="126">
                  <c:v>86.247699999999995</c:v>
                </c:pt>
                <c:pt idx="127">
                  <c:v>88.212500000000006</c:v>
                </c:pt>
                <c:pt idx="128">
                  <c:v>89.784599999999998</c:v>
                </c:pt>
                <c:pt idx="129">
                  <c:v>91.052300000000002</c:v>
                </c:pt>
                <c:pt idx="130">
                  <c:v>92.074399999999997</c:v>
                </c:pt>
                <c:pt idx="131">
                  <c:v>92.900100000000009</c:v>
                </c:pt>
                <c:pt idx="132">
                  <c:v>93.558700000000002</c:v>
                </c:pt>
                <c:pt idx="133">
                  <c:v>94.089699999999993</c:v>
                </c:pt>
                <c:pt idx="134">
                  <c:v>94.512700000000009</c:v>
                </c:pt>
                <c:pt idx="135">
                  <c:v>94.847300000000004</c:v>
                </c:pt>
                <c:pt idx="136">
                  <c:v>95.300899999999999</c:v>
                </c:pt>
                <c:pt idx="137">
                  <c:v>95.593800000000002</c:v>
                </c:pt>
                <c:pt idx="138">
                  <c:v>95.691600000000008</c:v>
                </c:pt>
                <c:pt idx="139">
                  <c:v>96.933099999999996</c:v>
                </c:pt>
                <c:pt idx="140">
                  <c:v>98.037400000000005</c:v>
                </c:pt>
                <c:pt idx="141">
                  <c:v>97.943899999999999</c:v>
                </c:pt>
                <c:pt idx="142">
                  <c:v>97.502199999999988</c:v>
                </c:pt>
                <c:pt idx="143">
                  <c:v>97.091899999999995</c:v>
                </c:pt>
                <c:pt idx="144">
                  <c:v>96.692700000000002</c:v>
                </c:pt>
                <c:pt idx="145">
                  <c:v>95.947199999999995</c:v>
                </c:pt>
                <c:pt idx="146">
                  <c:v>95.244600000000005</c:v>
                </c:pt>
                <c:pt idx="147">
                  <c:v>94.554100000000005</c:v>
                </c:pt>
                <c:pt idx="148">
                  <c:v>93.865200000000002</c:v>
                </c:pt>
                <c:pt idx="149">
                  <c:v>93.157600000000002</c:v>
                </c:pt>
                <c:pt idx="150">
                  <c:v>92.420899999999989</c:v>
                </c:pt>
                <c:pt idx="151">
                  <c:v>90.859979999999993</c:v>
                </c:pt>
                <c:pt idx="152">
                  <c:v>89.161280000000005</c:v>
                </c:pt>
                <c:pt idx="153">
                  <c:v>87.33420000000001</c:v>
                </c:pt>
                <c:pt idx="154">
                  <c:v>85.398319999999998</c:v>
                </c:pt>
                <c:pt idx="155">
                  <c:v>83.38333999999999</c:v>
                </c:pt>
                <c:pt idx="156">
                  <c:v>81.309079999999994</c:v>
                </c:pt>
                <c:pt idx="157">
                  <c:v>79.195390000000003</c:v>
                </c:pt>
                <c:pt idx="158">
                  <c:v>77.082149999999999</c:v>
                </c:pt>
                <c:pt idx="159">
                  <c:v>74.969290000000001</c:v>
                </c:pt>
                <c:pt idx="160">
                  <c:v>72.886740000000003</c:v>
                </c:pt>
                <c:pt idx="161">
                  <c:v>70.844459999999998</c:v>
                </c:pt>
                <c:pt idx="162">
                  <c:v>66.920539999999988</c:v>
                </c:pt>
                <c:pt idx="163">
                  <c:v>62.396549999999998</c:v>
                </c:pt>
                <c:pt idx="164">
                  <c:v>58.363309999999998</c:v>
                </c:pt>
                <c:pt idx="165">
                  <c:v>54.850630000000002</c:v>
                </c:pt>
                <c:pt idx="166">
                  <c:v>51.878360000000001</c:v>
                </c:pt>
                <c:pt idx="167">
                  <c:v>49.426429999999996</c:v>
                </c:pt>
                <c:pt idx="168">
                  <c:v>47.464749999999995</c:v>
                </c:pt>
                <c:pt idx="169">
                  <c:v>45.973280000000003</c:v>
                </c:pt>
                <c:pt idx="170">
                  <c:v>44.511980000000001</c:v>
                </c:pt>
                <c:pt idx="171">
                  <c:v>41.369799999999998</c:v>
                </c:pt>
                <c:pt idx="172">
                  <c:v>38.688030000000005</c:v>
                </c:pt>
                <c:pt idx="173">
                  <c:v>36.376559999999998</c:v>
                </c:pt>
                <c:pt idx="174">
                  <c:v>34.355320000000006</c:v>
                </c:pt>
                <c:pt idx="175">
                  <c:v>32.574270000000006</c:v>
                </c:pt>
                <c:pt idx="176">
                  <c:v>31.003349999999998</c:v>
                </c:pt>
                <c:pt idx="177">
                  <c:v>28.331849999999999</c:v>
                </c:pt>
                <c:pt idx="178">
                  <c:v>26.16066</c:v>
                </c:pt>
                <c:pt idx="179">
                  <c:v>24.349698</c:v>
                </c:pt>
                <c:pt idx="180">
                  <c:v>22.818901999999998</c:v>
                </c:pt>
                <c:pt idx="181">
                  <c:v>21.508232</c:v>
                </c:pt>
                <c:pt idx="182">
                  <c:v>20.377659000000001</c:v>
                </c:pt>
                <c:pt idx="183">
                  <c:v>19.387163999999999</c:v>
                </c:pt>
                <c:pt idx="184">
                  <c:v>18.506732</c:v>
                </c:pt>
                <c:pt idx="185">
                  <c:v>17.726350999999998</c:v>
                </c:pt>
                <c:pt idx="186">
                  <c:v>17.036013000000001</c:v>
                </c:pt>
                <c:pt idx="187">
                  <c:v>16.405709999999999</c:v>
                </c:pt>
                <c:pt idx="188">
                  <c:v>15.325191</c:v>
                </c:pt>
                <c:pt idx="189">
                  <c:v>14.214666000000001</c:v>
                </c:pt>
                <c:pt idx="190">
                  <c:v>13.30424</c:v>
                </c:pt>
                <c:pt idx="191">
                  <c:v>12.553889</c:v>
                </c:pt>
                <c:pt idx="192">
                  <c:v>11.913594</c:v>
                </c:pt>
                <c:pt idx="193">
                  <c:v>11.373341</c:v>
                </c:pt>
                <c:pt idx="194">
                  <c:v>10.903124</c:v>
                </c:pt>
                <c:pt idx="195">
                  <c:v>10.492933000000001</c:v>
                </c:pt>
                <c:pt idx="196">
                  <c:v>10.142766</c:v>
                </c:pt>
                <c:pt idx="197">
                  <c:v>9.5414840000000005</c:v>
                </c:pt>
                <c:pt idx="198">
                  <c:v>9.0632570000000001</c:v>
                </c:pt>
                <c:pt idx="199">
                  <c:v>8.6720690000000005</c:v>
                </c:pt>
                <c:pt idx="200">
                  <c:v>8.3479100000000006</c:v>
                </c:pt>
                <c:pt idx="201">
                  <c:v>8.074776</c:v>
                </c:pt>
                <c:pt idx="202">
                  <c:v>7.8436589999999997</c:v>
                </c:pt>
                <c:pt idx="203">
                  <c:v>7.4734680000000004</c:v>
                </c:pt>
                <c:pt idx="204">
                  <c:v>7.1923180000000002</c:v>
                </c:pt>
                <c:pt idx="205">
                  <c:v>6.9751960000000004</c:v>
                </c:pt>
                <c:pt idx="206">
                  <c:v>6.8040960000000004</c:v>
                </c:pt>
                <c:pt idx="207">
                  <c:v>6.6670120000000006</c:v>
                </c:pt>
                <c:pt idx="208">
                  <c:v>6.5679468999999999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3D0-4B25-9F4B-44548729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srim2H_Water!$P$5</c:f>
          <c:strCache>
            <c:ptCount val="1"/>
            <c:pt idx="0">
              <c:v>srim2H_Water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srim2H_Water!$D$20:$D$300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srim2H_Water!$E$20:$E$300</c:f>
              <c:numCache>
                <c:formatCode>0.000E+00</c:formatCode>
                <c:ptCount val="281"/>
                <c:pt idx="0">
                  <c:v>1.453E-2</c:v>
                </c:pt>
                <c:pt idx="1">
                  <c:v>1.541E-2</c:v>
                </c:pt>
                <c:pt idx="2">
                  <c:v>1.6250000000000001E-2</c:v>
                </c:pt>
                <c:pt idx="3">
                  <c:v>1.704E-2</c:v>
                </c:pt>
                <c:pt idx="4">
                  <c:v>1.78E-2</c:v>
                </c:pt>
                <c:pt idx="5">
                  <c:v>1.8530000000000001E-2</c:v>
                </c:pt>
                <c:pt idx="6">
                  <c:v>1.9220000000000001E-2</c:v>
                </c:pt>
                <c:pt idx="7">
                  <c:v>1.9900000000000001E-2</c:v>
                </c:pt>
                <c:pt idx="8">
                  <c:v>2.0549999999999999E-2</c:v>
                </c:pt>
                <c:pt idx="9">
                  <c:v>2.18E-2</c:v>
                </c:pt>
                <c:pt idx="10">
                  <c:v>2.298E-2</c:v>
                </c:pt>
                <c:pt idx="11">
                  <c:v>2.41E-2</c:v>
                </c:pt>
                <c:pt idx="12">
                  <c:v>2.5170000000000001E-2</c:v>
                </c:pt>
                <c:pt idx="13">
                  <c:v>2.6200000000000001E-2</c:v>
                </c:pt>
                <c:pt idx="14">
                  <c:v>2.7189999999999999E-2</c:v>
                </c:pt>
                <c:pt idx="15">
                  <c:v>2.9069999999999999E-2</c:v>
                </c:pt>
                <c:pt idx="16">
                  <c:v>3.083E-2</c:v>
                </c:pt>
                <c:pt idx="17">
                  <c:v>3.2500000000000001E-2</c:v>
                </c:pt>
                <c:pt idx="18">
                  <c:v>3.4079999999999999E-2</c:v>
                </c:pt>
                <c:pt idx="19">
                  <c:v>3.56E-2</c:v>
                </c:pt>
                <c:pt idx="20">
                  <c:v>3.705E-2</c:v>
                </c:pt>
                <c:pt idx="21">
                  <c:v>3.8449999999999998E-2</c:v>
                </c:pt>
                <c:pt idx="22">
                  <c:v>3.9800000000000002E-2</c:v>
                </c:pt>
                <c:pt idx="23">
                  <c:v>4.1099999999999998E-2</c:v>
                </c:pt>
                <c:pt idx="24">
                  <c:v>4.2369999999999998E-2</c:v>
                </c:pt>
                <c:pt idx="25">
                  <c:v>4.36E-2</c:v>
                </c:pt>
                <c:pt idx="26">
                  <c:v>4.5960000000000001E-2</c:v>
                </c:pt>
                <c:pt idx="27">
                  <c:v>4.8739999999999999E-2</c:v>
                </c:pt>
                <c:pt idx="28">
                  <c:v>5.1380000000000002E-2</c:v>
                </c:pt>
                <c:pt idx="29">
                  <c:v>5.389E-2</c:v>
                </c:pt>
                <c:pt idx="30">
                  <c:v>5.6279999999999997E-2</c:v>
                </c:pt>
                <c:pt idx="31">
                  <c:v>5.858E-2</c:v>
                </c:pt>
                <c:pt idx="32">
                  <c:v>6.0789999999999997E-2</c:v>
                </c:pt>
                <c:pt idx="33">
                  <c:v>6.293E-2</c:v>
                </c:pt>
                <c:pt idx="34">
                  <c:v>6.4990000000000006E-2</c:v>
                </c:pt>
                <c:pt idx="35">
                  <c:v>6.8930000000000005E-2</c:v>
                </c:pt>
                <c:pt idx="36">
                  <c:v>7.2660000000000002E-2</c:v>
                </c:pt>
                <c:pt idx="37">
                  <c:v>7.621E-2</c:v>
                </c:pt>
                <c:pt idx="38">
                  <c:v>7.9600000000000004E-2</c:v>
                </c:pt>
                <c:pt idx="39">
                  <c:v>8.2849999999999993E-2</c:v>
                </c:pt>
                <c:pt idx="40">
                  <c:v>8.5980000000000001E-2</c:v>
                </c:pt>
                <c:pt idx="41">
                  <c:v>9.1910000000000006E-2</c:v>
                </c:pt>
                <c:pt idx="42">
                  <c:v>9.7489999999999993E-2</c:v>
                </c:pt>
                <c:pt idx="43">
                  <c:v>0.1028</c:v>
                </c:pt>
                <c:pt idx="44">
                  <c:v>0.10780000000000001</c:v>
                </c:pt>
                <c:pt idx="45">
                  <c:v>0.11260000000000001</c:v>
                </c:pt>
                <c:pt idx="46">
                  <c:v>0.1172</c:v>
                </c:pt>
                <c:pt idx="47">
                  <c:v>0.1216</c:v>
                </c:pt>
                <c:pt idx="48">
                  <c:v>0.12590000000000001</c:v>
                </c:pt>
                <c:pt idx="49">
                  <c:v>0.13</c:v>
                </c:pt>
                <c:pt idx="50">
                  <c:v>0.13400000000000001</c:v>
                </c:pt>
                <c:pt idx="51">
                  <c:v>0.13789999999999999</c:v>
                </c:pt>
                <c:pt idx="52">
                  <c:v>0.14530000000000001</c:v>
                </c:pt>
                <c:pt idx="53">
                  <c:v>0.15409999999999999</c:v>
                </c:pt>
                <c:pt idx="54">
                  <c:v>0.16250000000000001</c:v>
                </c:pt>
                <c:pt idx="55">
                  <c:v>0.1704</c:v>
                </c:pt>
                <c:pt idx="56">
                  <c:v>0.17799999999999999</c:v>
                </c:pt>
                <c:pt idx="57">
                  <c:v>0.18529999999999999</c:v>
                </c:pt>
                <c:pt idx="58">
                  <c:v>0.19220000000000001</c:v>
                </c:pt>
                <c:pt idx="59">
                  <c:v>0.19900000000000001</c:v>
                </c:pt>
                <c:pt idx="60">
                  <c:v>0.20549999999999999</c:v>
                </c:pt>
                <c:pt idx="61">
                  <c:v>0.2162</c:v>
                </c:pt>
                <c:pt idx="62">
                  <c:v>0.22639999999999999</c:v>
                </c:pt>
                <c:pt idx="63">
                  <c:v>0.2361</c:v>
                </c:pt>
                <c:pt idx="64">
                  <c:v>0.24540000000000001</c:v>
                </c:pt>
                <c:pt idx="65">
                  <c:v>0.25440000000000002</c:v>
                </c:pt>
                <c:pt idx="66">
                  <c:v>0.2631</c:v>
                </c:pt>
                <c:pt idx="67">
                  <c:v>0.27960000000000002</c:v>
                </c:pt>
                <c:pt idx="68">
                  <c:v>0.29520000000000002</c:v>
                </c:pt>
                <c:pt idx="69">
                  <c:v>0.31</c:v>
                </c:pt>
                <c:pt idx="70">
                  <c:v>0.32419999999999999</c:v>
                </c:pt>
                <c:pt idx="71">
                  <c:v>0.3377</c:v>
                </c:pt>
                <c:pt idx="72">
                  <c:v>0.35070000000000001</c:v>
                </c:pt>
                <c:pt idx="73">
                  <c:v>0.36309999999999998</c:v>
                </c:pt>
                <c:pt idx="74">
                  <c:v>0.37519999999999998</c:v>
                </c:pt>
                <c:pt idx="75">
                  <c:v>0.38679999999999998</c:v>
                </c:pt>
                <c:pt idx="76">
                  <c:v>0.39810000000000001</c:v>
                </c:pt>
                <c:pt idx="77">
                  <c:v>0.40899999999999997</c:v>
                </c:pt>
                <c:pt idx="78">
                  <c:v>0.4299</c:v>
                </c:pt>
                <c:pt idx="79">
                  <c:v>0.45450000000000002</c:v>
                </c:pt>
                <c:pt idx="80">
                  <c:v>0.47749999999999998</c:v>
                </c:pt>
                <c:pt idx="81">
                  <c:v>0.49909999999999999</c:v>
                </c:pt>
                <c:pt idx="82">
                  <c:v>0.51949999999999996</c:v>
                </c:pt>
                <c:pt idx="83">
                  <c:v>0.53869999999999996</c:v>
                </c:pt>
                <c:pt idx="84">
                  <c:v>0.55700000000000005</c:v>
                </c:pt>
                <c:pt idx="85">
                  <c:v>0.57420000000000004</c:v>
                </c:pt>
                <c:pt idx="86">
                  <c:v>0.59060000000000001</c:v>
                </c:pt>
                <c:pt idx="87">
                  <c:v>0.621</c:v>
                </c:pt>
                <c:pt idx="88">
                  <c:v>0.64829999999999999</c:v>
                </c:pt>
                <c:pt idx="89">
                  <c:v>0.67310000000000003</c:v>
                </c:pt>
                <c:pt idx="90">
                  <c:v>0.69540000000000002</c:v>
                </c:pt>
                <c:pt idx="91">
                  <c:v>0.71550000000000002</c:v>
                </c:pt>
                <c:pt idx="92">
                  <c:v>0.73360000000000003</c:v>
                </c:pt>
                <c:pt idx="93">
                  <c:v>0.76429999999999998</c:v>
                </c:pt>
                <c:pt idx="94">
                  <c:v>0.78869999999999996</c:v>
                </c:pt>
                <c:pt idx="95">
                  <c:v>0.80759999999999998</c:v>
                </c:pt>
                <c:pt idx="96">
                  <c:v>0.82179999999999997</c:v>
                </c:pt>
                <c:pt idx="97">
                  <c:v>0.83199999999999996</c:v>
                </c:pt>
                <c:pt idx="98">
                  <c:v>0.8387</c:v>
                </c:pt>
                <c:pt idx="99">
                  <c:v>0.84250000000000003</c:v>
                </c:pt>
                <c:pt idx="100">
                  <c:v>0.84379999999999999</c:v>
                </c:pt>
                <c:pt idx="101">
                  <c:v>0.84289999999999998</c:v>
                </c:pt>
                <c:pt idx="102">
                  <c:v>0.84019999999999995</c:v>
                </c:pt>
                <c:pt idx="103">
                  <c:v>0.83599999999999997</c:v>
                </c:pt>
                <c:pt idx="104">
                  <c:v>0.82410000000000005</c:v>
                </c:pt>
                <c:pt idx="105">
                  <c:v>0.80449999999999999</c:v>
                </c:pt>
                <c:pt idx="106">
                  <c:v>0.78180000000000005</c:v>
                </c:pt>
                <c:pt idx="107">
                  <c:v>0.75770000000000004</c:v>
                </c:pt>
                <c:pt idx="108">
                  <c:v>0.73309999999999997</c:v>
                </c:pt>
                <c:pt idx="109">
                  <c:v>0.70889999999999997</c:v>
                </c:pt>
                <c:pt idx="110">
                  <c:v>0.68530000000000002</c:v>
                </c:pt>
                <c:pt idx="111">
                  <c:v>0.66259999999999997</c:v>
                </c:pt>
                <c:pt idx="112">
                  <c:v>0.6411</c:v>
                </c:pt>
                <c:pt idx="113">
                  <c:v>0.60140000000000005</c:v>
                </c:pt>
                <c:pt idx="114">
                  <c:v>0.56620000000000004</c:v>
                </c:pt>
                <c:pt idx="115">
                  <c:v>0.53510000000000002</c:v>
                </c:pt>
                <c:pt idx="116">
                  <c:v>0.50749999999999995</c:v>
                </c:pt>
                <c:pt idx="117">
                  <c:v>0.48299999999999998</c:v>
                </c:pt>
                <c:pt idx="118">
                  <c:v>0.46110000000000001</c:v>
                </c:pt>
                <c:pt idx="119">
                  <c:v>0.42370000000000002</c:v>
                </c:pt>
                <c:pt idx="120">
                  <c:v>0.39290000000000003</c:v>
                </c:pt>
                <c:pt idx="121">
                  <c:v>0.36720000000000003</c:v>
                </c:pt>
                <c:pt idx="122">
                  <c:v>0.34539999999999998</c:v>
                </c:pt>
                <c:pt idx="123">
                  <c:v>0.3266</c:v>
                </c:pt>
                <c:pt idx="124">
                  <c:v>0.31030000000000002</c:v>
                </c:pt>
                <c:pt idx="125">
                  <c:v>0.29609999999999997</c:v>
                </c:pt>
                <c:pt idx="126">
                  <c:v>0.28360000000000002</c:v>
                </c:pt>
                <c:pt idx="127">
                  <c:v>0.27250000000000002</c:v>
                </c:pt>
                <c:pt idx="128">
                  <c:v>0.26269999999999999</c:v>
                </c:pt>
                <c:pt idx="129">
                  <c:v>0.25390000000000001</c:v>
                </c:pt>
                <c:pt idx="130">
                  <c:v>0.2392</c:v>
                </c:pt>
                <c:pt idx="131">
                  <c:v>0.23039999999999999</c:v>
                </c:pt>
                <c:pt idx="132">
                  <c:v>0.22</c:v>
                </c:pt>
                <c:pt idx="133">
                  <c:v>0.2084</c:v>
                </c:pt>
                <c:pt idx="134">
                  <c:v>0.19789999999999999</c:v>
                </c:pt>
                <c:pt idx="135">
                  <c:v>0.1883</c:v>
                </c:pt>
                <c:pt idx="136">
                  <c:v>0.17929999999999999</c:v>
                </c:pt>
                <c:pt idx="137">
                  <c:v>0.17100000000000001</c:v>
                </c:pt>
                <c:pt idx="138">
                  <c:v>0.1633</c:v>
                </c:pt>
                <c:pt idx="139">
                  <c:v>0.14979999999999999</c:v>
                </c:pt>
                <c:pt idx="140">
                  <c:v>0.13830000000000001</c:v>
                </c:pt>
                <c:pt idx="141">
                  <c:v>0.12859999999999999</c:v>
                </c:pt>
                <c:pt idx="142">
                  <c:v>0.1203</c:v>
                </c:pt>
                <c:pt idx="143">
                  <c:v>0.11310000000000001</c:v>
                </c:pt>
                <c:pt idx="144">
                  <c:v>0.1067</c:v>
                </c:pt>
                <c:pt idx="145">
                  <c:v>9.6129999999999993E-2</c:v>
                </c:pt>
                <c:pt idx="146">
                  <c:v>8.763E-2</c:v>
                </c:pt>
                <c:pt idx="147">
                  <c:v>8.0629999999999993E-2</c:v>
                </c:pt>
                <c:pt idx="148">
                  <c:v>7.4759999999999993E-2</c:v>
                </c:pt>
                <c:pt idx="149">
                  <c:v>6.9760000000000003E-2</c:v>
                </c:pt>
                <c:pt idx="150">
                  <c:v>6.5439999999999998E-2</c:v>
                </c:pt>
                <c:pt idx="151">
                  <c:v>6.1670000000000003E-2</c:v>
                </c:pt>
                <c:pt idx="152">
                  <c:v>5.8349999999999999E-2</c:v>
                </c:pt>
                <c:pt idx="153">
                  <c:v>5.5399999999999998E-2</c:v>
                </c:pt>
                <c:pt idx="154">
                  <c:v>5.2760000000000001E-2</c:v>
                </c:pt>
                <c:pt idx="155">
                  <c:v>5.0380000000000001E-2</c:v>
                </c:pt>
                <c:pt idx="156">
                  <c:v>4.6269999999999999E-2</c:v>
                </c:pt>
                <c:pt idx="157">
                  <c:v>4.2049999999999997E-2</c:v>
                </c:pt>
                <c:pt idx="158">
                  <c:v>3.8600000000000002E-2</c:v>
                </c:pt>
                <c:pt idx="159">
                  <c:v>3.5720000000000002E-2</c:v>
                </c:pt>
                <c:pt idx="160">
                  <c:v>3.3279999999999997E-2</c:v>
                </c:pt>
                <c:pt idx="161">
                  <c:v>3.117E-2</c:v>
                </c:pt>
                <c:pt idx="162">
                  <c:v>2.9340000000000001E-2</c:v>
                </c:pt>
                <c:pt idx="163">
                  <c:v>2.7740000000000001E-2</c:v>
                </c:pt>
                <c:pt idx="164">
                  <c:v>2.631E-2</c:v>
                </c:pt>
                <c:pt idx="165">
                  <c:v>2.3900000000000001E-2</c:v>
                </c:pt>
                <c:pt idx="166">
                  <c:v>2.1930000000000002E-2</c:v>
                </c:pt>
                <c:pt idx="167">
                  <c:v>2.0289999999999999E-2</c:v>
                </c:pt>
                <c:pt idx="168">
                  <c:v>1.891E-2</c:v>
                </c:pt>
                <c:pt idx="169">
                  <c:v>1.772E-2</c:v>
                </c:pt>
                <c:pt idx="170">
                  <c:v>1.669E-2</c:v>
                </c:pt>
                <c:pt idx="171">
                  <c:v>1.498E-2</c:v>
                </c:pt>
                <c:pt idx="172">
                  <c:v>1.363E-2</c:v>
                </c:pt>
                <c:pt idx="173">
                  <c:v>1.2529999999999999E-2</c:v>
                </c:pt>
                <c:pt idx="174">
                  <c:v>1.162E-2</c:v>
                </c:pt>
                <c:pt idx="175">
                  <c:v>1.085E-2</c:v>
                </c:pt>
                <c:pt idx="176">
                  <c:v>1.0189999999999999E-2</c:v>
                </c:pt>
                <c:pt idx="177">
                  <c:v>9.6139999999999993E-3</c:v>
                </c:pt>
                <c:pt idx="178">
                  <c:v>9.1149999999999998E-3</c:v>
                </c:pt>
                <c:pt idx="179">
                  <c:v>8.6739999999999994E-3</c:v>
                </c:pt>
                <c:pt idx="180">
                  <c:v>8.2819999999999994E-3</c:v>
                </c:pt>
                <c:pt idx="181">
                  <c:v>7.9310000000000005E-3</c:v>
                </c:pt>
                <c:pt idx="182">
                  <c:v>7.3280000000000003E-3</c:v>
                </c:pt>
                <c:pt idx="183">
                  <c:v>6.718E-3</c:v>
                </c:pt>
                <c:pt idx="184">
                  <c:v>6.2240000000000004E-3</c:v>
                </c:pt>
                <c:pt idx="185">
                  <c:v>5.816E-3</c:v>
                </c:pt>
                <c:pt idx="186">
                  <c:v>5.4720000000000003E-3</c:v>
                </c:pt>
                <c:pt idx="187">
                  <c:v>5.1799999999999997E-3</c:v>
                </c:pt>
                <c:pt idx="188">
                  <c:v>4.9280000000000001E-3</c:v>
                </c:pt>
                <c:pt idx="189">
                  <c:v>4.7080000000000004E-3</c:v>
                </c:pt>
                <c:pt idx="190">
                  <c:v>4.5149999999999999E-3</c:v>
                </c:pt>
                <c:pt idx="191">
                  <c:v>4.1910000000000003E-3</c:v>
                </c:pt>
                <c:pt idx="192">
                  <c:v>3.9309999999999996E-3</c:v>
                </c:pt>
                <c:pt idx="193">
                  <c:v>3.7169999999999998E-3</c:v>
                </c:pt>
                <c:pt idx="194">
                  <c:v>3.5379999999999999E-3</c:v>
                </c:pt>
                <c:pt idx="195">
                  <c:v>3.3869999999999998E-3</c:v>
                </c:pt>
                <c:pt idx="196">
                  <c:v>3.258E-3</c:v>
                </c:pt>
                <c:pt idx="197">
                  <c:v>3.0479999999999999E-3</c:v>
                </c:pt>
                <c:pt idx="198">
                  <c:v>2.8869999999999998E-3</c:v>
                </c:pt>
                <c:pt idx="199">
                  <c:v>2.7590000000000002E-3</c:v>
                </c:pt>
                <c:pt idx="200">
                  <c:v>2.6549999999999998E-3</c:v>
                </c:pt>
                <c:pt idx="201">
                  <c:v>2.5699999999999998E-3</c:v>
                </c:pt>
                <c:pt idx="202">
                  <c:v>2.5000000000000001E-3</c:v>
                </c:pt>
                <c:pt idx="203">
                  <c:v>2.441E-3</c:v>
                </c:pt>
                <c:pt idx="204">
                  <c:v>2.3900000000000002E-3</c:v>
                </c:pt>
                <c:pt idx="205">
                  <c:v>2.3470000000000001E-3</c:v>
                </c:pt>
                <c:pt idx="206">
                  <c:v>2.31E-3</c:v>
                </c:pt>
                <c:pt idx="207">
                  <c:v>2.2780000000000001E-3</c:v>
                </c:pt>
                <c:pt idx="208">
                  <c:v>2.2260000000000001E-3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C6-42E5-BA86-B737057ACC91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srim2H_Water!$D$20:$D$300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srim2H_Water!$F$20:$F$300</c:f>
              <c:numCache>
                <c:formatCode>0.000E+00</c:formatCode>
                <c:ptCount val="281"/>
                <c:pt idx="0">
                  <c:v>8.3089999999999997E-2</c:v>
                </c:pt>
                <c:pt idx="1">
                  <c:v>8.4970000000000004E-2</c:v>
                </c:pt>
                <c:pt idx="2">
                  <c:v>8.6569999999999994E-2</c:v>
                </c:pt>
                <c:pt idx="3">
                  <c:v>8.795E-2</c:v>
                </c:pt>
                <c:pt idx="4">
                  <c:v>8.9149999999999993E-2</c:v>
                </c:pt>
                <c:pt idx="5">
                  <c:v>9.0190000000000006E-2</c:v>
                </c:pt>
                <c:pt idx="6">
                  <c:v>9.11E-2</c:v>
                </c:pt>
                <c:pt idx="7">
                  <c:v>9.1889999999999999E-2</c:v>
                </c:pt>
                <c:pt idx="8">
                  <c:v>9.2600000000000002E-2</c:v>
                </c:pt>
                <c:pt idx="9">
                  <c:v>9.3759999999999996E-2</c:v>
                </c:pt>
                <c:pt idx="10">
                  <c:v>9.4659999999999994E-2</c:v>
                </c:pt>
                <c:pt idx="11">
                  <c:v>9.5369999999999996E-2</c:v>
                </c:pt>
                <c:pt idx="12">
                  <c:v>9.5899999999999999E-2</c:v>
                </c:pt>
                <c:pt idx="13">
                  <c:v>9.6310000000000007E-2</c:v>
                </c:pt>
                <c:pt idx="14">
                  <c:v>9.6610000000000001E-2</c:v>
                </c:pt>
                <c:pt idx="15">
                  <c:v>9.6939999999999998E-2</c:v>
                </c:pt>
                <c:pt idx="16">
                  <c:v>9.7019999999999995E-2</c:v>
                </c:pt>
                <c:pt idx="17">
                  <c:v>9.6920000000000006E-2</c:v>
                </c:pt>
                <c:pt idx="18">
                  <c:v>9.6680000000000002E-2</c:v>
                </c:pt>
                <c:pt idx="19">
                  <c:v>9.6329999999999999E-2</c:v>
                </c:pt>
                <c:pt idx="20">
                  <c:v>9.5909999999999995E-2</c:v>
                </c:pt>
                <c:pt idx="21">
                  <c:v>9.5439999999999997E-2</c:v>
                </c:pt>
                <c:pt idx="22">
                  <c:v>9.4920000000000004E-2</c:v>
                </c:pt>
                <c:pt idx="23">
                  <c:v>9.4369999999999996E-2</c:v>
                </c:pt>
                <c:pt idx="24">
                  <c:v>9.3789999999999998E-2</c:v>
                </c:pt>
                <c:pt idx="25">
                  <c:v>9.3200000000000005E-2</c:v>
                </c:pt>
                <c:pt idx="26">
                  <c:v>9.1980000000000006E-2</c:v>
                </c:pt>
                <c:pt idx="27">
                  <c:v>9.0440000000000006E-2</c:v>
                </c:pt>
                <c:pt idx="28">
                  <c:v>8.8900000000000007E-2</c:v>
                </c:pt>
                <c:pt idx="29">
                  <c:v>8.7379999999999999E-2</c:v>
                </c:pt>
                <c:pt idx="30">
                  <c:v>8.591E-2</c:v>
                </c:pt>
                <c:pt idx="31">
                  <c:v>8.4470000000000003E-2</c:v>
                </c:pt>
                <c:pt idx="32">
                  <c:v>8.3080000000000001E-2</c:v>
                </c:pt>
                <c:pt idx="33">
                  <c:v>8.1739999999999993E-2</c:v>
                </c:pt>
                <c:pt idx="34">
                  <c:v>8.0439999999999998E-2</c:v>
                </c:pt>
                <c:pt idx="35">
                  <c:v>7.7979999999999994E-2</c:v>
                </c:pt>
                <c:pt idx="36">
                  <c:v>7.5689999999999993E-2</c:v>
                </c:pt>
                <c:pt idx="37">
                  <c:v>7.356E-2</c:v>
                </c:pt>
                <c:pt idx="38">
                  <c:v>7.1569999999999995E-2</c:v>
                </c:pt>
                <c:pt idx="39">
                  <c:v>6.9709999999999994E-2</c:v>
                </c:pt>
                <c:pt idx="40">
                  <c:v>6.7960000000000007E-2</c:v>
                </c:pt>
                <c:pt idx="41">
                  <c:v>6.4780000000000004E-2</c:v>
                </c:pt>
                <c:pt idx="42">
                  <c:v>6.1940000000000002E-2</c:v>
                </c:pt>
                <c:pt idx="43">
                  <c:v>5.9400000000000001E-2</c:v>
                </c:pt>
                <c:pt idx="44">
                  <c:v>5.7099999999999998E-2</c:v>
                </c:pt>
                <c:pt idx="45">
                  <c:v>5.5010000000000003E-2</c:v>
                </c:pt>
                <c:pt idx="46">
                  <c:v>5.3109999999999997E-2</c:v>
                </c:pt>
                <c:pt idx="47">
                  <c:v>5.135E-2</c:v>
                </c:pt>
                <c:pt idx="48">
                  <c:v>4.9739999999999999E-2</c:v>
                </c:pt>
                <c:pt idx="49">
                  <c:v>4.8239999999999998E-2</c:v>
                </c:pt>
                <c:pt idx="50">
                  <c:v>4.6850000000000003E-2</c:v>
                </c:pt>
                <c:pt idx="51">
                  <c:v>4.5560000000000003E-2</c:v>
                </c:pt>
                <c:pt idx="52">
                  <c:v>4.3209999999999998E-2</c:v>
                </c:pt>
                <c:pt idx="53">
                  <c:v>4.0649999999999999E-2</c:v>
                </c:pt>
                <c:pt idx="54">
                  <c:v>3.8429999999999999E-2</c:v>
                </c:pt>
                <c:pt idx="55">
                  <c:v>3.6479999999999999E-2</c:v>
                </c:pt>
                <c:pt idx="56">
                  <c:v>3.4750000000000003E-2</c:v>
                </c:pt>
                <c:pt idx="57">
                  <c:v>3.3210000000000003E-2</c:v>
                </c:pt>
                <c:pt idx="58">
                  <c:v>3.1809999999999998E-2</c:v>
                </c:pt>
                <c:pt idx="59">
                  <c:v>3.0550000000000001E-2</c:v>
                </c:pt>
                <c:pt idx="60">
                  <c:v>2.9409999999999999E-2</c:v>
                </c:pt>
                <c:pt idx="61">
                  <c:v>2.7390000000000001E-2</c:v>
                </c:pt>
                <c:pt idx="62">
                  <c:v>2.5659999999999999E-2</c:v>
                </c:pt>
                <c:pt idx="63">
                  <c:v>2.4170000000000001E-2</c:v>
                </c:pt>
                <c:pt idx="64">
                  <c:v>2.2870000000000001E-2</c:v>
                </c:pt>
                <c:pt idx="65">
                  <c:v>2.172E-2</c:v>
                </c:pt>
                <c:pt idx="66">
                  <c:v>2.07E-2</c:v>
                </c:pt>
                <c:pt idx="67">
                  <c:v>1.8950000000000002E-2</c:v>
                </c:pt>
                <c:pt idx="68">
                  <c:v>1.7500000000000002E-2</c:v>
                </c:pt>
                <c:pt idx="69">
                  <c:v>1.6289999999999999E-2</c:v>
                </c:pt>
                <c:pt idx="70">
                  <c:v>1.525E-2</c:v>
                </c:pt>
                <c:pt idx="71">
                  <c:v>1.435E-2</c:v>
                </c:pt>
                <c:pt idx="72">
                  <c:v>1.357E-2</c:v>
                </c:pt>
                <c:pt idx="73">
                  <c:v>1.2869999999999999E-2</c:v>
                </c:pt>
                <c:pt idx="74">
                  <c:v>1.225E-2</c:v>
                </c:pt>
                <c:pt idx="75">
                  <c:v>1.17E-2</c:v>
                </c:pt>
                <c:pt idx="76">
                  <c:v>1.119E-2</c:v>
                </c:pt>
                <c:pt idx="77">
                  <c:v>1.074E-2</c:v>
                </c:pt>
                <c:pt idx="78">
                  <c:v>9.9380000000000007E-3</c:v>
                </c:pt>
                <c:pt idx="79">
                  <c:v>9.1079999999999998E-3</c:v>
                </c:pt>
                <c:pt idx="80">
                  <c:v>8.4189999999999994E-3</c:v>
                </c:pt>
                <c:pt idx="81">
                  <c:v>7.8359999999999992E-3</c:v>
                </c:pt>
                <c:pt idx="82">
                  <c:v>7.3350000000000004E-3</c:v>
                </c:pt>
                <c:pt idx="83">
                  <c:v>6.901E-3</c:v>
                </c:pt>
                <c:pt idx="84">
                  <c:v>6.5199999999999998E-3</c:v>
                </c:pt>
                <c:pt idx="85">
                  <c:v>6.1830000000000001E-3</c:v>
                </c:pt>
                <c:pt idx="86">
                  <c:v>5.8809999999999999E-3</c:v>
                </c:pt>
                <c:pt idx="87">
                  <c:v>5.3660000000000001E-3</c:v>
                </c:pt>
                <c:pt idx="88">
                  <c:v>4.9410000000000001E-3</c:v>
                </c:pt>
                <c:pt idx="89">
                  <c:v>4.5840000000000004E-3</c:v>
                </c:pt>
                <c:pt idx="90">
                  <c:v>4.2789999999999998E-3</c:v>
                </c:pt>
                <c:pt idx="91">
                  <c:v>4.0150000000000003E-3</c:v>
                </c:pt>
                <c:pt idx="92">
                  <c:v>3.784E-3</c:v>
                </c:pt>
                <c:pt idx="93">
                  <c:v>3.3999999999999998E-3</c:v>
                </c:pt>
                <c:pt idx="94">
                  <c:v>3.0920000000000001E-3</c:v>
                </c:pt>
                <c:pt idx="95">
                  <c:v>2.8379999999999998E-3</c:v>
                </c:pt>
                <c:pt idx="96">
                  <c:v>2.6259999999999999E-3</c:v>
                </c:pt>
                <c:pt idx="97">
                  <c:v>2.4459999999999998E-3</c:v>
                </c:pt>
                <c:pt idx="98">
                  <c:v>2.2910000000000001E-3</c:v>
                </c:pt>
                <c:pt idx="99">
                  <c:v>2.1549999999999998E-3</c:v>
                </c:pt>
                <c:pt idx="100">
                  <c:v>2.036E-3</c:v>
                </c:pt>
                <c:pt idx="101">
                  <c:v>1.9300000000000001E-3</c:v>
                </c:pt>
                <c:pt idx="102">
                  <c:v>1.835E-3</c:v>
                </c:pt>
                <c:pt idx="103">
                  <c:v>1.75E-3</c:v>
                </c:pt>
                <c:pt idx="104">
                  <c:v>1.603E-3</c:v>
                </c:pt>
                <c:pt idx="105">
                  <c:v>1.4530000000000001E-3</c:v>
                </c:pt>
                <c:pt idx="106">
                  <c:v>1.33E-3</c:v>
                </c:pt>
                <c:pt idx="107">
                  <c:v>1.227E-3</c:v>
                </c:pt>
                <c:pt idx="108">
                  <c:v>1.14E-3</c:v>
                </c:pt>
                <c:pt idx="109">
                  <c:v>1.0660000000000001E-3</c:v>
                </c:pt>
                <c:pt idx="110">
                  <c:v>1.0009999999999999E-3</c:v>
                </c:pt>
                <c:pt idx="111">
                  <c:v>9.4390000000000001E-4</c:v>
                </c:pt>
                <c:pt idx="112">
                  <c:v>8.9340000000000003E-4</c:v>
                </c:pt>
                <c:pt idx="113">
                  <c:v>8.0800000000000002E-4</c:v>
                </c:pt>
                <c:pt idx="114">
                  <c:v>7.383E-4</c:v>
                </c:pt>
                <c:pt idx="115">
                  <c:v>6.8039999999999995E-4</c:v>
                </c:pt>
                <c:pt idx="116">
                  <c:v>6.3139999999999995E-4</c:v>
                </c:pt>
                <c:pt idx="117">
                  <c:v>5.8929999999999996E-4</c:v>
                </c:pt>
                <c:pt idx="118">
                  <c:v>5.5279999999999999E-4</c:v>
                </c:pt>
                <c:pt idx="119">
                  <c:v>4.9249999999999999E-4</c:v>
                </c:pt>
                <c:pt idx="120">
                  <c:v>4.4470000000000002E-4</c:v>
                </c:pt>
                <c:pt idx="121">
                  <c:v>4.058E-4</c:v>
                </c:pt>
                <c:pt idx="122">
                  <c:v>3.7350000000000003E-4</c:v>
                </c:pt>
                <c:pt idx="123">
                  <c:v>3.4620000000000001E-4</c:v>
                </c:pt>
                <c:pt idx="124">
                  <c:v>3.2279999999999999E-4</c:v>
                </c:pt>
                <c:pt idx="125">
                  <c:v>3.0249999999999998E-4</c:v>
                </c:pt>
                <c:pt idx="126">
                  <c:v>2.8479999999999998E-4</c:v>
                </c:pt>
                <c:pt idx="127">
                  <c:v>2.6909999999999998E-4</c:v>
                </c:pt>
                <c:pt idx="128">
                  <c:v>2.5520000000000002E-4</c:v>
                </c:pt>
                <c:pt idx="129">
                  <c:v>2.4269999999999999E-4</c:v>
                </c:pt>
                <c:pt idx="130">
                  <c:v>2.2120000000000001E-4</c:v>
                </c:pt>
                <c:pt idx="131">
                  <c:v>1.9929999999999999E-4</c:v>
                </c:pt>
                <c:pt idx="132">
                  <c:v>1.816E-4</c:v>
                </c:pt>
                <c:pt idx="133">
                  <c:v>1.6689999999999999E-4</c:v>
                </c:pt>
                <c:pt idx="134">
                  <c:v>1.5449999999999999E-4</c:v>
                </c:pt>
                <c:pt idx="135">
                  <c:v>1.44E-4</c:v>
                </c:pt>
                <c:pt idx="136">
                  <c:v>1.348E-4</c:v>
                </c:pt>
                <c:pt idx="137">
                  <c:v>1.2679999999999999E-4</c:v>
                </c:pt>
                <c:pt idx="138">
                  <c:v>1.197E-4</c:v>
                </c:pt>
                <c:pt idx="139">
                  <c:v>1.078E-4</c:v>
                </c:pt>
                <c:pt idx="140">
                  <c:v>9.8099999999999999E-5</c:v>
                </c:pt>
                <c:pt idx="141">
                  <c:v>9.009E-5</c:v>
                </c:pt>
                <c:pt idx="142">
                  <c:v>8.3339999999999998E-5</c:v>
                </c:pt>
                <c:pt idx="143">
                  <c:v>7.7579999999999999E-5</c:v>
                </c:pt>
                <c:pt idx="144">
                  <c:v>7.2589999999999994E-5</c:v>
                </c:pt>
                <c:pt idx="145">
                  <c:v>6.4389999999999998E-5</c:v>
                </c:pt>
                <c:pt idx="146">
                  <c:v>5.7930000000000003E-5</c:v>
                </c:pt>
                <c:pt idx="147">
                  <c:v>5.2679999999999997E-5</c:v>
                </c:pt>
                <c:pt idx="148">
                  <c:v>4.8350000000000003E-5</c:v>
                </c:pt>
                <c:pt idx="149">
                  <c:v>4.4700000000000002E-5</c:v>
                </c:pt>
                <c:pt idx="150">
                  <c:v>4.1579999999999998E-5</c:v>
                </c:pt>
                <c:pt idx="151">
                  <c:v>3.8890000000000002E-5</c:v>
                </c:pt>
                <c:pt idx="152">
                  <c:v>3.6539999999999999E-5</c:v>
                </c:pt>
                <c:pt idx="153">
                  <c:v>3.447E-5</c:v>
                </c:pt>
                <c:pt idx="154">
                  <c:v>3.2629999999999998E-5</c:v>
                </c:pt>
                <c:pt idx="155">
                  <c:v>3.0979999999999998E-5</c:v>
                </c:pt>
                <c:pt idx="156">
                  <c:v>2.8160000000000001E-5</c:v>
                </c:pt>
                <c:pt idx="157">
                  <c:v>2.5299999999999998E-5</c:v>
                </c:pt>
                <c:pt idx="158">
                  <c:v>2.2989999999999998E-5</c:v>
                </c:pt>
                <c:pt idx="159">
                  <c:v>2.1080000000000001E-5</c:v>
                </c:pt>
                <c:pt idx="160">
                  <c:v>1.948E-5</c:v>
                </c:pt>
                <c:pt idx="161">
                  <c:v>1.8110000000000001E-5</c:v>
                </c:pt>
                <c:pt idx="162">
                  <c:v>1.6929999999999999E-5</c:v>
                </c:pt>
                <c:pt idx="163">
                  <c:v>1.5889999999999999E-5</c:v>
                </c:pt>
                <c:pt idx="164">
                  <c:v>1.499E-5</c:v>
                </c:pt>
                <c:pt idx="165">
                  <c:v>1.346E-5</c:v>
                </c:pt>
                <c:pt idx="166">
                  <c:v>1.222E-5</c:v>
                </c:pt>
                <c:pt idx="167">
                  <c:v>1.1199999999999999E-5</c:v>
                </c:pt>
                <c:pt idx="168">
                  <c:v>1.0339999999999999E-5</c:v>
                </c:pt>
                <c:pt idx="169">
                  <c:v>9.6129999999999993E-6</c:v>
                </c:pt>
                <c:pt idx="170">
                  <c:v>8.9809999999999992E-6</c:v>
                </c:pt>
                <c:pt idx="171">
                  <c:v>7.9459999999999998E-6</c:v>
                </c:pt>
                <c:pt idx="172">
                  <c:v>7.131E-6</c:v>
                </c:pt>
                <c:pt idx="173">
                  <c:v>6.4729999999999997E-6</c:v>
                </c:pt>
                <c:pt idx="174">
                  <c:v>5.93E-6</c:v>
                </c:pt>
                <c:pt idx="175">
                  <c:v>5.4739999999999996E-6</c:v>
                </c:pt>
                <c:pt idx="176">
                  <c:v>5.0849999999999996E-6</c:v>
                </c:pt>
                <c:pt idx="177">
                  <c:v>4.7489999999999998E-6</c:v>
                </c:pt>
                <c:pt idx="178">
                  <c:v>4.4569999999999998E-6</c:v>
                </c:pt>
                <c:pt idx="179">
                  <c:v>4.1989999999999999E-6</c:v>
                </c:pt>
                <c:pt idx="180">
                  <c:v>3.9709999999999998E-6</c:v>
                </c:pt>
                <c:pt idx="181">
                  <c:v>3.7670000000000001E-6</c:v>
                </c:pt>
                <c:pt idx="182">
                  <c:v>3.4180000000000001E-6</c:v>
                </c:pt>
                <c:pt idx="183">
                  <c:v>3.0649999999999999E-6</c:v>
                </c:pt>
                <c:pt idx="184">
                  <c:v>2.7810000000000001E-6</c:v>
                </c:pt>
                <c:pt idx="185">
                  <c:v>2.5459999999999998E-6</c:v>
                </c:pt>
                <c:pt idx="186">
                  <c:v>2.3489999999999999E-6</c:v>
                </c:pt>
                <c:pt idx="187">
                  <c:v>2.181E-6</c:v>
                </c:pt>
                <c:pt idx="188">
                  <c:v>2.0360000000000001E-6</c:v>
                </c:pt>
                <c:pt idx="189">
                  <c:v>1.9099999999999999E-6</c:v>
                </c:pt>
                <c:pt idx="190">
                  <c:v>1.7990000000000001E-6</c:v>
                </c:pt>
                <c:pt idx="191">
                  <c:v>1.6130000000000001E-6</c:v>
                </c:pt>
                <c:pt idx="192">
                  <c:v>1.463E-6</c:v>
                </c:pt>
                <c:pt idx="193">
                  <c:v>1.339E-6</c:v>
                </c:pt>
                <c:pt idx="194">
                  <c:v>1.235E-6</c:v>
                </c:pt>
                <c:pt idx="195">
                  <c:v>1.1459999999999999E-6</c:v>
                </c:pt>
                <c:pt idx="196">
                  <c:v>1.0699999999999999E-6</c:v>
                </c:pt>
                <c:pt idx="197">
                  <c:v>9.4490000000000005E-7</c:v>
                </c:pt>
                <c:pt idx="198">
                  <c:v>8.4669999999999998E-7</c:v>
                </c:pt>
                <c:pt idx="199">
                  <c:v>7.6759999999999996E-7</c:v>
                </c:pt>
                <c:pt idx="200">
                  <c:v>7.0230000000000004E-7</c:v>
                </c:pt>
                <c:pt idx="201">
                  <c:v>6.4759999999999995E-7</c:v>
                </c:pt>
                <c:pt idx="202">
                  <c:v>6.0100000000000005E-7</c:v>
                </c:pt>
                <c:pt idx="203">
                  <c:v>5.6079999999999999E-7</c:v>
                </c:pt>
                <c:pt idx="204">
                  <c:v>5.2580000000000001E-7</c:v>
                </c:pt>
                <c:pt idx="205">
                  <c:v>4.9510000000000003E-7</c:v>
                </c:pt>
                <c:pt idx="206">
                  <c:v>4.6779999999999999E-7</c:v>
                </c:pt>
                <c:pt idx="207">
                  <c:v>4.4350000000000002E-7</c:v>
                </c:pt>
                <c:pt idx="208">
                  <c:v>4.0190000000000002E-7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C6-42E5-BA86-B737057ACC91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srim2H_Water!$D$20:$D$300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srim2H_Water!$G$20:$G$300</c:f>
              <c:numCache>
                <c:formatCode>0.000E+00</c:formatCode>
                <c:ptCount val="281"/>
                <c:pt idx="0">
                  <c:v>9.7619999999999998E-2</c:v>
                </c:pt>
                <c:pt idx="1">
                  <c:v>0.10038</c:v>
                </c:pt>
                <c:pt idx="2">
                  <c:v>0.10281999999999999</c:v>
                </c:pt>
                <c:pt idx="3">
                  <c:v>0.10499</c:v>
                </c:pt>
                <c:pt idx="4">
                  <c:v>0.10694999999999999</c:v>
                </c:pt>
                <c:pt idx="5">
                  <c:v>0.10872000000000001</c:v>
                </c:pt>
                <c:pt idx="6">
                  <c:v>0.11032</c:v>
                </c:pt>
                <c:pt idx="7">
                  <c:v>0.11179</c:v>
                </c:pt>
                <c:pt idx="8">
                  <c:v>0.11315</c:v>
                </c:pt>
                <c:pt idx="9">
                  <c:v>0.11556</c:v>
                </c:pt>
                <c:pt idx="10">
                  <c:v>0.11763999999999999</c:v>
                </c:pt>
                <c:pt idx="11">
                  <c:v>0.11946999999999999</c:v>
                </c:pt>
                <c:pt idx="12">
                  <c:v>0.12107</c:v>
                </c:pt>
                <c:pt idx="13">
                  <c:v>0.12251000000000001</c:v>
                </c:pt>
                <c:pt idx="14">
                  <c:v>0.12379999999999999</c:v>
                </c:pt>
                <c:pt idx="15">
                  <c:v>0.12601000000000001</c:v>
                </c:pt>
                <c:pt idx="16">
                  <c:v>0.12784999999999999</c:v>
                </c:pt>
                <c:pt idx="17">
                  <c:v>0.12942000000000001</c:v>
                </c:pt>
                <c:pt idx="18">
                  <c:v>0.13075999999999999</c:v>
                </c:pt>
                <c:pt idx="19">
                  <c:v>0.13192999999999999</c:v>
                </c:pt>
                <c:pt idx="20">
                  <c:v>0.13295999999999999</c:v>
                </c:pt>
                <c:pt idx="21">
                  <c:v>0.13389000000000001</c:v>
                </c:pt>
                <c:pt idx="22">
                  <c:v>0.13472000000000001</c:v>
                </c:pt>
                <c:pt idx="23">
                  <c:v>0.13546999999999998</c:v>
                </c:pt>
                <c:pt idx="24">
                  <c:v>0.13616</c:v>
                </c:pt>
                <c:pt idx="25">
                  <c:v>0.1368</c:v>
                </c:pt>
                <c:pt idx="26">
                  <c:v>0.13794000000000001</c:v>
                </c:pt>
                <c:pt idx="27">
                  <c:v>0.13918</c:v>
                </c:pt>
                <c:pt idx="28">
                  <c:v>0.14028000000000002</c:v>
                </c:pt>
                <c:pt idx="29">
                  <c:v>0.14127000000000001</c:v>
                </c:pt>
                <c:pt idx="30">
                  <c:v>0.14218999999999998</c:v>
                </c:pt>
                <c:pt idx="31">
                  <c:v>0.14305000000000001</c:v>
                </c:pt>
                <c:pt idx="32">
                  <c:v>0.14387</c:v>
                </c:pt>
                <c:pt idx="33">
                  <c:v>0.14466999999999999</c:v>
                </c:pt>
                <c:pt idx="34">
                  <c:v>0.14543</c:v>
                </c:pt>
                <c:pt idx="35">
                  <c:v>0.14690999999999999</c:v>
                </c:pt>
                <c:pt idx="36">
                  <c:v>0.14834999999999998</c:v>
                </c:pt>
                <c:pt idx="37">
                  <c:v>0.14977000000000001</c:v>
                </c:pt>
                <c:pt idx="38">
                  <c:v>0.15117</c:v>
                </c:pt>
                <c:pt idx="39">
                  <c:v>0.15255999999999997</c:v>
                </c:pt>
                <c:pt idx="40">
                  <c:v>0.15394000000000002</c:v>
                </c:pt>
                <c:pt idx="41">
                  <c:v>0.15669</c:v>
                </c:pt>
                <c:pt idx="42">
                  <c:v>0.15942999999999999</c:v>
                </c:pt>
                <c:pt idx="43">
                  <c:v>0.16220000000000001</c:v>
                </c:pt>
                <c:pt idx="44">
                  <c:v>0.16489999999999999</c:v>
                </c:pt>
                <c:pt idx="45">
                  <c:v>0.16761000000000001</c:v>
                </c:pt>
                <c:pt idx="46">
                  <c:v>0.17030999999999999</c:v>
                </c:pt>
                <c:pt idx="47">
                  <c:v>0.17294999999999999</c:v>
                </c:pt>
                <c:pt idx="48">
                  <c:v>0.17564000000000002</c:v>
                </c:pt>
                <c:pt idx="49">
                  <c:v>0.17824000000000001</c:v>
                </c:pt>
                <c:pt idx="50">
                  <c:v>0.18085000000000001</c:v>
                </c:pt>
                <c:pt idx="51">
                  <c:v>0.18346000000000001</c:v>
                </c:pt>
                <c:pt idx="52">
                  <c:v>0.18851000000000001</c:v>
                </c:pt>
                <c:pt idx="53">
                  <c:v>0.19474999999999998</c:v>
                </c:pt>
                <c:pt idx="54">
                  <c:v>0.20093</c:v>
                </c:pt>
                <c:pt idx="55">
                  <c:v>0.20688000000000001</c:v>
                </c:pt>
                <c:pt idx="56">
                  <c:v>0.21274999999999999</c:v>
                </c:pt>
                <c:pt idx="57">
                  <c:v>0.21850999999999998</c:v>
                </c:pt>
                <c:pt idx="58">
                  <c:v>0.22401000000000001</c:v>
                </c:pt>
                <c:pt idx="59">
                  <c:v>0.22955</c:v>
                </c:pt>
                <c:pt idx="60">
                  <c:v>0.23490999999999998</c:v>
                </c:pt>
                <c:pt idx="61">
                  <c:v>0.24359</c:v>
                </c:pt>
                <c:pt idx="62">
                  <c:v>0.25206000000000001</c:v>
                </c:pt>
                <c:pt idx="63">
                  <c:v>0.26027</c:v>
                </c:pt>
                <c:pt idx="64">
                  <c:v>0.26827000000000001</c:v>
                </c:pt>
                <c:pt idx="65">
                  <c:v>0.27612000000000003</c:v>
                </c:pt>
                <c:pt idx="66">
                  <c:v>0.2838</c:v>
                </c:pt>
                <c:pt idx="67">
                  <c:v>0.29855000000000004</c:v>
                </c:pt>
                <c:pt idx="68">
                  <c:v>0.31270000000000003</c:v>
                </c:pt>
                <c:pt idx="69">
                  <c:v>0.32628999999999997</c:v>
                </c:pt>
                <c:pt idx="70">
                  <c:v>0.33944999999999997</c:v>
                </c:pt>
                <c:pt idx="71">
                  <c:v>0.35204999999999997</c:v>
                </c:pt>
                <c:pt idx="72">
                  <c:v>0.36427000000000004</c:v>
                </c:pt>
                <c:pt idx="73">
                  <c:v>0.37596999999999997</c:v>
                </c:pt>
                <c:pt idx="74">
                  <c:v>0.38744999999999996</c:v>
                </c:pt>
                <c:pt idx="75">
                  <c:v>0.39849999999999997</c:v>
                </c:pt>
                <c:pt idx="76">
                  <c:v>0.40928999999999999</c:v>
                </c:pt>
                <c:pt idx="77">
                  <c:v>0.41974</c:v>
                </c:pt>
                <c:pt idx="78">
                  <c:v>0.43983800000000001</c:v>
                </c:pt>
                <c:pt idx="79">
                  <c:v>0.46360800000000002</c:v>
                </c:pt>
                <c:pt idx="80">
                  <c:v>0.48591899999999999</c:v>
                </c:pt>
                <c:pt idx="81">
                  <c:v>0.50693599999999994</c:v>
                </c:pt>
                <c:pt idx="82">
                  <c:v>0.52683499999999994</c:v>
                </c:pt>
                <c:pt idx="83">
                  <c:v>0.545601</c:v>
                </c:pt>
                <c:pt idx="84">
                  <c:v>0.56352000000000002</c:v>
                </c:pt>
                <c:pt idx="85">
                  <c:v>0.58038300000000009</c:v>
                </c:pt>
                <c:pt idx="86">
                  <c:v>0.59648100000000004</c:v>
                </c:pt>
                <c:pt idx="87">
                  <c:v>0.62636599999999998</c:v>
                </c:pt>
                <c:pt idx="88">
                  <c:v>0.65324099999999996</c:v>
                </c:pt>
                <c:pt idx="89">
                  <c:v>0.67768400000000006</c:v>
                </c:pt>
                <c:pt idx="90">
                  <c:v>0.69967900000000005</c:v>
                </c:pt>
                <c:pt idx="91">
                  <c:v>0.71951500000000002</c:v>
                </c:pt>
                <c:pt idx="92">
                  <c:v>0.73738400000000004</c:v>
                </c:pt>
                <c:pt idx="93">
                  <c:v>0.76769999999999994</c:v>
                </c:pt>
                <c:pt idx="94">
                  <c:v>0.79179199999999994</c:v>
                </c:pt>
                <c:pt idx="95">
                  <c:v>0.81043799999999999</c:v>
                </c:pt>
                <c:pt idx="96">
                  <c:v>0.82442599999999999</c:v>
                </c:pt>
                <c:pt idx="97">
                  <c:v>0.83444599999999991</c:v>
                </c:pt>
                <c:pt idx="98">
                  <c:v>0.84099100000000004</c:v>
                </c:pt>
                <c:pt idx="99">
                  <c:v>0.84465500000000004</c:v>
                </c:pt>
                <c:pt idx="100">
                  <c:v>0.84583600000000003</c:v>
                </c:pt>
                <c:pt idx="101">
                  <c:v>0.84482999999999997</c:v>
                </c:pt>
                <c:pt idx="102">
                  <c:v>0.84203499999999998</c:v>
                </c:pt>
                <c:pt idx="103">
                  <c:v>0.83774999999999999</c:v>
                </c:pt>
                <c:pt idx="104">
                  <c:v>0.82570300000000008</c:v>
                </c:pt>
                <c:pt idx="105">
                  <c:v>0.80595300000000003</c:v>
                </c:pt>
                <c:pt idx="106">
                  <c:v>0.7831300000000001</c:v>
                </c:pt>
                <c:pt idx="107">
                  <c:v>0.75892700000000002</c:v>
                </c:pt>
                <c:pt idx="108">
                  <c:v>0.73424</c:v>
                </c:pt>
                <c:pt idx="109">
                  <c:v>0.70996599999999999</c:v>
                </c:pt>
                <c:pt idx="110">
                  <c:v>0.68630100000000005</c:v>
                </c:pt>
                <c:pt idx="111">
                  <c:v>0.66354389999999996</c:v>
                </c:pt>
                <c:pt idx="112">
                  <c:v>0.64199340000000005</c:v>
                </c:pt>
                <c:pt idx="113">
                  <c:v>0.60220800000000008</c:v>
                </c:pt>
                <c:pt idx="114">
                  <c:v>0.56693830000000001</c:v>
                </c:pt>
                <c:pt idx="115">
                  <c:v>0.53578040000000005</c:v>
                </c:pt>
                <c:pt idx="116">
                  <c:v>0.5081313999999999</c:v>
                </c:pt>
                <c:pt idx="117">
                  <c:v>0.4835893</c:v>
                </c:pt>
                <c:pt idx="118">
                  <c:v>0.46165280000000003</c:v>
                </c:pt>
                <c:pt idx="119">
                  <c:v>0.42419250000000003</c:v>
                </c:pt>
                <c:pt idx="120">
                  <c:v>0.39334470000000005</c:v>
                </c:pt>
                <c:pt idx="121">
                  <c:v>0.36760580000000004</c:v>
                </c:pt>
                <c:pt idx="122">
                  <c:v>0.34577350000000001</c:v>
                </c:pt>
                <c:pt idx="123">
                  <c:v>0.32694620000000002</c:v>
                </c:pt>
                <c:pt idx="124">
                  <c:v>0.31062280000000003</c:v>
                </c:pt>
                <c:pt idx="125">
                  <c:v>0.29640249999999996</c:v>
                </c:pt>
                <c:pt idx="126">
                  <c:v>0.28388479999999999</c:v>
                </c:pt>
                <c:pt idx="127">
                  <c:v>0.27276910000000004</c:v>
                </c:pt>
                <c:pt idx="128">
                  <c:v>0.2629552</c:v>
                </c:pt>
                <c:pt idx="129">
                  <c:v>0.2541427</c:v>
                </c:pt>
                <c:pt idx="130">
                  <c:v>0.2394212</c:v>
                </c:pt>
                <c:pt idx="131">
                  <c:v>0.23059930000000001</c:v>
                </c:pt>
                <c:pt idx="132">
                  <c:v>0.22018160000000001</c:v>
                </c:pt>
                <c:pt idx="133">
                  <c:v>0.2085669</c:v>
                </c:pt>
                <c:pt idx="134">
                  <c:v>0.19805449999999999</c:v>
                </c:pt>
                <c:pt idx="135">
                  <c:v>0.188444</c:v>
                </c:pt>
                <c:pt idx="136">
                  <c:v>0.17943479999999998</c:v>
                </c:pt>
                <c:pt idx="137">
                  <c:v>0.17112680000000002</c:v>
                </c:pt>
                <c:pt idx="138">
                  <c:v>0.1634197</c:v>
                </c:pt>
                <c:pt idx="139">
                  <c:v>0.14990779999999998</c:v>
                </c:pt>
                <c:pt idx="140">
                  <c:v>0.1383981</c:v>
                </c:pt>
                <c:pt idx="141">
                  <c:v>0.12869008999999998</c:v>
                </c:pt>
                <c:pt idx="142">
                  <c:v>0.12038334000000001</c:v>
                </c:pt>
                <c:pt idx="143">
                  <c:v>0.11317758</c:v>
                </c:pt>
                <c:pt idx="144">
                  <c:v>0.10677259</c:v>
                </c:pt>
                <c:pt idx="145">
                  <c:v>9.6194389999999991E-2</c:v>
                </c:pt>
                <c:pt idx="146">
                  <c:v>8.7687929999999997E-2</c:v>
                </c:pt>
                <c:pt idx="147">
                  <c:v>8.0682679999999993E-2</c:v>
                </c:pt>
                <c:pt idx="148">
                  <c:v>7.4808349999999996E-2</c:v>
                </c:pt>
                <c:pt idx="149">
                  <c:v>6.9804699999999997E-2</c:v>
                </c:pt>
                <c:pt idx="150">
                  <c:v>6.5481579999999998E-2</c:v>
                </c:pt>
                <c:pt idx="151">
                  <c:v>6.1708890000000002E-2</c:v>
                </c:pt>
                <c:pt idx="152">
                  <c:v>5.8386540000000001E-2</c:v>
                </c:pt>
                <c:pt idx="153">
                  <c:v>5.543447E-2</c:v>
                </c:pt>
                <c:pt idx="154">
                  <c:v>5.279263E-2</c:v>
                </c:pt>
                <c:pt idx="155">
                  <c:v>5.0410980000000001E-2</c:v>
                </c:pt>
                <c:pt idx="156">
                  <c:v>4.6298159999999998E-2</c:v>
                </c:pt>
                <c:pt idx="157">
                  <c:v>4.2075299999999996E-2</c:v>
                </c:pt>
                <c:pt idx="158">
                  <c:v>3.8622990000000003E-2</c:v>
                </c:pt>
                <c:pt idx="159">
                  <c:v>3.5741080000000001E-2</c:v>
                </c:pt>
                <c:pt idx="160">
                  <c:v>3.3299479999999999E-2</c:v>
                </c:pt>
                <c:pt idx="161">
                  <c:v>3.1188109999999998E-2</c:v>
                </c:pt>
                <c:pt idx="162">
                  <c:v>2.935693E-2</c:v>
                </c:pt>
                <c:pt idx="163">
                  <c:v>2.7755890000000002E-2</c:v>
                </c:pt>
                <c:pt idx="164">
                  <c:v>2.632499E-2</c:v>
                </c:pt>
                <c:pt idx="165">
                  <c:v>2.3913460000000001E-2</c:v>
                </c:pt>
                <c:pt idx="166">
                  <c:v>2.1942220000000002E-2</c:v>
                </c:pt>
                <c:pt idx="167">
                  <c:v>2.0301199999999998E-2</c:v>
                </c:pt>
                <c:pt idx="168">
                  <c:v>1.8920340000000001E-2</c:v>
                </c:pt>
                <c:pt idx="169">
                  <c:v>1.7729612999999998E-2</c:v>
                </c:pt>
                <c:pt idx="170">
                  <c:v>1.6698981000000002E-2</c:v>
                </c:pt>
                <c:pt idx="171">
                  <c:v>1.4987946E-2</c:v>
                </c:pt>
                <c:pt idx="172">
                  <c:v>1.3637131E-2</c:v>
                </c:pt>
                <c:pt idx="173">
                  <c:v>1.2536472999999999E-2</c:v>
                </c:pt>
                <c:pt idx="174">
                  <c:v>1.162593E-2</c:v>
                </c:pt>
                <c:pt idx="175">
                  <c:v>1.0855474E-2</c:v>
                </c:pt>
                <c:pt idx="176">
                  <c:v>1.0195085E-2</c:v>
                </c:pt>
                <c:pt idx="177">
                  <c:v>9.6187489999999994E-3</c:v>
                </c:pt>
                <c:pt idx="178">
                  <c:v>9.1194569999999992E-3</c:v>
                </c:pt>
                <c:pt idx="179">
                  <c:v>8.6781989999999993E-3</c:v>
                </c:pt>
                <c:pt idx="180">
                  <c:v>8.2859709999999996E-3</c:v>
                </c:pt>
                <c:pt idx="181">
                  <c:v>7.9347670000000006E-3</c:v>
                </c:pt>
                <c:pt idx="182">
                  <c:v>7.3314180000000001E-3</c:v>
                </c:pt>
                <c:pt idx="183">
                  <c:v>6.721065E-3</c:v>
                </c:pt>
                <c:pt idx="184">
                  <c:v>6.2267810000000007E-3</c:v>
                </c:pt>
                <c:pt idx="185">
                  <c:v>5.818546E-3</c:v>
                </c:pt>
                <c:pt idx="186">
                  <c:v>5.4743489999999999E-3</c:v>
                </c:pt>
                <c:pt idx="187">
                  <c:v>5.1821810000000001E-3</c:v>
                </c:pt>
                <c:pt idx="188">
                  <c:v>4.9300360000000005E-3</c:v>
                </c:pt>
                <c:pt idx="189">
                  <c:v>4.7099100000000003E-3</c:v>
                </c:pt>
                <c:pt idx="190">
                  <c:v>4.5167990000000002E-3</c:v>
                </c:pt>
                <c:pt idx="191">
                  <c:v>4.1926130000000004E-3</c:v>
                </c:pt>
                <c:pt idx="192">
                  <c:v>3.9324629999999998E-3</c:v>
                </c:pt>
                <c:pt idx="193">
                  <c:v>3.7183389999999998E-3</c:v>
                </c:pt>
                <c:pt idx="194">
                  <c:v>3.539235E-3</c:v>
                </c:pt>
                <c:pt idx="195">
                  <c:v>3.3881459999999999E-3</c:v>
                </c:pt>
                <c:pt idx="196">
                  <c:v>3.2590700000000002E-3</c:v>
                </c:pt>
                <c:pt idx="197">
                  <c:v>3.0489448999999999E-3</c:v>
                </c:pt>
                <c:pt idx="198">
                  <c:v>2.8878466999999997E-3</c:v>
                </c:pt>
                <c:pt idx="199">
                  <c:v>2.7597676E-3</c:v>
                </c:pt>
                <c:pt idx="200">
                  <c:v>2.6557022999999999E-3</c:v>
                </c:pt>
                <c:pt idx="201">
                  <c:v>2.5706475999999999E-3</c:v>
                </c:pt>
                <c:pt idx="202">
                  <c:v>2.5006009999999999E-3</c:v>
                </c:pt>
                <c:pt idx="203">
                  <c:v>2.4415608E-3</c:v>
                </c:pt>
                <c:pt idx="204">
                  <c:v>2.3905258000000004E-3</c:v>
                </c:pt>
                <c:pt idx="205">
                  <c:v>2.3474951000000003E-3</c:v>
                </c:pt>
                <c:pt idx="206">
                  <c:v>2.3104677999999999E-3</c:v>
                </c:pt>
                <c:pt idx="207">
                  <c:v>2.2784435E-3</c:v>
                </c:pt>
                <c:pt idx="208">
                  <c:v>2.2264019000000001E-3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DC6-42E5-BA86-B737057AC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srim129Xe_Water!$P$5</c:f>
          <c:strCache>
            <c:ptCount val="1"/>
            <c:pt idx="0">
              <c:v>srim129Xe_Water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srim129Xe_Water!$D$20:$D$300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srim129Xe_Water!$J$20:$J$300</c:f>
              <c:numCache>
                <c:formatCode>0.00000</c:formatCode>
                <c:ptCount val="281"/>
                <c:pt idx="0">
                  <c:v>8.3000000000000001E-3</c:v>
                </c:pt>
                <c:pt idx="1">
                  <c:v>8.5000000000000006E-3</c:v>
                </c:pt>
                <c:pt idx="2">
                  <c:v>8.7999999999999988E-3</c:v>
                </c:pt>
                <c:pt idx="3">
                  <c:v>9.1000000000000004E-3</c:v>
                </c:pt>
                <c:pt idx="4">
                  <c:v>9.2999999999999992E-3</c:v>
                </c:pt>
                <c:pt idx="5">
                  <c:v>9.6000000000000009E-3</c:v>
                </c:pt>
                <c:pt idx="6">
                  <c:v>0.01</c:v>
                </c:pt>
                <c:pt idx="7">
                  <c:v>1.06E-2</c:v>
                </c:pt>
                <c:pt idx="8">
                  <c:v>1.11E-2</c:v>
                </c:pt>
                <c:pt idx="9">
                  <c:v>1.1600000000000001E-2</c:v>
                </c:pt>
                <c:pt idx="10">
                  <c:v>1.21E-2</c:v>
                </c:pt>
                <c:pt idx="11">
                  <c:v>1.26E-2</c:v>
                </c:pt>
                <c:pt idx="12">
                  <c:v>1.3000000000000001E-2</c:v>
                </c:pt>
                <c:pt idx="13">
                  <c:v>1.34E-2</c:v>
                </c:pt>
                <c:pt idx="14">
                  <c:v>1.3900000000000001E-2</c:v>
                </c:pt>
                <c:pt idx="15">
                  <c:v>1.47E-2</c:v>
                </c:pt>
                <c:pt idx="16">
                  <c:v>1.55E-2</c:v>
                </c:pt>
                <c:pt idx="17">
                  <c:v>1.6199999999999999E-2</c:v>
                </c:pt>
                <c:pt idx="18">
                  <c:v>1.7000000000000001E-2</c:v>
                </c:pt>
                <c:pt idx="19">
                  <c:v>1.77E-2</c:v>
                </c:pt>
                <c:pt idx="20">
                  <c:v>1.84E-2</c:v>
                </c:pt>
                <c:pt idx="21">
                  <c:v>1.9700000000000002E-2</c:v>
                </c:pt>
                <c:pt idx="22">
                  <c:v>2.0899999999999998E-2</c:v>
                </c:pt>
                <c:pt idx="23">
                  <c:v>2.2200000000000001E-2</c:v>
                </c:pt>
                <c:pt idx="24">
                  <c:v>2.3300000000000001E-2</c:v>
                </c:pt>
                <c:pt idx="25">
                  <c:v>2.4500000000000001E-2</c:v>
                </c:pt>
                <c:pt idx="26">
                  <c:v>2.5600000000000001E-2</c:v>
                </c:pt>
                <c:pt idx="27">
                  <c:v>2.6700000000000002E-2</c:v>
                </c:pt>
                <c:pt idx="28">
                  <c:v>2.7700000000000002E-2</c:v>
                </c:pt>
                <c:pt idx="29">
                  <c:v>2.8799999999999999E-2</c:v>
                </c:pt>
                <c:pt idx="30">
                  <c:v>2.98E-2</c:v>
                </c:pt>
                <c:pt idx="31">
                  <c:v>3.0800000000000001E-2</c:v>
                </c:pt>
                <c:pt idx="32">
                  <c:v>3.27E-2</c:v>
                </c:pt>
                <c:pt idx="33">
                  <c:v>3.5099999999999999E-2</c:v>
                </c:pt>
                <c:pt idx="34">
                  <c:v>3.7400000000000003E-2</c:v>
                </c:pt>
                <c:pt idx="35">
                  <c:v>3.9600000000000003E-2</c:v>
                </c:pt>
                <c:pt idx="36">
                  <c:v>4.1799999999999997E-2</c:v>
                </c:pt>
                <c:pt idx="37">
                  <c:v>4.3999999999999997E-2</c:v>
                </c:pt>
                <c:pt idx="38">
                  <c:v>4.6100000000000002E-2</c:v>
                </c:pt>
                <c:pt idx="39">
                  <c:v>4.8099999999999997E-2</c:v>
                </c:pt>
                <c:pt idx="40">
                  <c:v>5.0200000000000002E-2</c:v>
                </c:pt>
                <c:pt idx="41">
                  <c:v>5.4200000000000005E-2</c:v>
                </c:pt>
                <c:pt idx="42">
                  <c:v>5.8099999999999999E-2</c:v>
                </c:pt>
                <c:pt idx="43">
                  <c:v>6.1899999999999997E-2</c:v>
                </c:pt>
                <c:pt idx="44">
                  <c:v>6.5700000000000008E-2</c:v>
                </c:pt>
                <c:pt idx="45">
                  <c:v>6.9399999999999989E-2</c:v>
                </c:pt>
                <c:pt idx="46">
                  <c:v>7.2999999999999995E-2</c:v>
                </c:pt>
                <c:pt idx="47">
                  <c:v>8.0200000000000007E-2</c:v>
                </c:pt>
                <c:pt idx="48">
                  <c:v>8.72E-2</c:v>
                </c:pt>
                <c:pt idx="49">
                  <c:v>9.4199999999999992E-2</c:v>
                </c:pt>
                <c:pt idx="50">
                  <c:v>0.10100000000000001</c:v>
                </c:pt>
                <c:pt idx="51">
                  <c:v>0.10780000000000001</c:v>
                </c:pt>
                <c:pt idx="52">
                  <c:v>0.1145</c:v>
                </c:pt>
                <c:pt idx="53">
                  <c:v>0.1212</c:v>
                </c:pt>
                <c:pt idx="54">
                  <c:v>0.1278</c:v>
                </c:pt>
                <c:pt idx="55">
                  <c:v>0.13440000000000002</c:v>
                </c:pt>
                <c:pt idx="56">
                  <c:v>0.1409</c:v>
                </c:pt>
                <c:pt idx="57">
                  <c:v>0.1474</c:v>
                </c:pt>
                <c:pt idx="58">
                  <c:v>0.16040000000000001</c:v>
                </c:pt>
                <c:pt idx="59">
                  <c:v>0.17649999999999999</c:v>
                </c:pt>
                <c:pt idx="60">
                  <c:v>0.1925</c:v>
                </c:pt>
                <c:pt idx="61">
                  <c:v>0.20849999999999999</c:v>
                </c:pt>
                <c:pt idx="62">
                  <c:v>0.22450000000000001</c:v>
                </c:pt>
                <c:pt idx="63">
                  <c:v>0.24049999999999999</c:v>
                </c:pt>
                <c:pt idx="64">
                  <c:v>0.25650000000000001</c:v>
                </c:pt>
                <c:pt idx="65">
                  <c:v>0.27260000000000001</c:v>
                </c:pt>
                <c:pt idx="66">
                  <c:v>0.28870000000000001</c:v>
                </c:pt>
                <c:pt idx="67">
                  <c:v>0.32120000000000004</c:v>
                </c:pt>
                <c:pt idx="68">
                  <c:v>0.35389999999999999</c:v>
                </c:pt>
                <c:pt idx="69">
                  <c:v>0.38679999999999998</c:v>
                </c:pt>
                <c:pt idx="70">
                  <c:v>0.42000000000000004</c:v>
                </c:pt>
                <c:pt idx="71">
                  <c:v>0.45350000000000001</c:v>
                </c:pt>
                <c:pt idx="72">
                  <c:v>0.48719999999999997</c:v>
                </c:pt>
                <c:pt idx="73">
                  <c:v>0.55530000000000002</c:v>
                </c:pt>
                <c:pt idx="74">
                  <c:v>0.62419999999999998</c:v>
                </c:pt>
                <c:pt idx="75">
                  <c:v>0.69359999999999999</c:v>
                </c:pt>
                <c:pt idx="76">
                  <c:v>0.76349999999999996</c:v>
                </c:pt>
                <c:pt idx="77">
                  <c:v>0.8337</c:v>
                </c:pt>
                <c:pt idx="78">
                  <c:v>0.90410000000000001</c:v>
                </c:pt>
                <c:pt idx="79">
                  <c:v>0.97449999999999992</c:v>
                </c:pt>
                <c:pt idx="80" formatCode="0.000">
                  <c:v>1.04</c:v>
                </c:pt>
                <c:pt idx="81" formatCode="0.000">
                  <c:v>1.1200000000000001</c:v>
                </c:pt>
                <c:pt idx="82" formatCode="0.000">
                  <c:v>1.19</c:v>
                </c:pt>
                <c:pt idx="83" formatCode="0.000">
                  <c:v>1.26</c:v>
                </c:pt>
                <c:pt idx="84" formatCode="0.000">
                  <c:v>1.39</c:v>
                </c:pt>
                <c:pt idx="85" formatCode="0.000">
                  <c:v>1.57</c:v>
                </c:pt>
                <c:pt idx="86" formatCode="0.000">
                  <c:v>1.74</c:v>
                </c:pt>
                <c:pt idx="87" formatCode="0.000">
                  <c:v>1.9</c:v>
                </c:pt>
                <c:pt idx="88" formatCode="0.000">
                  <c:v>2.0699999999999998</c:v>
                </c:pt>
                <c:pt idx="89" formatCode="0.000">
                  <c:v>2.23</c:v>
                </c:pt>
                <c:pt idx="90" formatCode="0.000">
                  <c:v>2.39</c:v>
                </c:pt>
                <c:pt idx="91" formatCode="0.000">
                  <c:v>2.5499999999999998</c:v>
                </c:pt>
                <c:pt idx="92" formatCode="0.000">
                  <c:v>2.71</c:v>
                </c:pt>
                <c:pt idx="93" formatCode="0.000">
                  <c:v>3.01</c:v>
                </c:pt>
                <c:pt idx="94" formatCode="0.000">
                  <c:v>3.3</c:v>
                </c:pt>
                <c:pt idx="95" formatCode="0.000">
                  <c:v>3.59</c:v>
                </c:pt>
                <c:pt idx="96" formatCode="0.000">
                  <c:v>3.87</c:v>
                </c:pt>
                <c:pt idx="97" formatCode="0.000">
                  <c:v>4.1399999999999997</c:v>
                </c:pt>
                <c:pt idx="98" formatCode="0.000">
                  <c:v>4.4000000000000004</c:v>
                </c:pt>
                <c:pt idx="99" formatCode="0.000">
                  <c:v>4.91</c:v>
                </c:pt>
                <c:pt idx="100" formatCode="0.000">
                  <c:v>5.38</c:v>
                </c:pt>
                <c:pt idx="101" formatCode="0.000">
                  <c:v>5.83</c:v>
                </c:pt>
                <c:pt idx="102" formatCode="0.000">
                  <c:v>6.25</c:v>
                </c:pt>
                <c:pt idx="103" formatCode="0.000">
                  <c:v>6.65</c:v>
                </c:pt>
                <c:pt idx="104" formatCode="0.000">
                  <c:v>7.02</c:v>
                </c:pt>
                <c:pt idx="105" formatCode="0.000">
                  <c:v>7.38</c:v>
                </c:pt>
                <c:pt idx="106" formatCode="0.000">
                  <c:v>7.72</c:v>
                </c:pt>
                <c:pt idx="107" formatCode="0.000">
                  <c:v>8.0399999999999991</c:v>
                </c:pt>
                <c:pt idx="108" formatCode="0.000">
                  <c:v>8.34</c:v>
                </c:pt>
                <c:pt idx="109" formatCode="0.000">
                  <c:v>8.6300000000000008</c:v>
                </c:pt>
                <c:pt idx="110" formatCode="0.000">
                  <c:v>9.17</c:v>
                </c:pt>
                <c:pt idx="111" formatCode="0.000">
                  <c:v>9.7899999999999991</c:v>
                </c:pt>
                <c:pt idx="112" formatCode="0.000">
                  <c:v>10.36</c:v>
                </c:pt>
                <c:pt idx="113" formatCode="0.000">
                  <c:v>10.88</c:v>
                </c:pt>
                <c:pt idx="114" formatCode="0.000">
                  <c:v>11.37</c:v>
                </c:pt>
                <c:pt idx="115" formatCode="0.000">
                  <c:v>11.83</c:v>
                </c:pt>
                <c:pt idx="116" formatCode="0.000">
                  <c:v>12.26</c:v>
                </c:pt>
                <c:pt idx="117" formatCode="0.000">
                  <c:v>12.68</c:v>
                </c:pt>
                <c:pt idx="118" formatCode="0.000">
                  <c:v>13.08</c:v>
                </c:pt>
                <c:pt idx="119" formatCode="0.000">
                  <c:v>13.84</c:v>
                </c:pt>
                <c:pt idx="120" formatCode="0.000">
                  <c:v>14.56</c:v>
                </c:pt>
                <c:pt idx="121" formatCode="0.000">
                  <c:v>15.25</c:v>
                </c:pt>
                <c:pt idx="122" formatCode="0.000">
                  <c:v>15.91</c:v>
                </c:pt>
                <c:pt idx="123" formatCode="0.000">
                  <c:v>16.55</c:v>
                </c:pt>
                <c:pt idx="124" formatCode="0.000">
                  <c:v>17.18</c:v>
                </c:pt>
                <c:pt idx="125" formatCode="0.000">
                  <c:v>18.399999999999999</c:v>
                </c:pt>
                <c:pt idx="126" formatCode="0.000">
                  <c:v>19.57</c:v>
                </c:pt>
                <c:pt idx="127" formatCode="0.000">
                  <c:v>20.72</c:v>
                </c:pt>
                <c:pt idx="128" formatCode="0.000">
                  <c:v>21.84</c:v>
                </c:pt>
                <c:pt idx="129" formatCode="0.000">
                  <c:v>22.94</c:v>
                </c:pt>
                <c:pt idx="130" formatCode="0.000">
                  <c:v>24.04</c:v>
                </c:pt>
                <c:pt idx="131" formatCode="0.000">
                  <c:v>25.12</c:v>
                </c:pt>
                <c:pt idx="132" formatCode="0.000">
                  <c:v>26.19</c:v>
                </c:pt>
                <c:pt idx="133" formatCode="0.000">
                  <c:v>27.25</c:v>
                </c:pt>
                <c:pt idx="134" formatCode="0.000">
                  <c:v>28.31</c:v>
                </c:pt>
                <c:pt idx="135" formatCode="0.000">
                  <c:v>29.37</c:v>
                </c:pt>
                <c:pt idx="136" formatCode="0.000">
                  <c:v>31.47</c:v>
                </c:pt>
                <c:pt idx="137" formatCode="0.000">
                  <c:v>34.090000000000003</c:v>
                </c:pt>
                <c:pt idx="138" formatCode="0.000">
                  <c:v>36.71</c:v>
                </c:pt>
                <c:pt idx="139" formatCode="0.000">
                  <c:v>39.299999999999997</c:v>
                </c:pt>
                <c:pt idx="140" formatCode="0.000">
                  <c:v>41.86</c:v>
                </c:pt>
                <c:pt idx="141" formatCode="0.000">
                  <c:v>44.42</c:v>
                </c:pt>
                <c:pt idx="142" formatCode="0.000">
                  <c:v>46.97</c:v>
                </c:pt>
                <c:pt idx="143" formatCode="0.000">
                  <c:v>49.54</c:v>
                </c:pt>
                <c:pt idx="144" formatCode="0.000">
                  <c:v>52.12</c:v>
                </c:pt>
                <c:pt idx="145" formatCode="0.000">
                  <c:v>57.31</c:v>
                </c:pt>
                <c:pt idx="146" formatCode="0.000">
                  <c:v>62.54</c:v>
                </c:pt>
                <c:pt idx="147" formatCode="0.000">
                  <c:v>67.81</c:v>
                </c:pt>
                <c:pt idx="148" formatCode="0.000">
                  <c:v>73.12</c:v>
                </c:pt>
                <c:pt idx="149" formatCode="0.000">
                  <c:v>78.47</c:v>
                </c:pt>
                <c:pt idx="150" formatCode="0.000">
                  <c:v>83.86</c:v>
                </c:pt>
                <c:pt idx="151" formatCode="0.000">
                  <c:v>94.77</c:v>
                </c:pt>
                <c:pt idx="152" formatCode="0.000">
                  <c:v>105.88</c:v>
                </c:pt>
                <c:pt idx="153" formatCode="0.000">
                  <c:v>117.21</c:v>
                </c:pt>
                <c:pt idx="154" formatCode="0.000">
                  <c:v>128.79</c:v>
                </c:pt>
                <c:pt idx="155" formatCode="0.000">
                  <c:v>140.65</c:v>
                </c:pt>
                <c:pt idx="156" formatCode="0.000">
                  <c:v>152.79</c:v>
                </c:pt>
                <c:pt idx="157" formatCode="0.000">
                  <c:v>165.26</c:v>
                </c:pt>
                <c:pt idx="158" formatCode="0.000">
                  <c:v>178.06</c:v>
                </c:pt>
                <c:pt idx="159" formatCode="0.000">
                  <c:v>191.22</c:v>
                </c:pt>
                <c:pt idx="160" formatCode="0.000">
                  <c:v>204.75</c:v>
                </c:pt>
                <c:pt idx="161" formatCode="0.000">
                  <c:v>218.67</c:v>
                </c:pt>
                <c:pt idx="162" formatCode="0.000">
                  <c:v>247.73</c:v>
                </c:pt>
                <c:pt idx="163" formatCode="0.000">
                  <c:v>286.43</c:v>
                </c:pt>
                <c:pt idx="164" formatCode="0.000">
                  <c:v>327.88</c:v>
                </c:pt>
                <c:pt idx="165" formatCode="0.000">
                  <c:v>372.09</c:v>
                </c:pt>
                <c:pt idx="166" formatCode="0.000">
                  <c:v>418.97</c:v>
                </c:pt>
                <c:pt idx="167" formatCode="0.000">
                  <c:v>468.36</c:v>
                </c:pt>
                <c:pt idx="168" formatCode="0.000">
                  <c:v>519.99</c:v>
                </c:pt>
                <c:pt idx="169" formatCode="0.000">
                  <c:v>573.52</c:v>
                </c:pt>
                <c:pt idx="170" formatCode="0.000">
                  <c:v>628.79</c:v>
                </c:pt>
                <c:pt idx="171" formatCode="0.000">
                  <c:v>745.36</c:v>
                </c:pt>
                <c:pt idx="172" formatCode="0.000">
                  <c:v>870.4</c:v>
                </c:pt>
                <c:pt idx="173" formatCode="0.0">
                  <c:v>1000</c:v>
                </c:pt>
                <c:pt idx="174" formatCode="0.0">
                  <c:v>1150</c:v>
                </c:pt>
                <c:pt idx="175" formatCode="0.0">
                  <c:v>1290</c:v>
                </c:pt>
                <c:pt idx="176" formatCode="0.0">
                  <c:v>1450</c:v>
                </c:pt>
                <c:pt idx="177" formatCode="0.0">
                  <c:v>1790</c:v>
                </c:pt>
                <c:pt idx="178" formatCode="0.0">
                  <c:v>2160</c:v>
                </c:pt>
                <c:pt idx="179" formatCode="0.0">
                  <c:v>2550</c:v>
                </c:pt>
                <c:pt idx="180" formatCode="0.0">
                  <c:v>2980</c:v>
                </c:pt>
                <c:pt idx="181" formatCode="0.0">
                  <c:v>3430</c:v>
                </c:pt>
                <c:pt idx="182" formatCode="0.0">
                  <c:v>3910</c:v>
                </c:pt>
                <c:pt idx="183" formatCode="0.0">
                  <c:v>4410</c:v>
                </c:pt>
                <c:pt idx="184" formatCode="0.0">
                  <c:v>4940</c:v>
                </c:pt>
                <c:pt idx="185" formatCode="0.0">
                  <c:v>5490</c:v>
                </c:pt>
                <c:pt idx="186" formatCode="0.0">
                  <c:v>6070</c:v>
                </c:pt>
                <c:pt idx="187" formatCode="0.0">
                  <c:v>6670</c:v>
                </c:pt>
                <c:pt idx="188" formatCode="0.0">
                  <c:v>7930</c:v>
                </c:pt>
                <c:pt idx="189" formatCode="0.0">
                  <c:v>9620</c:v>
                </c:pt>
                <c:pt idx="190" formatCode="0.0">
                  <c:v>11440</c:v>
                </c:pt>
                <c:pt idx="191" formatCode="0.0">
                  <c:v>13380</c:v>
                </c:pt>
                <c:pt idx="192" formatCode="0.0">
                  <c:v>15420</c:v>
                </c:pt>
                <c:pt idx="193" formatCode="0.0">
                  <c:v>17570</c:v>
                </c:pt>
                <c:pt idx="194" formatCode="0.0">
                  <c:v>19820</c:v>
                </c:pt>
                <c:pt idx="195" formatCode="0.0">
                  <c:v>22150</c:v>
                </c:pt>
                <c:pt idx="196" formatCode="0.0">
                  <c:v>24580</c:v>
                </c:pt>
                <c:pt idx="197" formatCode="0.0">
                  <c:v>29660</c:v>
                </c:pt>
                <c:pt idx="198" formatCode="0.0">
                  <c:v>35040</c:v>
                </c:pt>
                <c:pt idx="199" formatCode="0.0">
                  <c:v>40680</c:v>
                </c:pt>
                <c:pt idx="200" formatCode="0.0">
                  <c:v>46560</c:v>
                </c:pt>
                <c:pt idx="201" formatCode="0.0">
                  <c:v>52650</c:v>
                </c:pt>
                <c:pt idx="202" formatCode="0.0">
                  <c:v>58940</c:v>
                </c:pt>
                <c:pt idx="203" formatCode="0.0">
                  <c:v>72000</c:v>
                </c:pt>
                <c:pt idx="204" formatCode="0.0">
                  <c:v>85650</c:v>
                </c:pt>
                <c:pt idx="205" formatCode="0.0">
                  <c:v>99770</c:v>
                </c:pt>
                <c:pt idx="206" formatCode="0.0">
                  <c:v>114290</c:v>
                </c:pt>
                <c:pt idx="207" formatCode="0.0">
                  <c:v>129139.99999999999</c:v>
                </c:pt>
                <c:pt idx="208" formatCode="0.0">
                  <c:v>142740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31-44B7-AFBD-E44FD988B7A2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srim129Xe_Water!$D$20:$D$300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srim129Xe_Water!$M$20:$M$300</c:f>
              <c:numCache>
                <c:formatCode>0.00000</c:formatCode>
                <c:ptCount val="281"/>
                <c:pt idx="0">
                  <c:v>2E-3</c:v>
                </c:pt>
                <c:pt idx="1">
                  <c:v>2.1000000000000003E-3</c:v>
                </c:pt>
                <c:pt idx="2">
                  <c:v>2.1000000000000003E-3</c:v>
                </c:pt>
                <c:pt idx="3">
                  <c:v>2.1999999999999997E-3</c:v>
                </c:pt>
                <c:pt idx="4">
                  <c:v>2.1999999999999997E-3</c:v>
                </c:pt>
                <c:pt idx="5">
                  <c:v>2.3E-3</c:v>
                </c:pt>
                <c:pt idx="6">
                  <c:v>2.4000000000000002E-3</c:v>
                </c:pt>
                <c:pt idx="7">
                  <c:v>2.5000000000000001E-3</c:v>
                </c:pt>
                <c:pt idx="8">
                  <c:v>2.5999999999999999E-3</c:v>
                </c:pt>
                <c:pt idx="9">
                  <c:v>2.7000000000000001E-3</c:v>
                </c:pt>
                <c:pt idx="10">
                  <c:v>2.8E-3</c:v>
                </c:pt>
                <c:pt idx="11">
                  <c:v>2.9000000000000002E-3</c:v>
                </c:pt>
                <c:pt idx="12">
                  <c:v>3.0000000000000001E-3</c:v>
                </c:pt>
                <c:pt idx="13">
                  <c:v>3.0999999999999999E-3</c:v>
                </c:pt>
                <c:pt idx="14">
                  <c:v>3.2000000000000002E-3</c:v>
                </c:pt>
                <c:pt idx="15">
                  <c:v>3.3E-3</c:v>
                </c:pt>
                <c:pt idx="16">
                  <c:v>3.5000000000000005E-3</c:v>
                </c:pt>
                <c:pt idx="17">
                  <c:v>3.5999999999999999E-3</c:v>
                </c:pt>
                <c:pt idx="18">
                  <c:v>3.8E-3</c:v>
                </c:pt>
                <c:pt idx="19">
                  <c:v>3.8999999999999998E-3</c:v>
                </c:pt>
                <c:pt idx="20">
                  <c:v>4.0000000000000001E-3</c:v>
                </c:pt>
                <c:pt idx="21">
                  <c:v>4.3E-3</c:v>
                </c:pt>
                <c:pt idx="22">
                  <c:v>4.4999999999999997E-3</c:v>
                </c:pt>
                <c:pt idx="23">
                  <c:v>4.7000000000000002E-3</c:v>
                </c:pt>
                <c:pt idx="24">
                  <c:v>4.8999999999999998E-3</c:v>
                </c:pt>
                <c:pt idx="25">
                  <c:v>5.0999999999999995E-3</c:v>
                </c:pt>
                <c:pt idx="26">
                  <c:v>5.3E-3</c:v>
                </c:pt>
                <c:pt idx="27">
                  <c:v>5.4999999999999997E-3</c:v>
                </c:pt>
                <c:pt idx="28">
                  <c:v>5.5999999999999999E-3</c:v>
                </c:pt>
                <c:pt idx="29">
                  <c:v>5.8000000000000005E-3</c:v>
                </c:pt>
                <c:pt idx="30">
                  <c:v>6.0000000000000001E-3</c:v>
                </c:pt>
                <c:pt idx="31">
                  <c:v>6.0999999999999995E-3</c:v>
                </c:pt>
                <c:pt idx="32">
                  <c:v>6.5000000000000006E-3</c:v>
                </c:pt>
                <c:pt idx="33">
                  <c:v>6.8000000000000005E-3</c:v>
                </c:pt>
                <c:pt idx="34">
                  <c:v>7.1999999999999998E-3</c:v>
                </c:pt>
                <c:pt idx="35">
                  <c:v>7.4999999999999997E-3</c:v>
                </c:pt>
                <c:pt idx="36">
                  <c:v>7.9000000000000008E-3</c:v>
                </c:pt>
                <c:pt idx="37">
                  <c:v>8.2000000000000007E-3</c:v>
                </c:pt>
                <c:pt idx="38">
                  <c:v>8.5000000000000006E-3</c:v>
                </c:pt>
                <c:pt idx="39">
                  <c:v>8.7999999999999988E-3</c:v>
                </c:pt>
                <c:pt idx="40">
                  <c:v>9.1000000000000004E-3</c:v>
                </c:pt>
                <c:pt idx="41">
                  <c:v>9.7000000000000003E-3</c:v>
                </c:pt>
                <c:pt idx="42">
                  <c:v>1.03E-2</c:v>
                </c:pt>
                <c:pt idx="43">
                  <c:v>1.09E-2</c:v>
                </c:pt>
                <c:pt idx="44">
                  <c:v>1.14E-2</c:v>
                </c:pt>
                <c:pt idx="45">
                  <c:v>1.1899999999999999E-2</c:v>
                </c:pt>
                <c:pt idx="46">
                  <c:v>1.24E-2</c:v>
                </c:pt>
                <c:pt idx="47">
                  <c:v>1.34E-2</c:v>
                </c:pt>
                <c:pt idx="48">
                  <c:v>1.44E-2</c:v>
                </c:pt>
                <c:pt idx="49">
                  <c:v>1.54E-2</c:v>
                </c:pt>
                <c:pt idx="50">
                  <c:v>1.6300000000000002E-2</c:v>
                </c:pt>
                <c:pt idx="51">
                  <c:v>1.72E-2</c:v>
                </c:pt>
                <c:pt idx="52">
                  <c:v>1.8099999999999998E-2</c:v>
                </c:pt>
                <c:pt idx="53">
                  <c:v>1.89E-2</c:v>
                </c:pt>
                <c:pt idx="54">
                  <c:v>1.9800000000000002E-2</c:v>
                </c:pt>
                <c:pt idx="55">
                  <c:v>2.06E-2</c:v>
                </c:pt>
                <c:pt idx="56">
                  <c:v>2.1399999999999999E-2</c:v>
                </c:pt>
                <c:pt idx="57">
                  <c:v>2.23E-2</c:v>
                </c:pt>
                <c:pt idx="58">
                  <c:v>2.3899999999999998E-2</c:v>
                </c:pt>
                <c:pt idx="59">
                  <c:v>2.5899999999999999E-2</c:v>
                </c:pt>
                <c:pt idx="60">
                  <c:v>2.7900000000000001E-2</c:v>
                </c:pt>
                <c:pt idx="61">
                  <c:v>2.98E-2</c:v>
                </c:pt>
                <c:pt idx="62">
                  <c:v>3.1699999999999999E-2</c:v>
                </c:pt>
                <c:pt idx="63">
                  <c:v>3.3500000000000002E-2</c:v>
                </c:pt>
                <c:pt idx="64">
                  <c:v>3.5400000000000001E-2</c:v>
                </c:pt>
                <c:pt idx="65">
                  <c:v>3.7199999999999997E-2</c:v>
                </c:pt>
                <c:pt idx="66">
                  <c:v>3.9E-2</c:v>
                </c:pt>
                <c:pt idx="67">
                  <c:v>4.2700000000000002E-2</c:v>
                </c:pt>
                <c:pt idx="68">
                  <c:v>4.6300000000000001E-2</c:v>
                </c:pt>
                <c:pt idx="69">
                  <c:v>4.9799999999999997E-2</c:v>
                </c:pt>
                <c:pt idx="70">
                  <c:v>5.33E-2</c:v>
                </c:pt>
                <c:pt idx="71">
                  <c:v>5.6799999999999996E-2</c:v>
                </c:pt>
                <c:pt idx="72">
                  <c:v>6.0199999999999997E-2</c:v>
                </c:pt>
                <c:pt idx="73">
                  <c:v>6.720000000000001E-2</c:v>
                </c:pt>
                <c:pt idx="74">
                  <c:v>7.3999999999999996E-2</c:v>
                </c:pt>
                <c:pt idx="75">
                  <c:v>8.0600000000000005E-2</c:v>
                </c:pt>
                <c:pt idx="76">
                  <c:v>8.7099999999999997E-2</c:v>
                </c:pt>
                <c:pt idx="77">
                  <c:v>9.3300000000000008E-2</c:v>
                </c:pt>
                <c:pt idx="78">
                  <c:v>9.9400000000000002E-2</c:v>
                </c:pt>
                <c:pt idx="79">
                  <c:v>0.10529999999999999</c:v>
                </c:pt>
                <c:pt idx="80">
                  <c:v>0.1111</c:v>
                </c:pt>
                <c:pt idx="81">
                  <c:v>0.1167</c:v>
                </c:pt>
                <c:pt idx="82">
                  <c:v>0.12210000000000001</c:v>
                </c:pt>
                <c:pt idx="83">
                  <c:v>0.12740000000000001</c:v>
                </c:pt>
                <c:pt idx="84">
                  <c:v>0.1381</c:v>
                </c:pt>
                <c:pt idx="85">
                  <c:v>0.151</c:v>
                </c:pt>
                <c:pt idx="86">
                  <c:v>0.16289999999999999</c:v>
                </c:pt>
                <c:pt idx="87">
                  <c:v>0.17399999999999999</c:v>
                </c:pt>
                <c:pt idx="88">
                  <c:v>0.18440000000000001</c:v>
                </c:pt>
                <c:pt idx="89">
                  <c:v>0.19409999999999999</c:v>
                </c:pt>
                <c:pt idx="90">
                  <c:v>0.20319999999999999</c:v>
                </c:pt>
                <c:pt idx="91">
                  <c:v>0.2117</c:v>
                </c:pt>
                <c:pt idx="92">
                  <c:v>0.2198</c:v>
                </c:pt>
                <c:pt idx="93">
                  <c:v>0.2366</c:v>
                </c:pt>
                <c:pt idx="94">
                  <c:v>0.25159999999999999</c:v>
                </c:pt>
                <c:pt idx="95">
                  <c:v>0.2651</c:v>
                </c:pt>
                <c:pt idx="96">
                  <c:v>0.27739999999999998</c:v>
                </c:pt>
                <c:pt idx="97">
                  <c:v>0.28860000000000002</c:v>
                </c:pt>
                <c:pt idx="98">
                  <c:v>0.29880000000000001</c:v>
                </c:pt>
                <c:pt idx="99">
                  <c:v>0.32069999999999999</c:v>
                </c:pt>
                <c:pt idx="100">
                  <c:v>0.33910000000000001</c:v>
                </c:pt>
                <c:pt idx="101">
                  <c:v>0.35470000000000002</c:v>
                </c:pt>
                <c:pt idx="102">
                  <c:v>0.36809999999999998</c:v>
                </c:pt>
                <c:pt idx="103">
                  <c:v>0.37970000000000004</c:v>
                </c:pt>
                <c:pt idx="104">
                  <c:v>0.38980000000000004</c:v>
                </c:pt>
                <c:pt idx="105">
                  <c:v>0.39860000000000001</c:v>
                </c:pt>
                <c:pt idx="106">
                  <c:v>0.40629999999999999</c:v>
                </c:pt>
                <c:pt idx="107">
                  <c:v>0.41319999999999996</c:v>
                </c:pt>
                <c:pt idx="108">
                  <c:v>0.41929999999999995</c:v>
                </c:pt>
                <c:pt idx="109">
                  <c:v>0.42469999999999997</c:v>
                </c:pt>
                <c:pt idx="110">
                  <c:v>0.4375</c:v>
                </c:pt>
                <c:pt idx="111">
                  <c:v>0.45190000000000002</c:v>
                </c:pt>
                <c:pt idx="112">
                  <c:v>0.46360000000000001</c:v>
                </c:pt>
                <c:pt idx="113">
                  <c:v>0.47320000000000001</c:v>
                </c:pt>
                <c:pt idx="114">
                  <c:v>0.48139999999999999</c:v>
                </c:pt>
                <c:pt idx="115">
                  <c:v>0.48849999999999999</c:v>
                </c:pt>
                <c:pt idx="116">
                  <c:v>0.49470000000000003</c:v>
                </c:pt>
                <c:pt idx="117">
                  <c:v>0.50019999999999998</c:v>
                </c:pt>
                <c:pt idx="118">
                  <c:v>0.50529999999999997</c:v>
                </c:pt>
                <c:pt idx="119">
                  <c:v>0.51970000000000005</c:v>
                </c:pt>
                <c:pt idx="120">
                  <c:v>0.53210000000000002</c:v>
                </c:pt>
                <c:pt idx="121">
                  <c:v>0.54299999999999993</c:v>
                </c:pt>
                <c:pt idx="122">
                  <c:v>0.55289999999999995</c:v>
                </c:pt>
                <c:pt idx="123">
                  <c:v>0.56189999999999996</c:v>
                </c:pt>
                <c:pt idx="124">
                  <c:v>0.57030000000000003</c:v>
                </c:pt>
                <c:pt idx="125">
                  <c:v>0.59800000000000009</c:v>
                </c:pt>
                <c:pt idx="126">
                  <c:v>0.62270000000000003</c:v>
                </c:pt>
                <c:pt idx="127">
                  <c:v>0.64510000000000001</c:v>
                </c:pt>
                <c:pt idx="128">
                  <c:v>0.66589999999999994</c:v>
                </c:pt>
                <c:pt idx="129">
                  <c:v>0.68530000000000002</c:v>
                </c:pt>
                <c:pt idx="130">
                  <c:v>0.7036</c:v>
                </c:pt>
                <c:pt idx="131">
                  <c:v>0.72110000000000007</c:v>
                </c:pt>
                <c:pt idx="132">
                  <c:v>0.7379</c:v>
                </c:pt>
                <c:pt idx="133">
                  <c:v>0.754</c:v>
                </c:pt>
                <c:pt idx="134">
                  <c:v>0.76959999999999995</c:v>
                </c:pt>
                <c:pt idx="135">
                  <c:v>0.78479999999999994</c:v>
                </c:pt>
                <c:pt idx="136">
                  <c:v>0.84060000000000001</c:v>
                </c:pt>
                <c:pt idx="137">
                  <c:v>0.92010000000000003</c:v>
                </c:pt>
                <c:pt idx="138">
                  <c:v>0.99280000000000013</c:v>
                </c:pt>
                <c:pt idx="139" formatCode="0.000">
                  <c:v>1.06</c:v>
                </c:pt>
                <c:pt idx="140" formatCode="0.000">
                  <c:v>1.1200000000000001</c:v>
                </c:pt>
                <c:pt idx="141" formatCode="0.000">
                  <c:v>1.18</c:v>
                </c:pt>
                <c:pt idx="142" formatCode="0.000">
                  <c:v>1.23</c:v>
                </c:pt>
                <c:pt idx="143" formatCode="0.000">
                  <c:v>1.29</c:v>
                </c:pt>
                <c:pt idx="144" formatCode="0.000">
                  <c:v>1.34</c:v>
                </c:pt>
                <c:pt idx="145" formatCode="0.000">
                  <c:v>1.53</c:v>
                </c:pt>
                <c:pt idx="146" formatCode="0.000">
                  <c:v>1.7</c:v>
                </c:pt>
                <c:pt idx="147" formatCode="0.000">
                  <c:v>1.86</c:v>
                </c:pt>
                <c:pt idx="148" formatCode="0.000">
                  <c:v>2</c:v>
                </c:pt>
                <c:pt idx="149" formatCode="0.000">
                  <c:v>2.14</c:v>
                </c:pt>
                <c:pt idx="150" formatCode="0.000">
                  <c:v>2.27</c:v>
                </c:pt>
                <c:pt idx="151" formatCode="0.000">
                  <c:v>2.75</c:v>
                </c:pt>
                <c:pt idx="152" formatCode="0.000">
                  <c:v>3.17</c:v>
                </c:pt>
                <c:pt idx="153" formatCode="0.000">
                  <c:v>3.55</c:v>
                </c:pt>
                <c:pt idx="154" formatCode="0.000">
                  <c:v>3.91</c:v>
                </c:pt>
                <c:pt idx="155" formatCode="0.000">
                  <c:v>4.26</c:v>
                </c:pt>
                <c:pt idx="156" formatCode="0.000">
                  <c:v>4.59</c:v>
                </c:pt>
                <c:pt idx="157" formatCode="0.000">
                  <c:v>4.92</c:v>
                </c:pt>
                <c:pt idx="158" formatCode="0.000">
                  <c:v>5.24</c:v>
                </c:pt>
                <c:pt idx="159" formatCode="0.000">
                  <c:v>5.56</c:v>
                </c:pt>
                <c:pt idx="160" formatCode="0.000">
                  <c:v>5.88</c:v>
                </c:pt>
                <c:pt idx="161" formatCode="0.000">
                  <c:v>6.21</c:v>
                </c:pt>
                <c:pt idx="162" formatCode="0.000">
                  <c:v>7.44</c:v>
                </c:pt>
                <c:pt idx="163" formatCode="0.000">
                  <c:v>9.24</c:v>
                </c:pt>
                <c:pt idx="164" formatCode="0.000">
                  <c:v>10.95</c:v>
                </c:pt>
                <c:pt idx="165" formatCode="0.000">
                  <c:v>12.61</c:v>
                </c:pt>
                <c:pt idx="166" formatCode="0.000">
                  <c:v>14.25</c:v>
                </c:pt>
                <c:pt idx="167" formatCode="0.000">
                  <c:v>15.87</c:v>
                </c:pt>
                <c:pt idx="168" formatCode="0.000">
                  <c:v>17.47</c:v>
                </c:pt>
                <c:pt idx="169" formatCode="0.000">
                  <c:v>19.04</c:v>
                </c:pt>
                <c:pt idx="170" formatCode="0.000">
                  <c:v>20.59</c:v>
                </c:pt>
                <c:pt idx="171" formatCode="0.000">
                  <c:v>26.38</c:v>
                </c:pt>
                <c:pt idx="172" formatCode="0.000">
                  <c:v>31.76</c:v>
                </c:pt>
                <c:pt idx="173" formatCode="0.000">
                  <c:v>36.94</c:v>
                </c:pt>
                <c:pt idx="174" formatCode="0.000">
                  <c:v>42.02</c:v>
                </c:pt>
                <c:pt idx="175" formatCode="0.000">
                  <c:v>47.04</c:v>
                </c:pt>
                <c:pt idx="176" formatCode="0.000">
                  <c:v>52.05</c:v>
                </c:pt>
                <c:pt idx="177" formatCode="0.000">
                  <c:v>70.64</c:v>
                </c:pt>
                <c:pt idx="178" formatCode="0.000">
                  <c:v>87.72</c:v>
                </c:pt>
                <c:pt idx="179" formatCode="0.000">
                  <c:v>104.12</c:v>
                </c:pt>
                <c:pt idx="180" formatCode="0.000">
                  <c:v>120.19</c:v>
                </c:pt>
                <c:pt idx="181" formatCode="0.000">
                  <c:v>136.12</c:v>
                </c:pt>
                <c:pt idx="182" formatCode="0.000">
                  <c:v>151.97999999999999</c:v>
                </c:pt>
                <c:pt idx="183" formatCode="0.000">
                  <c:v>167.84</c:v>
                </c:pt>
                <c:pt idx="184" formatCode="0.000">
                  <c:v>183.72</c:v>
                </c:pt>
                <c:pt idx="185" formatCode="0.000">
                  <c:v>199.64</c:v>
                </c:pt>
                <c:pt idx="186" formatCode="0.000">
                  <c:v>215.61</c:v>
                </c:pt>
                <c:pt idx="187" formatCode="0.000">
                  <c:v>231.63</c:v>
                </c:pt>
                <c:pt idx="188" formatCode="0.000">
                  <c:v>292.43</c:v>
                </c:pt>
                <c:pt idx="189" formatCode="0.000">
                  <c:v>378.15</c:v>
                </c:pt>
                <c:pt idx="190" formatCode="0.000">
                  <c:v>457.4</c:v>
                </c:pt>
                <c:pt idx="191" formatCode="0.000">
                  <c:v>533.1</c:v>
                </c:pt>
                <c:pt idx="192" formatCode="0.000">
                  <c:v>606.55999999999995</c:v>
                </c:pt>
                <c:pt idx="193" formatCode="0.000">
                  <c:v>678.45</c:v>
                </c:pt>
                <c:pt idx="194" formatCode="0.000">
                  <c:v>749.14</c:v>
                </c:pt>
                <c:pt idx="195" formatCode="0.000">
                  <c:v>818.87</c:v>
                </c:pt>
                <c:pt idx="196" formatCode="0.000">
                  <c:v>887.76</c:v>
                </c:pt>
                <c:pt idx="197" formatCode="0.0">
                  <c:v>1140</c:v>
                </c:pt>
                <c:pt idx="198" formatCode="0.0">
                  <c:v>1370</c:v>
                </c:pt>
                <c:pt idx="199" formatCode="0.0">
                  <c:v>1590</c:v>
                </c:pt>
                <c:pt idx="200" formatCode="0.0">
                  <c:v>1790</c:v>
                </c:pt>
                <c:pt idx="201" formatCode="0.0">
                  <c:v>1990</c:v>
                </c:pt>
                <c:pt idx="202" formatCode="0.0">
                  <c:v>2180</c:v>
                </c:pt>
                <c:pt idx="203" formatCode="0.0">
                  <c:v>2860</c:v>
                </c:pt>
                <c:pt idx="204" formatCode="0.0">
                  <c:v>3450</c:v>
                </c:pt>
                <c:pt idx="205" formatCode="0.0">
                  <c:v>3980</c:v>
                </c:pt>
                <c:pt idx="206" formatCode="0.0">
                  <c:v>4480</c:v>
                </c:pt>
                <c:pt idx="207" formatCode="0.0">
                  <c:v>4950</c:v>
                </c:pt>
                <c:pt idx="208" formatCode="0.0">
                  <c:v>5310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A31-44B7-AFBD-E44FD988B7A2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srim129Xe_Water!$D$20:$D$300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srim129Xe_Water!$P$20:$P$300</c:f>
              <c:numCache>
                <c:formatCode>0.00000</c:formatCode>
                <c:ptCount val="281"/>
                <c:pt idx="0">
                  <c:v>1.4E-3</c:v>
                </c:pt>
                <c:pt idx="1">
                  <c:v>1.5E-3</c:v>
                </c:pt>
                <c:pt idx="2">
                  <c:v>1.5E-3</c:v>
                </c:pt>
                <c:pt idx="3">
                  <c:v>1.5E-3</c:v>
                </c:pt>
                <c:pt idx="4">
                  <c:v>1.6000000000000001E-3</c:v>
                </c:pt>
                <c:pt idx="5">
                  <c:v>1.6000000000000001E-3</c:v>
                </c:pt>
                <c:pt idx="6">
                  <c:v>1.7000000000000001E-3</c:v>
                </c:pt>
                <c:pt idx="7">
                  <c:v>1.8E-3</c:v>
                </c:pt>
                <c:pt idx="8">
                  <c:v>1.9E-3</c:v>
                </c:pt>
                <c:pt idx="9">
                  <c:v>1.9E-3</c:v>
                </c:pt>
                <c:pt idx="10">
                  <c:v>2E-3</c:v>
                </c:pt>
                <c:pt idx="11">
                  <c:v>2.1000000000000003E-3</c:v>
                </c:pt>
                <c:pt idx="12">
                  <c:v>2.1999999999999997E-3</c:v>
                </c:pt>
                <c:pt idx="13">
                  <c:v>2.1999999999999997E-3</c:v>
                </c:pt>
                <c:pt idx="14">
                  <c:v>2.3E-3</c:v>
                </c:pt>
                <c:pt idx="15">
                  <c:v>2.4000000000000002E-3</c:v>
                </c:pt>
                <c:pt idx="16">
                  <c:v>2.5000000000000001E-3</c:v>
                </c:pt>
                <c:pt idx="17">
                  <c:v>2.7000000000000001E-3</c:v>
                </c:pt>
                <c:pt idx="18">
                  <c:v>2.8E-3</c:v>
                </c:pt>
                <c:pt idx="19">
                  <c:v>2.9000000000000002E-3</c:v>
                </c:pt>
                <c:pt idx="20">
                  <c:v>3.0000000000000001E-3</c:v>
                </c:pt>
                <c:pt idx="21">
                  <c:v>3.2000000000000002E-3</c:v>
                </c:pt>
                <c:pt idx="22">
                  <c:v>3.4000000000000002E-3</c:v>
                </c:pt>
                <c:pt idx="23">
                  <c:v>3.5999999999999999E-3</c:v>
                </c:pt>
                <c:pt idx="24">
                  <c:v>3.6999999999999997E-3</c:v>
                </c:pt>
                <c:pt idx="25">
                  <c:v>3.8999999999999998E-3</c:v>
                </c:pt>
                <c:pt idx="26">
                  <c:v>4.1000000000000003E-3</c:v>
                </c:pt>
                <c:pt idx="27">
                  <c:v>4.2000000000000006E-3</c:v>
                </c:pt>
                <c:pt idx="28">
                  <c:v>4.3999999999999994E-3</c:v>
                </c:pt>
                <c:pt idx="29">
                  <c:v>4.4999999999999997E-3</c:v>
                </c:pt>
                <c:pt idx="30">
                  <c:v>4.7000000000000002E-3</c:v>
                </c:pt>
                <c:pt idx="31">
                  <c:v>4.8000000000000004E-3</c:v>
                </c:pt>
                <c:pt idx="32">
                  <c:v>5.0999999999999995E-3</c:v>
                </c:pt>
                <c:pt idx="33">
                  <c:v>5.4000000000000003E-3</c:v>
                </c:pt>
                <c:pt idx="34">
                  <c:v>5.7000000000000002E-3</c:v>
                </c:pt>
                <c:pt idx="35">
                  <c:v>6.0999999999999995E-3</c:v>
                </c:pt>
                <c:pt idx="36">
                  <c:v>6.4000000000000003E-3</c:v>
                </c:pt>
                <c:pt idx="37">
                  <c:v>6.7000000000000002E-3</c:v>
                </c:pt>
                <c:pt idx="38">
                  <c:v>6.9000000000000008E-3</c:v>
                </c:pt>
                <c:pt idx="39">
                  <c:v>7.1999999999999998E-3</c:v>
                </c:pt>
                <c:pt idx="40">
                  <c:v>7.4999999999999997E-3</c:v>
                </c:pt>
                <c:pt idx="41">
                  <c:v>8.0000000000000002E-3</c:v>
                </c:pt>
                <c:pt idx="42">
                  <c:v>8.6E-3</c:v>
                </c:pt>
                <c:pt idx="43">
                  <c:v>9.1000000000000004E-3</c:v>
                </c:pt>
                <c:pt idx="44">
                  <c:v>9.4999999999999998E-3</c:v>
                </c:pt>
                <c:pt idx="45">
                  <c:v>0.01</c:v>
                </c:pt>
                <c:pt idx="46">
                  <c:v>1.0499999999999999E-2</c:v>
                </c:pt>
                <c:pt idx="47">
                  <c:v>1.14E-2</c:v>
                </c:pt>
                <c:pt idx="48">
                  <c:v>1.23E-2</c:v>
                </c:pt>
                <c:pt idx="49">
                  <c:v>1.3100000000000001E-2</c:v>
                </c:pt>
                <c:pt idx="50">
                  <c:v>1.4000000000000002E-2</c:v>
                </c:pt>
                <c:pt idx="51">
                  <c:v>1.4799999999999999E-2</c:v>
                </c:pt>
                <c:pt idx="52">
                  <c:v>1.5599999999999999E-2</c:v>
                </c:pt>
                <c:pt idx="53">
                  <c:v>1.6400000000000001E-2</c:v>
                </c:pt>
                <c:pt idx="54">
                  <c:v>1.72E-2</c:v>
                </c:pt>
                <c:pt idx="55">
                  <c:v>1.7999999999999999E-2</c:v>
                </c:pt>
                <c:pt idx="56">
                  <c:v>1.8700000000000001E-2</c:v>
                </c:pt>
                <c:pt idx="57">
                  <c:v>1.95E-2</c:v>
                </c:pt>
                <c:pt idx="58">
                  <c:v>2.0999999999999998E-2</c:v>
                </c:pt>
                <c:pt idx="59">
                  <c:v>2.2800000000000001E-2</c:v>
                </c:pt>
                <c:pt idx="60">
                  <c:v>2.4500000000000001E-2</c:v>
                </c:pt>
                <c:pt idx="61">
                  <c:v>2.63E-2</c:v>
                </c:pt>
                <c:pt idx="62">
                  <c:v>2.8000000000000004E-2</c:v>
                </c:pt>
                <c:pt idx="63">
                  <c:v>2.9699999999999997E-2</c:v>
                </c:pt>
                <c:pt idx="64">
                  <c:v>3.1399999999999997E-2</c:v>
                </c:pt>
                <c:pt idx="65">
                  <c:v>3.3100000000000004E-2</c:v>
                </c:pt>
                <c:pt idx="66">
                  <c:v>3.4799999999999998E-2</c:v>
                </c:pt>
                <c:pt idx="67">
                  <c:v>3.8100000000000002E-2</c:v>
                </c:pt>
                <c:pt idx="68">
                  <c:v>4.1399999999999999E-2</c:v>
                </c:pt>
                <c:pt idx="69">
                  <c:v>4.4700000000000004E-2</c:v>
                </c:pt>
                <c:pt idx="70">
                  <c:v>4.7899999999999998E-2</c:v>
                </c:pt>
                <c:pt idx="71">
                  <c:v>5.1200000000000002E-2</c:v>
                </c:pt>
                <c:pt idx="72">
                  <c:v>5.4400000000000004E-2</c:v>
                </c:pt>
                <c:pt idx="73">
                  <c:v>6.0899999999999996E-2</c:v>
                </c:pt>
                <c:pt idx="74">
                  <c:v>6.7299999999999999E-2</c:v>
                </c:pt>
                <c:pt idx="75">
                  <c:v>7.3700000000000002E-2</c:v>
                </c:pt>
                <c:pt idx="76">
                  <c:v>0.08</c:v>
                </c:pt>
                <c:pt idx="77">
                  <c:v>8.6300000000000002E-2</c:v>
                </c:pt>
                <c:pt idx="78">
                  <c:v>9.2499999999999999E-2</c:v>
                </c:pt>
                <c:pt idx="79">
                  <c:v>9.8699999999999996E-2</c:v>
                </c:pt>
                <c:pt idx="80">
                  <c:v>0.1048</c:v>
                </c:pt>
                <c:pt idx="81">
                  <c:v>0.11080000000000001</c:v>
                </c:pt>
                <c:pt idx="82">
                  <c:v>0.11679999999999999</c:v>
                </c:pt>
                <c:pt idx="83">
                  <c:v>0.1227</c:v>
                </c:pt>
                <c:pt idx="84">
                  <c:v>0.1341</c:v>
                </c:pt>
                <c:pt idx="85">
                  <c:v>0.14799999999999999</c:v>
                </c:pt>
                <c:pt idx="86">
                  <c:v>0.16140000000000002</c:v>
                </c:pt>
                <c:pt idx="87">
                  <c:v>0.17419999999999999</c:v>
                </c:pt>
                <c:pt idx="88">
                  <c:v>0.1865</c:v>
                </c:pt>
                <c:pt idx="89">
                  <c:v>0.1983</c:v>
                </c:pt>
                <c:pt idx="90">
                  <c:v>0.2097</c:v>
                </c:pt>
                <c:pt idx="91">
                  <c:v>0.22059999999999999</c:v>
                </c:pt>
                <c:pt idx="92">
                  <c:v>0.2311</c:v>
                </c:pt>
                <c:pt idx="93">
                  <c:v>0.25109999999999999</c:v>
                </c:pt>
                <c:pt idx="94">
                  <c:v>0.26960000000000001</c:v>
                </c:pt>
                <c:pt idx="95">
                  <c:v>0.28690000000000004</c:v>
                </c:pt>
                <c:pt idx="96">
                  <c:v>0.30299999999999999</c:v>
                </c:pt>
                <c:pt idx="97">
                  <c:v>0.31809999999999999</c:v>
                </c:pt>
                <c:pt idx="98">
                  <c:v>0.33229999999999998</c:v>
                </c:pt>
                <c:pt idx="99">
                  <c:v>0.35809999999999997</c:v>
                </c:pt>
                <c:pt idx="100">
                  <c:v>0.38090000000000002</c:v>
                </c:pt>
                <c:pt idx="101">
                  <c:v>0.40119999999999995</c:v>
                </c:pt>
                <c:pt idx="102">
                  <c:v>0.41929999999999995</c:v>
                </c:pt>
                <c:pt idx="103">
                  <c:v>0.43540000000000001</c:v>
                </c:pt>
                <c:pt idx="104">
                  <c:v>0.44980000000000003</c:v>
                </c:pt>
                <c:pt idx="105">
                  <c:v>0.46279999999999999</c:v>
                </c:pt>
                <c:pt idx="106">
                  <c:v>0.47450000000000003</c:v>
                </c:pt>
                <c:pt idx="107">
                  <c:v>0.48520000000000002</c:v>
                </c:pt>
                <c:pt idx="108">
                  <c:v>0.49480000000000002</c:v>
                </c:pt>
                <c:pt idx="109">
                  <c:v>0.50359999999999994</c:v>
                </c:pt>
                <c:pt idx="110">
                  <c:v>0.51900000000000002</c:v>
                </c:pt>
                <c:pt idx="111">
                  <c:v>0.53510000000000002</c:v>
                </c:pt>
                <c:pt idx="112">
                  <c:v>0.5484</c:v>
                </c:pt>
                <c:pt idx="113">
                  <c:v>0.55970000000000009</c:v>
                </c:pt>
                <c:pt idx="114">
                  <c:v>0.56940000000000002</c:v>
                </c:pt>
                <c:pt idx="115">
                  <c:v>0.57789999999999997</c:v>
                </c:pt>
                <c:pt idx="116">
                  <c:v>0.58550000000000002</c:v>
                </c:pt>
                <c:pt idx="117">
                  <c:v>0.59219999999999995</c:v>
                </c:pt>
                <c:pt idx="118">
                  <c:v>0.59829999999999994</c:v>
                </c:pt>
                <c:pt idx="119">
                  <c:v>0.6089</c:v>
                </c:pt>
                <c:pt idx="120">
                  <c:v>0.6179</c:v>
                </c:pt>
                <c:pt idx="121">
                  <c:v>0.62569999999999992</c:v>
                </c:pt>
                <c:pt idx="122">
                  <c:v>0.63270000000000004</c:v>
                </c:pt>
                <c:pt idx="123">
                  <c:v>0.63900000000000001</c:v>
                </c:pt>
                <c:pt idx="124">
                  <c:v>0.64470000000000005</c:v>
                </c:pt>
                <c:pt idx="125">
                  <c:v>0.65469999999999995</c:v>
                </c:pt>
                <c:pt idx="126">
                  <c:v>0.66339999999999999</c:v>
                </c:pt>
                <c:pt idx="127">
                  <c:v>0.67120000000000002</c:v>
                </c:pt>
                <c:pt idx="128">
                  <c:v>0.67820000000000003</c:v>
                </c:pt>
                <c:pt idx="129">
                  <c:v>0.68459999999999999</c:v>
                </c:pt>
                <c:pt idx="130">
                  <c:v>0.6905</c:v>
                </c:pt>
                <c:pt idx="131">
                  <c:v>0.69610000000000005</c:v>
                </c:pt>
                <c:pt idx="132">
                  <c:v>0.70130000000000003</c:v>
                </c:pt>
                <c:pt idx="133">
                  <c:v>0.70629999999999993</c:v>
                </c:pt>
                <c:pt idx="134">
                  <c:v>0.71100000000000008</c:v>
                </c:pt>
                <c:pt idx="135">
                  <c:v>0.71550000000000002</c:v>
                </c:pt>
                <c:pt idx="136">
                  <c:v>0.72409999999999997</c:v>
                </c:pt>
                <c:pt idx="137">
                  <c:v>0.73399999999999999</c:v>
                </c:pt>
                <c:pt idx="138">
                  <c:v>0.74329999999999996</c:v>
                </c:pt>
                <c:pt idx="139">
                  <c:v>0.75209999999999999</c:v>
                </c:pt>
                <c:pt idx="140">
                  <c:v>0.76039999999999996</c:v>
                </c:pt>
                <c:pt idx="141">
                  <c:v>0.76829999999999998</c:v>
                </c:pt>
                <c:pt idx="142">
                  <c:v>0.77590000000000003</c:v>
                </c:pt>
                <c:pt idx="143">
                  <c:v>0.7833</c:v>
                </c:pt>
                <c:pt idx="144">
                  <c:v>0.79059999999999997</c:v>
                </c:pt>
                <c:pt idx="145">
                  <c:v>0.80459999999999998</c:v>
                </c:pt>
                <c:pt idx="146">
                  <c:v>0.81820000000000004</c:v>
                </c:pt>
                <c:pt idx="147">
                  <c:v>0.83140000000000003</c:v>
                </c:pt>
                <c:pt idx="148">
                  <c:v>0.84440000000000004</c:v>
                </c:pt>
                <c:pt idx="149">
                  <c:v>0.85709999999999997</c:v>
                </c:pt>
                <c:pt idx="150">
                  <c:v>0.86969999999999992</c:v>
                </c:pt>
                <c:pt idx="151">
                  <c:v>0.89450000000000007</c:v>
                </c:pt>
                <c:pt idx="152">
                  <c:v>0.91910000000000003</c:v>
                </c:pt>
                <c:pt idx="153">
                  <c:v>0.94359999999999999</c:v>
                </c:pt>
                <c:pt idx="154">
                  <c:v>0.96820000000000006</c:v>
                </c:pt>
                <c:pt idx="155">
                  <c:v>0.99299999999999999</c:v>
                </c:pt>
                <c:pt idx="156" formatCode="0.000">
                  <c:v>1.02</c:v>
                </c:pt>
                <c:pt idx="157" formatCode="0.000">
                  <c:v>1.04</c:v>
                </c:pt>
                <c:pt idx="158" formatCode="0.000">
                  <c:v>1.07</c:v>
                </c:pt>
                <c:pt idx="159" formatCode="0.000">
                  <c:v>1.1000000000000001</c:v>
                </c:pt>
                <c:pt idx="160" formatCode="0.000">
                  <c:v>1.1200000000000001</c:v>
                </c:pt>
                <c:pt idx="161" formatCode="0.000">
                  <c:v>1.1499999999999999</c:v>
                </c:pt>
                <c:pt idx="162" formatCode="0.000">
                  <c:v>1.21</c:v>
                </c:pt>
                <c:pt idx="163" formatCode="0.000">
                  <c:v>1.29</c:v>
                </c:pt>
                <c:pt idx="164" formatCode="0.000">
                  <c:v>1.37</c:v>
                </c:pt>
                <c:pt idx="165" formatCode="0.000">
                  <c:v>1.47</c:v>
                </c:pt>
                <c:pt idx="166" formatCode="0.000">
                  <c:v>1.56</c:v>
                </c:pt>
                <c:pt idx="167" formatCode="0.000">
                  <c:v>1.67</c:v>
                </c:pt>
                <c:pt idx="168" formatCode="0.000">
                  <c:v>1.78</c:v>
                </c:pt>
                <c:pt idx="169" formatCode="0.000">
                  <c:v>1.89</c:v>
                </c:pt>
                <c:pt idx="170" formatCode="0.000">
                  <c:v>2.0099999999999998</c:v>
                </c:pt>
                <c:pt idx="171" formatCode="0.000">
                  <c:v>2.2599999999999998</c:v>
                </c:pt>
                <c:pt idx="172" formatCode="0.000">
                  <c:v>2.52</c:v>
                </c:pt>
                <c:pt idx="173" formatCode="0.000">
                  <c:v>2.81</c:v>
                </c:pt>
                <c:pt idx="174" formatCode="0.000">
                  <c:v>3.11</c:v>
                </c:pt>
                <c:pt idx="175" formatCode="0.000">
                  <c:v>3.42</c:v>
                </c:pt>
                <c:pt idx="176" formatCode="0.000">
                  <c:v>3.76</c:v>
                </c:pt>
                <c:pt idx="177" formatCode="0.000">
                  <c:v>4.46</c:v>
                </c:pt>
                <c:pt idx="178" formatCode="0.000">
                  <c:v>5.23</c:v>
                </c:pt>
                <c:pt idx="179" formatCode="0.000">
                  <c:v>6.05</c:v>
                </c:pt>
                <c:pt idx="180" formatCode="0.000">
                  <c:v>6.92</c:v>
                </c:pt>
                <c:pt idx="181" formatCode="0.000">
                  <c:v>7.84</c:v>
                </c:pt>
                <c:pt idx="182" formatCode="0.000">
                  <c:v>8.81</c:v>
                </c:pt>
                <c:pt idx="183" formatCode="0.000">
                  <c:v>9.82</c:v>
                </c:pt>
                <c:pt idx="184" formatCode="0.000">
                  <c:v>10.87</c:v>
                </c:pt>
                <c:pt idx="185" formatCode="0.000">
                  <c:v>11.97</c:v>
                </c:pt>
                <c:pt idx="186" formatCode="0.000">
                  <c:v>13.1</c:v>
                </c:pt>
                <c:pt idx="187" formatCode="0.000">
                  <c:v>14.27</c:v>
                </c:pt>
                <c:pt idx="188" formatCode="0.000">
                  <c:v>16.72</c:v>
                </c:pt>
                <c:pt idx="189" formatCode="0.000">
                  <c:v>19.97</c:v>
                </c:pt>
                <c:pt idx="190" formatCode="0.000">
                  <c:v>23.41</c:v>
                </c:pt>
                <c:pt idx="191" formatCode="0.000">
                  <c:v>27.03</c:v>
                </c:pt>
                <c:pt idx="192" formatCode="0.000">
                  <c:v>30.81</c:v>
                </c:pt>
                <c:pt idx="193" formatCode="0.000">
                  <c:v>34.729999999999997</c:v>
                </c:pt>
                <c:pt idx="194" formatCode="0.000">
                  <c:v>38.79</c:v>
                </c:pt>
                <c:pt idx="195" formatCode="0.000">
                  <c:v>42.97</c:v>
                </c:pt>
                <c:pt idx="196" formatCode="0.000">
                  <c:v>47.25</c:v>
                </c:pt>
                <c:pt idx="197" formatCode="0.000">
                  <c:v>56.12</c:v>
                </c:pt>
                <c:pt idx="198" formatCode="0.000">
                  <c:v>65.319999999999993</c:v>
                </c:pt>
                <c:pt idx="199" formatCode="0.000">
                  <c:v>74.790000000000006</c:v>
                </c:pt>
                <c:pt idx="200" formatCode="0.000">
                  <c:v>84.49</c:v>
                </c:pt>
                <c:pt idx="201" formatCode="0.000">
                  <c:v>94.36</c:v>
                </c:pt>
                <c:pt idx="202" formatCode="0.000">
                  <c:v>104.38</c:v>
                </c:pt>
                <c:pt idx="203" formatCode="0.000">
                  <c:v>124.72</c:v>
                </c:pt>
                <c:pt idx="204" formatCode="0.000">
                  <c:v>145.32</c:v>
                </c:pt>
                <c:pt idx="205" formatCode="0.000">
                  <c:v>166.02</c:v>
                </c:pt>
                <c:pt idx="206" formatCode="0.000">
                  <c:v>186.71</c:v>
                </c:pt>
                <c:pt idx="207" formatCode="0.000">
                  <c:v>207.31</c:v>
                </c:pt>
                <c:pt idx="208" formatCode="0.000">
                  <c:v>225.72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A31-44B7-AFBD-E44FD988B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srim132Xe_Water!$P$5</c:f>
          <c:strCache>
            <c:ptCount val="1"/>
            <c:pt idx="0">
              <c:v>srim132Xe_Water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srim132Xe_Water!$D$20:$D$300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srim132Xe_Water!$E$20:$E$300</c:f>
              <c:numCache>
                <c:formatCode>0.000E+00</c:formatCode>
                <c:ptCount val="281"/>
                <c:pt idx="0">
                  <c:v>0.20250000000000001</c:v>
                </c:pt>
                <c:pt idx="1">
                  <c:v>0.20960000000000001</c:v>
                </c:pt>
                <c:pt idx="2">
                  <c:v>0.2165</c:v>
                </c:pt>
                <c:pt idx="3">
                  <c:v>0.22309999999999999</c:v>
                </c:pt>
                <c:pt idx="4">
                  <c:v>0.2296</c:v>
                </c:pt>
                <c:pt idx="5">
                  <c:v>0.24199999999999999</c:v>
                </c:pt>
                <c:pt idx="6">
                  <c:v>0.25669999999999998</c:v>
                </c:pt>
                <c:pt idx="7">
                  <c:v>0.27060000000000001</c:v>
                </c:pt>
                <c:pt idx="8">
                  <c:v>0.2838</c:v>
                </c:pt>
                <c:pt idx="9">
                  <c:v>0.2964</c:v>
                </c:pt>
                <c:pt idx="10">
                  <c:v>0.3085</c:v>
                </c:pt>
                <c:pt idx="11">
                  <c:v>0.32019999999999998</c:v>
                </c:pt>
                <c:pt idx="12">
                  <c:v>0.33139999999999997</c:v>
                </c:pt>
                <c:pt idx="13">
                  <c:v>0.34229999999999999</c:v>
                </c:pt>
                <c:pt idx="14">
                  <c:v>0.36299999999999999</c:v>
                </c:pt>
                <c:pt idx="15">
                  <c:v>0.38269999999999998</c:v>
                </c:pt>
                <c:pt idx="16">
                  <c:v>0.40129999999999999</c:v>
                </c:pt>
                <c:pt idx="17">
                  <c:v>0.41920000000000002</c:v>
                </c:pt>
                <c:pt idx="18">
                  <c:v>0.43630000000000002</c:v>
                </c:pt>
                <c:pt idx="19">
                  <c:v>0.45279999999999998</c:v>
                </c:pt>
                <c:pt idx="20">
                  <c:v>0.48399999999999999</c:v>
                </c:pt>
                <c:pt idx="21">
                  <c:v>0.51339999999999997</c:v>
                </c:pt>
                <c:pt idx="22">
                  <c:v>0.54120000000000001</c:v>
                </c:pt>
                <c:pt idx="23">
                  <c:v>0.56759999999999999</c:v>
                </c:pt>
                <c:pt idx="24">
                  <c:v>0.59279999999999999</c:v>
                </c:pt>
                <c:pt idx="25">
                  <c:v>0.61699999999999999</c:v>
                </c:pt>
                <c:pt idx="26">
                  <c:v>0.64029999999999998</c:v>
                </c:pt>
                <c:pt idx="27">
                  <c:v>0.66279999999999994</c:v>
                </c:pt>
                <c:pt idx="28">
                  <c:v>0.6845</c:v>
                </c:pt>
                <c:pt idx="29">
                  <c:v>0.7056</c:v>
                </c:pt>
                <c:pt idx="30">
                  <c:v>0.72609999999999997</c:v>
                </c:pt>
                <c:pt idx="31">
                  <c:v>0.76529999999999998</c:v>
                </c:pt>
                <c:pt idx="32">
                  <c:v>0.81179999999999997</c:v>
                </c:pt>
                <c:pt idx="33">
                  <c:v>0.85570000000000002</c:v>
                </c:pt>
                <c:pt idx="34">
                  <c:v>0.89739999999999998</c:v>
                </c:pt>
                <c:pt idx="35">
                  <c:v>0.93730000000000002</c:v>
                </c:pt>
                <c:pt idx="36">
                  <c:v>0.97560000000000002</c:v>
                </c:pt>
                <c:pt idx="37">
                  <c:v>1.012</c:v>
                </c:pt>
                <c:pt idx="38">
                  <c:v>1.048</c:v>
                </c:pt>
                <c:pt idx="39">
                  <c:v>1.0820000000000001</c:v>
                </c:pt>
                <c:pt idx="40">
                  <c:v>1.1479999999999999</c:v>
                </c:pt>
                <c:pt idx="41">
                  <c:v>1.21</c:v>
                </c:pt>
                <c:pt idx="42">
                  <c:v>1.2689999999999999</c:v>
                </c:pt>
                <c:pt idx="43">
                  <c:v>1.3260000000000001</c:v>
                </c:pt>
                <c:pt idx="44">
                  <c:v>1.38</c:v>
                </c:pt>
                <c:pt idx="45">
                  <c:v>1.4319999999999999</c:v>
                </c:pt>
                <c:pt idx="46">
                  <c:v>1.5309999999999999</c:v>
                </c:pt>
                <c:pt idx="47">
                  <c:v>1.623</c:v>
                </c:pt>
                <c:pt idx="48">
                  <c:v>1.7110000000000001</c:v>
                </c:pt>
                <c:pt idx="49">
                  <c:v>1.7949999999999999</c:v>
                </c:pt>
                <c:pt idx="50">
                  <c:v>1.875</c:v>
                </c:pt>
                <c:pt idx="51">
                  <c:v>1.9510000000000001</c:v>
                </c:pt>
                <c:pt idx="52">
                  <c:v>2.0249999999999999</c:v>
                </c:pt>
                <c:pt idx="53">
                  <c:v>2.0960000000000001</c:v>
                </c:pt>
                <c:pt idx="54">
                  <c:v>2.165</c:v>
                </c:pt>
                <c:pt idx="55">
                  <c:v>2.2309999999999999</c:v>
                </c:pt>
                <c:pt idx="56">
                  <c:v>2.2959999999999998</c:v>
                </c:pt>
                <c:pt idx="57">
                  <c:v>2.42</c:v>
                </c:pt>
                <c:pt idx="58">
                  <c:v>2.5670000000000002</c:v>
                </c:pt>
                <c:pt idx="59">
                  <c:v>2.706</c:v>
                </c:pt>
                <c:pt idx="60">
                  <c:v>2.8250000000000002</c:v>
                </c:pt>
                <c:pt idx="61">
                  <c:v>2.919</c:v>
                </c:pt>
                <c:pt idx="62">
                  <c:v>3.0049999999999999</c:v>
                </c:pt>
                <c:pt idx="63">
                  <c:v>3.0830000000000002</c:v>
                </c:pt>
                <c:pt idx="64">
                  <c:v>3.1549999999999998</c:v>
                </c:pt>
                <c:pt idx="65">
                  <c:v>3.2210000000000001</c:v>
                </c:pt>
                <c:pt idx="66">
                  <c:v>3.343</c:v>
                </c:pt>
                <c:pt idx="67">
                  <c:v>3.4540000000000002</c:v>
                </c:pt>
                <c:pt idx="68">
                  <c:v>3.5590000000000002</c:v>
                </c:pt>
                <c:pt idx="69">
                  <c:v>3.6619999999999999</c:v>
                </c:pt>
                <c:pt idx="70">
                  <c:v>3.7639999999999998</c:v>
                </c:pt>
                <c:pt idx="71">
                  <c:v>3.867</c:v>
                </c:pt>
                <c:pt idx="72">
                  <c:v>4.0759999999999996</c:v>
                </c:pt>
                <c:pt idx="73">
                  <c:v>4.2919999999999998</c:v>
                </c:pt>
                <c:pt idx="74">
                  <c:v>4.516</c:v>
                </c:pt>
                <c:pt idx="75">
                  <c:v>4.7450000000000001</c:v>
                </c:pt>
                <c:pt idx="76">
                  <c:v>4.9800000000000004</c:v>
                </c:pt>
                <c:pt idx="77">
                  <c:v>5.2169999999999996</c:v>
                </c:pt>
                <c:pt idx="78">
                  <c:v>5.4560000000000004</c:v>
                </c:pt>
                <c:pt idx="79">
                  <c:v>5.6950000000000003</c:v>
                </c:pt>
                <c:pt idx="80">
                  <c:v>5.9349999999999996</c:v>
                </c:pt>
                <c:pt idx="81">
                  <c:v>6.173</c:v>
                </c:pt>
                <c:pt idx="82">
                  <c:v>6.4089999999999998</c:v>
                </c:pt>
                <c:pt idx="83">
                  <c:v>6.875</c:v>
                </c:pt>
                <c:pt idx="84">
                  <c:v>7.4390000000000001</c:v>
                </c:pt>
                <c:pt idx="85">
                  <c:v>7.9820000000000002</c:v>
                </c:pt>
                <c:pt idx="86">
                  <c:v>8.5020000000000007</c:v>
                </c:pt>
                <c:pt idx="87">
                  <c:v>9</c:v>
                </c:pt>
                <c:pt idx="88">
                  <c:v>9.4770000000000003</c:v>
                </c:pt>
                <c:pt idx="89">
                  <c:v>9.9350000000000005</c:v>
                </c:pt>
                <c:pt idx="90">
                  <c:v>10.38</c:v>
                </c:pt>
                <c:pt idx="91">
                  <c:v>10.8</c:v>
                </c:pt>
                <c:pt idx="92">
                  <c:v>11.61</c:v>
                </c:pt>
                <c:pt idx="93">
                  <c:v>12.39</c:v>
                </c:pt>
                <c:pt idx="94">
                  <c:v>13.13</c:v>
                </c:pt>
                <c:pt idx="95">
                  <c:v>13.86</c:v>
                </c:pt>
                <c:pt idx="96">
                  <c:v>14.57</c:v>
                </c:pt>
                <c:pt idx="97">
                  <c:v>15.29</c:v>
                </c:pt>
                <c:pt idx="98">
                  <c:v>16.71</c:v>
                </c:pt>
                <c:pt idx="99">
                  <c:v>18.149999999999999</c:v>
                </c:pt>
                <c:pt idx="100">
                  <c:v>19.63</c:v>
                </c:pt>
                <c:pt idx="101">
                  <c:v>21.15</c:v>
                </c:pt>
                <c:pt idx="102">
                  <c:v>22.7</c:v>
                </c:pt>
                <c:pt idx="103">
                  <c:v>24.29</c:v>
                </c:pt>
                <c:pt idx="104">
                  <c:v>25.91</c:v>
                </c:pt>
                <c:pt idx="105">
                  <c:v>27.55</c:v>
                </c:pt>
                <c:pt idx="106">
                  <c:v>29.21</c:v>
                </c:pt>
                <c:pt idx="107">
                  <c:v>30.87</c:v>
                </c:pt>
                <c:pt idx="108">
                  <c:v>32.53</c:v>
                </c:pt>
                <c:pt idx="109">
                  <c:v>35.82</c:v>
                </c:pt>
                <c:pt idx="110">
                  <c:v>39.83</c:v>
                </c:pt>
                <c:pt idx="111">
                  <c:v>43.65</c:v>
                </c:pt>
                <c:pt idx="112">
                  <c:v>47.24</c:v>
                </c:pt>
                <c:pt idx="113">
                  <c:v>50.6</c:v>
                </c:pt>
                <c:pt idx="114">
                  <c:v>53.7</c:v>
                </c:pt>
                <c:pt idx="115">
                  <c:v>56.56</c:v>
                </c:pt>
                <c:pt idx="116">
                  <c:v>59.2</c:v>
                </c:pt>
                <c:pt idx="117">
                  <c:v>61.61</c:v>
                </c:pt>
                <c:pt idx="118">
                  <c:v>65.87</c:v>
                </c:pt>
                <c:pt idx="119">
                  <c:v>69.47</c:v>
                </c:pt>
                <c:pt idx="120">
                  <c:v>72.52</c:v>
                </c:pt>
                <c:pt idx="121">
                  <c:v>75.150000000000006</c:v>
                </c:pt>
                <c:pt idx="122">
                  <c:v>77.41</c:v>
                </c:pt>
                <c:pt idx="123">
                  <c:v>79.39</c:v>
                </c:pt>
                <c:pt idx="124">
                  <c:v>82.65</c:v>
                </c:pt>
                <c:pt idx="125">
                  <c:v>85.22</c:v>
                </c:pt>
                <c:pt idx="126">
                  <c:v>87.28</c:v>
                </c:pt>
                <c:pt idx="127">
                  <c:v>88.94</c:v>
                </c:pt>
                <c:pt idx="128">
                  <c:v>90.28</c:v>
                </c:pt>
                <c:pt idx="129">
                  <c:v>91.37</c:v>
                </c:pt>
                <c:pt idx="130">
                  <c:v>92.26</c:v>
                </c:pt>
                <c:pt idx="131">
                  <c:v>92.97</c:v>
                </c:pt>
                <c:pt idx="132">
                  <c:v>93.56</c:v>
                </c:pt>
                <c:pt idx="133">
                  <c:v>94.02</c:v>
                </c:pt>
                <c:pt idx="134">
                  <c:v>94.4</c:v>
                </c:pt>
                <c:pt idx="135">
                  <c:v>94.93</c:v>
                </c:pt>
                <c:pt idx="136">
                  <c:v>95.29</c:v>
                </c:pt>
                <c:pt idx="137">
                  <c:v>95.43</c:v>
                </c:pt>
                <c:pt idx="138">
                  <c:v>96.3</c:v>
                </c:pt>
                <c:pt idx="139">
                  <c:v>97.61</c:v>
                </c:pt>
                <c:pt idx="140">
                  <c:v>97.89</c:v>
                </c:pt>
                <c:pt idx="141">
                  <c:v>97.46</c:v>
                </c:pt>
                <c:pt idx="142">
                  <c:v>97.05</c:v>
                </c:pt>
                <c:pt idx="143">
                  <c:v>96.67</c:v>
                </c:pt>
                <c:pt idx="144">
                  <c:v>95.95</c:v>
                </c:pt>
                <c:pt idx="145">
                  <c:v>95.27</c:v>
                </c:pt>
                <c:pt idx="146">
                  <c:v>94.6</c:v>
                </c:pt>
                <c:pt idx="147">
                  <c:v>93.94</c:v>
                </c:pt>
                <c:pt idx="148">
                  <c:v>93.26</c:v>
                </c:pt>
                <c:pt idx="149">
                  <c:v>92.56</c:v>
                </c:pt>
                <c:pt idx="150">
                  <c:v>91.06</c:v>
                </c:pt>
                <c:pt idx="151">
                  <c:v>89.44</c:v>
                </c:pt>
                <c:pt idx="152">
                  <c:v>87.68</c:v>
                </c:pt>
                <c:pt idx="153">
                  <c:v>85.82</c:v>
                </c:pt>
                <c:pt idx="154">
                  <c:v>83.87</c:v>
                </c:pt>
                <c:pt idx="155">
                  <c:v>81.86</c:v>
                </c:pt>
                <c:pt idx="156">
                  <c:v>79.819999999999993</c:v>
                </c:pt>
                <c:pt idx="157">
                  <c:v>77.75</c:v>
                </c:pt>
                <c:pt idx="158">
                  <c:v>75.69</c:v>
                </c:pt>
                <c:pt idx="159">
                  <c:v>73.64</c:v>
                </c:pt>
                <c:pt idx="160">
                  <c:v>71.63</c:v>
                </c:pt>
                <c:pt idx="161">
                  <c:v>67.75</c:v>
                </c:pt>
                <c:pt idx="162">
                  <c:v>63.24</c:v>
                </c:pt>
                <c:pt idx="163">
                  <c:v>59.2</c:v>
                </c:pt>
                <c:pt idx="164">
                  <c:v>55.65</c:v>
                </c:pt>
                <c:pt idx="165">
                  <c:v>52.61</c:v>
                </c:pt>
                <c:pt idx="166">
                  <c:v>50.07</c:v>
                </c:pt>
                <c:pt idx="167">
                  <c:v>48.01</c:v>
                </c:pt>
                <c:pt idx="168">
                  <c:v>46.41</c:v>
                </c:pt>
                <c:pt idx="169">
                  <c:v>45.12</c:v>
                </c:pt>
                <c:pt idx="170">
                  <c:v>41.95</c:v>
                </c:pt>
                <c:pt idx="171">
                  <c:v>39.24</c:v>
                </c:pt>
                <c:pt idx="172">
                  <c:v>36.9</c:v>
                </c:pt>
                <c:pt idx="173">
                  <c:v>34.86</c:v>
                </c:pt>
                <c:pt idx="174">
                  <c:v>33.07</c:v>
                </c:pt>
                <c:pt idx="175">
                  <c:v>31.47</c:v>
                </c:pt>
                <c:pt idx="176">
                  <c:v>28.77</c:v>
                </c:pt>
                <c:pt idx="177">
                  <c:v>26.56</c:v>
                </c:pt>
                <c:pt idx="178">
                  <c:v>24.72</c:v>
                </c:pt>
                <c:pt idx="179">
                  <c:v>23.17</c:v>
                </c:pt>
                <c:pt idx="180">
                  <c:v>21.84</c:v>
                </c:pt>
                <c:pt idx="181">
                  <c:v>20.69</c:v>
                </c:pt>
                <c:pt idx="182">
                  <c:v>19.68</c:v>
                </c:pt>
                <c:pt idx="183">
                  <c:v>18.79</c:v>
                </c:pt>
                <c:pt idx="184">
                  <c:v>18</c:v>
                </c:pt>
                <c:pt idx="185">
                  <c:v>17.29</c:v>
                </c:pt>
                <c:pt idx="186">
                  <c:v>16.649999999999999</c:v>
                </c:pt>
                <c:pt idx="187">
                  <c:v>15.55</c:v>
                </c:pt>
                <c:pt idx="188">
                  <c:v>14.42</c:v>
                </c:pt>
                <c:pt idx="189">
                  <c:v>13.49</c:v>
                </c:pt>
                <c:pt idx="190">
                  <c:v>12.72</c:v>
                </c:pt>
                <c:pt idx="191">
                  <c:v>12.07</c:v>
                </c:pt>
                <c:pt idx="192">
                  <c:v>11.52</c:v>
                </c:pt>
                <c:pt idx="193">
                  <c:v>11.04</c:v>
                </c:pt>
                <c:pt idx="194">
                  <c:v>10.63</c:v>
                </c:pt>
                <c:pt idx="195">
                  <c:v>10.26</c:v>
                </c:pt>
                <c:pt idx="196">
                  <c:v>9.65</c:v>
                </c:pt>
                <c:pt idx="197">
                  <c:v>9.1609999999999996</c:v>
                </c:pt>
                <c:pt idx="198">
                  <c:v>8.7609999999999992</c:v>
                </c:pt>
                <c:pt idx="199">
                  <c:v>8.4290000000000003</c:v>
                </c:pt>
                <c:pt idx="200">
                  <c:v>8.1489999999999991</c:v>
                </c:pt>
                <c:pt idx="201">
                  <c:v>7.9119999999999999</c:v>
                </c:pt>
                <c:pt idx="202">
                  <c:v>7.5309999999999997</c:v>
                </c:pt>
                <c:pt idx="203">
                  <c:v>7.2430000000000003</c:v>
                </c:pt>
                <c:pt idx="204">
                  <c:v>7.0190000000000001</c:v>
                </c:pt>
                <c:pt idx="205">
                  <c:v>6.8419999999999996</c:v>
                </c:pt>
                <c:pt idx="206">
                  <c:v>6.7009999999999996</c:v>
                </c:pt>
                <c:pt idx="207">
                  <c:v>6.5860000000000003</c:v>
                </c:pt>
                <c:pt idx="208">
                  <c:v>6.5670000000000002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A7-4A0E-B503-28C86EF27D61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srim132Xe_Water!$D$20:$D$300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srim132Xe_Water!$F$20:$F$300</c:f>
              <c:numCache>
                <c:formatCode>0.000E+00</c:formatCode>
                <c:ptCount val="281"/>
                <c:pt idx="0">
                  <c:v>3.1339999999999999</c:v>
                </c:pt>
                <c:pt idx="1">
                  <c:v>3.2410000000000001</c:v>
                </c:pt>
                <c:pt idx="2">
                  <c:v>3.343</c:v>
                </c:pt>
                <c:pt idx="3">
                  <c:v>3.44</c:v>
                </c:pt>
                <c:pt idx="4">
                  <c:v>3.5350000000000001</c:v>
                </c:pt>
                <c:pt idx="5">
                  <c:v>3.7130000000000001</c:v>
                </c:pt>
                <c:pt idx="6">
                  <c:v>3.92</c:v>
                </c:pt>
                <c:pt idx="7">
                  <c:v>4.1109999999999998</c:v>
                </c:pt>
                <c:pt idx="8">
                  <c:v>4.29</c:v>
                </c:pt>
                <c:pt idx="9">
                  <c:v>4.4569999999999999</c:v>
                </c:pt>
                <c:pt idx="10">
                  <c:v>4.6139999999999999</c:v>
                </c:pt>
                <c:pt idx="11">
                  <c:v>4.7629999999999999</c:v>
                </c:pt>
                <c:pt idx="12">
                  <c:v>4.9039999999999999</c:v>
                </c:pt>
                <c:pt idx="13">
                  <c:v>5.0380000000000003</c:v>
                </c:pt>
                <c:pt idx="14">
                  <c:v>5.2889999999999997</c:v>
                </c:pt>
                <c:pt idx="15">
                  <c:v>5.5179999999999998</c:v>
                </c:pt>
                <c:pt idx="16">
                  <c:v>5.73</c:v>
                </c:pt>
                <c:pt idx="17">
                  <c:v>5.9260000000000002</c:v>
                </c:pt>
                <c:pt idx="18">
                  <c:v>6.11</c:v>
                </c:pt>
                <c:pt idx="19">
                  <c:v>6.282</c:v>
                </c:pt>
                <c:pt idx="20">
                  <c:v>6.5970000000000004</c:v>
                </c:pt>
                <c:pt idx="21">
                  <c:v>6.8789999999999996</c:v>
                </c:pt>
                <c:pt idx="22">
                  <c:v>7.1349999999999998</c:v>
                </c:pt>
                <c:pt idx="23">
                  <c:v>7.3680000000000003</c:v>
                </c:pt>
                <c:pt idx="24">
                  <c:v>7.5819999999999999</c:v>
                </c:pt>
                <c:pt idx="25">
                  <c:v>7.78</c:v>
                </c:pt>
                <c:pt idx="26">
                  <c:v>7.9640000000000004</c:v>
                </c:pt>
                <c:pt idx="27">
                  <c:v>8.1349999999999998</c:v>
                </c:pt>
                <c:pt idx="28">
                  <c:v>8.2949999999999999</c:v>
                </c:pt>
                <c:pt idx="29">
                  <c:v>8.4459999999999997</c:v>
                </c:pt>
                <c:pt idx="30">
                  <c:v>8.5869999999999997</c:v>
                </c:pt>
                <c:pt idx="31">
                  <c:v>8.8469999999999995</c:v>
                </c:pt>
                <c:pt idx="32">
                  <c:v>9.1340000000000003</c:v>
                </c:pt>
                <c:pt idx="33">
                  <c:v>9.3889999999999993</c:v>
                </c:pt>
                <c:pt idx="34">
                  <c:v>9.6159999999999997</c:v>
                </c:pt>
                <c:pt idx="35">
                  <c:v>9.82</c:v>
                </c:pt>
                <c:pt idx="36">
                  <c:v>10</c:v>
                </c:pt>
                <c:pt idx="37">
                  <c:v>10.17</c:v>
                </c:pt>
                <c:pt idx="38">
                  <c:v>10.32</c:v>
                </c:pt>
                <c:pt idx="39">
                  <c:v>10.46</c:v>
                </c:pt>
                <c:pt idx="40">
                  <c:v>10.71</c:v>
                </c:pt>
                <c:pt idx="41">
                  <c:v>10.92</c:v>
                </c:pt>
                <c:pt idx="42">
                  <c:v>11.11</c:v>
                </c:pt>
                <c:pt idx="43">
                  <c:v>11.27</c:v>
                </c:pt>
                <c:pt idx="44">
                  <c:v>11.41</c:v>
                </c:pt>
                <c:pt idx="45">
                  <c:v>11.53</c:v>
                </c:pt>
                <c:pt idx="46">
                  <c:v>11.73</c:v>
                </c:pt>
                <c:pt idx="47">
                  <c:v>11.89</c:v>
                </c:pt>
                <c:pt idx="48">
                  <c:v>12.01</c:v>
                </c:pt>
                <c:pt idx="49">
                  <c:v>12.11</c:v>
                </c:pt>
                <c:pt idx="50">
                  <c:v>12.19</c:v>
                </c:pt>
                <c:pt idx="51">
                  <c:v>12.25</c:v>
                </c:pt>
                <c:pt idx="52">
                  <c:v>12.29</c:v>
                </c:pt>
                <c:pt idx="53">
                  <c:v>12.32</c:v>
                </c:pt>
                <c:pt idx="54">
                  <c:v>12.34</c:v>
                </c:pt>
                <c:pt idx="55">
                  <c:v>12.35</c:v>
                </c:pt>
                <c:pt idx="56">
                  <c:v>12.36</c:v>
                </c:pt>
                <c:pt idx="57">
                  <c:v>12.35</c:v>
                </c:pt>
                <c:pt idx="58">
                  <c:v>12.31</c:v>
                </c:pt>
                <c:pt idx="59">
                  <c:v>12.26</c:v>
                </c:pt>
                <c:pt idx="60">
                  <c:v>12.18</c:v>
                </c:pt>
                <c:pt idx="61">
                  <c:v>12.1</c:v>
                </c:pt>
                <c:pt idx="62">
                  <c:v>12.01</c:v>
                </c:pt>
                <c:pt idx="63">
                  <c:v>11.91</c:v>
                </c:pt>
                <c:pt idx="64">
                  <c:v>11.81</c:v>
                </c:pt>
                <c:pt idx="65">
                  <c:v>11.71</c:v>
                </c:pt>
                <c:pt idx="66">
                  <c:v>11.5</c:v>
                </c:pt>
                <c:pt idx="67">
                  <c:v>11.29</c:v>
                </c:pt>
                <c:pt idx="68">
                  <c:v>11.08</c:v>
                </c:pt>
                <c:pt idx="69">
                  <c:v>10.87</c:v>
                </c:pt>
                <c:pt idx="70">
                  <c:v>10.67</c:v>
                </c:pt>
                <c:pt idx="71">
                  <c:v>10.48</c:v>
                </c:pt>
                <c:pt idx="72">
                  <c:v>10.11</c:v>
                </c:pt>
                <c:pt idx="73">
                  <c:v>9.7720000000000002</c:v>
                </c:pt>
                <c:pt idx="74">
                  <c:v>9.4540000000000006</c:v>
                </c:pt>
                <c:pt idx="75">
                  <c:v>9.1590000000000007</c:v>
                </c:pt>
                <c:pt idx="76">
                  <c:v>8.8829999999999991</c:v>
                </c:pt>
                <c:pt idx="77">
                  <c:v>8.6259999999999994</c:v>
                </c:pt>
                <c:pt idx="78">
                  <c:v>8.3849999999999998</c:v>
                </c:pt>
                <c:pt idx="79">
                  <c:v>8.16</c:v>
                </c:pt>
                <c:pt idx="80">
                  <c:v>7.9489999999999998</c:v>
                </c:pt>
                <c:pt idx="81">
                  <c:v>7.75</c:v>
                </c:pt>
                <c:pt idx="82">
                  <c:v>7.5620000000000003</c:v>
                </c:pt>
                <c:pt idx="83">
                  <c:v>7.218</c:v>
                </c:pt>
                <c:pt idx="84">
                  <c:v>6.8360000000000003</c:v>
                </c:pt>
                <c:pt idx="85">
                  <c:v>6.4989999999999997</c:v>
                </c:pt>
                <c:pt idx="86">
                  <c:v>6.1989999999999998</c:v>
                </c:pt>
                <c:pt idx="87">
                  <c:v>5.93</c:v>
                </c:pt>
                <c:pt idx="88">
                  <c:v>5.6870000000000003</c:v>
                </c:pt>
                <c:pt idx="89">
                  <c:v>5.4660000000000002</c:v>
                </c:pt>
                <c:pt idx="90">
                  <c:v>5.2649999999999997</c:v>
                </c:pt>
                <c:pt idx="91">
                  <c:v>5.08</c:v>
                </c:pt>
                <c:pt idx="92">
                  <c:v>4.7530000000000001</c:v>
                </c:pt>
                <c:pt idx="93">
                  <c:v>4.4710000000000001</c:v>
                </c:pt>
                <c:pt idx="94">
                  <c:v>4.2249999999999996</c:v>
                </c:pt>
                <c:pt idx="95">
                  <c:v>4.0090000000000003</c:v>
                </c:pt>
                <c:pt idx="96">
                  <c:v>3.8170000000000002</c:v>
                </c:pt>
                <c:pt idx="97">
                  <c:v>3.645</c:v>
                </c:pt>
                <c:pt idx="98">
                  <c:v>3.35</c:v>
                </c:pt>
                <c:pt idx="99">
                  <c:v>3.1040000000000001</c:v>
                </c:pt>
                <c:pt idx="100">
                  <c:v>2.8959999999999999</c:v>
                </c:pt>
                <c:pt idx="101">
                  <c:v>2.718</c:v>
                </c:pt>
                <c:pt idx="102">
                  <c:v>2.5630000000000002</c:v>
                </c:pt>
                <c:pt idx="103">
                  <c:v>2.427</c:v>
                </c:pt>
                <c:pt idx="104">
                  <c:v>2.306</c:v>
                </c:pt>
                <c:pt idx="105">
                  <c:v>2.198</c:v>
                </c:pt>
                <c:pt idx="106">
                  <c:v>2.101</c:v>
                </c:pt>
                <c:pt idx="107">
                  <c:v>2.0129999999999999</c:v>
                </c:pt>
                <c:pt idx="108">
                  <c:v>1.9330000000000001</c:v>
                </c:pt>
                <c:pt idx="109">
                  <c:v>1.792</c:v>
                </c:pt>
                <c:pt idx="110">
                  <c:v>1.6459999999999999</c:v>
                </c:pt>
                <c:pt idx="111">
                  <c:v>1.524</c:v>
                </c:pt>
                <c:pt idx="112">
                  <c:v>1.42</c:v>
                </c:pt>
                <c:pt idx="113">
                  <c:v>1.331</c:v>
                </c:pt>
                <c:pt idx="114">
                  <c:v>1.254</c:v>
                </c:pt>
                <c:pt idx="115">
                  <c:v>1.1859999999999999</c:v>
                </c:pt>
                <c:pt idx="116">
                  <c:v>1.1259999999999999</c:v>
                </c:pt>
                <c:pt idx="117">
                  <c:v>1.0720000000000001</c:v>
                </c:pt>
                <c:pt idx="118">
                  <c:v>0.97929999999999995</c:v>
                </c:pt>
                <c:pt idx="119">
                  <c:v>0.90280000000000005</c:v>
                </c:pt>
                <c:pt idx="120">
                  <c:v>0.83840000000000003</c:v>
                </c:pt>
                <c:pt idx="121">
                  <c:v>0.78339999999999999</c:v>
                </c:pt>
                <c:pt idx="122">
                  <c:v>0.73570000000000002</c:v>
                </c:pt>
                <c:pt idx="123">
                  <c:v>0.69399999999999995</c:v>
                </c:pt>
                <c:pt idx="124">
                  <c:v>0.62429999999999997</c:v>
                </c:pt>
                <c:pt idx="125">
                  <c:v>0.56830000000000003</c:v>
                </c:pt>
                <c:pt idx="126">
                  <c:v>0.5222</c:v>
                </c:pt>
                <c:pt idx="127">
                  <c:v>0.48359999999999997</c:v>
                </c:pt>
                <c:pt idx="128">
                  <c:v>0.45069999999999999</c:v>
                </c:pt>
                <c:pt idx="129">
                  <c:v>0.4224</c:v>
                </c:pt>
                <c:pt idx="130">
                  <c:v>0.39760000000000001</c:v>
                </c:pt>
                <c:pt idx="131">
                  <c:v>0.37580000000000002</c:v>
                </c:pt>
                <c:pt idx="132">
                  <c:v>0.35639999999999999</c:v>
                </c:pt>
                <c:pt idx="133">
                  <c:v>0.33910000000000001</c:v>
                </c:pt>
                <c:pt idx="134">
                  <c:v>0.32350000000000001</c:v>
                </c:pt>
                <c:pt idx="135">
                  <c:v>0.29649999999999999</c:v>
                </c:pt>
                <c:pt idx="136">
                  <c:v>0.26889999999999997</c:v>
                </c:pt>
                <c:pt idx="137">
                  <c:v>0.24640000000000001</c:v>
                </c:pt>
                <c:pt idx="138">
                  <c:v>0.22750000000000001</c:v>
                </c:pt>
                <c:pt idx="139">
                  <c:v>0.21149999999999999</c:v>
                </c:pt>
                <c:pt idx="140">
                  <c:v>0.19769999999999999</c:v>
                </c:pt>
                <c:pt idx="141">
                  <c:v>0.18579999999999999</c:v>
                </c:pt>
                <c:pt idx="142">
                  <c:v>0.17530000000000001</c:v>
                </c:pt>
                <c:pt idx="143">
                  <c:v>0.16600000000000001</c:v>
                </c:pt>
                <c:pt idx="144">
                  <c:v>0.1502</c:v>
                </c:pt>
                <c:pt idx="145">
                  <c:v>0.13730000000000001</c:v>
                </c:pt>
                <c:pt idx="146">
                  <c:v>0.12659999999999999</c:v>
                </c:pt>
                <c:pt idx="147">
                  <c:v>0.11749999999999999</c:v>
                </c:pt>
                <c:pt idx="148">
                  <c:v>0.10970000000000001</c:v>
                </c:pt>
                <c:pt idx="149">
                  <c:v>0.10299999999999999</c:v>
                </c:pt>
                <c:pt idx="150">
                  <c:v>9.1800000000000007E-2</c:v>
                </c:pt>
                <c:pt idx="151">
                  <c:v>8.2930000000000004E-2</c:v>
                </c:pt>
                <c:pt idx="152">
                  <c:v>7.571E-2</c:v>
                </c:pt>
                <c:pt idx="153">
                  <c:v>6.9709999999999994E-2</c:v>
                </c:pt>
                <c:pt idx="154">
                  <c:v>6.4640000000000003E-2</c:v>
                </c:pt>
                <c:pt idx="155">
                  <c:v>6.0290000000000003E-2</c:v>
                </c:pt>
                <c:pt idx="156">
                  <c:v>5.6520000000000001E-2</c:v>
                </c:pt>
                <c:pt idx="157">
                  <c:v>5.3220000000000003E-2</c:v>
                </c:pt>
                <c:pt idx="158">
                  <c:v>5.0299999999999997E-2</c:v>
                </c:pt>
                <c:pt idx="159">
                  <c:v>4.7710000000000002E-2</c:v>
                </c:pt>
                <c:pt idx="160">
                  <c:v>4.5379999999999997E-2</c:v>
                </c:pt>
                <c:pt idx="161">
                  <c:v>4.1369999999999997E-2</c:v>
                </c:pt>
                <c:pt idx="162">
                  <c:v>3.7310000000000003E-2</c:v>
                </c:pt>
                <c:pt idx="163">
                  <c:v>3.4000000000000002E-2</c:v>
                </c:pt>
                <c:pt idx="164">
                  <c:v>3.1260000000000003E-2</c:v>
                </c:pt>
                <c:pt idx="165">
                  <c:v>2.895E-2</c:v>
                </c:pt>
                <c:pt idx="166">
                  <c:v>2.6970000000000001E-2</c:v>
                </c:pt>
                <c:pt idx="167">
                  <c:v>2.5260000000000001E-2</c:v>
                </c:pt>
                <c:pt idx="168">
                  <c:v>2.376E-2</c:v>
                </c:pt>
                <c:pt idx="169">
                  <c:v>2.2440000000000002E-2</c:v>
                </c:pt>
                <c:pt idx="170">
                  <c:v>2.0209999999999999E-2</c:v>
                </c:pt>
                <c:pt idx="171">
                  <c:v>1.84E-2</c:v>
                </c:pt>
                <c:pt idx="172">
                  <c:v>1.6910000000000001E-2</c:v>
                </c:pt>
                <c:pt idx="173">
                  <c:v>1.5640000000000001E-2</c:v>
                </c:pt>
                <c:pt idx="174">
                  <c:v>1.457E-2</c:v>
                </c:pt>
                <c:pt idx="175">
                  <c:v>1.363E-2</c:v>
                </c:pt>
                <c:pt idx="176">
                  <c:v>1.21E-2</c:v>
                </c:pt>
                <c:pt idx="177">
                  <c:v>1.0880000000000001E-2</c:v>
                </c:pt>
                <c:pt idx="178">
                  <c:v>9.9019999999999993E-3</c:v>
                </c:pt>
                <c:pt idx="179">
                  <c:v>9.0900000000000009E-3</c:v>
                </c:pt>
                <c:pt idx="180">
                  <c:v>8.4049999999999993E-3</c:v>
                </c:pt>
                <c:pt idx="181">
                  <c:v>7.8209999999999998E-3</c:v>
                </c:pt>
                <c:pt idx="182">
                  <c:v>7.3159999999999996E-3</c:v>
                </c:pt>
                <c:pt idx="183">
                  <c:v>6.8739999999999999E-3</c:v>
                </c:pt>
                <c:pt idx="184">
                  <c:v>6.4850000000000003E-3</c:v>
                </c:pt>
                <c:pt idx="185">
                  <c:v>6.1399999999999996E-3</c:v>
                </c:pt>
                <c:pt idx="186">
                  <c:v>5.8310000000000002E-3</c:v>
                </c:pt>
                <c:pt idx="187">
                  <c:v>5.3010000000000002E-3</c:v>
                </c:pt>
                <c:pt idx="188">
                  <c:v>4.7650000000000001E-3</c:v>
                </c:pt>
                <c:pt idx="189">
                  <c:v>4.3309999999999998E-3</c:v>
                </c:pt>
                <c:pt idx="190">
                  <c:v>3.9719999999999998E-3</c:v>
                </c:pt>
                <c:pt idx="191">
                  <c:v>3.6700000000000001E-3</c:v>
                </c:pt>
                <c:pt idx="192">
                  <c:v>3.4120000000000001E-3</c:v>
                </c:pt>
                <c:pt idx="193">
                  <c:v>3.1900000000000001E-3</c:v>
                </c:pt>
                <c:pt idx="194">
                  <c:v>2.996E-3</c:v>
                </c:pt>
                <c:pt idx="195">
                  <c:v>2.8249999999999998E-3</c:v>
                </c:pt>
                <c:pt idx="196">
                  <c:v>2.5370000000000002E-3</c:v>
                </c:pt>
                <c:pt idx="197">
                  <c:v>2.3050000000000002E-3</c:v>
                </c:pt>
                <c:pt idx="198">
                  <c:v>2.1129999999999999E-3</c:v>
                </c:pt>
                <c:pt idx="199">
                  <c:v>1.951E-3</c:v>
                </c:pt>
                <c:pt idx="200">
                  <c:v>1.8140000000000001E-3</c:v>
                </c:pt>
                <c:pt idx="201">
                  <c:v>1.6949999999999999E-3</c:v>
                </c:pt>
                <c:pt idx="202">
                  <c:v>1.5E-3</c:v>
                </c:pt>
                <c:pt idx="203">
                  <c:v>1.346E-3</c:v>
                </c:pt>
                <c:pt idx="204">
                  <c:v>1.222E-3</c:v>
                </c:pt>
                <c:pt idx="205">
                  <c:v>1.1199999999999999E-3</c:v>
                </c:pt>
                <c:pt idx="206">
                  <c:v>1.034E-3</c:v>
                </c:pt>
                <c:pt idx="207">
                  <c:v>9.6040000000000003E-4</c:v>
                </c:pt>
                <c:pt idx="208">
                  <c:v>9.4700000000000003E-4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A7-4A0E-B503-28C86EF27D61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srim132Xe_Water!$D$20:$D$300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srim132Xe_Water!$G$20:$G$300</c:f>
              <c:numCache>
                <c:formatCode>0.000E+00</c:formatCode>
                <c:ptCount val="281"/>
                <c:pt idx="0">
                  <c:v>3.3365</c:v>
                </c:pt>
                <c:pt idx="1">
                  <c:v>3.4506000000000001</c:v>
                </c:pt>
                <c:pt idx="2">
                  <c:v>3.5594999999999999</c:v>
                </c:pt>
                <c:pt idx="3">
                  <c:v>3.6631</c:v>
                </c:pt>
                <c:pt idx="4">
                  <c:v>3.7646000000000002</c:v>
                </c:pt>
                <c:pt idx="5">
                  <c:v>3.9550000000000001</c:v>
                </c:pt>
                <c:pt idx="6">
                  <c:v>4.1767000000000003</c:v>
                </c:pt>
                <c:pt idx="7">
                  <c:v>4.3815999999999997</c:v>
                </c:pt>
                <c:pt idx="8">
                  <c:v>4.5738000000000003</c:v>
                </c:pt>
                <c:pt idx="9">
                  <c:v>4.7534000000000001</c:v>
                </c:pt>
                <c:pt idx="10">
                  <c:v>4.9224999999999994</c:v>
                </c:pt>
                <c:pt idx="11">
                  <c:v>5.0831999999999997</c:v>
                </c:pt>
                <c:pt idx="12">
                  <c:v>5.2354000000000003</c:v>
                </c:pt>
                <c:pt idx="13">
                  <c:v>5.3803000000000001</c:v>
                </c:pt>
                <c:pt idx="14">
                  <c:v>5.6519999999999992</c:v>
                </c:pt>
                <c:pt idx="15">
                  <c:v>5.9006999999999996</c:v>
                </c:pt>
                <c:pt idx="16">
                  <c:v>6.1313000000000004</c:v>
                </c:pt>
                <c:pt idx="17">
                  <c:v>6.3452000000000002</c:v>
                </c:pt>
                <c:pt idx="18">
                  <c:v>6.5463000000000005</c:v>
                </c:pt>
                <c:pt idx="19">
                  <c:v>6.7347999999999999</c:v>
                </c:pt>
                <c:pt idx="20">
                  <c:v>7.0810000000000004</c:v>
                </c:pt>
                <c:pt idx="21">
                  <c:v>7.3923999999999994</c:v>
                </c:pt>
                <c:pt idx="22">
                  <c:v>7.6761999999999997</c:v>
                </c:pt>
                <c:pt idx="23">
                  <c:v>7.9356</c:v>
                </c:pt>
                <c:pt idx="24">
                  <c:v>8.1747999999999994</c:v>
                </c:pt>
                <c:pt idx="25">
                  <c:v>8.3970000000000002</c:v>
                </c:pt>
                <c:pt idx="26">
                  <c:v>8.6043000000000003</c:v>
                </c:pt>
                <c:pt idx="27">
                  <c:v>8.7978000000000005</c:v>
                </c:pt>
                <c:pt idx="28">
                  <c:v>8.9794999999999998</c:v>
                </c:pt>
                <c:pt idx="29">
                  <c:v>9.1516000000000002</c:v>
                </c:pt>
                <c:pt idx="30">
                  <c:v>9.3131000000000004</c:v>
                </c:pt>
                <c:pt idx="31">
                  <c:v>9.6122999999999994</c:v>
                </c:pt>
                <c:pt idx="32">
                  <c:v>9.9458000000000002</c:v>
                </c:pt>
                <c:pt idx="33">
                  <c:v>10.2447</c:v>
                </c:pt>
                <c:pt idx="34">
                  <c:v>10.513399999999999</c:v>
                </c:pt>
                <c:pt idx="35">
                  <c:v>10.757300000000001</c:v>
                </c:pt>
                <c:pt idx="36">
                  <c:v>10.9756</c:v>
                </c:pt>
                <c:pt idx="37">
                  <c:v>11.182</c:v>
                </c:pt>
                <c:pt idx="38">
                  <c:v>11.368</c:v>
                </c:pt>
                <c:pt idx="39">
                  <c:v>11.542000000000002</c:v>
                </c:pt>
                <c:pt idx="40">
                  <c:v>11.858000000000001</c:v>
                </c:pt>
                <c:pt idx="41">
                  <c:v>12.129999999999999</c:v>
                </c:pt>
                <c:pt idx="42">
                  <c:v>12.379</c:v>
                </c:pt>
                <c:pt idx="43">
                  <c:v>12.596</c:v>
                </c:pt>
                <c:pt idx="44">
                  <c:v>12.79</c:v>
                </c:pt>
                <c:pt idx="45">
                  <c:v>12.962</c:v>
                </c:pt>
                <c:pt idx="46">
                  <c:v>13.261000000000001</c:v>
                </c:pt>
                <c:pt idx="47">
                  <c:v>13.513</c:v>
                </c:pt>
                <c:pt idx="48">
                  <c:v>13.721</c:v>
                </c:pt>
                <c:pt idx="49">
                  <c:v>13.904999999999999</c:v>
                </c:pt>
                <c:pt idx="50">
                  <c:v>14.065</c:v>
                </c:pt>
                <c:pt idx="51">
                  <c:v>14.201000000000001</c:v>
                </c:pt>
                <c:pt idx="52">
                  <c:v>14.315</c:v>
                </c:pt>
                <c:pt idx="53">
                  <c:v>14.416</c:v>
                </c:pt>
                <c:pt idx="54">
                  <c:v>14.504999999999999</c:v>
                </c:pt>
                <c:pt idx="55">
                  <c:v>14.581</c:v>
                </c:pt>
                <c:pt idx="56">
                  <c:v>14.655999999999999</c:v>
                </c:pt>
                <c:pt idx="57">
                  <c:v>14.77</c:v>
                </c:pt>
                <c:pt idx="58">
                  <c:v>14.877000000000001</c:v>
                </c:pt>
                <c:pt idx="59">
                  <c:v>14.965999999999999</c:v>
                </c:pt>
                <c:pt idx="60">
                  <c:v>15.004999999999999</c:v>
                </c:pt>
                <c:pt idx="61">
                  <c:v>15.019</c:v>
                </c:pt>
                <c:pt idx="62">
                  <c:v>15.015000000000001</c:v>
                </c:pt>
                <c:pt idx="63">
                  <c:v>14.993</c:v>
                </c:pt>
                <c:pt idx="64">
                  <c:v>14.965</c:v>
                </c:pt>
                <c:pt idx="65">
                  <c:v>14.931000000000001</c:v>
                </c:pt>
                <c:pt idx="66">
                  <c:v>14.843</c:v>
                </c:pt>
                <c:pt idx="67">
                  <c:v>14.744</c:v>
                </c:pt>
                <c:pt idx="68">
                  <c:v>14.638999999999999</c:v>
                </c:pt>
                <c:pt idx="69">
                  <c:v>14.532</c:v>
                </c:pt>
                <c:pt idx="70">
                  <c:v>14.433999999999999</c:v>
                </c:pt>
                <c:pt idx="71">
                  <c:v>14.347000000000001</c:v>
                </c:pt>
                <c:pt idx="72">
                  <c:v>14.186</c:v>
                </c:pt>
                <c:pt idx="73">
                  <c:v>14.064</c:v>
                </c:pt>
                <c:pt idx="74">
                  <c:v>13.97</c:v>
                </c:pt>
                <c:pt idx="75">
                  <c:v>13.904</c:v>
                </c:pt>
                <c:pt idx="76">
                  <c:v>13.863</c:v>
                </c:pt>
                <c:pt idx="77">
                  <c:v>13.843</c:v>
                </c:pt>
                <c:pt idx="78">
                  <c:v>13.841000000000001</c:v>
                </c:pt>
                <c:pt idx="79">
                  <c:v>13.855</c:v>
                </c:pt>
                <c:pt idx="80">
                  <c:v>13.884</c:v>
                </c:pt>
                <c:pt idx="81">
                  <c:v>13.923</c:v>
                </c:pt>
                <c:pt idx="82">
                  <c:v>13.971</c:v>
                </c:pt>
                <c:pt idx="83">
                  <c:v>14.093</c:v>
                </c:pt>
                <c:pt idx="84">
                  <c:v>14.275</c:v>
                </c:pt>
                <c:pt idx="85">
                  <c:v>14.481</c:v>
                </c:pt>
                <c:pt idx="86">
                  <c:v>14.701000000000001</c:v>
                </c:pt>
                <c:pt idx="87">
                  <c:v>14.93</c:v>
                </c:pt>
                <c:pt idx="88">
                  <c:v>15.164000000000001</c:v>
                </c:pt>
                <c:pt idx="89">
                  <c:v>15.401</c:v>
                </c:pt>
                <c:pt idx="90">
                  <c:v>15.645</c:v>
                </c:pt>
                <c:pt idx="91">
                  <c:v>15.88</c:v>
                </c:pt>
                <c:pt idx="92">
                  <c:v>16.363</c:v>
                </c:pt>
                <c:pt idx="93">
                  <c:v>16.861000000000001</c:v>
                </c:pt>
                <c:pt idx="94">
                  <c:v>17.355</c:v>
                </c:pt>
                <c:pt idx="95">
                  <c:v>17.869</c:v>
                </c:pt>
                <c:pt idx="96">
                  <c:v>18.387</c:v>
                </c:pt>
                <c:pt idx="97">
                  <c:v>18.934999999999999</c:v>
                </c:pt>
                <c:pt idx="98">
                  <c:v>20.060000000000002</c:v>
                </c:pt>
                <c:pt idx="99">
                  <c:v>21.253999999999998</c:v>
                </c:pt>
                <c:pt idx="100">
                  <c:v>22.526</c:v>
                </c:pt>
                <c:pt idx="101">
                  <c:v>23.867999999999999</c:v>
                </c:pt>
                <c:pt idx="102">
                  <c:v>25.262999999999998</c:v>
                </c:pt>
                <c:pt idx="103">
                  <c:v>26.716999999999999</c:v>
                </c:pt>
                <c:pt idx="104">
                  <c:v>28.216000000000001</c:v>
                </c:pt>
                <c:pt idx="105">
                  <c:v>29.748000000000001</c:v>
                </c:pt>
                <c:pt idx="106">
                  <c:v>31.311</c:v>
                </c:pt>
                <c:pt idx="107">
                  <c:v>32.883000000000003</c:v>
                </c:pt>
                <c:pt idx="108">
                  <c:v>34.463000000000001</c:v>
                </c:pt>
                <c:pt idx="109">
                  <c:v>37.612000000000002</c:v>
                </c:pt>
                <c:pt idx="110">
                  <c:v>41.475999999999999</c:v>
                </c:pt>
                <c:pt idx="111">
                  <c:v>45.173999999999999</c:v>
                </c:pt>
                <c:pt idx="112">
                  <c:v>48.660000000000004</c:v>
                </c:pt>
                <c:pt idx="113">
                  <c:v>51.931000000000004</c:v>
                </c:pt>
                <c:pt idx="114">
                  <c:v>54.954000000000001</c:v>
                </c:pt>
                <c:pt idx="115">
                  <c:v>57.746000000000002</c:v>
                </c:pt>
                <c:pt idx="116">
                  <c:v>60.326000000000001</c:v>
                </c:pt>
                <c:pt idx="117">
                  <c:v>62.682000000000002</c:v>
                </c:pt>
                <c:pt idx="118">
                  <c:v>66.849299999999999</c:v>
                </c:pt>
                <c:pt idx="119">
                  <c:v>70.372799999999998</c:v>
                </c:pt>
                <c:pt idx="120">
                  <c:v>73.358399999999989</c:v>
                </c:pt>
                <c:pt idx="121">
                  <c:v>75.933400000000006</c:v>
                </c:pt>
                <c:pt idx="122">
                  <c:v>78.145699999999991</c:v>
                </c:pt>
                <c:pt idx="123">
                  <c:v>80.084000000000003</c:v>
                </c:pt>
                <c:pt idx="124">
                  <c:v>83.274300000000011</c:v>
                </c:pt>
                <c:pt idx="125">
                  <c:v>85.788299999999992</c:v>
                </c:pt>
                <c:pt idx="126">
                  <c:v>87.802199999999999</c:v>
                </c:pt>
                <c:pt idx="127">
                  <c:v>89.423599999999993</c:v>
                </c:pt>
                <c:pt idx="128">
                  <c:v>90.730699999999999</c:v>
                </c:pt>
                <c:pt idx="129">
                  <c:v>91.792400000000001</c:v>
                </c:pt>
                <c:pt idx="130">
                  <c:v>92.657600000000002</c:v>
                </c:pt>
                <c:pt idx="131">
                  <c:v>93.345799999999997</c:v>
                </c:pt>
                <c:pt idx="132">
                  <c:v>93.916399999999996</c:v>
                </c:pt>
                <c:pt idx="133">
                  <c:v>94.359099999999998</c:v>
                </c:pt>
                <c:pt idx="134">
                  <c:v>94.723500000000001</c:v>
                </c:pt>
                <c:pt idx="135">
                  <c:v>95.226500000000001</c:v>
                </c:pt>
                <c:pt idx="136">
                  <c:v>95.558900000000008</c:v>
                </c:pt>
                <c:pt idx="137">
                  <c:v>95.676400000000001</c:v>
                </c:pt>
                <c:pt idx="138">
                  <c:v>96.527500000000003</c:v>
                </c:pt>
                <c:pt idx="139">
                  <c:v>97.8215</c:v>
                </c:pt>
                <c:pt idx="140">
                  <c:v>98.087699999999998</c:v>
                </c:pt>
                <c:pt idx="141">
                  <c:v>97.645799999999994</c:v>
                </c:pt>
                <c:pt idx="142">
                  <c:v>97.225300000000004</c:v>
                </c:pt>
                <c:pt idx="143">
                  <c:v>96.835999999999999</c:v>
                </c:pt>
                <c:pt idx="144">
                  <c:v>96.100200000000001</c:v>
                </c:pt>
                <c:pt idx="145">
                  <c:v>95.407299999999992</c:v>
                </c:pt>
                <c:pt idx="146">
                  <c:v>94.726599999999991</c:v>
                </c:pt>
                <c:pt idx="147">
                  <c:v>94.057500000000005</c:v>
                </c:pt>
                <c:pt idx="148">
                  <c:v>93.369700000000009</c:v>
                </c:pt>
                <c:pt idx="149">
                  <c:v>92.662999999999997</c:v>
                </c:pt>
                <c:pt idx="150">
                  <c:v>91.151800000000009</c:v>
                </c:pt>
                <c:pt idx="151">
                  <c:v>89.522930000000002</c:v>
                </c:pt>
                <c:pt idx="152">
                  <c:v>87.755710000000008</c:v>
                </c:pt>
                <c:pt idx="153">
                  <c:v>85.889709999999994</c:v>
                </c:pt>
                <c:pt idx="154">
                  <c:v>83.934640000000002</c:v>
                </c:pt>
                <c:pt idx="155">
                  <c:v>81.920289999999994</c:v>
                </c:pt>
                <c:pt idx="156">
                  <c:v>79.876519999999999</c:v>
                </c:pt>
                <c:pt idx="157">
                  <c:v>77.803219999999996</c:v>
                </c:pt>
                <c:pt idx="158">
                  <c:v>75.740299999999991</c:v>
                </c:pt>
                <c:pt idx="159">
                  <c:v>73.687709999999996</c:v>
                </c:pt>
                <c:pt idx="160">
                  <c:v>71.67537999999999</c:v>
                </c:pt>
                <c:pt idx="161">
                  <c:v>67.791370000000001</c:v>
                </c:pt>
                <c:pt idx="162">
                  <c:v>63.27731</c:v>
                </c:pt>
                <c:pt idx="163">
                  <c:v>59.234000000000002</c:v>
                </c:pt>
                <c:pt idx="164">
                  <c:v>55.681260000000002</c:v>
                </c:pt>
                <c:pt idx="165">
                  <c:v>52.638950000000001</c:v>
                </c:pt>
                <c:pt idx="166">
                  <c:v>50.096969999999999</c:v>
                </c:pt>
                <c:pt idx="167">
                  <c:v>48.035260000000001</c:v>
                </c:pt>
                <c:pt idx="168">
                  <c:v>46.433759999999999</c:v>
                </c:pt>
                <c:pt idx="169">
                  <c:v>45.142440000000001</c:v>
                </c:pt>
                <c:pt idx="170">
                  <c:v>41.970210000000002</c:v>
                </c:pt>
                <c:pt idx="171">
                  <c:v>39.258400000000002</c:v>
                </c:pt>
                <c:pt idx="172">
                  <c:v>36.916910000000001</c:v>
                </c:pt>
                <c:pt idx="173">
                  <c:v>34.875639999999997</c:v>
                </c:pt>
                <c:pt idx="174">
                  <c:v>33.084569999999999</c:v>
                </c:pt>
                <c:pt idx="175">
                  <c:v>31.483629999999998</c:v>
                </c:pt>
                <c:pt idx="176">
                  <c:v>28.7821</c:v>
                </c:pt>
                <c:pt idx="177">
                  <c:v>26.570879999999999</c:v>
                </c:pt>
                <c:pt idx="178">
                  <c:v>24.729901999999999</c:v>
                </c:pt>
                <c:pt idx="179">
                  <c:v>23.179090000000002</c:v>
                </c:pt>
                <c:pt idx="180">
                  <c:v>21.848405</c:v>
                </c:pt>
                <c:pt idx="181">
                  <c:v>20.697821000000001</c:v>
                </c:pt>
                <c:pt idx="182">
                  <c:v>19.687315999999999</c:v>
                </c:pt>
                <c:pt idx="183">
                  <c:v>18.796873999999999</c:v>
                </c:pt>
                <c:pt idx="184">
                  <c:v>18.006485000000001</c:v>
                </c:pt>
                <c:pt idx="185">
                  <c:v>17.296139999999998</c:v>
                </c:pt>
                <c:pt idx="186">
                  <c:v>16.655830999999999</c:v>
                </c:pt>
                <c:pt idx="187">
                  <c:v>15.555301</c:v>
                </c:pt>
                <c:pt idx="188">
                  <c:v>14.424765000000001</c:v>
                </c:pt>
                <c:pt idx="189">
                  <c:v>13.494331000000001</c:v>
                </c:pt>
                <c:pt idx="190">
                  <c:v>12.723972</c:v>
                </c:pt>
                <c:pt idx="191">
                  <c:v>12.07367</c:v>
                </c:pt>
                <c:pt idx="192">
                  <c:v>11.523412</c:v>
                </c:pt>
                <c:pt idx="193">
                  <c:v>11.043189999999999</c:v>
                </c:pt>
                <c:pt idx="194">
                  <c:v>10.632996</c:v>
                </c:pt>
                <c:pt idx="195">
                  <c:v>10.262824999999999</c:v>
                </c:pt>
                <c:pt idx="196">
                  <c:v>9.6525370000000006</c:v>
                </c:pt>
                <c:pt idx="197">
                  <c:v>9.1633049999999994</c:v>
                </c:pt>
                <c:pt idx="198">
                  <c:v>8.7631129999999988</c:v>
                </c:pt>
                <c:pt idx="199">
                  <c:v>8.4309510000000003</c:v>
                </c:pt>
                <c:pt idx="200">
                  <c:v>8.1508139999999987</c:v>
                </c:pt>
                <c:pt idx="201">
                  <c:v>7.9136949999999997</c:v>
                </c:pt>
                <c:pt idx="202">
                  <c:v>7.5324999999999998</c:v>
                </c:pt>
                <c:pt idx="203">
                  <c:v>7.2443460000000002</c:v>
                </c:pt>
                <c:pt idx="204">
                  <c:v>7.0202220000000004</c:v>
                </c:pt>
                <c:pt idx="205">
                  <c:v>6.8431199999999999</c:v>
                </c:pt>
                <c:pt idx="206">
                  <c:v>6.7020339999999994</c:v>
                </c:pt>
                <c:pt idx="207">
                  <c:v>6.5869604000000006</c:v>
                </c:pt>
                <c:pt idx="208">
                  <c:v>6.5679470000000002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CA7-4A0E-B503-28C86EF27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srim132Xe_Water!$P$5</c:f>
          <c:strCache>
            <c:ptCount val="1"/>
            <c:pt idx="0">
              <c:v>srim132Xe_Water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srim132Xe_Water!$D$20:$D$300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srim132Xe_Water!$J$20:$J$300</c:f>
              <c:numCache>
                <c:formatCode>0.00000</c:formatCode>
                <c:ptCount val="281"/>
                <c:pt idx="0">
                  <c:v>8.6999999999999994E-3</c:v>
                </c:pt>
                <c:pt idx="1">
                  <c:v>8.8999999999999999E-3</c:v>
                </c:pt>
                <c:pt idx="2">
                  <c:v>9.1999999999999998E-3</c:v>
                </c:pt>
                <c:pt idx="3">
                  <c:v>9.4000000000000004E-3</c:v>
                </c:pt>
                <c:pt idx="4">
                  <c:v>9.7000000000000003E-3</c:v>
                </c:pt>
                <c:pt idx="5">
                  <c:v>1.0100000000000001E-2</c:v>
                </c:pt>
                <c:pt idx="6">
                  <c:v>1.0699999999999999E-2</c:v>
                </c:pt>
                <c:pt idx="7">
                  <c:v>1.12E-2</c:v>
                </c:pt>
                <c:pt idx="8">
                  <c:v>1.17E-2</c:v>
                </c:pt>
                <c:pt idx="9">
                  <c:v>1.2199999999999999E-2</c:v>
                </c:pt>
                <c:pt idx="10">
                  <c:v>1.2699999999999999E-2</c:v>
                </c:pt>
                <c:pt idx="11">
                  <c:v>1.32E-2</c:v>
                </c:pt>
                <c:pt idx="12">
                  <c:v>1.3600000000000001E-2</c:v>
                </c:pt>
                <c:pt idx="13">
                  <c:v>1.4000000000000002E-2</c:v>
                </c:pt>
                <c:pt idx="14">
                  <c:v>1.49E-2</c:v>
                </c:pt>
                <c:pt idx="15">
                  <c:v>1.5599999999999999E-2</c:v>
                </c:pt>
                <c:pt idx="16">
                  <c:v>1.6400000000000001E-2</c:v>
                </c:pt>
                <c:pt idx="17">
                  <c:v>1.7100000000000001E-2</c:v>
                </c:pt>
                <c:pt idx="18">
                  <c:v>1.7899999999999999E-2</c:v>
                </c:pt>
                <c:pt idx="19">
                  <c:v>1.8599999999999998E-2</c:v>
                </c:pt>
                <c:pt idx="20">
                  <c:v>1.9900000000000001E-2</c:v>
                </c:pt>
                <c:pt idx="21">
                  <c:v>2.12E-2</c:v>
                </c:pt>
                <c:pt idx="22">
                  <c:v>2.24E-2</c:v>
                </c:pt>
                <c:pt idx="23">
                  <c:v>2.3599999999999999E-2</c:v>
                </c:pt>
                <c:pt idx="24">
                  <c:v>2.47E-2</c:v>
                </c:pt>
                <c:pt idx="25">
                  <c:v>2.58E-2</c:v>
                </c:pt>
                <c:pt idx="26">
                  <c:v>2.69E-2</c:v>
                </c:pt>
                <c:pt idx="27">
                  <c:v>2.8000000000000004E-2</c:v>
                </c:pt>
                <c:pt idx="28">
                  <c:v>2.8999999999999998E-2</c:v>
                </c:pt>
                <c:pt idx="29">
                  <c:v>3.0099999999999998E-2</c:v>
                </c:pt>
                <c:pt idx="30">
                  <c:v>3.1099999999999999E-2</c:v>
                </c:pt>
                <c:pt idx="31">
                  <c:v>3.3000000000000002E-2</c:v>
                </c:pt>
                <c:pt idx="32">
                  <c:v>3.5400000000000001E-2</c:v>
                </c:pt>
                <c:pt idx="33">
                  <c:v>3.7699999999999997E-2</c:v>
                </c:pt>
                <c:pt idx="34">
                  <c:v>0.04</c:v>
                </c:pt>
                <c:pt idx="35">
                  <c:v>4.2200000000000001E-2</c:v>
                </c:pt>
                <c:pt idx="36">
                  <c:v>4.4299999999999999E-2</c:v>
                </c:pt>
                <c:pt idx="37">
                  <c:v>4.6400000000000004E-2</c:v>
                </c:pt>
                <c:pt idx="38">
                  <c:v>4.8500000000000001E-2</c:v>
                </c:pt>
                <c:pt idx="39">
                  <c:v>5.0599999999999999E-2</c:v>
                </c:pt>
                <c:pt idx="40">
                  <c:v>5.4600000000000003E-2</c:v>
                </c:pt>
                <c:pt idx="41">
                  <c:v>5.8499999999999996E-2</c:v>
                </c:pt>
                <c:pt idx="42">
                  <c:v>6.2300000000000001E-2</c:v>
                </c:pt>
                <c:pt idx="43">
                  <c:v>6.6100000000000006E-2</c:v>
                </c:pt>
                <c:pt idx="44">
                  <c:v>6.9800000000000001E-2</c:v>
                </c:pt>
                <c:pt idx="45">
                  <c:v>7.3499999999999996E-2</c:v>
                </c:pt>
                <c:pt idx="46">
                  <c:v>8.0700000000000008E-2</c:v>
                </c:pt>
                <c:pt idx="47">
                  <c:v>8.77E-2</c:v>
                </c:pt>
                <c:pt idx="48">
                  <c:v>9.4699999999999993E-2</c:v>
                </c:pt>
                <c:pt idx="49">
                  <c:v>0.1016</c:v>
                </c:pt>
                <c:pt idx="50">
                  <c:v>0.10829999999999999</c:v>
                </c:pt>
                <c:pt idx="51">
                  <c:v>0.11510000000000001</c:v>
                </c:pt>
                <c:pt idx="52">
                  <c:v>0.1217</c:v>
                </c:pt>
                <c:pt idx="53">
                  <c:v>0.12840000000000001</c:v>
                </c:pt>
                <c:pt idx="54">
                  <c:v>0.13500000000000001</c:v>
                </c:pt>
                <c:pt idx="55">
                  <c:v>0.14150000000000001</c:v>
                </c:pt>
                <c:pt idx="56">
                  <c:v>0.14799999999999999</c:v>
                </c:pt>
                <c:pt idx="57">
                  <c:v>0.161</c:v>
                </c:pt>
                <c:pt idx="58">
                  <c:v>0.17709999999999998</c:v>
                </c:pt>
                <c:pt idx="59">
                  <c:v>0.19319999999999998</c:v>
                </c:pt>
                <c:pt idx="60">
                  <c:v>0.2092</c:v>
                </c:pt>
                <c:pt idx="61">
                  <c:v>0.22509999999999999</c:v>
                </c:pt>
                <c:pt idx="62">
                  <c:v>0.24110000000000001</c:v>
                </c:pt>
                <c:pt idx="63">
                  <c:v>0.2571</c:v>
                </c:pt>
                <c:pt idx="64">
                  <c:v>0.2732</c:v>
                </c:pt>
                <c:pt idx="65">
                  <c:v>0.2893</c:v>
                </c:pt>
                <c:pt idx="66">
                  <c:v>0.3216</c:v>
                </c:pt>
                <c:pt idx="67">
                  <c:v>0.3543</c:v>
                </c:pt>
                <c:pt idx="68">
                  <c:v>0.3871</c:v>
                </c:pt>
                <c:pt idx="69">
                  <c:v>0.42030000000000001</c:v>
                </c:pt>
                <c:pt idx="70">
                  <c:v>0.45369999999999999</c:v>
                </c:pt>
                <c:pt idx="71">
                  <c:v>0.48730000000000001</c:v>
                </c:pt>
                <c:pt idx="72">
                  <c:v>0.55519999999999992</c:v>
                </c:pt>
                <c:pt idx="73">
                  <c:v>0.62390000000000001</c:v>
                </c:pt>
                <c:pt idx="74">
                  <c:v>0.69330000000000003</c:v>
                </c:pt>
                <c:pt idx="75">
                  <c:v>0.76300000000000001</c:v>
                </c:pt>
                <c:pt idx="76">
                  <c:v>0.83309999999999995</c:v>
                </c:pt>
                <c:pt idx="77">
                  <c:v>0.90349999999999997</c:v>
                </c:pt>
                <c:pt idx="78">
                  <c:v>0.9739000000000001</c:v>
                </c:pt>
                <c:pt idx="79" formatCode="0.000">
                  <c:v>1.04</c:v>
                </c:pt>
                <c:pt idx="80" formatCode="0.000">
                  <c:v>1.1100000000000001</c:v>
                </c:pt>
                <c:pt idx="81" formatCode="0.000">
                  <c:v>1.18</c:v>
                </c:pt>
                <c:pt idx="82" formatCode="0.000">
                  <c:v>1.26</c:v>
                </c:pt>
                <c:pt idx="83" formatCode="0.000">
                  <c:v>1.39</c:v>
                </c:pt>
                <c:pt idx="84" formatCode="0.000">
                  <c:v>1.57</c:v>
                </c:pt>
                <c:pt idx="85" formatCode="0.000">
                  <c:v>1.74</c:v>
                </c:pt>
                <c:pt idx="86" formatCode="0.000">
                  <c:v>1.91</c:v>
                </c:pt>
                <c:pt idx="87" formatCode="0.000">
                  <c:v>2.0699999999999998</c:v>
                </c:pt>
                <c:pt idx="88" formatCode="0.000">
                  <c:v>2.23</c:v>
                </c:pt>
                <c:pt idx="89" formatCode="0.000">
                  <c:v>2.4</c:v>
                </c:pt>
                <c:pt idx="90" formatCode="0.000">
                  <c:v>2.5499999999999998</c:v>
                </c:pt>
                <c:pt idx="91" formatCode="0.000">
                  <c:v>2.71</c:v>
                </c:pt>
                <c:pt idx="92" formatCode="0.000">
                  <c:v>3.02</c:v>
                </c:pt>
                <c:pt idx="93" formatCode="0.000">
                  <c:v>3.31</c:v>
                </c:pt>
                <c:pt idx="94" formatCode="0.000">
                  <c:v>3.6</c:v>
                </c:pt>
                <c:pt idx="95" formatCode="0.000">
                  <c:v>3.88</c:v>
                </c:pt>
                <c:pt idx="96" formatCode="0.000">
                  <c:v>4.16</c:v>
                </c:pt>
                <c:pt idx="97" formatCode="0.000">
                  <c:v>4.42</c:v>
                </c:pt>
                <c:pt idx="98" formatCode="0.000">
                  <c:v>4.93</c:v>
                </c:pt>
                <c:pt idx="99" formatCode="0.000">
                  <c:v>5.41</c:v>
                </c:pt>
                <c:pt idx="100" formatCode="0.000">
                  <c:v>5.86</c:v>
                </c:pt>
                <c:pt idx="101" formatCode="0.000">
                  <c:v>6.29</c:v>
                </c:pt>
                <c:pt idx="102" formatCode="0.000">
                  <c:v>6.69</c:v>
                </c:pt>
                <c:pt idx="103" formatCode="0.000">
                  <c:v>7.08</c:v>
                </c:pt>
                <c:pt idx="104" formatCode="0.000">
                  <c:v>7.44</c:v>
                </c:pt>
                <c:pt idx="105" formatCode="0.000">
                  <c:v>7.78</c:v>
                </c:pt>
                <c:pt idx="106" formatCode="0.000">
                  <c:v>8.11</c:v>
                </c:pt>
                <c:pt idx="107" formatCode="0.000">
                  <c:v>8.42</c:v>
                </c:pt>
                <c:pt idx="108" formatCode="0.000">
                  <c:v>8.7100000000000009</c:v>
                </c:pt>
                <c:pt idx="109" formatCode="0.000">
                  <c:v>9.27</c:v>
                </c:pt>
                <c:pt idx="110" formatCode="0.000">
                  <c:v>9.9</c:v>
                </c:pt>
                <c:pt idx="111" formatCode="0.000">
                  <c:v>10.47</c:v>
                </c:pt>
                <c:pt idx="112" formatCode="0.000">
                  <c:v>11</c:v>
                </c:pt>
                <c:pt idx="113" formatCode="0.000">
                  <c:v>11.5</c:v>
                </c:pt>
                <c:pt idx="114" formatCode="0.000">
                  <c:v>11.97</c:v>
                </c:pt>
                <c:pt idx="115" formatCode="0.000">
                  <c:v>12.41</c:v>
                </c:pt>
                <c:pt idx="116" formatCode="0.000">
                  <c:v>12.83</c:v>
                </c:pt>
                <c:pt idx="117" formatCode="0.000">
                  <c:v>13.24</c:v>
                </c:pt>
                <c:pt idx="118" formatCode="0.000">
                  <c:v>14.01</c:v>
                </c:pt>
                <c:pt idx="119" formatCode="0.000">
                  <c:v>14.73</c:v>
                </c:pt>
                <c:pt idx="120" formatCode="0.000">
                  <c:v>15.43</c:v>
                </c:pt>
                <c:pt idx="121" formatCode="0.000">
                  <c:v>16.100000000000001</c:v>
                </c:pt>
                <c:pt idx="122" formatCode="0.000">
                  <c:v>16.75</c:v>
                </c:pt>
                <c:pt idx="123" formatCode="0.000">
                  <c:v>17.38</c:v>
                </c:pt>
                <c:pt idx="124" formatCode="0.000">
                  <c:v>18.600000000000001</c:v>
                </c:pt>
                <c:pt idx="125" formatCode="0.000">
                  <c:v>19.78</c:v>
                </c:pt>
                <c:pt idx="126" formatCode="0.000">
                  <c:v>20.93</c:v>
                </c:pt>
                <c:pt idx="127" formatCode="0.000">
                  <c:v>22.06</c:v>
                </c:pt>
                <c:pt idx="128" formatCode="0.000">
                  <c:v>23.17</c:v>
                </c:pt>
                <c:pt idx="129" formatCode="0.000">
                  <c:v>24.27</c:v>
                </c:pt>
                <c:pt idx="130" formatCode="0.000">
                  <c:v>25.35</c:v>
                </c:pt>
                <c:pt idx="131" formatCode="0.000">
                  <c:v>26.43</c:v>
                </c:pt>
                <c:pt idx="132" formatCode="0.000">
                  <c:v>27.49</c:v>
                </c:pt>
                <c:pt idx="133" formatCode="0.000">
                  <c:v>28.56</c:v>
                </c:pt>
                <c:pt idx="134" formatCode="0.000">
                  <c:v>29.61</c:v>
                </c:pt>
                <c:pt idx="135" formatCode="0.000">
                  <c:v>31.72</c:v>
                </c:pt>
                <c:pt idx="136" formatCode="0.000">
                  <c:v>34.340000000000003</c:v>
                </c:pt>
                <c:pt idx="137" formatCode="0.000">
                  <c:v>36.950000000000003</c:v>
                </c:pt>
                <c:pt idx="138" formatCode="0.000">
                  <c:v>39.549999999999997</c:v>
                </c:pt>
                <c:pt idx="139" formatCode="0.000">
                  <c:v>42.13</c:v>
                </c:pt>
                <c:pt idx="140" formatCode="0.000">
                  <c:v>44.68</c:v>
                </c:pt>
                <c:pt idx="141" formatCode="0.000">
                  <c:v>47.23</c:v>
                </c:pt>
                <c:pt idx="142" formatCode="0.000">
                  <c:v>49.8</c:v>
                </c:pt>
                <c:pt idx="143" formatCode="0.000">
                  <c:v>52.37</c:v>
                </c:pt>
                <c:pt idx="144" formatCode="0.000">
                  <c:v>57.56</c:v>
                </c:pt>
                <c:pt idx="145" formatCode="0.000">
                  <c:v>62.78</c:v>
                </c:pt>
                <c:pt idx="146" formatCode="0.000">
                  <c:v>68.040000000000006</c:v>
                </c:pt>
                <c:pt idx="147" formatCode="0.000">
                  <c:v>73.33</c:v>
                </c:pt>
                <c:pt idx="148" formatCode="0.000">
                  <c:v>78.67</c:v>
                </c:pt>
                <c:pt idx="149" formatCode="0.000">
                  <c:v>84.05</c:v>
                </c:pt>
                <c:pt idx="150" formatCode="0.000">
                  <c:v>94.93</c:v>
                </c:pt>
                <c:pt idx="151" formatCode="0.000">
                  <c:v>106</c:v>
                </c:pt>
                <c:pt idx="152" formatCode="0.000">
                  <c:v>117.28</c:v>
                </c:pt>
                <c:pt idx="153" formatCode="0.000">
                  <c:v>128.80000000000001</c:v>
                </c:pt>
                <c:pt idx="154" formatCode="0.000">
                  <c:v>140.58000000000001</c:v>
                </c:pt>
                <c:pt idx="155" formatCode="0.000">
                  <c:v>152.63999999999999</c:v>
                </c:pt>
                <c:pt idx="156" formatCode="0.000">
                  <c:v>165.01</c:v>
                </c:pt>
                <c:pt idx="157" formatCode="0.000">
                  <c:v>177.69</c:v>
                </c:pt>
                <c:pt idx="158" formatCode="0.000">
                  <c:v>190.72</c:v>
                </c:pt>
                <c:pt idx="159" formatCode="0.000">
                  <c:v>204.11</c:v>
                </c:pt>
                <c:pt idx="160" formatCode="0.000">
                  <c:v>217.88</c:v>
                </c:pt>
                <c:pt idx="161" formatCode="0.000">
                  <c:v>246.58</c:v>
                </c:pt>
                <c:pt idx="162" formatCode="0.000">
                  <c:v>284.77</c:v>
                </c:pt>
                <c:pt idx="163" formatCode="0.000">
                  <c:v>325.62</c:v>
                </c:pt>
                <c:pt idx="164" formatCode="0.000">
                  <c:v>369.17</c:v>
                </c:pt>
                <c:pt idx="165" formatCode="0.000">
                  <c:v>415.37</c:v>
                </c:pt>
                <c:pt idx="166" formatCode="0.000">
                  <c:v>464.07</c:v>
                </c:pt>
                <c:pt idx="167" formatCode="0.000">
                  <c:v>515.04999999999995</c:v>
                </c:pt>
                <c:pt idx="168" formatCode="0.000">
                  <c:v>567.99</c:v>
                </c:pt>
                <c:pt idx="169" formatCode="0.000">
                  <c:v>622.61</c:v>
                </c:pt>
                <c:pt idx="170" formatCode="0.000">
                  <c:v>737.53</c:v>
                </c:pt>
                <c:pt idx="171" formatCode="0.000">
                  <c:v>860.76</c:v>
                </c:pt>
                <c:pt idx="172" formatCode="0.000">
                  <c:v>992.14</c:v>
                </c:pt>
                <c:pt idx="173" formatCode="0.0">
                  <c:v>1130</c:v>
                </c:pt>
                <c:pt idx="174" formatCode="0.0">
                  <c:v>1280</c:v>
                </c:pt>
                <c:pt idx="175" formatCode="0.0">
                  <c:v>1430</c:v>
                </c:pt>
                <c:pt idx="176" formatCode="0.0">
                  <c:v>1770</c:v>
                </c:pt>
                <c:pt idx="177" formatCode="0.0">
                  <c:v>2130</c:v>
                </c:pt>
                <c:pt idx="178" formatCode="0.0">
                  <c:v>2520</c:v>
                </c:pt>
                <c:pt idx="179" formatCode="0.0">
                  <c:v>2940</c:v>
                </c:pt>
                <c:pt idx="180" formatCode="0.0">
                  <c:v>3380</c:v>
                </c:pt>
                <c:pt idx="181" formatCode="0.0">
                  <c:v>3850</c:v>
                </c:pt>
                <c:pt idx="182" formatCode="0.0">
                  <c:v>4350</c:v>
                </c:pt>
                <c:pt idx="183" formatCode="0.0">
                  <c:v>4870</c:v>
                </c:pt>
                <c:pt idx="184" formatCode="0.0">
                  <c:v>5410</c:v>
                </c:pt>
                <c:pt idx="185" formatCode="0.0">
                  <c:v>5980</c:v>
                </c:pt>
                <c:pt idx="186" formatCode="0.0">
                  <c:v>6570</c:v>
                </c:pt>
                <c:pt idx="187" formatCode="0.0">
                  <c:v>7810</c:v>
                </c:pt>
                <c:pt idx="188" formatCode="0.0">
                  <c:v>9480</c:v>
                </c:pt>
                <c:pt idx="189" formatCode="0.0">
                  <c:v>11270</c:v>
                </c:pt>
                <c:pt idx="190" formatCode="0.0">
                  <c:v>13180</c:v>
                </c:pt>
                <c:pt idx="191" formatCode="0.0">
                  <c:v>15200</c:v>
                </c:pt>
                <c:pt idx="192" formatCode="0.0">
                  <c:v>17320</c:v>
                </c:pt>
                <c:pt idx="193" formatCode="0.0">
                  <c:v>19540</c:v>
                </c:pt>
                <c:pt idx="194" formatCode="0.0">
                  <c:v>21840</c:v>
                </c:pt>
                <c:pt idx="195" formatCode="0.0">
                  <c:v>24240</c:v>
                </c:pt>
                <c:pt idx="196" formatCode="0.0">
                  <c:v>29260</c:v>
                </c:pt>
                <c:pt idx="197" formatCode="0.0">
                  <c:v>34580</c:v>
                </c:pt>
                <c:pt idx="198" formatCode="0.0">
                  <c:v>40160</c:v>
                </c:pt>
                <c:pt idx="199" formatCode="0.0">
                  <c:v>45980</c:v>
                </c:pt>
                <c:pt idx="200" formatCode="0.0">
                  <c:v>52020</c:v>
                </c:pt>
                <c:pt idx="201" formatCode="0.0">
                  <c:v>58240</c:v>
                </c:pt>
                <c:pt idx="202" formatCode="0.0">
                  <c:v>71200</c:v>
                </c:pt>
                <c:pt idx="203" formatCode="0.0">
                  <c:v>84740</c:v>
                </c:pt>
                <c:pt idx="204" formatCode="0.0">
                  <c:v>98770</c:v>
                </c:pt>
                <c:pt idx="205" formatCode="0.0">
                  <c:v>113200</c:v>
                </c:pt>
                <c:pt idx="206" formatCode="0.0">
                  <c:v>127970</c:v>
                </c:pt>
                <c:pt idx="207" formatCode="0.0">
                  <c:v>143020</c:v>
                </c:pt>
                <c:pt idx="208" formatCode="0.0">
                  <c:v>146060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1C-4C47-B1CB-72BA84352747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srim132Xe_Water!$D$20:$D$300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srim132Xe_Water!$M$20:$M$300</c:f>
              <c:numCache>
                <c:formatCode>0.00000</c:formatCode>
                <c:ptCount val="281"/>
                <c:pt idx="0">
                  <c:v>2.1000000000000003E-3</c:v>
                </c:pt>
                <c:pt idx="1">
                  <c:v>2.1000000000000003E-3</c:v>
                </c:pt>
                <c:pt idx="2">
                  <c:v>2.1999999999999997E-3</c:v>
                </c:pt>
                <c:pt idx="3">
                  <c:v>2.1999999999999997E-3</c:v>
                </c:pt>
                <c:pt idx="4">
                  <c:v>2.3E-3</c:v>
                </c:pt>
                <c:pt idx="5">
                  <c:v>2.4000000000000002E-3</c:v>
                </c:pt>
                <c:pt idx="6">
                  <c:v>2.5000000000000001E-3</c:v>
                </c:pt>
                <c:pt idx="7">
                  <c:v>2.5999999999999999E-3</c:v>
                </c:pt>
                <c:pt idx="8">
                  <c:v>2.7000000000000001E-3</c:v>
                </c:pt>
                <c:pt idx="9">
                  <c:v>2.8E-3</c:v>
                </c:pt>
                <c:pt idx="10">
                  <c:v>2.9000000000000002E-3</c:v>
                </c:pt>
                <c:pt idx="11">
                  <c:v>3.0000000000000001E-3</c:v>
                </c:pt>
                <c:pt idx="12">
                  <c:v>3.0999999999999999E-3</c:v>
                </c:pt>
                <c:pt idx="13">
                  <c:v>3.2000000000000002E-3</c:v>
                </c:pt>
                <c:pt idx="14">
                  <c:v>3.3E-3</c:v>
                </c:pt>
                <c:pt idx="15">
                  <c:v>3.5000000000000005E-3</c:v>
                </c:pt>
                <c:pt idx="16">
                  <c:v>3.5999999999999999E-3</c:v>
                </c:pt>
                <c:pt idx="17">
                  <c:v>3.8E-3</c:v>
                </c:pt>
                <c:pt idx="18">
                  <c:v>3.8999999999999998E-3</c:v>
                </c:pt>
                <c:pt idx="19">
                  <c:v>4.0000000000000001E-3</c:v>
                </c:pt>
                <c:pt idx="20">
                  <c:v>4.3E-3</c:v>
                </c:pt>
                <c:pt idx="21">
                  <c:v>4.4999999999999997E-3</c:v>
                </c:pt>
                <c:pt idx="22">
                  <c:v>4.7000000000000002E-3</c:v>
                </c:pt>
                <c:pt idx="23">
                  <c:v>4.8999999999999998E-3</c:v>
                </c:pt>
                <c:pt idx="24">
                  <c:v>5.0999999999999995E-3</c:v>
                </c:pt>
                <c:pt idx="25">
                  <c:v>5.3E-3</c:v>
                </c:pt>
                <c:pt idx="26">
                  <c:v>5.4999999999999997E-3</c:v>
                </c:pt>
                <c:pt idx="27">
                  <c:v>5.5999999999999999E-3</c:v>
                </c:pt>
                <c:pt idx="28">
                  <c:v>5.8000000000000005E-3</c:v>
                </c:pt>
                <c:pt idx="29">
                  <c:v>6.0000000000000001E-3</c:v>
                </c:pt>
                <c:pt idx="30">
                  <c:v>6.0999999999999995E-3</c:v>
                </c:pt>
                <c:pt idx="31">
                  <c:v>6.5000000000000006E-3</c:v>
                </c:pt>
                <c:pt idx="32">
                  <c:v>6.8000000000000005E-3</c:v>
                </c:pt>
                <c:pt idx="33">
                  <c:v>7.1999999999999998E-3</c:v>
                </c:pt>
                <c:pt idx="34">
                  <c:v>7.4999999999999997E-3</c:v>
                </c:pt>
                <c:pt idx="35">
                  <c:v>7.9000000000000008E-3</c:v>
                </c:pt>
                <c:pt idx="36">
                  <c:v>8.2000000000000007E-3</c:v>
                </c:pt>
                <c:pt idx="37">
                  <c:v>8.5000000000000006E-3</c:v>
                </c:pt>
                <c:pt idx="38">
                  <c:v>8.7999999999999988E-3</c:v>
                </c:pt>
                <c:pt idx="39">
                  <c:v>9.1000000000000004E-3</c:v>
                </c:pt>
                <c:pt idx="40">
                  <c:v>9.7000000000000003E-3</c:v>
                </c:pt>
                <c:pt idx="41">
                  <c:v>1.03E-2</c:v>
                </c:pt>
                <c:pt idx="42">
                  <c:v>1.0800000000000001E-2</c:v>
                </c:pt>
                <c:pt idx="43">
                  <c:v>1.14E-2</c:v>
                </c:pt>
                <c:pt idx="44">
                  <c:v>1.1899999999999999E-2</c:v>
                </c:pt>
                <c:pt idx="45">
                  <c:v>1.24E-2</c:v>
                </c:pt>
                <c:pt idx="46">
                  <c:v>1.34E-2</c:v>
                </c:pt>
                <c:pt idx="47">
                  <c:v>1.44E-2</c:v>
                </c:pt>
                <c:pt idx="48">
                  <c:v>1.5299999999999999E-2</c:v>
                </c:pt>
                <c:pt idx="49">
                  <c:v>1.6199999999999999E-2</c:v>
                </c:pt>
                <c:pt idx="50">
                  <c:v>1.7100000000000001E-2</c:v>
                </c:pt>
                <c:pt idx="51">
                  <c:v>1.7999999999999999E-2</c:v>
                </c:pt>
                <c:pt idx="52">
                  <c:v>1.89E-2</c:v>
                </c:pt>
                <c:pt idx="53">
                  <c:v>1.9700000000000002E-2</c:v>
                </c:pt>
                <c:pt idx="54">
                  <c:v>2.0499999999999997E-2</c:v>
                </c:pt>
                <c:pt idx="55">
                  <c:v>2.1299999999999999E-2</c:v>
                </c:pt>
                <c:pt idx="56">
                  <c:v>2.2200000000000001E-2</c:v>
                </c:pt>
                <c:pt idx="57">
                  <c:v>2.3799999999999998E-2</c:v>
                </c:pt>
                <c:pt idx="58">
                  <c:v>2.58E-2</c:v>
                </c:pt>
                <c:pt idx="59">
                  <c:v>2.7700000000000002E-2</c:v>
                </c:pt>
                <c:pt idx="60">
                  <c:v>2.9599999999999998E-2</c:v>
                </c:pt>
                <c:pt idx="61">
                  <c:v>3.15E-2</c:v>
                </c:pt>
                <c:pt idx="62">
                  <c:v>3.3300000000000003E-2</c:v>
                </c:pt>
                <c:pt idx="63">
                  <c:v>3.5099999999999999E-2</c:v>
                </c:pt>
                <c:pt idx="64">
                  <c:v>3.6900000000000002E-2</c:v>
                </c:pt>
                <c:pt idx="65">
                  <c:v>3.8699999999999998E-2</c:v>
                </c:pt>
                <c:pt idx="66">
                  <c:v>4.24E-2</c:v>
                </c:pt>
                <c:pt idx="67">
                  <c:v>4.5900000000000003E-2</c:v>
                </c:pt>
                <c:pt idx="68">
                  <c:v>4.9399999999999999E-2</c:v>
                </c:pt>
                <c:pt idx="69">
                  <c:v>5.2900000000000003E-2</c:v>
                </c:pt>
                <c:pt idx="70">
                  <c:v>5.6299999999999996E-2</c:v>
                </c:pt>
                <c:pt idx="71">
                  <c:v>5.9699999999999996E-2</c:v>
                </c:pt>
                <c:pt idx="72">
                  <c:v>6.6700000000000009E-2</c:v>
                </c:pt>
                <c:pt idx="73">
                  <c:v>7.3399999999999993E-2</c:v>
                </c:pt>
                <c:pt idx="74">
                  <c:v>0.08</c:v>
                </c:pt>
                <c:pt idx="75">
                  <c:v>8.6400000000000005E-2</c:v>
                </c:pt>
                <c:pt idx="76">
                  <c:v>9.2600000000000002E-2</c:v>
                </c:pt>
                <c:pt idx="77">
                  <c:v>9.8699999999999996E-2</c:v>
                </c:pt>
                <c:pt idx="78">
                  <c:v>0.1046</c:v>
                </c:pt>
                <c:pt idx="79">
                  <c:v>0.1103</c:v>
                </c:pt>
                <c:pt idx="80">
                  <c:v>0.1159</c:v>
                </c:pt>
                <c:pt idx="81">
                  <c:v>0.12130000000000001</c:v>
                </c:pt>
                <c:pt idx="82">
                  <c:v>0.1265</c:v>
                </c:pt>
                <c:pt idx="83">
                  <c:v>0.13730000000000001</c:v>
                </c:pt>
                <c:pt idx="84">
                  <c:v>0.1502</c:v>
                </c:pt>
                <c:pt idx="85">
                  <c:v>0.16209999999999999</c:v>
                </c:pt>
                <c:pt idx="86">
                  <c:v>0.17330000000000001</c:v>
                </c:pt>
                <c:pt idx="87">
                  <c:v>0.1837</c:v>
                </c:pt>
                <c:pt idx="88">
                  <c:v>0.19339999999999999</c:v>
                </c:pt>
                <c:pt idx="89">
                  <c:v>0.20249999999999999</c:v>
                </c:pt>
                <c:pt idx="90">
                  <c:v>0.2112</c:v>
                </c:pt>
                <c:pt idx="91">
                  <c:v>0.21929999999999999</c:v>
                </c:pt>
                <c:pt idx="92">
                  <c:v>0.23620000000000002</c:v>
                </c:pt>
                <c:pt idx="93">
                  <c:v>0.25139999999999996</c:v>
                </c:pt>
                <c:pt idx="94">
                  <c:v>0.26500000000000001</c:v>
                </c:pt>
                <c:pt idx="95">
                  <c:v>0.27739999999999998</c:v>
                </c:pt>
                <c:pt idx="96">
                  <c:v>0.2888</c:v>
                </c:pt>
                <c:pt idx="97">
                  <c:v>0.29910000000000003</c:v>
                </c:pt>
                <c:pt idx="98">
                  <c:v>0.32130000000000003</c:v>
                </c:pt>
                <c:pt idx="99">
                  <c:v>0.34009999999999996</c:v>
                </c:pt>
                <c:pt idx="100">
                  <c:v>0.35599999999999998</c:v>
                </c:pt>
                <c:pt idx="101">
                  <c:v>0.36970000000000003</c:v>
                </c:pt>
                <c:pt idx="102">
                  <c:v>0.38159999999999999</c:v>
                </c:pt>
                <c:pt idx="103">
                  <c:v>0.39190000000000003</c:v>
                </c:pt>
                <c:pt idx="104">
                  <c:v>0.40099999999999997</c:v>
                </c:pt>
                <c:pt idx="105">
                  <c:v>0.40890000000000004</c:v>
                </c:pt>
                <c:pt idx="106">
                  <c:v>0.41600000000000004</c:v>
                </c:pt>
                <c:pt idx="107">
                  <c:v>0.42230000000000001</c:v>
                </c:pt>
                <c:pt idx="108">
                  <c:v>0.4279</c:v>
                </c:pt>
                <c:pt idx="109">
                  <c:v>0.441</c:v>
                </c:pt>
                <c:pt idx="110">
                  <c:v>0.45590000000000003</c:v>
                </c:pt>
                <c:pt idx="111">
                  <c:v>0.46790000000000004</c:v>
                </c:pt>
                <c:pt idx="112">
                  <c:v>0.47779999999999995</c:v>
                </c:pt>
                <c:pt idx="113">
                  <c:v>0.48620000000000002</c:v>
                </c:pt>
                <c:pt idx="114">
                  <c:v>0.49349999999999994</c:v>
                </c:pt>
                <c:pt idx="115">
                  <c:v>0.49989999999999996</c:v>
                </c:pt>
                <c:pt idx="116">
                  <c:v>0.50549999999999995</c:v>
                </c:pt>
                <c:pt idx="117">
                  <c:v>0.51059999999999994</c:v>
                </c:pt>
                <c:pt idx="118">
                  <c:v>0.52529999999999999</c:v>
                </c:pt>
                <c:pt idx="119">
                  <c:v>0.53789999999999993</c:v>
                </c:pt>
                <c:pt idx="120">
                  <c:v>0.54889999999999994</c:v>
                </c:pt>
                <c:pt idx="121">
                  <c:v>0.55890000000000006</c:v>
                </c:pt>
                <c:pt idx="122">
                  <c:v>0.56799999999999995</c:v>
                </c:pt>
                <c:pt idx="123">
                  <c:v>0.57650000000000001</c:v>
                </c:pt>
                <c:pt idx="124">
                  <c:v>0.60430000000000006</c:v>
                </c:pt>
                <c:pt idx="125">
                  <c:v>0.629</c:v>
                </c:pt>
                <c:pt idx="126">
                  <c:v>0.65149999999999997</c:v>
                </c:pt>
                <c:pt idx="127">
                  <c:v>0.67220000000000002</c:v>
                </c:pt>
                <c:pt idx="128">
                  <c:v>0.69159999999999999</c:v>
                </c:pt>
                <c:pt idx="129">
                  <c:v>0.70989999999999998</c:v>
                </c:pt>
                <c:pt idx="130">
                  <c:v>0.72740000000000005</c:v>
                </c:pt>
                <c:pt idx="131">
                  <c:v>0.74409999999999998</c:v>
                </c:pt>
                <c:pt idx="132">
                  <c:v>0.76019999999999999</c:v>
                </c:pt>
                <c:pt idx="133">
                  <c:v>0.77569999999999995</c:v>
                </c:pt>
                <c:pt idx="134">
                  <c:v>0.79080000000000006</c:v>
                </c:pt>
                <c:pt idx="135">
                  <c:v>0.84640000000000004</c:v>
                </c:pt>
                <c:pt idx="136">
                  <c:v>0.9255000000000001</c:v>
                </c:pt>
                <c:pt idx="137">
                  <c:v>0.9978999999999999</c:v>
                </c:pt>
                <c:pt idx="138" formatCode="0.000">
                  <c:v>1.06</c:v>
                </c:pt>
                <c:pt idx="139" formatCode="0.000">
                  <c:v>1.1299999999999999</c:v>
                </c:pt>
                <c:pt idx="140" formatCode="0.000">
                  <c:v>1.18</c:v>
                </c:pt>
                <c:pt idx="141" formatCode="0.000">
                  <c:v>1.24</c:v>
                </c:pt>
                <c:pt idx="142" formatCode="0.000">
                  <c:v>1.29</c:v>
                </c:pt>
                <c:pt idx="143" formatCode="0.000">
                  <c:v>1.34</c:v>
                </c:pt>
                <c:pt idx="144" formatCode="0.000">
                  <c:v>1.53</c:v>
                </c:pt>
                <c:pt idx="145" formatCode="0.000">
                  <c:v>1.7</c:v>
                </c:pt>
                <c:pt idx="146" formatCode="0.000">
                  <c:v>1.86</c:v>
                </c:pt>
                <c:pt idx="147" formatCode="0.000">
                  <c:v>2</c:v>
                </c:pt>
                <c:pt idx="148" formatCode="0.000">
                  <c:v>2.14</c:v>
                </c:pt>
                <c:pt idx="149" formatCode="0.000">
                  <c:v>2.27</c:v>
                </c:pt>
                <c:pt idx="150" formatCode="0.000">
                  <c:v>2.75</c:v>
                </c:pt>
                <c:pt idx="151" formatCode="0.000">
                  <c:v>3.16</c:v>
                </c:pt>
                <c:pt idx="152" formatCode="0.000">
                  <c:v>3.54</c:v>
                </c:pt>
                <c:pt idx="153" formatCode="0.000">
                  <c:v>3.9</c:v>
                </c:pt>
                <c:pt idx="154" formatCode="0.000">
                  <c:v>4.24</c:v>
                </c:pt>
                <c:pt idx="155" formatCode="0.000">
                  <c:v>4.57</c:v>
                </c:pt>
                <c:pt idx="156" formatCode="0.000">
                  <c:v>4.9000000000000004</c:v>
                </c:pt>
                <c:pt idx="157" formatCode="0.000">
                  <c:v>5.22</c:v>
                </c:pt>
                <c:pt idx="158" formatCode="0.000">
                  <c:v>5.53</c:v>
                </c:pt>
                <c:pt idx="159" formatCode="0.000">
                  <c:v>5.85</c:v>
                </c:pt>
                <c:pt idx="160" formatCode="0.000">
                  <c:v>6.17</c:v>
                </c:pt>
                <c:pt idx="161" formatCode="0.000">
                  <c:v>7.38</c:v>
                </c:pt>
                <c:pt idx="162" formatCode="0.000">
                  <c:v>9.15</c:v>
                </c:pt>
                <c:pt idx="163" formatCode="0.000">
                  <c:v>10.82</c:v>
                </c:pt>
                <c:pt idx="164" formatCode="0.000">
                  <c:v>12.46</c:v>
                </c:pt>
                <c:pt idx="165" formatCode="0.000">
                  <c:v>14.07</c:v>
                </c:pt>
                <c:pt idx="166" formatCode="0.000">
                  <c:v>15.66</c:v>
                </c:pt>
                <c:pt idx="167" formatCode="0.000">
                  <c:v>17.25</c:v>
                </c:pt>
                <c:pt idx="168" formatCode="0.000">
                  <c:v>18.8</c:v>
                </c:pt>
                <c:pt idx="169" formatCode="0.000">
                  <c:v>20.329999999999998</c:v>
                </c:pt>
                <c:pt idx="170" formatCode="0.000">
                  <c:v>26.03</c:v>
                </c:pt>
                <c:pt idx="171" formatCode="0.000">
                  <c:v>31.33</c:v>
                </c:pt>
                <c:pt idx="172" formatCode="0.000">
                  <c:v>36.43</c:v>
                </c:pt>
                <c:pt idx="173" formatCode="0.000">
                  <c:v>41.43</c:v>
                </c:pt>
                <c:pt idx="174" formatCode="0.000">
                  <c:v>46.37</c:v>
                </c:pt>
                <c:pt idx="175" formatCode="0.000">
                  <c:v>51.29</c:v>
                </c:pt>
                <c:pt idx="176" formatCode="0.000">
                  <c:v>69.59</c:v>
                </c:pt>
                <c:pt idx="177" formatCode="0.000">
                  <c:v>86.39</c:v>
                </c:pt>
                <c:pt idx="178" formatCode="0.000">
                  <c:v>102.53</c:v>
                </c:pt>
                <c:pt idx="179" formatCode="0.000">
                  <c:v>118.35</c:v>
                </c:pt>
                <c:pt idx="180" formatCode="0.000">
                  <c:v>134.03</c:v>
                </c:pt>
                <c:pt idx="181" formatCode="0.000">
                  <c:v>149.65</c:v>
                </c:pt>
                <c:pt idx="182" formatCode="0.000">
                  <c:v>165.26</c:v>
                </c:pt>
                <c:pt idx="183" formatCode="0.000">
                  <c:v>180.9</c:v>
                </c:pt>
                <c:pt idx="184" formatCode="0.000">
                  <c:v>196.58</c:v>
                </c:pt>
                <c:pt idx="185" formatCode="0.000">
                  <c:v>212.31</c:v>
                </c:pt>
                <c:pt idx="186" formatCode="0.000">
                  <c:v>228.1</c:v>
                </c:pt>
                <c:pt idx="187" formatCode="0.000">
                  <c:v>288.02</c:v>
                </c:pt>
                <c:pt idx="188" formatCode="0.000">
                  <c:v>372.52</c:v>
                </c:pt>
                <c:pt idx="189" formatCode="0.000">
                  <c:v>450.66</c:v>
                </c:pt>
                <c:pt idx="190" formatCode="0.000">
                  <c:v>525.35</c:v>
                </c:pt>
                <c:pt idx="191" formatCode="0.000">
                  <c:v>597.86</c:v>
                </c:pt>
                <c:pt idx="192" formatCode="0.000">
                  <c:v>668.86</c:v>
                </c:pt>
                <c:pt idx="193" formatCode="0.000">
                  <c:v>738.71</c:v>
                </c:pt>
                <c:pt idx="194" formatCode="0.000">
                  <c:v>807.63</c:v>
                </c:pt>
                <c:pt idx="195" formatCode="0.000">
                  <c:v>875.76</c:v>
                </c:pt>
                <c:pt idx="196" formatCode="0.0">
                  <c:v>1130</c:v>
                </c:pt>
                <c:pt idx="197" formatCode="0.0">
                  <c:v>1360</c:v>
                </c:pt>
                <c:pt idx="198" formatCode="0.0">
                  <c:v>1570</c:v>
                </c:pt>
                <c:pt idx="199" formatCode="0.0">
                  <c:v>1770</c:v>
                </c:pt>
                <c:pt idx="200" formatCode="0.0">
                  <c:v>1970</c:v>
                </c:pt>
                <c:pt idx="201" formatCode="0.0">
                  <c:v>2150</c:v>
                </c:pt>
                <c:pt idx="202" formatCode="0.0">
                  <c:v>2830</c:v>
                </c:pt>
                <c:pt idx="203" formatCode="0.0">
                  <c:v>3420</c:v>
                </c:pt>
                <c:pt idx="204" formatCode="0.0">
                  <c:v>3950</c:v>
                </c:pt>
                <c:pt idx="205" formatCode="0.0">
                  <c:v>4450</c:v>
                </c:pt>
                <c:pt idx="206" formatCode="0.0">
                  <c:v>4910</c:v>
                </c:pt>
                <c:pt idx="207" formatCode="0.0">
                  <c:v>5350</c:v>
                </c:pt>
                <c:pt idx="208" formatCode="0.0">
                  <c:v>5370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1C-4C47-B1CB-72BA84352747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srim132Xe_Water!$D$20:$D$300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srim132Xe_Water!$P$20:$P$300</c:f>
              <c:numCache>
                <c:formatCode>0.00000</c:formatCode>
                <c:ptCount val="281"/>
                <c:pt idx="0">
                  <c:v>1.5E-3</c:v>
                </c:pt>
                <c:pt idx="1">
                  <c:v>1.5E-3</c:v>
                </c:pt>
                <c:pt idx="2">
                  <c:v>1.5E-3</c:v>
                </c:pt>
                <c:pt idx="3">
                  <c:v>1.6000000000000001E-3</c:v>
                </c:pt>
                <c:pt idx="4">
                  <c:v>1.6000000000000001E-3</c:v>
                </c:pt>
                <c:pt idx="5">
                  <c:v>1.7000000000000001E-3</c:v>
                </c:pt>
                <c:pt idx="6">
                  <c:v>1.8E-3</c:v>
                </c:pt>
                <c:pt idx="7">
                  <c:v>1.9E-3</c:v>
                </c:pt>
                <c:pt idx="8">
                  <c:v>1.9E-3</c:v>
                </c:pt>
                <c:pt idx="9">
                  <c:v>2E-3</c:v>
                </c:pt>
                <c:pt idx="10">
                  <c:v>2.1000000000000003E-3</c:v>
                </c:pt>
                <c:pt idx="11">
                  <c:v>2.1999999999999997E-3</c:v>
                </c:pt>
                <c:pt idx="12">
                  <c:v>2.1999999999999997E-3</c:v>
                </c:pt>
                <c:pt idx="13">
                  <c:v>2.3E-3</c:v>
                </c:pt>
                <c:pt idx="14">
                  <c:v>2.4000000000000002E-3</c:v>
                </c:pt>
                <c:pt idx="15">
                  <c:v>2.5000000000000001E-3</c:v>
                </c:pt>
                <c:pt idx="16">
                  <c:v>2.7000000000000001E-3</c:v>
                </c:pt>
                <c:pt idx="17">
                  <c:v>2.8E-3</c:v>
                </c:pt>
                <c:pt idx="18">
                  <c:v>2.9000000000000002E-3</c:v>
                </c:pt>
                <c:pt idx="19">
                  <c:v>3.0000000000000001E-3</c:v>
                </c:pt>
                <c:pt idx="20">
                  <c:v>3.2000000000000002E-3</c:v>
                </c:pt>
                <c:pt idx="21">
                  <c:v>3.4000000000000002E-3</c:v>
                </c:pt>
                <c:pt idx="22">
                  <c:v>3.5999999999999999E-3</c:v>
                </c:pt>
                <c:pt idx="23">
                  <c:v>3.6999999999999997E-3</c:v>
                </c:pt>
                <c:pt idx="24">
                  <c:v>3.8999999999999998E-3</c:v>
                </c:pt>
                <c:pt idx="25">
                  <c:v>4.1000000000000003E-3</c:v>
                </c:pt>
                <c:pt idx="26">
                  <c:v>4.2000000000000006E-3</c:v>
                </c:pt>
                <c:pt idx="27">
                  <c:v>4.3999999999999994E-3</c:v>
                </c:pt>
                <c:pt idx="28">
                  <c:v>4.4999999999999997E-3</c:v>
                </c:pt>
                <c:pt idx="29">
                  <c:v>4.7000000000000002E-3</c:v>
                </c:pt>
                <c:pt idx="30">
                  <c:v>4.8000000000000004E-3</c:v>
                </c:pt>
                <c:pt idx="31">
                  <c:v>5.0999999999999995E-3</c:v>
                </c:pt>
                <c:pt idx="32">
                  <c:v>5.4000000000000003E-3</c:v>
                </c:pt>
                <c:pt idx="33">
                  <c:v>5.7000000000000002E-3</c:v>
                </c:pt>
                <c:pt idx="34">
                  <c:v>6.0999999999999995E-3</c:v>
                </c:pt>
                <c:pt idx="35">
                  <c:v>6.4000000000000003E-3</c:v>
                </c:pt>
                <c:pt idx="36">
                  <c:v>6.6E-3</c:v>
                </c:pt>
                <c:pt idx="37">
                  <c:v>6.9000000000000008E-3</c:v>
                </c:pt>
                <c:pt idx="38">
                  <c:v>7.1999999999999998E-3</c:v>
                </c:pt>
                <c:pt idx="39">
                  <c:v>7.4999999999999997E-3</c:v>
                </c:pt>
                <c:pt idx="40">
                  <c:v>8.0000000000000002E-3</c:v>
                </c:pt>
                <c:pt idx="41">
                  <c:v>8.5000000000000006E-3</c:v>
                </c:pt>
                <c:pt idx="42">
                  <c:v>8.9999999999999993E-3</c:v>
                </c:pt>
                <c:pt idx="43">
                  <c:v>9.4999999999999998E-3</c:v>
                </c:pt>
                <c:pt idx="44">
                  <c:v>0.01</c:v>
                </c:pt>
                <c:pt idx="45">
                  <c:v>1.0499999999999999E-2</c:v>
                </c:pt>
                <c:pt idx="46">
                  <c:v>1.14E-2</c:v>
                </c:pt>
                <c:pt idx="47">
                  <c:v>1.23E-2</c:v>
                </c:pt>
                <c:pt idx="48">
                  <c:v>1.3100000000000001E-2</c:v>
                </c:pt>
                <c:pt idx="49">
                  <c:v>1.3900000000000001E-2</c:v>
                </c:pt>
                <c:pt idx="50">
                  <c:v>1.4799999999999999E-2</c:v>
                </c:pt>
                <c:pt idx="51">
                  <c:v>1.5599999999999999E-2</c:v>
                </c:pt>
                <c:pt idx="52">
                  <c:v>1.6400000000000001E-2</c:v>
                </c:pt>
                <c:pt idx="53">
                  <c:v>1.7100000000000001E-2</c:v>
                </c:pt>
                <c:pt idx="54">
                  <c:v>1.7899999999999999E-2</c:v>
                </c:pt>
                <c:pt idx="55">
                  <c:v>1.8700000000000001E-2</c:v>
                </c:pt>
                <c:pt idx="56">
                  <c:v>1.9400000000000001E-2</c:v>
                </c:pt>
                <c:pt idx="57">
                  <c:v>2.0899999999999998E-2</c:v>
                </c:pt>
                <c:pt idx="58">
                  <c:v>2.2700000000000001E-2</c:v>
                </c:pt>
                <c:pt idx="59">
                  <c:v>2.4399999999999998E-2</c:v>
                </c:pt>
                <c:pt idx="60">
                  <c:v>2.6200000000000001E-2</c:v>
                </c:pt>
                <c:pt idx="61">
                  <c:v>2.7900000000000001E-2</c:v>
                </c:pt>
                <c:pt idx="62">
                  <c:v>2.9599999999999998E-2</c:v>
                </c:pt>
                <c:pt idx="63">
                  <c:v>3.1300000000000001E-2</c:v>
                </c:pt>
                <c:pt idx="64">
                  <c:v>3.2899999999999999E-2</c:v>
                </c:pt>
                <c:pt idx="65">
                  <c:v>3.4599999999999999E-2</c:v>
                </c:pt>
                <c:pt idx="66">
                  <c:v>3.7900000000000003E-2</c:v>
                </c:pt>
                <c:pt idx="67">
                  <c:v>4.1099999999999998E-2</c:v>
                </c:pt>
                <c:pt idx="68">
                  <c:v>4.4400000000000002E-2</c:v>
                </c:pt>
                <c:pt idx="69">
                  <c:v>4.7599999999999996E-2</c:v>
                </c:pt>
                <c:pt idx="70">
                  <c:v>5.0799999999999998E-2</c:v>
                </c:pt>
                <c:pt idx="71">
                  <c:v>5.4100000000000002E-2</c:v>
                </c:pt>
                <c:pt idx="72">
                  <c:v>6.0499999999999998E-2</c:v>
                </c:pt>
                <c:pt idx="73">
                  <c:v>6.6799999999999998E-2</c:v>
                </c:pt>
                <c:pt idx="74">
                  <c:v>7.3200000000000001E-2</c:v>
                </c:pt>
                <c:pt idx="75">
                  <c:v>7.9500000000000001E-2</c:v>
                </c:pt>
                <c:pt idx="76">
                  <c:v>8.5699999999999998E-2</c:v>
                </c:pt>
                <c:pt idx="77">
                  <c:v>9.1900000000000009E-2</c:v>
                </c:pt>
                <c:pt idx="78">
                  <c:v>9.8000000000000004E-2</c:v>
                </c:pt>
                <c:pt idx="79">
                  <c:v>0.1041</c:v>
                </c:pt>
                <c:pt idx="80">
                  <c:v>0.1101</c:v>
                </c:pt>
                <c:pt idx="81">
                  <c:v>0.11599999999999999</c:v>
                </c:pt>
                <c:pt idx="82">
                  <c:v>0.12179999999999999</c:v>
                </c:pt>
                <c:pt idx="83">
                  <c:v>0.1333</c:v>
                </c:pt>
                <c:pt idx="84">
                  <c:v>0.14710000000000001</c:v>
                </c:pt>
                <c:pt idx="85">
                  <c:v>0.16040000000000001</c:v>
                </c:pt>
                <c:pt idx="86">
                  <c:v>0.17319999999999999</c:v>
                </c:pt>
                <c:pt idx="87">
                  <c:v>0.18560000000000001</c:v>
                </c:pt>
                <c:pt idx="88">
                  <c:v>0.19739999999999999</c:v>
                </c:pt>
                <c:pt idx="89">
                  <c:v>0.20880000000000001</c:v>
                </c:pt>
                <c:pt idx="90">
                  <c:v>0.21970000000000001</c:v>
                </c:pt>
                <c:pt idx="91">
                  <c:v>0.2303</c:v>
                </c:pt>
                <c:pt idx="92">
                  <c:v>0.25030000000000002</c:v>
                </c:pt>
                <c:pt idx="93">
                  <c:v>0.26890000000000003</c:v>
                </c:pt>
                <c:pt idx="94">
                  <c:v>0.2863</c:v>
                </c:pt>
                <c:pt idx="95">
                  <c:v>0.30259999999999998</c:v>
                </c:pt>
                <c:pt idx="96">
                  <c:v>0.31779999999999997</c:v>
                </c:pt>
                <c:pt idx="97">
                  <c:v>0.33210000000000001</c:v>
                </c:pt>
                <c:pt idx="98">
                  <c:v>0.35819999999999996</c:v>
                </c:pt>
                <c:pt idx="99">
                  <c:v>0.38130000000000003</c:v>
                </c:pt>
                <c:pt idx="100">
                  <c:v>0.40179999999999999</c:v>
                </c:pt>
                <c:pt idx="101">
                  <c:v>0.42020000000000002</c:v>
                </c:pt>
                <c:pt idx="102">
                  <c:v>0.43659999999999999</c:v>
                </c:pt>
                <c:pt idx="103">
                  <c:v>0.45129999999999998</c:v>
                </c:pt>
                <c:pt idx="104">
                  <c:v>0.46460000000000001</c:v>
                </c:pt>
                <c:pt idx="105">
                  <c:v>0.47660000000000002</c:v>
                </c:pt>
                <c:pt idx="106">
                  <c:v>0.48749999999999999</c:v>
                </c:pt>
                <c:pt idx="107">
                  <c:v>0.49729999999999996</c:v>
                </c:pt>
                <c:pt idx="108">
                  <c:v>0.50629999999999997</c:v>
                </c:pt>
                <c:pt idx="109">
                  <c:v>0.5222</c:v>
                </c:pt>
                <c:pt idx="110">
                  <c:v>0.53859999999999997</c:v>
                </c:pt>
                <c:pt idx="111">
                  <c:v>0.5524</c:v>
                </c:pt>
                <c:pt idx="112">
                  <c:v>0.56399999999999995</c:v>
                </c:pt>
                <c:pt idx="113">
                  <c:v>0.57400000000000007</c:v>
                </c:pt>
                <c:pt idx="114">
                  <c:v>0.5827</c:v>
                </c:pt>
                <c:pt idx="115">
                  <c:v>0.59040000000000004</c:v>
                </c:pt>
                <c:pt idx="116">
                  <c:v>0.59729999999999994</c:v>
                </c:pt>
                <c:pt idx="117">
                  <c:v>0.60350000000000004</c:v>
                </c:pt>
                <c:pt idx="118">
                  <c:v>0.61429999999999996</c:v>
                </c:pt>
                <c:pt idx="119">
                  <c:v>0.62350000000000005</c:v>
                </c:pt>
                <c:pt idx="120">
                  <c:v>0.63159999999999994</c:v>
                </c:pt>
                <c:pt idx="121">
                  <c:v>0.63869999999999993</c:v>
                </c:pt>
                <c:pt idx="122">
                  <c:v>0.64500000000000002</c:v>
                </c:pt>
                <c:pt idx="123">
                  <c:v>0.65080000000000005</c:v>
                </c:pt>
                <c:pt idx="124">
                  <c:v>0.66100000000000003</c:v>
                </c:pt>
                <c:pt idx="125">
                  <c:v>0.66989999999999994</c:v>
                </c:pt>
                <c:pt idx="126">
                  <c:v>0.67769999999999997</c:v>
                </c:pt>
                <c:pt idx="127">
                  <c:v>0.68479999999999996</c:v>
                </c:pt>
                <c:pt idx="128">
                  <c:v>0.69130000000000003</c:v>
                </c:pt>
                <c:pt idx="129">
                  <c:v>0.69720000000000004</c:v>
                </c:pt>
                <c:pt idx="130">
                  <c:v>0.70279999999999998</c:v>
                </c:pt>
                <c:pt idx="131">
                  <c:v>0.70810000000000006</c:v>
                </c:pt>
                <c:pt idx="132">
                  <c:v>0.71310000000000007</c:v>
                </c:pt>
                <c:pt idx="133">
                  <c:v>0.71779999999999999</c:v>
                </c:pt>
                <c:pt idx="134">
                  <c:v>0.72240000000000004</c:v>
                </c:pt>
                <c:pt idx="135">
                  <c:v>0.73099999999999998</c:v>
                </c:pt>
                <c:pt idx="136">
                  <c:v>0.74099999999999999</c:v>
                </c:pt>
                <c:pt idx="137">
                  <c:v>0.75029999999999997</c:v>
                </c:pt>
                <c:pt idx="138">
                  <c:v>0.7591</c:v>
                </c:pt>
                <c:pt idx="139">
                  <c:v>0.76740000000000008</c:v>
                </c:pt>
                <c:pt idx="140">
                  <c:v>0.77529999999999999</c:v>
                </c:pt>
                <c:pt idx="141">
                  <c:v>0.78289999999999993</c:v>
                </c:pt>
                <c:pt idx="142">
                  <c:v>0.7903</c:v>
                </c:pt>
                <c:pt idx="143">
                  <c:v>0.79749999999999999</c:v>
                </c:pt>
                <c:pt idx="144">
                  <c:v>0.8115</c:v>
                </c:pt>
                <c:pt idx="145">
                  <c:v>0.82509999999999994</c:v>
                </c:pt>
                <c:pt idx="146">
                  <c:v>0.83819999999999995</c:v>
                </c:pt>
                <c:pt idx="147">
                  <c:v>0.85109999999999997</c:v>
                </c:pt>
                <c:pt idx="148">
                  <c:v>0.86370000000000002</c:v>
                </c:pt>
                <c:pt idx="149">
                  <c:v>0.87620000000000009</c:v>
                </c:pt>
                <c:pt idx="150">
                  <c:v>0.90079999999999993</c:v>
                </c:pt>
                <c:pt idx="151">
                  <c:v>0.92509999999999992</c:v>
                </c:pt>
                <c:pt idx="152">
                  <c:v>0.94930000000000003</c:v>
                </c:pt>
                <c:pt idx="153">
                  <c:v>0.97360000000000002</c:v>
                </c:pt>
                <c:pt idx="154">
                  <c:v>0.99809999999999999</c:v>
                </c:pt>
                <c:pt idx="155" formatCode="0.000">
                  <c:v>1.02</c:v>
                </c:pt>
                <c:pt idx="156" formatCode="0.000">
                  <c:v>1.05</c:v>
                </c:pt>
                <c:pt idx="157" formatCode="0.000">
                  <c:v>1.07</c:v>
                </c:pt>
                <c:pt idx="158" formatCode="0.000">
                  <c:v>1.1000000000000001</c:v>
                </c:pt>
                <c:pt idx="159" formatCode="0.000">
                  <c:v>1.1299999999999999</c:v>
                </c:pt>
                <c:pt idx="160" formatCode="0.000">
                  <c:v>1.1499999999999999</c:v>
                </c:pt>
                <c:pt idx="161" formatCode="0.000">
                  <c:v>1.21</c:v>
                </c:pt>
                <c:pt idx="162" formatCode="0.000">
                  <c:v>1.29</c:v>
                </c:pt>
                <c:pt idx="163" formatCode="0.000">
                  <c:v>1.37</c:v>
                </c:pt>
                <c:pt idx="164" formatCode="0.000">
                  <c:v>1.46</c:v>
                </c:pt>
                <c:pt idx="165" formatCode="0.000">
                  <c:v>1.55</c:v>
                </c:pt>
                <c:pt idx="166" formatCode="0.000">
                  <c:v>1.66</c:v>
                </c:pt>
                <c:pt idx="167" formatCode="0.000">
                  <c:v>1.76</c:v>
                </c:pt>
                <c:pt idx="168" formatCode="0.000">
                  <c:v>1.87</c:v>
                </c:pt>
                <c:pt idx="169" formatCode="0.000">
                  <c:v>1.99</c:v>
                </c:pt>
                <c:pt idx="170" formatCode="0.000">
                  <c:v>2.23</c:v>
                </c:pt>
                <c:pt idx="171" formatCode="0.000">
                  <c:v>2.4900000000000002</c:v>
                </c:pt>
                <c:pt idx="172" formatCode="0.000">
                  <c:v>2.77</c:v>
                </c:pt>
                <c:pt idx="173" formatCode="0.000">
                  <c:v>3.06</c:v>
                </c:pt>
                <c:pt idx="174" formatCode="0.000">
                  <c:v>3.37</c:v>
                </c:pt>
                <c:pt idx="175" formatCode="0.000">
                  <c:v>3.69</c:v>
                </c:pt>
                <c:pt idx="176" formatCode="0.000">
                  <c:v>4.38</c:v>
                </c:pt>
                <c:pt idx="177" formatCode="0.000">
                  <c:v>5.13</c:v>
                </c:pt>
                <c:pt idx="178" formatCode="0.000">
                  <c:v>5.93</c:v>
                </c:pt>
                <c:pt idx="179" formatCode="0.000">
                  <c:v>6.78</c:v>
                </c:pt>
                <c:pt idx="180" formatCode="0.000">
                  <c:v>7.68</c:v>
                </c:pt>
                <c:pt idx="181" formatCode="0.000">
                  <c:v>8.6199999999999992</c:v>
                </c:pt>
                <c:pt idx="182" formatCode="0.000">
                  <c:v>9.61</c:v>
                </c:pt>
                <c:pt idx="183" formatCode="0.000">
                  <c:v>10.64</c:v>
                </c:pt>
                <c:pt idx="184" formatCode="0.000">
                  <c:v>11.7</c:v>
                </c:pt>
                <c:pt idx="185" formatCode="0.000">
                  <c:v>12.81</c:v>
                </c:pt>
                <c:pt idx="186" formatCode="0.000">
                  <c:v>13.95</c:v>
                </c:pt>
                <c:pt idx="187" formatCode="0.000">
                  <c:v>16.350000000000001</c:v>
                </c:pt>
                <c:pt idx="188" formatCode="0.000">
                  <c:v>19.52</c:v>
                </c:pt>
                <c:pt idx="189" formatCode="0.000">
                  <c:v>22.89</c:v>
                </c:pt>
                <c:pt idx="190" formatCode="0.000">
                  <c:v>26.43</c:v>
                </c:pt>
                <c:pt idx="191" formatCode="0.000">
                  <c:v>30.12</c:v>
                </c:pt>
                <c:pt idx="192" formatCode="0.000">
                  <c:v>33.96</c:v>
                </c:pt>
                <c:pt idx="193" formatCode="0.000">
                  <c:v>37.94</c:v>
                </c:pt>
                <c:pt idx="194" formatCode="0.000">
                  <c:v>42.03</c:v>
                </c:pt>
                <c:pt idx="195" formatCode="0.000">
                  <c:v>46.23</c:v>
                </c:pt>
                <c:pt idx="196" formatCode="0.000">
                  <c:v>54.93</c:v>
                </c:pt>
                <c:pt idx="197" formatCode="0.000">
                  <c:v>63.97</c:v>
                </c:pt>
                <c:pt idx="198" formatCode="0.000">
                  <c:v>73.27</c:v>
                </c:pt>
                <c:pt idx="199" formatCode="0.000">
                  <c:v>82.81</c:v>
                </c:pt>
                <c:pt idx="200" formatCode="0.000">
                  <c:v>92.53</c:v>
                </c:pt>
                <c:pt idx="201" formatCode="0.000">
                  <c:v>102.4</c:v>
                </c:pt>
                <c:pt idx="202" formatCode="0.000">
                  <c:v>122.46</c:v>
                </c:pt>
                <c:pt idx="203" formatCode="0.000">
                  <c:v>142.79</c:v>
                </c:pt>
                <c:pt idx="204" formatCode="0.000">
                  <c:v>163.25</c:v>
                </c:pt>
                <c:pt idx="205" formatCode="0.000">
                  <c:v>183.72</c:v>
                </c:pt>
                <c:pt idx="206" formatCode="0.000">
                  <c:v>204.12</c:v>
                </c:pt>
                <c:pt idx="207" formatCode="0.000">
                  <c:v>224.39</c:v>
                </c:pt>
                <c:pt idx="208" formatCode="0.000">
                  <c:v>228.42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91C-4C47-B1CB-72BA84352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srim136Xe_Water!$P$5</c:f>
          <c:strCache>
            <c:ptCount val="1"/>
            <c:pt idx="0">
              <c:v>srim136Xe_Water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srim136Xe_Water!$D$20:$D$300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srim136Xe_Water!$E$20:$E$300</c:f>
              <c:numCache>
                <c:formatCode>0.000E+00</c:formatCode>
                <c:ptCount val="281"/>
                <c:pt idx="0">
                  <c:v>0.19950000000000001</c:v>
                </c:pt>
                <c:pt idx="1">
                  <c:v>0.20649999999999999</c:v>
                </c:pt>
                <c:pt idx="2">
                  <c:v>0.21329999999999999</c:v>
                </c:pt>
                <c:pt idx="3">
                  <c:v>0.2198</c:v>
                </c:pt>
                <c:pt idx="4">
                  <c:v>0.22620000000000001</c:v>
                </c:pt>
                <c:pt idx="5">
                  <c:v>0.2384</c:v>
                </c:pt>
                <c:pt idx="6">
                  <c:v>0.25290000000000001</c:v>
                </c:pt>
                <c:pt idx="7">
                  <c:v>0.2666</c:v>
                </c:pt>
                <c:pt idx="8">
                  <c:v>0.27960000000000002</c:v>
                </c:pt>
                <c:pt idx="9">
                  <c:v>0.29199999999999998</c:v>
                </c:pt>
                <c:pt idx="10">
                  <c:v>0.3039</c:v>
                </c:pt>
                <c:pt idx="11">
                  <c:v>0.31540000000000001</c:v>
                </c:pt>
                <c:pt idx="12">
                  <c:v>0.32650000000000001</c:v>
                </c:pt>
                <c:pt idx="13">
                  <c:v>0.3372</c:v>
                </c:pt>
                <c:pt idx="14">
                  <c:v>0.35770000000000002</c:v>
                </c:pt>
                <c:pt idx="15">
                  <c:v>0.377</c:v>
                </c:pt>
                <c:pt idx="16">
                  <c:v>0.39539999999999997</c:v>
                </c:pt>
                <c:pt idx="17">
                  <c:v>0.41299999999999998</c:v>
                </c:pt>
                <c:pt idx="18">
                  <c:v>0.42980000000000002</c:v>
                </c:pt>
                <c:pt idx="19">
                  <c:v>0.4461</c:v>
                </c:pt>
                <c:pt idx="20">
                  <c:v>0.47689999999999999</c:v>
                </c:pt>
                <c:pt idx="21">
                  <c:v>0.50580000000000003</c:v>
                </c:pt>
                <c:pt idx="22">
                  <c:v>0.53320000000000001</c:v>
                </c:pt>
                <c:pt idx="23">
                  <c:v>0.55920000000000003</c:v>
                </c:pt>
                <c:pt idx="24">
                  <c:v>0.58399999999999996</c:v>
                </c:pt>
                <c:pt idx="25">
                  <c:v>0.6079</c:v>
                </c:pt>
                <c:pt idx="26">
                  <c:v>0.63080000000000003</c:v>
                </c:pt>
                <c:pt idx="27">
                  <c:v>0.65300000000000002</c:v>
                </c:pt>
                <c:pt idx="28">
                  <c:v>0.6744</c:v>
                </c:pt>
                <c:pt idx="29">
                  <c:v>0.69510000000000005</c:v>
                </c:pt>
                <c:pt idx="30">
                  <c:v>0.71530000000000005</c:v>
                </c:pt>
                <c:pt idx="31">
                  <c:v>0.754</c:v>
                </c:pt>
                <c:pt idx="32">
                  <c:v>0.79969999999999997</c:v>
                </c:pt>
                <c:pt idx="33">
                  <c:v>0.84299999999999997</c:v>
                </c:pt>
                <c:pt idx="34">
                  <c:v>0.8841</c:v>
                </c:pt>
                <c:pt idx="35">
                  <c:v>0.9234</c:v>
                </c:pt>
                <c:pt idx="36">
                  <c:v>0.96120000000000005</c:v>
                </c:pt>
                <c:pt idx="37">
                  <c:v>0.99739999999999995</c:v>
                </c:pt>
                <c:pt idx="38">
                  <c:v>1.032</c:v>
                </c:pt>
                <c:pt idx="39">
                  <c:v>1.0660000000000001</c:v>
                </c:pt>
                <c:pt idx="40">
                  <c:v>1.131</c:v>
                </c:pt>
                <c:pt idx="41">
                  <c:v>1.1919999999999999</c:v>
                </c:pt>
                <c:pt idx="42">
                  <c:v>1.25</c:v>
                </c:pt>
                <c:pt idx="43">
                  <c:v>1.306</c:v>
                </c:pt>
                <c:pt idx="44">
                  <c:v>1.359</c:v>
                </c:pt>
                <c:pt idx="45">
                  <c:v>1.411</c:v>
                </c:pt>
                <c:pt idx="46">
                  <c:v>1.508</c:v>
                </c:pt>
                <c:pt idx="47">
                  <c:v>1.599</c:v>
                </c:pt>
                <c:pt idx="48">
                  <c:v>1.6859999999999999</c:v>
                </c:pt>
                <c:pt idx="49">
                  <c:v>1.768</c:v>
                </c:pt>
                <c:pt idx="50">
                  <c:v>1.847</c:v>
                </c:pt>
                <c:pt idx="51">
                  <c:v>1.9219999999999999</c:v>
                </c:pt>
                <c:pt idx="52">
                  <c:v>1.9950000000000001</c:v>
                </c:pt>
                <c:pt idx="53">
                  <c:v>2.0649999999999999</c:v>
                </c:pt>
                <c:pt idx="54">
                  <c:v>2.133</c:v>
                </c:pt>
                <c:pt idx="55">
                  <c:v>2.198</c:v>
                </c:pt>
                <c:pt idx="56">
                  <c:v>2.262</c:v>
                </c:pt>
                <c:pt idx="57">
                  <c:v>2.3839999999999999</c:v>
                </c:pt>
                <c:pt idx="58">
                  <c:v>2.5289999999999999</c:v>
                </c:pt>
                <c:pt idx="59">
                  <c:v>2.6659999999999999</c:v>
                </c:pt>
                <c:pt idx="60">
                  <c:v>2.7919999999999998</c:v>
                </c:pt>
                <c:pt idx="61">
                  <c:v>2.887</c:v>
                </c:pt>
                <c:pt idx="62">
                  <c:v>2.9729999999999999</c:v>
                </c:pt>
                <c:pt idx="63">
                  <c:v>3.052</c:v>
                </c:pt>
                <c:pt idx="64">
                  <c:v>3.1240000000000001</c:v>
                </c:pt>
                <c:pt idx="65">
                  <c:v>3.1909999999999998</c:v>
                </c:pt>
                <c:pt idx="66">
                  <c:v>3.3119999999999998</c:v>
                </c:pt>
                <c:pt idx="67">
                  <c:v>3.4220000000000002</c:v>
                </c:pt>
                <c:pt idx="68">
                  <c:v>3.5259999999999998</c:v>
                </c:pt>
                <c:pt idx="69">
                  <c:v>3.6259999999999999</c:v>
                </c:pt>
                <c:pt idx="70">
                  <c:v>3.7250000000000001</c:v>
                </c:pt>
                <c:pt idx="71">
                  <c:v>3.8239999999999998</c:v>
                </c:pt>
                <c:pt idx="72">
                  <c:v>4.0259999999999998</c:v>
                </c:pt>
                <c:pt idx="73">
                  <c:v>4.234</c:v>
                </c:pt>
                <c:pt idx="74">
                  <c:v>4.45</c:v>
                </c:pt>
                <c:pt idx="75">
                  <c:v>4.6710000000000003</c:v>
                </c:pt>
                <c:pt idx="76">
                  <c:v>4.8959999999999999</c:v>
                </c:pt>
                <c:pt idx="77">
                  <c:v>5.1260000000000003</c:v>
                </c:pt>
                <c:pt idx="78">
                  <c:v>5.3570000000000002</c:v>
                </c:pt>
                <c:pt idx="79">
                  <c:v>5.59</c:v>
                </c:pt>
                <c:pt idx="80">
                  <c:v>5.8220000000000001</c:v>
                </c:pt>
                <c:pt idx="81">
                  <c:v>6.0540000000000003</c:v>
                </c:pt>
                <c:pt idx="82">
                  <c:v>6.2839999999999998</c:v>
                </c:pt>
                <c:pt idx="83">
                  <c:v>6.7389999999999999</c:v>
                </c:pt>
                <c:pt idx="84">
                  <c:v>7.2919999999999998</c:v>
                </c:pt>
                <c:pt idx="85">
                  <c:v>7.8250000000000002</c:v>
                </c:pt>
                <c:pt idx="86">
                  <c:v>8.3360000000000003</c:v>
                </c:pt>
                <c:pt idx="87">
                  <c:v>8.827</c:v>
                </c:pt>
                <c:pt idx="88">
                  <c:v>9.2970000000000006</c:v>
                </c:pt>
                <c:pt idx="89">
                  <c:v>9.7490000000000006</c:v>
                </c:pt>
                <c:pt idx="90">
                  <c:v>10.18</c:v>
                </c:pt>
                <c:pt idx="91">
                  <c:v>10.6</c:v>
                </c:pt>
                <c:pt idx="92">
                  <c:v>11.4</c:v>
                </c:pt>
                <c:pt idx="93">
                  <c:v>12.16</c:v>
                </c:pt>
                <c:pt idx="94">
                  <c:v>12.89</c:v>
                </c:pt>
                <c:pt idx="95">
                  <c:v>13.6</c:v>
                </c:pt>
                <c:pt idx="96">
                  <c:v>14.3</c:v>
                </c:pt>
                <c:pt idx="97">
                  <c:v>14.99</c:v>
                </c:pt>
                <c:pt idx="98">
                  <c:v>16.37</c:v>
                </c:pt>
                <c:pt idx="99">
                  <c:v>17.77</c:v>
                </c:pt>
                <c:pt idx="100">
                  <c:v>19.190000000000001</c:v>
                </c:pt>
                <c:pt idx="101">
                  <c:v>20.65</c:v>
                </c:pt>
                <c:pt idx="102">
                  <c:v>22.15</c:v>
                </c:pt>
                <c:pt idx="103">
                  <c:v>23.68</c:v>
                </c:pt>
                <c:pt idx="104">
                  <c:v>25.24</c:v>
                </c:pt>
                <c:pt idx="105">
                  <c:v>26.83</c:v>
                </c:pt>
                <c:pt idx="106">
                  <c:v>28.43</c:v>
                </c:pt>
                <c:pt idx="107">
                  <c:v>30.04</c:v>
                </c:pt>
                <c:pt idx="108">
                  <c:v>31.65</c:v>
                </c:pt>
                <c:pt idx="109">
                  <c:v>34.86</c:v>
                </c:pt>
                <c:pt idx="110">
                  <c:v>38.78</c:v>
                </c:pt>
                <c:pt idx="111">
                  <c:v>42.54</c:v>
                </c:pt>
                <c:pt idx="112">
                  <c:v>46.11</c:v>
                </c:pt>
                <c:pt idx="113">
                  <c:v>49.44</c:v>
                </c:pt>
                <c:pt idx="114">
                  <c:v>52.54</c:v>
                </c:pt>
                <c:pt idx="115">
                  <c:v>55.41</c:v>
                </c:pt>
                <c:pt idx="116">
                  <c:v>58.06</c:v>
                </c:pt>
                <c:pt idx="117">
                  <c:v>60.5</c:v>
                </c:pt>
                <c:pt idx="118">
                  <c:v>64.81</c:v>
                </c:pt>
                <c:pt idx="119">
                  <c:v>68.47</c:v>
                </c:pt>
                <c:pt idx="120">
                  <c:v>71.59</c:v>
                </c:pt>
                <c:pt idx="121">
                  <c:v>74.27</c:v>
                </c:pt>
                <c:pt idx="122">
                  <c:v>76.58</c:v>
                </c:pt>
                <c:pt idx="123">
                  <c:v>78.61</c:v>
                </c:pt>
                <c:pt idx="124">
                  <c:v>81.96</c:v>
                </c:pt>
                <c:pt idx="125">
                  <c:v>84.6</c:v>
                </c:pt>
                <c:pt idx="126">
                  <c:v>86.72</c:v>
                </c:pt>
                <c:pt idx="127">
                  <c:v>88.44</c:v>
                </c:pt>
                <c:pt idx="128">
                  <c:v>89.84</c:v>
                </c:pt>
                <c:pt idx="129">
                  <c:v>90.98</c:v>
                </c:pt>
                <c:pt idx="130">
                  <c:v>91.91</c:v>
                </c:pt>
                <c:pt idx="131">
                  <c:v>92.68</c:v>
                </c:pt>
                <c:pt idx="132">
                  <c:v>93.3</c:v>
                </c:pt>
                <c:pt idx="133">
                  <c:v>93.8</c:v>
                </c:pt>
                <c:pt idx="134">
                  <c:v>94.21</c:v>
                </c:pt>
                <c:pt idx="135">
                  <c:v>94.8</c:v>
                </c:pt>
                <c:pt idx="136">
                  <c:v>95.22</c:v>
                </c:pt>
                <c:pt idx="137">
                  <c:v>95.41</c:v>
                </c:pt>
                <c:pt idx="138">
                  <c:v>95.69</c:v>
                </c:pt>
                <c:pt idx="139">
                  <c:v>97.24</c:v>
                </c:pt>
                <c:pt idx="140">
                  <c:v>98.01</c:v>
                </c:pt>
                <c:pt idx="141">
                  <c:v>97.63</c:v>
                </c:pt>
                <c:pt idx="142">
                  <c:v>97.23</c:v>
                </c:pt>
                <c:pt idx="143">
                  <c:v>96.85</c:v>
                </c:pt>
                <c:pt idx="144">
                  <c:v>96.13</c:v>
                </c:pt>
                <c:pt idx="145">
                  <c:v>95.46</c:v>
                </c:pt>
                <c:pt idx="146">
                  <c:v>94.82</c:v>
                </c:pt>
                <c:pt idx="147">
                  <c:v>94.17</c:v>
                </c:pt>
                <c:pt idx="148">
                  <c:v>93.52</c:v>
                </c:pt>
                <c:pt idx="149">
                  <c:v>92.85</c:v>
                </c:pt>
                <c:pt idx="150">
                  <c:v>91.43</c:v>
                </c:pt>
                <c:pt idx="151">
                  <c:v>89.88</c:v>
                </c:pt>
                <c:pt idx="152">
                  <c:v>88.21</c:v>
                </c:pt>
                <c:pt idx="153">
                  <c:v>86.44</c:v>
                </c:pt>
                <c:pt idx="154">
                  <c:v>84.57</c:v>
                </c:pt>
                <c:pt idx="155">
                  <c:v>82.64</c:v>
                </c:pt>
                <c:pt idx="156">
                  <c:v>80.66</c:v>
                </c:pt>
                <c:pt idx="157">
                  <c:v>78.66</c:v>
                </c:pt>
                <c:pt idx="158">
                  <c:v>76.66</c:v>
                </c:pt>
                <c:pt idx="159">
                  <c:v>74.66</c:v>
                </c:pt>
                <c:pt idx="160">
                  <c:v>72.69</c:v>
                </c:pt>
                <c:pt idx="161">
                  <c:v>68.87</c:v>
                </c:pt>
                <c:pt idx="162">
                  <c:v>64.39</c:v>
                </c:pt>
                <c:pt idx="163">
                  <c:v>60.34</c:v>
                </c:pt>
                <c:pt idx="164">
                  <c:v>56.74</c:v>
                </c:pt>
                <c:pt idx="165">
                  <c:v>53.63</c:v>
                </c:pt>
                <c:pt idx="166">
                  <c:v>50.98</c:v>
                </c:pt>
                <c:pt idx="167">
                  <c:v>48.8</c:v>
                </c:pt>
                <c:pt idx="168">
                  <c:v>47.06</c:v>
                </c:pt>
                <c:pt idx="169">
                  <c:v>45.74</c:v>
                </c:pt>
                <c:pt idx="170">
                  <c:v>42.74</c:v>
                </c:pt>
                <c:pt idx="171">
                  <c:v>40</c:v>
                </c:pt>
                <c:pt idx="172">
                  <c:v>37.630000000000003</c:v>
                </c:pt>
                <c:pt idx="173">
                  <c:v>35.549999999999997</c:v>
                </c:pt>
                <c:pt idx="174">
                  <c:v>33.729999999999997</c:v>
                </c:pt>
                <c:pt idx="175">
                  <c:v>32.11</c:v>
                </c:pt>
                <c:pt idx="176">
                  <c:v>29.35</c:v>
                </c:pt>
                <c:pt idx="177">
                  <c:v>27.1</c:v>
                </c:pt>
                <c:pt idx="178">
                  <c:v>25.23</c:v>
                </c:pt>
                <c:pt idx="179">
                  <c:v>23.64</c:v>
                </c:pt>
                <c:pt idx="180">
                  <c:v>22.29</c:v>
                </c:pt>
                <c:pt idx="181">
                  <c:v>21.11</c:v>
                </c:pt>
                <c:pt idx="182">
                  <c:v>20.079999999999998</c:v>
                </c:pt>
                <c:pt idx="183">
                  <c:v>19.170000000000002</c:v>
                </c:pt>
                <c:pt idx="184">
                  <c:v>18.36</c:v>
                </c:pt>
                <c:pt idx="185">
                  <c:v>17.63</c:v>
                </c:pt>
                <c:pt idx="186">
                  <c:v>16.98</c:v>
                </c:pt>
                <c:pt idx="187">
                  <c:v>15.85</c:v>
                </c:pt>
                <c:pt idx="188">
                  <c:v>14.7</c:v>
                </c:pt>
                <c:pt idx="189">
                  <c:v>13.74</c:v>
                </c:pt>
                <c:pt idx="190">
                  <c:v>12.96</c:v>
                </c:pt>
                <c:pt idx="191">
                  <c:v>12.29</c:v>
                </c:pt>
                <c:pt idx="192">
                  <c:v>11.72</c:v>
                </c:pt>
                <c:pt idx="193">
                  <c:v>11.23</c:v>
                </c:pt>
                <c:pt idx="194">
                  <c:v>10.8</c:v>
                </c:pt>
                <c:pt idx="195">
                  <c:v>10.43</c:v>
                </c:pt>
                <c:pt idx="196">
                  <c:v>9.7989999999999995</c:v>
                </c:pt>
                <c:pt idx="197">
                  <c:v>9.2940000000000005</c:v>
                </c:pt>
                <c:pt idx="198">
                  <c:v>8.8819999999999997</c:v>
                </c:pt>
                <c:pt idx="199">
                  <c:v>8.5389999999999997</c:v>
                </c:pt>
                <c:pt idx="200">
                  <c:v>8.2509999999999994</c:v>
                </c:pt>
                <c:pt idx="201">
                  <c:v>8.0050000000000008</c:v>
                </c:pt>
                <c:pt idx="202">
                  <c:v>7.6109999999999998</c:v>
                </c:pt>
                <c:pt idx="203">
                  <c:v>7.3120000000000003</c:v>
                </c:pt>
                <c:pt idx="204">
                  <c:v>7.0789999999999997</c:v>
                </c:pt>
                <c:pt idx="205">
                  <c:v>6.8949999999999996</c:v>
                </c:pt>
                <c:pt idx="206">
                  <c:v>6.7469999999999999</c:v>
                </c:pt>
                <c:pt idx="207">
                  <c:v>6.6269999999999998</c:v>
                </c:pt>
                <c:pt idx="208">
                  <c:v>6.5679999999999996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E5-4B4A-BC16-7E60142FE302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srim136Xe_Water!$D$20:$D$300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srim136Xe_Water!$F$20:$F$300</c:f>
              <c:numCache>
                <c:formatCode>0.000E+00</c:formatCode>
                <c:ptCount val="281"/>
                <c:pt idx="0">
                  <c:v>3.101</c:v>
                </c:pt>
                <c:pt idx="1">
                  <c:v>3.206</c:v>
                </c:pt>
                <c:pt idx="2">
                  <c:v>3.3079999999999998</c:v>
                </c:pt>
                <c:pt idx="3">
                  <c:v>3.4049999999999998</c:v>
                </c:pt>
                <c:pt idx="4">
                  <c:v>3.4980000000000002</c:v>
                </c:pt>
                <c:pt idx="5">
                  <c:v>3.6760000000000002</c:v>
                </c:pt>
                <c:pt idx="6">
                  <c:v>3.8809999999999998</c:v>
                </c:pt>
                <c:pt idx="7">
                  <c:v>4.0709999999999997</c:v>
                </c:pt>
                <c:pt idx="8">
                  <c:v>4.2489999999999997</c:v>
                </c:pt>
                <c:pt idx="9">
                  <c:v>4.415</c:v>
                </c:pt>
                <c:pt idx="10">
                  <c:v>4.5720000000000001</c:v>
                </c:pt>
                <c:pt idx="11">
                  <c:v>4.72</c:v>
                </c:pt>
                <c:pt idx="12">
                  <c:v>4.8600000000000003</c:v>
                </c:pt>
                <c:pt idx="13">
                  <c:v>4.9939999999999998</c:v>
                </c:pt>
                <c:pt idx="14">
                  <c:v>5.2430000000000003</c:v>
                </c:pt>
                <c:pt idx="15">
                  <c:v>5.4720000000000004</c:v>
                </c:pt>
                <c:pt idx="16">
                  <c:v>5.6829999999999998</c:v>
                </c:pt>
                <c:pt idx="17">
                  <c:v>5.8789999999999996</c:v>
                </c:pt>
                <c:pt idx="18">
                  <c:v>6.0620000000000003</c:v>
                </c:pt>
                <c:pt idx="19">
                  <c:v>6.234</c:v>
                </c:pt>
                <c:pt idx="20">
                  <c:v>6.5490000000000004</c:v>
                </c:pt>
                <c:pt idx="21">
                  <c:v>6.8310000000000004</c:v>
                </c:pt>
                <c:pt idx="22">
                  <c:v>7.0860000000000003</c:v>
                </c:pt>
                <c:pt idx="23">
                  <c:v>7.32</c:v>
                </c:pt>
                <c:pt idx="24">
                  <c:v>7.5339999999999998</c:v>
                </c:pt>
                <c:pt idx="25">
                  <c:v>7.7320000000000002</c:v>
                </c:pt>
                <c:pt idx="26">
                  <c:v>7.9160000000000004</c:v>
                </c:pt>
                <c:pt idx="27">
                  <c:v>8.0879999999999992</c:v>
                </c:pt>
                <c:pt idx="28">
                  <c:v>8.2479999999999993</c:v>
                </c:pt>
                <c:pt idx="29">
                  <c:v>8.3989999999999991</c:v>
                </c:pt>
                <c:pt idx="30">
                  <c:v>8.5410000000000004</c:v>
                </c:pt>
                <c:pt idx="31">
                  <c:v>8.8010000000000002</c:v>
                </c:pt>
                <c:pt idx="32">
                  <c:v>9.0909999999999993</c:v>
                </c:pt>
                <c:pt idx="33">
                  <c:v>9.3460000000000001</c:v>
                </c:pt>
                <c:pt idx="34">
                  <c:v>9.5749999999999993</c:v>
                </c:pt>
                <c:pt idx="35">
                  <c:v>9.7799999999999994</c:v>
                </c:pt>
                <c:pt idx="36">
                  <c:v>9.9659999999999993</c:v>
                </c:pt>
                <c:pt idx="37">
                  <c:v>10.14</c:v>
                </c:pt>
                <c:pt idx="38">
                  <c:v>10.29</c:v>
                </c:pt>
                <c:pt idx="39">
                  <c:v>10.43</c:v>
                </c:pt>
                <c:pt idx="40">
                  <c:v>10.68</c:v>
                </c:pt>
                <c:pt idx="41">
                  <c:v>10.9</c:v>
                </c:pt>
                <c:pt idx="42">
                  <c:v>11.08</c:v>
                </c:pt>
                <c:pt idx="43">
                  <c:v>11.25</c:v>
                </c:pt>
                <c:pt idx="44">
                  <c:v>11.39</c:v>
                </c:pt>
                <c:pt idx="45">
                  <c:v>11.51</c:v>
                </c:pt>
                <c:pt idx="46">
                  <c:v>11.72</c:v>
                </c:pt>
                <c:pt idx="47">
                  <c:v>11.88</c:v>
                </c:pt>
                <c:pt idx="48">
                  <c:v>12.01</c:v>
                </c:pt>
                <c:pt idx="49">
                  <c:v>12.12</c:v>
                </c:pt>
                <c:pt idx="50">
                  <c:v>12.2</c:v>
                </c:pt>
                <c:pt idx="51">
                  <c:v>12.26</c:v>
                </c:pt>
                <c:pt idx="52">
                  <c:v>12.3</c:v>
                </c:pt>
                <c:pt idx="53">
                  <c:v>12.34</c:v>
                </c:pt>
                <c:pt idx="54">
                  <c:v>12.36</c:v>
                </c:pt>
                <c:pt idx="55">
                  <c:v>12.38</c:v>
                </c:pt>
                <c:pt idx="56">
                  <c:v>12.39</c:v>
                </c:pt>
                <c:pt idx="57">
                  <c:v>12.39</c:v>
                </c:pt>
                <c:pt idx="58">
                  <c:v>12.36</c:v>
                </c:pt>
                <c:pt idx="59">
                  <c:v>12.3</c:v>
                </c:pt>
                <c:pt idx="60">
                  <c:v>12.24</c:v>
                </c:pt>
                <c:pt idx="61">
                  <c:v>12.16</c:v>
                </c:pt>
                <c:pt idx="62">
                  <c:v>12.07</c:v>
                </c:pt>
                <c:pt idx="63">
                  <c:v>11.98</c:v>
                </c:pt>
                <c:pt idx="64">
                  <c:v>11.88</c:v>
                </c:pt>
                <c:pt idx="65">
                  <c:v>11.78</c:v>
                </c:pt>
                <c:pt idx="66">
                  <c:v>11.58</c:v>
                </c:pt>
                <c:pt idx="67">
                  <c:v>11.37</c:v>
                </c:pt>
                <c:pt idx="68">
                  <c:v>11.16</c:v>
                </c:pt>
                <c:pt idx="69">
                  <c:v>10.96</c:v>
                </c:pt>
                <c:pt idx="70">
                  <c:v>10.77</c:v>
                </c:pt>
                <c:pt idx="71">
                  <c:v>10.58</c:v>
                </c:pt>
                <c:pt idx="72">
                  <c:v>10.220000000000001</c:v>
                </c:pt>
                <c:pt idx="73">
                  <c:v>9.8759999999999994</c:v>
                </c:pt>
                <c:pt idx="74">
                  <c:v>9.56</c:v>
                </c:pt>
                <c:pt idx="75">
                  <c:v>9.266</c:v>
                </c:pt>
                <c:pt idx="76">
                  <c:v>8.9909999999999997</c:v>
                </c:pt>
                <c:pt idx="77">
                  <c:v>8.7349999999999994</c:v>
                </c:pt>
                <c:pt idx="78">
                  <c:v>8.4949999999999992</c:v>
                </c:pt>
                <c:pt idx="79">
                  <c:v>8.2690000000000001</c:v>
                </c:pt>
                <c:pt idx="80">
                  <c:v>8.0579999999999998</c:v>
                </c:pt>
                <c:pt idx="81">
                  <c:v>7.8579999999999997</c:v>
                </c:pt>
                <c:pt idx="82">
                  <c:v>7.67</c:v>
                </c:pt>
                <c:pt idx="83">
                  <c:v>7.3239999999999998</c:v>
                </c:pt>
                <c:pt idx="84">
                  <c:v>6.9409999999999998</c:v>
                </c:pt>
                <c:pt idx="85">
                  <c:v>6.601</c:v>
                </c:pt>
                <c:pt idx="86">
                  <c:v>6.2990000000000004</c:v>
                </c:pt>
                <c:pt idx="87">
                  <c:v>6.0279999999999996</c:v>
                </c:pt>
                <c:pt idx="88">
                  <c:v>5.7830000000000004</c:v>
                </c:pt>
                <c:pt idx="89">
                  <c:v>5.56</c:v>
                </c:pt>
                <c:pt idx="90">
                  <c:v>5.3570000000000002</c:v>
                </c:pt>
                <c:pt idx="91">
                  <c:v>5.17</c:v>
                </c:pt>
                <c:pt idx="92">
                  <c:v>4.8390000000000004</c:v>
                </c:pt>
                <c:pt idx="93">
                  <c:v>4.5540000000000003</c:v>
                </c:pt>
                <c:pt idx="94">
                  <c:v>4.3049999999999997</c:v>
                </c:pt>
                <c:pt idx="95">
                  <c:v>4.0860000000000003</c:v>
                </c:pt>
                <c:pt idx="96">
                  <c:v>3.891</c:v>
                </c:pt>
                <c:pt idx="97">
                  <c:v>3.7170000000000001</c:v>
                </c:pt>
                <c:pt idx="98">
                  <c:v>3.4169999999999998</c:v>
                </c:pt>
                <c:pt idx="99">
                  <c:v>3.1669999999999998</c:v>
                </c:pt>
                <c:pt idx="100">
                  <c:v>2.956</c:v>
                </c:pt>
                <c:pt idx="101">
                  <c:v>2.7749999999999999</c:v>
                </c:pt>
                <c:pt idx="102">
                  <c:v>2.617</c:v>
                </c:pt>
                <c:pt idx="103">
                  <c:v>2.4780000000000002</c:v>
                </c:pt>
                <c:pt idx="104">
                  <c:v>2.355</c:v>
                </c:pt>
                <c:pt idx="105">
                  <c:v>2.2450000000000001</c:v>
                </c:pt>
                <c:pt idx="106">
                  <c:v>2.1469999999999998</c:v>
                </c:pt>
                <c:pt idx="107">
                  <c:v>2.0569999999999999</c:v>
                </c:pt>
                <c:pt idx="108">
                  <c:v>1.9750000000000001</c:v>
                </c:pt>
                <c:pt idx="109">
                  <c:v>1.8320000000000001</c:v>
                </c:pt>
                <c:pt idx="110">
                  <c:v>1.6830000000000001</c:v>
                </c:pt>
                <c:pt idx="111">
                  <c:v>1.5589999999999999</c:v>
                </c:pt>
                <c:pt idx="112">
                  <c:v>1.4530000000000001</c:v>
                </c:pt>
                <c:pt idx="113">
                  <c:v>1.3620000000000001</c:v>
                </c:pt>
                <c:pt idx="114">
                  <c:v>1.2829999999999999</c:v>
                </c:pt>
                <c:pt idx="115">
                  <c:v>1.214</c:v>
                </c:pt>
                <c:pt idx="116">
                  <c:v>1.1519999999999999</c:v>
                </c:pt>
                <c:pt idx="117">
                  <c:v>1.097</c:v>
                </c:pt>
                <c:pt idx="118">
                  <c:v>1.002</c:v>
                </c:pt>
                <c:pt idx="119">
                  <c:v>0.9244</c:v>
                </c:pt>
                <c:pt idx="120">
                  <c:v>0.85860000000000003</c:v>
                </c:pt>
                <c:pt idx="121">
                  <c:v>0.80230000000000001</c:v>
                </c:pt>
                <c:pt idx="122">
                  <c:v>0.75349999999999995</c:v>
                </c:pt>
                <c:pt idx="123">
                  <c:v>0.71079999999999999</c:v>
                </c:pt>
                <c:pt idx="124">
                  <c:v>0.63949999999999996</c:v>
                </c:pt>
                <c:pt idx="125">
                  <c:v>0.58230000000000004</c:v>
                </c:pt>
                <c:pt idx="126">
                  <c:v>0.53510000000000002</c:v>
                </c:pt>
                <c:pt idx="127">
                  <c:v>0.49559999999999998</c:v>
                </c:pt>
                <c:pt idx="128">
                  <c:v>0.46200000000000002</c:v>
                </c:pt>
                <c:pt idx="129">
                  <c:v>0.43290000000000001</c:v>
                </c:pt>
                <c:pt idx="130">
                  <c:v>0.40760000000000002</c:v>
                </c:pt>
                <c:pt idx="131">
                  <c:v>0.38519999999999999</c:v>
                </c:pt>
                <c:pt idx="132">
                  <c:v>0.3654</c:v>
                </c:pt>
                <c:pt idx="133">
                  <c:v>0.34770000000000001</c:v>
                </c:pt>
                <c:pt idx="134">
                  <c:v>0.33169999999999999</c:v>
                </c:pt>
                <c:pt idx="135">
                  <c:v>0.30409999999999998</c:v>
                </c:pt>
                <c:pt idx="136">
                  <c:v>0.27579999999999999</c:v>
                </c:pt>
                <c:pt idx="137">
                  <c:v>0.25269999999999998</c:v>
                </c:pt>
                <c:pt idx="138">
                  <c:v>0.23330000000000001</c:v>
                </c:pt>
                <c:pt idx="139">
                  <c:v>0.21690000000000001</c:v>
                </c:pt>
                <c:pt idx="140">
                  <c:v>0.20280000000000001</c:v>
                </c:pt>
                <c:pt idx="141">
                  <c:v>0.19059999999999999</c:v>
                </c:pt>
                <c:pt idx="142">
                  <c:v>0.17979999999999999</c:v>
                </c:pt>
                <c:pt idx="143">
                  <c:v>0.17030000000000001</c:v>
                </c:pt>
                <c:pt idx="144">
                  <c:v>0.15409999999999999</c:v>
                </c:pt>
                <c:pt idx="145">
                  <c:v>0.1409</c:v>
                </c:pt>
                <c:pt idx="146">
                  <c:v>0.12989999999999999</c:v>
                </c:pt>
                <c:pt idx="147">
                  <c:v>0.1206</c:v>
                </c:pt>
                <c:pt idx="148">
                  <c:v>0.11260000000000001</c:v>
                </c:pt>
                <c:pt idx="149">
                  <c:v>0.1057</c:v>
                </c:pt>
                <c:pt idx="150">
                  <c:v>9.4219999999999998E-2</c:v>
                </c:pt>
                <c:pt idx="151">
                  <c:v>8.5129999999999997E-2</c:v>
                </c:pt>
                <c:pt idx="152">
                  <c:v>7.7719999999999997E-2</c:v>
                </c:pt>
                <c:pt idx="153">
                  <c:v>7.1559999999999999E-2</c:v>
                </c:pt>
                <c:pt idx="154">
                  <c:v>6.6350000000000006E-2</c:v>
                </c:pt>
                <c:pt idx="155">
                  <c:v>6.1890000000000001E-2</c:v>
                </c:pt>
                <c:pt idx="156">
                  <c:v>5.8029999999999998E-2</c:v>
                </c:pt>
                <c:pt idx="157">
                  <c:v>5.4640000000000001E-2</c:v>
                </c:pt>
                <c:pt idx="158">
                  <c:v>5.1650000000000001E-2</c:v>
                </c:pt>
                <c:pt idx="159">
                  <c:v>4.8980000000000003E-2</c:v>
                </c:pt>
                <c:pt idx="160">
                  <c:v>4.6589999999999999E-2</c:v>
                </c:pt>
                <c:pt idx="161">
                  <c:v>4.2479999999999997E-2</c:v>
                </c:pt>
                <c:pt idx="162">
                  <c:v>3.8309999999999997E-2</c:v>
                </c:pt>
                <c:pt idx="163">
                  <c:v>3.492E-2</c:v>
                </c:pt>
                <c:pt idx="164">
                  <c:v>3.211E-2</c:v>
                </c:pt>
                <c:pt idx="165">
                  <c:v>2.9729999999999999E-2</c:v>
                </c:pt>
                <c:pt idx="166">
                  <c:v>2.7699999999999999E-2</c:v>
                </c:pt>
                <c:pt idx="167">
                  <c:v>2.5940000000000001E-2</c:v>
                </c:pt>
                <c:pt idx="168">
                  <c:v>2.4410000000000001E-2</c:v>
                </c:pt>
                <c:pt idx="169">
                  <c:v>2.3050000000000001E-2</c:v>
                </c:pt>
                <c:pt idx="170">
                  <c:v>2.0760000000000001E-2</c:v>
                </c:pt>
                <c:pt idx="171">
                  <c:v>1.89E-2</c:v>
                </c:pt>
                <c:pt idx="172">
                  <c:v>1.737E-2</c:v>
                </c:pt>
                <c:pt idx="173">
                  <c:v>1.6070000000000001E-2</c:v>
                </c:pt>
                <c:pt idx="174">
                  <c:v>1.4959999999999999E-2</c:v>
                </c:pt>
                <c:pt idx="175">
                  <c:v>1.4E-2</c:v>
                </c:pt>
                <c:pt idx="176">
                  <c:v>1.243E-2</c:v>
                </c:pt>
                <c:pt idx="177">
                  <c:v>1.1180000000000001E-2</c:v>
                </c:pt>
                <c:pt idx="178">
                  <c:v>1.017E-2</c:v>
                </c:pt>
                <c:pt idx="179">
                  <c:v>9.3390000000000001E-3</c:v>
                </c:pt>
                <c:pt idx="180">
                  <c:v>8.6359999999999996E-3</c:v>
                </c:pt>
                <c:pt idx="181">
                  <c:v>8.0359999999999997E-3</c:v>
                </c:pt>
                <c:pt idx="182">
                  <c:v>7.5170000000000002E-3</c:v>
                </c:pt>
                <c:pt idx="183">
                  <c:v>7.0629999999999998E-3</c:v>
                </c:pt>
                <c:pt idx="184">
                  <c:v>6.6639999999999998E-3</c:v>
                </c:pt>
                <c:pt idx="185">
                  <c:v>6.3090000000000004E-3</c:v>
                </c:pt>
                <c:pt idx="186">
                  <c:v>5.9909999999999998E-3</c:v>
                </c:pt>
                <c:pt idx="187">
                  <c:v>5.4469999999999996E-3</c:v>
                </c:pt>
                <c:pt idx="188">
                  <c:v>4.8960000000000002E-3</c:v>
                </c:pt>
                <c:pt idx="189">
                  <c:v>4.45E-3</c:v>
                </c:pt>
                <c:pt idx="190">
                  <c:v>4.0819999999999997E-3</c:v>
                </c:pt>
                <c:pt idx="191">
                  <c:v>3.7720000000000002E-3</c:v>
                </c:pt>
                <c:pt idx="192">
                  <c:v>3.5070000000000001E-3</c:v>
                </c:pt>
                <c:pt idx="193">
                  <c:v>3.2789999999999998E-3</c:v>
                </c:pt>
                <c:pt idx="194">
                  <c:v>3.0790000000000001E-3</c:v>
                </c:pt>
                <c:pt idx="195">
                  <c:v>2.9030000000000002E-3</c:v>
                </c:pt>
                <c:pt idx="196">
                  <c:v>2.6080000000000001E-3</c:v>
                </c:pt>
                <c:pt idx="197">
                  <c:v>2.369E-3</c:v>
                </c:pt>
                <c:pt idx="198">
                  <c:v>2.1719999999999999E-3</c:v>
                </c:pt>
                <c:pt idx="199">
                  <c:v>2.006E-3</c:v>
                </c:pt>
                <c:pt idx="200">
                  <c:v>1.864E-3</c:v>
                </c:pt>
                <c:pt idx="201">
                  <c:v>1.7420000000000001E-3</c:v>
                </c:pt>
                <c:pt idx="202">
                  <c:v>1.542E-3</c:v>
                </c:pt>
                <c:pt idx="203">
                  <c:v>1.384E-3</c:v>
                </c:pt>
                <c:pt idx="204">
                  <c:v>1.256E-3</c:v>
                </c:pt>
                <c:pt idx="205">
                  <c:v>1.1509999999999999E-3</c:v>
                </c:pt>
                <c:pt idx="206">
                  <c:v>1.0629999999999999E-3</c:v>
                </c:pt>
                <c:pt idx="207">
                  <c:v>9.8729999999999998E-4</c:v>
                </c:pt>
                <c:pt idx="208">
                  <c:v>9.4720000000000004E-4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E5-4B4A-BC16-7E60142FE302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srim136Xe_Water!$D$20:$D$300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srim136Xe_Water!$G$20:$G$300</c:f>
              <c:numCache>
                <c:formatCode>0.000E+00</c:formatCode>
                <c:ptCount val="281"/>
                <c:pt idx="0">
                  <c:v>3.3005</c:v>
                </c:pt>
                <c:pt idx="1">
                  <c:v>3.4125000000000001</c:v>
                </c:pt>
                <c:pt idx="2">
                  <c:v>3.5212999999999997</c:v>
                </c:pt>
                <c:pt idx="3">
                  <c:v>3.6247999999999996</c:v>
                </c:pt>
                <c:pt idx="4">
                  <c:v>3.7242000000000002</c:v>
                </c:pt>
                <c:pt idx="5">
                  <c:v>3.9144000000000001</c:v>
                </c:pt>
                <c:pt idx="6">
                  <c:v>4.1338999999999997</c:v>
                </c:pt>
                <c:pt idx="7">
                  <c:v>4.3376000000000001</c:v>
                </c:pt>
                <c:pt idx="8">
                  <c:v>4.5286</c:v>
                </c:pt>
                <c:pt idx="9">
                  <c:v>4.7069999999999999</c:v>
                </c:pt>
                <c:pt idx="10">
                  <c:v>4.8758999999999997</c:v>
                </c:pt>
                <c:pt idx="11">
                  <c:v>5.0354000000000001</c:v>
                </c:pt>
                <c:pt idx="12">
                  <c:v>5.1865000000000006</c:v>
                </c:pt>
                <c:pt idx="13">
                  <c:v>5.3311999999999999</c:v>
                </c:pt>
                <c:pt idx="14">
                  <c:v>5.6007000000000007</c:v>
                </c:pt>
                <c:pt idx="15">
                  <c:v>5.8490000000000002</c:v>
                </c:pt>
                <c:pt idx="16">
                  <c:v>6.0784000000000002</c:v>
                </c:pt>
                <c:pt idx="17">
                  <c:v>6.2919999999999998</c:v>
                </c:pt>
                <c:pt idx="18">
                  <c:v>6.4918000000000005</c:v>
                </c:pt>
                <c:pt idx="19">
                  <c:v>6.6801000000000004</c:v>
                </c:pt>
                <c:pt idx="20">
                  <c:v>7.0259</c:v>
                </c:pt>
                <c:pt idx="21">
                  <c:v>7.3368000000000002</c:v>
                </c:pt>
                <c:pt idx="22">
                  <c:v>7.6192000000000002</c:v>
                </c:pt>
                <c:pt idx="23">
                  <c:v>7.8792</c:v>
                </c:pt>
                <c:pt idx="24">
                  <c:v>8.1180000000000003</c:v>
                </c:pt>
                <c:pt idx="25">
                  <c:v>8.3399000000000001</c:v>
                </c:pt>
                <c:pt idx="26">
                  <c:v>8.5468000000000011</c:v>
                </c:pt>
                <c:pt idx="27">
                  <c:v>8.7409999999999997</c:v>
                </c:pt>
                <c:pt idx="28">
                  <c:v>8.9223999999999997</c:v>
                </c:pt>
                <c:pt idx="29">
                  <c:v>9.0940999999999992</c:v>
                </c:pt>
                <c:pt idx="30">
                  <c:v>9.2562999999999995</c:v>
                </c:pt>
                <c:pt idx="31">
                  <c:v>9.5549999999999997</c:v>
                </c:pt>
                <c:pt idx="32">
                  <c:v>9.8906999999999989</c:v>
                </c:pt>
                <c:pt idx="33">
                  <c:v>10.189</c:v>
                </c:pt>
                <c:pt idx="34">
                  <c:v>10.459099999999999</c:v>
                </c:pt>
                <c:pt idx="35">
                  <c:v>10.703399999999998</c:v>
                </c:pt>
                <c:pt idx="36">
                  <c:v>10.927199999999999</c:v>
                </c:pt>
                <c:pt idx="37">
                  <c:v>11.137400000000001</c:v>
                </c:pt>
                <c:pt idx="38">
                  <c:v>11.321999999999999</c:v>
                </c:pt>
                <c:pt idx="39">
                  <c:v>11.496</c:v>
                </c:pt>
                <c:pt idx="40">
                  <c:v>11.811</c:v>
                </c:pt>
                <c:pt idx="41">
                  <c:v>12.092000000000001</c:v>
                </c:pt>
                <c:pt idx="42">
                  <c:v>12.33</c:v>
                </c:pt>
                <c:pt idx="43">
                  <c:v>12.556000000000001</c:v>
                </c:pt>
                <c:pt idx="44">
                  <c:v>12.749000000000001</c:v>
                </c:pt>
                <c:pt idx="45">
                  <c:v>12.920999999999999</c:v>
                </c:pt>
                <c:pt idx="46">
                  <c:v>13.228000000000002</c:v>
                </c:pt>
                <c:pt idx="47">
                  <c:v>13.479000000000001</c:v>
                </c:pt>
                <c:pt idx="48">
                  <c:v>13.696</c:v>
                </c:pt>
                <c:pt idx="49">
                  <c:v>13.888</c:v>
                </c:pt>
                <c:pt idx="50">
                  <c:v>14.046999999999999</c:v>
                </c:pt>
                <c:pt idx="51">
                  <c:v>14.182</c:v>
                </c:pt>
                <c:pt idx="52">
                  <c:v>14.295000000000002</c:v>
                </c:pt>
                <c:pt idx="53">
                  <c:v>14.404999999999999</c:v>
                </c:pt>
                <c:pt idx="54">
                  <c:v>14.492999999999999</c:v>
                </c:pt>
                <c:pt idx="55">
                  <c:v>14.578000000000001</c:v>
                </c:pt>
                <c:pt idx="56">
                  <c:v>14.652000000000001</c:v>
                </c:pt>
                <c:pt idx="57">
                  <c:v>14.774000000000001</c:v>
                </c:pt>
                <c:pt idx="58">
                  <c:v>14.888999999999999</c:v>
                </c:pt>
                <c:pt idx="59">
                  <c:v>14.966000000000001</c:v>
                </c:pt>
                <c:pt idx="60">
                  <c:v>15.032</c:v>
                </c:pt>
                <c:pt idx="61">
                  <c:v>15.047000000000001</c:v>
                </c:pt>
                <c:pt idx="62">
                  <c:v>15.042999999999999</c:v>
                </c:pt>
                <c:pt idx="63">
                  <c:v>15.032</c:v>
                </c:pt>
                <c:pt idx="64">
                  <c:v>15.004000000000001</c:v>
                </c:pt>
                <c:pt idx="65">
                  <c:v>14.971</c:v>
                </c:pt>
                <c:pt idx="66">
                  <c:v>14.891999999999999</c:v>
                </c:pt>
                <c:pt idx="67">
                  <c:v>14.792</c:v>
                </c:pt>
                <c:pt idx="68">
                  <c:v>14.686</c:v>
                </c:pt>
                <c:pt idx="69">
                  <c:v>14.586</c:v>
                </c:pt>
                <c:pt idx="70">
                  <c:v>14.494999999999999</c:v>
                </c:pt>
                <c:pt idx="71">
                  <c:v>14.404</c:v>
                </c:pt>
                <c:pt idx="72">
                  <c:v>14.246</c:v>
                </c:pt>
                <c:pt idx="73">
                  <c:v>14.11</c:v>
                </c:pt>
                <c:pt idx="74">
                  <c:v>14.010000000000002</c:v>
                </c:pt>
                <c:pt idx="75">
                  <c:v>13.937000000000001</c:v>
                </c:pt>
                <c:pt idx="76">
                  <c:v>13.887</c:v>
                </c:pt>
                <c:pt idx="77">
                  <c:v>13.861000000000001</c:v>
                </c:pt>
                <c:pt idx="78">
                  <c:v>13.852</c:v>
                </c:pt>
                <c:pt idx="79">
                  <c:v>13.859</c:v>
                </c:pt>
                <c:pt idx="80">
                  <c:v>13.879999999999999</c:v>
                </c:pt>
                <c:pt idx="81">
                  <c:v>13.911999999999999</c:v>
                </c:pt>
                <c:pt idx="82">
                  <c:v>13.954000000000001</c:v>
                </c:pt>
                <c:pt idx="83">
                  <c:v>14.062999999999999</c:v>
                </c:pt>
                <c:pt idx="84">
                  <c:v>14.233000000000001</c:v>
                </c:pt>
                <c:pt idx="85">
                  <c:v>14.426</c:v>
                </c:pt>
                <c:pt idx="86">
                  <c:v>14.635000000000002</c:v>
                </c:pt>
                <c:pt idx="87">
                  <c:v>14.855</c:v>
                </c:pt>
                <c:pt idx="88">
                  <c:v>15.080000000000002</c:v>
                </c:pt>
                <c:pt idx="89">
                  <c:v>15.309000000000001</c:v>
                </c:pt>
                <c:pt idx="90">
                  <c:v>15.536999999999999</c:v>
                </c:pt>
                <c:pt idx="91">
                  <c:v>15.77</c:v>
                </c:pt>
                <c:pt idx="92">
                  <c:v>16.239000000000001</c:v>
                </c:pt>
                <c:pt idx="93">
                  <c:v>16.713999999999999</c:v>
                </c:pt>
                <c:pt idx="94">
                  <c:v>17.195</c:v>
                </c:pt>
                <c:pt idx="95">
                  <c:v>17.686</c:v>
                </c:pt>
                <c:pt idx="96">
                  <c:v>18.191000000000003</c:v>
                </c:pt>
                <c:pt idx="97">
                  <c:v>18.707000000000001</c:v>
                </c:pt>
                <c:pt idx="98">
                  <c:v>19.786999999999999</c:v>
                </c:pt>
                <c:pt idx="99">
                  <c:v>20.936999999999998</c:v>
                </c:pt>
                <c:pt idx="100">
                  <c:v>22.146000000000001</c:v>
                </c:pt>
                <c:pt idx="101">
                  <c:v>23.424999999999997</c:v>
                </c:pt>
                <c:pt idx="102">
                  <c:v>24.766999999999999</c:v>
                </c:pt>
                <c:pt idx="103">
                  <c:v>26.158000000000001</c:v>
                </c:pt>
                <c:pt idx="104">
                  <c:v>27.594999999999999</c:v>
                </c:pt>
                <c:pt idx="105">
                  <c:v>29.074999999999999</c:v>
                </c:pt>
                <c:pt idx="106">
                  <c:v>30.576999999999998</c:v>
                </c:pt>
                <c:pt idx="107">
                  <c:v>32.097000000000001</c:v>
                </c:pt>
                <c:pt idx="108">
                  <c:v>33.625</c:v>
                </c:pt>
                <c:pt idx="109">
                  <c:v>36.692</c:v>
                </c:pt>
                <c:pt idx="110">
                  <c:v>40.463000000000001</c:v>
                </c:pt>
                <c:pt idx="111">
                  <c:v>44.098999999999997</c:v>
                </c:pt>
                <c:pt idx="112">
                  <c:v>47.563000000000002</c:v>
                </c:pt>
                <c:pt idx="113">
                  <c:v>50.802</c:v>
                </c:pt>
                <c:pt idx="114">
                  <c:v>53.823</c:v>
                </c:pt>
                <c:pt idx="115">
                  <c:v>56.623999999999995</c:v>
                </c:pt>
                <c:pt idx="116">
                  <c:v>59.212000000000003</c:v>
                </c:pt>
                <c:pt idx="117">
                  <c:v>61.597000000000001</c:v>
                </c:pt>
                <c:pt idx="118">
                  <c:v>65.811999999999998</c:v>
                </c:pt>
                <c:pt idx="119">
                  <c:v>69.394400000000005</c:v>
                </c:pt>
                <c:pt idx="120">
                  <c:v>72.448599999999999</c:v>
                </c:pt>
                <c:pt idx="121">
                  <c:v>75.072299999999998</c:v>
                </c:pt>
                <c:pt idx="122">
                  <c:v>77.333500000000001</c:v>
                </c:pt>
                <c:pt idx="123">
                  <c:v>79.320800000000006</c:v>
                </c:pt>
                <c:pt idx="124">
                  <c:v>82.599499999999992</c:v>
                </c:pt>
                <c:pt idx="125">
                  <c:v>85.182299999999998</c:v>
                </c:pt>
                <c:pt idx="126">
                  <c:v>87.255099999999999</c:v>
                </c:pt>
                <c:pt idx="127">
                  <c:v>88.935599999999994</c:v>
                </c:pt>
                <c:pt idx="128">
                  <c:v>90.302000000000007</c:v>
                </c:pt>
                <c:pt idx="129">
                  <c:v>91.412900000000008</c:v>
                </c:pt>
                <c:pt idx="130">
                  <c:v>92.317599999999999</c:v>
                </c:pt>
                <c:pt idx="131">
                  <c:v>93.065200000000004</c:v>
                </c:pt>
                <c:pt idx="132">
                  <c:v>93.665399999999991</c:v>
                </c:pt>
                <c:pt idx="133">
                  <c:v>94.1477</c:v>
                </c:pt>
                <c:pt idx="134">
                  <c:v>94.541699999999992</c:v>
                </c:pt>
                <c:pt idx="135">
                  <c:v>95.104100000000003</c:v>
                </c:pt>
                <c:pt idx="136">
                  <c:v>95.495800000000003</c:v>
                </c:pt>
                <c:pt idx="137">
                  <c:v>95.662700000000001</c:v>
                </c:pt>
                <c:pt idx="138">
                  <c:v>95.923299999999998</c:v>
                </c:pt>
                <c:pt idx="139">
                  <c:v>97.45689999999999</c:v>
                </c:pt>
                <c:pt idx="140">
                  <c:v>98.212800000000001</c:v>
                </c:pt>
                <c:pt idx="141">
                  <c:v>97.820599999999999</c:v>
                </c:pt>
                <c:pt idx="142">
                  <c:v>97.409800000000004</c:v>
                </c:pt>
                <c:pt idx="143">
                  <c:v>97.020299999999992</c:v>
                </c:pt>
                <c:pt idx="144">
                  <c:v>96.284099999999995</c:v>
                </c:pt>
                <c:pt idx="145">
                  <c:v>95.600899999999996</c:v>
                </c:pt>
                <c:pt idx="146">
                  <c:v>94.9499</c:v>
                </c:pt>
                <c:pt idx="147">
                  <c:v>94.290599999999998</c:v>
                </c:pt>
                <c:pt idx="148">
                  <c:v>93.632599999999996</c:v>
                </c:pt>
                <c:pt idx="149">
                  <c:v>92.955699999999993</c:v>
                </c:pt>
                <c:pt idx="150">
                  <c:v>91.524220000000014</c:v>
                </c:pt>
                <c:pt idx="151">
                  <c:v>89.965130000000002</c:v>
                </c:pt>
                <c:pt idx="152">
                  <c:v>88.287719999999993</c:v>
                </c:pt>
                <c:pt idx="153">
                  <c:v>86.511560000000003</c:v>
                </c:pt>
                <c:pt idx="154">
                  <c:v>84.636349999999993</c:v>
                </c:pt>
                <c:pt idx="155">
                  <c:v>82.701890000000006</c:v>
                </c:pt>
                <c:pt idx="156">
                  <c:v>80.718029999999999</c:v>
                </c:pt>
                <c:pt idx="157">
                  <c:v>78.714640000000003</c:v>
                </c:pt>
                <c:pt idx="158">
                  <c:v>76.711649999999992</c:v>
                </c:pt>
                <c:pt idx="159">
                  <c:v>74.708979999999997</c:v>
                </c:pt>
                <c:pt idx="160">
                  <c:v>72.736589999999993</c:v>
                </c:pt>
                <c:pt idx="161">
                  <c:v>68.912480000000002</c:v>
                </c:pt>
                <c:pt idx="162">
                  <c:v>64.428309999999996</c:v>
                </c:pt>
                <c:pt idx="163">
                  <c:v>60.374920000000003</c:v>
                </c:pt>
                <c:pt idx="164">
                  <c:v>56.772110000000005</c:v>
                </c:pt>
                <c:pt idx="165">
                  <c:v>53.659730000000003</c:v>
                </c:pt>
                <c:pt idx="166">
                  <c:v>51.0077</c:v>
                </c:pt>
                <c:pt idx="167">
                  <c:v>48.825939999999996</c:v>
                </c:pt>
                <c:pt idx="168">
                  <c:v>47.084410000000005</c:v>
                </c:pt>
                <c:pt idx="169">
                  <c:v>45.76305</c:v>
                </c:pt>
                <c:pt idx="170">
                  <c:v>42.760760000000005</c:v>
                </c:pt>
                <c:pt idx="171">
                  <c:v>40.018900000000002</c:v>
                </c:pt>
                <c:pt idx="172">
                  <c:v>37.647370000000002</c:v>
                </c:pt>
                <c:pt idx="173">
                  <c:v>35.566069999999996</c:v>
                </c:pt>
                <c:pt idx="174">
                  <c:v>33.744959999999999</c:v>
                </c:pt>
                <c:pt idx="175">
                  <c:v>32.124000000000002</c:v>
                </c:pt>
                <c:pt idx="176">
                  <c:v>29.36243</c:v>
                </c:pt>
                <c:pt idx="177">
                  <c:v>27.111180000000001</c:v>
                </c:pt>
                <c:pt idx="178">
                  <c:v>25.240169999999999</c:v>
                </c:pt>
                <c:pt idx="179">
                  <c:v>23.649339000000001</c:v>
                </c:pt>
                <c:pt idx="180">
                  <c:v>22.298635999999998</c:v>
                </c:pt>
                <c:pt idx="181">
                  <c:v>21.118036</c:v>
                </c:pt>
                <c:pt idx="182">
                  <c:v>20.087516999999998</c:v>
                </c:pt>
                <c:pt idx="183">
                  <c:v>19.177063</c:v>
                </c:pt>
                <c:pt idx="184">
                  <c:v>18.366664</c:v>
                </c:pt>
                <c:pt idx="185">
                  <c:v>17.636309000000001</c:v>
                </c:pt>
                <c:pt idx="186">
                  <c:v>16.985991000000002</c:v>
                </c:pt>
                <c:pt idx="187">
                  <c:v>15.855447</c:v>
                </c:pt>
                <c:pt idx="188">
                  <c:v>14.704896</c:v>
                </c:pt>
                <c:pt idx="189">
                  <c:v>13.744450000000001</c:v>
                </c:pt>
                <c:pt idx="190">
                  <c:v>12.964082000000001</c:v>
                </c:pt>
                <c:pt idx="191">
                  <c:v>12.293771999999999</c:v>
                </c:pt>
                <c:pt idx="192">
                  <c:v>11.723507000000001</c:v>
                </c:pt>
                <c:pt idx="193">
                  <c:v>11.233279</c:v>
                </c:pt>
                <c:pt idx="194">
                  <c:v>10.803079</c:v>
                </c:pt>
                <c:pt idx="195">
                  <c:v>10.432903</c:v>
                </c:pt>
                <c:pt idx="196">
                  <c:v>9.8016079999999999</c:v>
                </c:pt>
                <c:pt idx="197">
                  <c:v>9.2963690000000003</c:v>
                </c:pt>
                <c:pt idx="198">
                  <c:v>8.8841719999999995</c:v>
                </c:pt>
                <c:pt idx="199">
                  <c:v>8.5410059999999994</c:v>
                </c:pt>
                <c:pt idx="200">
                  <c:v>8.2528639999999989</c:v>
                </c:pt>
                <c:pt idx="201">
                  <c:v>8.0067420000000009</c:v>
                </c:pt>
                <c:pt idx="202">
                  <c:v>7.6125419999999995</c:v>
                </c:pt>
                <c:pt idx="203">
                  <c:v>7.3133840000000001</c:v>
                </c:pt>
                <c:pt idx="204">
                  <c:v>7.0802559999999994</c:v>
                </c:pt>
                <c:pt idx="205">
                  <c:v>6.8961509999999997</c:v>
                </c:pt>
                <c:pt idx="206">
                  <c:v>6.7480630000000001</c:v>
                </c:pt>
                <c:pt idx="207">
                  <c:v>6.6279873</c:v>
                </c:pt>
                <c:pt idx="208">
                  <c:v>6.5689471999999993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8E5-4B4A-BC16-7E60142FE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srim136Xe_Water!$P$5</c:f>
          <c:strCache>
            <c:ptCount val="1"/>
            <c:pt idx="0">
              <c:v>srim136Xe_Water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srim136Xe_Water!$D$20:$D$300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srim136Xe_Water!$J$20:$J$300</c:f>
              <c:numCache>
                <c:formatCode>0.00000</c:formatCode>
                <c:ptCount val="281"/>
                <c:pt idx="0">
                  <c:v>8.7999999999999988E-3</c:v>
                </c:pt>
                <c:pt idx="1">
                  <c:v>9.1000000000000004E-3</c:v>
                </c:pt>
                <c:pt idx="2">
                  <c:v>9.2999999999999992E-3</c:v>
                </c:pt>
                <c:pt idx="3">
                  <c:v>9.6000000000000009E-3</c:v>
                </c:pt>
                <c:pt idx="4">
                  <c:v>9.7999999999999997E-3</c:v>
                </c:pt>
                <c:pt idx="5">
                  <c:v>1.03E-2</c:v>
                </c:pt>
                <c:pt idx="6">
                  <c:v>1.09E-2</c:v>
                </c:pt>
                <c:pt idx="7">
                  <c:v>1.14E-2</c:v>
                </c:pt>
                <c:pt idx="8">
                  <c:v>1.1899999999999999E-2</c:v>
                </c:pt>
                <c:pt idx="9">
                  <c:v>1.24E-2</c:v>
                </c:pt>
                <c:pt idx="10">
                  <c:v>1.29E-2</c:v>
                </c:pt>
                <c:pt idx="11">
                  <c:v>1.34E-2</c:v>
                </c:pt>
                <c:pt idx="12">
                  <c:v>1.3800000000000002E-2</c:v>
                </c:pt>
                <c:pt idx="13">
                  <c:v>1.4199999999999999E-2</c:v>
                </c:pt>
                <c:pt idx="14">
                  <c:v>1.5099999999999999E-2</c:v>
                </c:pt>
                <c:pt idx="15">
                  <c:v>1.5900000000000001E-2</c:v>
                </c:pt>
                <c:pt idx="16">
                  <c:v>1.66E-2</c:v>
                </c:pt>
                <c:pt idx="17">
                  <c:v>1.7399999999999999E-2</c:v>
                </c:pt>
                <c:pt idx="18">
                  <c:v>1.8099999999999998E-2</c:v>
                </c:pt>
                <c:pt idx="19">
                  <c:v>1.8800000000000001E-2</c:v>
                </c:pt>
                <c:pt idx="20">
                  <c:v>2.0200000000000003E-2</c:v>
                </c:pt>
                <c:pt idx="21">
                  <c:v>2.1399999999999999E-2</c:v>
                </c:pt>
                <c:pt idx="22">
                  <c:v>2.2700000000000001E-2</c:v>
                </c:pt>
                <c:pt idx="23">
                  <c:v>2.3899999999999998E-2</c:v>
                </c:pt>
                <c:pt idx="24">
                  <c:v>2.5000000000000001E-2</c:v>
                </c:pt>
                <c:pt idx="25">
                  <c:v>2.6200000000000001E-2</c:v>
                </c:pt>
                <c:pt idx="26">
                  <c:v>2.7300000000000001E-2</c:v>
                </c:pt>
                <c:pt idx="27">
                  <c:v>2.8299999999999999E-2</c:v>
                </c:pt>
                <c:pt idx="28">
                  <c:v>2.9399999999999999E-2</c:v>
                </c:pt>
                <c:pt idx="29">
                  <c:v>3.04E-2</c:v>
                </c:pt>
                <c:pt idx="30">
                  <c:v>3.1399999999999997E-2</c:v>
                </c:pt>
                <c:pt idx="31">
                  <c:v>3.3399999999999999E-2</c:v>
                </c:pt>
                <c:pt idx="32">
                  <c:v>3.5799999999999998E-2</c:v>
                </c:pt>
                <c:pt idx="33">
                  <c:v>3.8100000000000002E-2</c:v>
                </c:pt>
                <c:pt idx="34">
                  <c:v>4.0400000000000005E-2</c:v>
                </c:pt>
                <c:pt idx="35">
                  <c:v>4.2599999999999999E-2</c:v>
                </c:pt>
                <c:pt idx="36">
                  <c:v>4.48E-2</c:v>
                </c:pt>
                <c:pt idx="37">
                  <c:v>4.6899999999999997E-2</c:v>
                </c:pt>
                <c:pt idx="38">
                  <c:v>4.9000000000000002E-2</c:v>
                </c:pt>
                <c:pt idx="39">
                  <c:v>5.1000000000000004E-2</c:v>
                </c:pt>
                <c:pt idx="40">
                  <c:v>5.5100000000000003E-2</c:v>
                </c:pt>
                <c:pt idx="41">
                  <c:v>5.8999999999999997E-2</c:v>
                </c:pt>
                <c:pt idx="42">
                  <c:v>6.2899999999999998E-2</c:v>
                </c:pt>
                <c:pt idx="43">
                  <c:v>6.6700000000000009E-2</c:v>
                </c:pt>
                <c:pt idx="44">
                  <c:v>7.039999999999999E-2</c:v>
                </c:pt>
                <c:pt idx="45">
                  <c:v>7.4099999999999999E-2</c:v>
                </c:pt>
                <c:pt idx="46">
                  <c:v>8.1299999999999997E-2</c:v>
                </c:pt>
                <c:pt idx="47">
                  <c:v>8.8400000000000006E-2</c:v>
                </c:pt>
                <c:pt idx="48">
                  <c:v>9.5399999999999999E-2</c:v>
                </c:pt>
                <c:pt idx="49">
                  <c:v>0.10229999999999999</c:v>
                </c:pt>
                <c:pt idx="50">
                  <c:v>0.1091</c:v>
                </c:pt>
                <c:pt idx="51">
                  <c:v>0.11579999999999999</c:v>
                </c:pt>
                <c:pt idx="52">
                  <c:v>0.12250000000000001</c:v>
                </c:pt>
                <c:pt idx="53">
                  <c:v>0.12909999999999999</c:v>
                </c:pt>
                <c:pt idx="54">
                  <c:v>0.13569999999999999</c:v>
                </c:pt>
                <c:pt idx="55">
                  <c:v>0.14230000000000001</c:v>
                </c:pt>
                <c:pt idx="56">
                  <c:v>0.14879999999999999</c:v>
                </c:pt>
                <c:pt idx="57">
                  <c:v>0.1618</c:v>
                </c:pt>
                <c:pt idx="58">
                  <c:v>0.17799999999999999</c:v>
                </c:pt>
                <c:pt idx="59">
                  <c:v>0.19400000000000001</c:v>
                </c:pt>
                <c:pt idx="60">
                  <c:v>0.21000000000000002</c:v>
                </c:pt>
                <c:pt idx="61">
                  <c:v>0.22589999999999999</c:v>
                </c:pt>
                <c:pt idx="62">
                  <c:v>0.2419</c:v>
                </c:pt>
                <c:pt idx="63">
                  <c:v>0.25790000000000002</c:v>
                </c:pt>
                <c:pt idx="64">
                  <c:v>0.27389999999999998</c:v>
                </c:pt>
                <c:pt idx="65">
                  <c:v>0.28999999999999998</c:v>
                </c:pt>
                <c:pt idx="66">
                  <c:v>0.32229999999999998</c:v>
                </c:pt>
                <c:pt idx="67">
                  <c:v>0.3548</c:v>
                </c:pt>
                <c:pt idx="68">
                  <c:v>0.3876</c:v>
                </c:pt>
                <c:pt idx="69">
                  <c:v>0.42060000000000003</c:v>
                </c:pt>
                <c:pt idx="70">
                  <c:v>0.45389999999999997</c:v>
                </c:pt>
                <c:pt idx="71">
                  <c:v>0.48739999999999994</c:v>
                </c:pt>
                <c:pt idx="72">
                  <c:v>0.55519999999999992</c:v>
                </c:pt>
                <c:pt idx="73">
                  <c:v>0.62370000000000003</c:v>
                </c:pt>
                <c:pt idx="74">
                  <c:v>0.69279999999999997</c:v>
                </c:pt>
                <c:pt idx="75">
                  <c:v>0.76239999999999997</c:v>
                </c:pt>
                <c:pt idx="76">
                  <c:v>0.83240000000000003</c:v>
                </c:pt>
                <c:pt idx="77">
                  <c:v>0.90269999999999995</c:v>
                </c:pt>
                <c:pt idx="78">
                  <c:v>0.97309999999999997</c:v>
                </c:pt>
                <c:pt idx="79" formatCode="0.000">
                  <c:v>1.04</c:v>
                </c:pt>
                <c:pt idx="80" formatCode="0.000">
                  <c:v>1.1100000000000001</c:v>
                </c:pt>
                <c:pt idx="81" formatCode="0.000">
                  <c:v>1.18</c:v>
                </c:pt>
                <c:pt idx="82" formatCode="0.000">
                  <c:v>1.25</c:v>
                </c:pt>
                <c:pt idx="83" formatCode="0.000">
                  <c:v>1.39</c:v>
                </c:pt>
                <c:pt idx="84" formatCode="0.000">
                  <c:v>1.57</c:v>
                </c:pt>
                <c:pt idx="85" formatCode="0.000">
                  <c:v>1.74</c:v>
                </c:pt>
                <c:pt idx="86" formatCode="0.000">
                  <c:v>1.91</c:v>
                </c:pt>
                <c:pt idx="87" formatCode="0.000">
                  <c:v>2.0699999999999998</c:v>
                </c:pt>
                <c:pt idx="88" formatCode="0.000">
                  <c:v>2.2400000000000002</c:v>
                </c:pt>
                <c:pt idx="89" formatCode="0.000">
                  <c:v>2.4</c:v>
                </c:pt>
                <c:pt idx="90" formatCode="0.000">
                  <c:v>2.56</c:v>
                </c:pt>
                <c:pt idx="91" formatCode="0.000">
                  <c:v>2.72</c:v>
                </c:pt>
                <c:pt idx="92" formatCode="0.000">
                  <c:v>3.02</c:v>
                </c:pt>
                <c:pt idx="93" formatCode="0.000">
                  <c:v>3.32</c:v>
                </c:pt>
                <c:pt idx="94" formatCode="0.000">
                  <c:v>3.62</c:v>
                </c:pt>
                <c:pt idx="95" formatCode="0.000">
                  <c:v>3.9</c:v>
                </c:pt>
                <c:pt idx="96" formatCode="0.000">
                  <c:v>4.17</c:v>
                </c:pt>
                <c:pt idx="97" formatCode="0.000">
                  <c:v>4.4400000000000004</c:v>
                </c:pt>
                <c:pt idx="98" formatCode="0.000">
                  <c:v>4.96</c:v>
                </c:pt>
                <c:pt idx="99" formatCode="0.000">
                  <c:v>5.44</c:v>
                </c:pt>
                <c:pt idx="100" formatCode="0.000">
                  <c:v>5.9</c:v>
                </c:pt>
                <c:pt idx="101" formatCode="0.000">
                  <c:v>6.34</c:v>
                </c:pt>
                <c:pt idx="102" formatCode="0.000">
                  <c:v>6.75</c:v>
                </c:pt>
                <c:pt idx="103" formatCode="0.000">
                  <c:v>7.14</c:v>
                </c:pt>
                <c:pt idx="104" formatCode="0.000">
                  <c:v>7.51</c:v>
                </c:pt>
                <c:pt idx="105" formatCode="0.000">
                  <c:v>7.86</c:v>
                </c:pt>
                <c:pt idx="106" formatCode="0.000">
                  <c:v>8.1999999999999993</c:v>
                </c:pt>
                <c:pt idx="107" formatCode="0.000">
                  <c:v>8.52</c:v>
                </c:pt>
                <c:pt idx="108" formatCode="0.000">
                  <c:v>8.82</c:v>
                </c:pt>
                <c:pt idx="109" formatCode="0.000">
                  <c:v>9.3800000000000008</c:v>
                </c:pt>
                <c:pt idx="110" formatCode="0.000">
                  <c:v>10.029999999999999</c:v>
                </c:pt>
                <c:pt idx="111" formatCode="0.000">
                  <c:v>10.62</c:v>
                </c:pt>
                <c:pt idx="112" formatCode="0.000">
                  <c:v>11.16</c:v>
                </c:pt>
                <c:pt idx="113" formatCode="0.000">
                  <c:v>11.67</c:v>
                </c:pt>
                <c:pt idx="114" formatCode="0.000">
                  <c:v>12.15</c:v>
                </c:pt>
                <c:pt idx="115" formatCode="0.000">
                  <c:v>12.6</c:v>
                </c:pt>
                <c:pt idx="116" formatCode="0.000">
                  <c:v>13.03</c:v>
                </c:pt>
                <c:pt idx="117" formatCode="0.000">
                  <c:v>13.44</c:v>
                </c:pt>
                <c:pt idx="118" formatCode="0.000">
                  <c:v>14.23</c:v>
                </c:pt>
                <c:pt idx="119" formatCode="0.000">
                  <c:v>14.96</c:v>
                </c:pt>
                <c:pt idx="120" formatCode="0.000">
                  <c:v>15.67</c:v>
                </c:pt>
                <c:pt idx="121" formatCode="0.000">
                  <c:v>16.350000000000001</c:v>
                </c:pt>
                <c:pt idx="122" formatCode="0.000">
                  <c:v>17</c:v>
                </c:pt>
                <c:pt idx="123" formatCode="0.000">
                  <c:v>17.64</c:v>
                </c:pt>
                <c:pt idx="124" formatCode="0.000">
                  <c:v>18.87</c:v>
                </c:pt>
                <c:pt idx="125" formatCode="0.000">
                  <c:v>20.059999999999999</c:v>
                </c:pt>
                <c:pt idx="126" formatCode="0.000">
                  <c:v>21.22</c:v>
                </c:pt>
                <c:pt idx="127" formatCode="0.000">
                  <c:v>22.36</c:v>
                </c:pt>
                <c:pt idx="128" formatCode="0.000">
                  <c:v>23.47</c:v>
                </c:pt>
                <c:pt idx="129" formatCode="0.000">
                  <c:v>24.57</c:v>
                </c:pt>
                <c:pt idx="130" formatCode="0.000">
                  <c:v>25.66</c:v>
                </c:pt>
                <c:pt idx="131" formatCode="0.000">
                  <c:v>26.74</c:v>
                </c:pt>
                <c:pt idx="132" formatCode="0.000">
                  <c:v>27.81</c:v>
                </c:pt>
                <c:pt idx="133" formatCode="0.000">
                  <c:v>28.87</c:v>
                </c:pt>
                <c:pt idx="134" formatCode="0.000">
                  <c:v>29.93</c:v>
                </c:pt>
                <c:pt idx="135" formatCode="0.000">
                  <c:v>32.04</c:v>
                </c:pt>
                <c:pt idx="136" formatCode="0.000">
                  <c:v>34.67</c:v>
                </c:pt>
                <c:pt idx="137" formatCode="0.000">
                  <c:v>37.28</c:v>
                </c:pt>
                <c:pt idx="138" formatCode="0.000">
                  <c:v>39.89</c:v>
                </c:pt>
                <c:pt idx="139" formatCode="0.000">
                  <c:v>42.48</c:v>
                </c:pt>
                <c:pt idx="140" formatCode="0.000">
                  <c:v>45.03</c:v>
                </c:pt>
                <c:pt idx="141" formatCode="0.000">
                  <c:v>47.58</c:v>
                </c:pt>
                <c:pt idx="142" formatCode="0.000">
                  <c:v>50.14</c:v>
                </c:pt>
                <c:pt idx="143" formatCode="0.000">
                  <c:v>52.71</c:v>
                </c:pt>
                <c:pt idx="144" formatCode="0.000">
                  <c:v>57.89</c:v>
                </c:pt>
                <c:pt idx="145" formatCode="0.000">
                  <c:v>63.1</c:v>
                </c:pt>
                <c:pt idx="146" formatCode="0.000">
                  <c:v>68.349999999999994</c:v>
                </c:pt>
                <c:pt idx="147" formatCode="0.000">
                  <c:v>73.63</c:v>
                </c:pt>
                <c:pt idx="148" formatCode="0.000">
                  <c:v>78.95</c:v>
                </c:pt>
                <c:pt idx="149" formatCode="0.000">
                  <c:v>84.31</c:v>
                </c:pt>
                <c:pt idx="150" formatCode="0.000">
                  <c:v>95.15</c:v>
                </c:pt>
                <c:pt idx="151" formatCode="0.000">
                  <c:v>106.17</c:v>
                </c:pt>
                <c:pt idx="152" formatCode="0.000">
                  <c:v>117.4</c:v>
                </c:pt>
                <c:pt idx="153" formatCode="0.000">
                  <c:v>128.84</c:v>
                </c:pt>
                <c:pt idx="154" formatCode="0.000">
                  <c:v>140.53</c:v>
                </c:pt>
                <c:pt idx="155" formatCode="0.000">
                  <c:v>152.47999999999999</c:v>
                </c:pt>
                <c:pt idx="156" formatCode="0.000">
                  <c:v>164.72</c:v>
                </c:pt>
                <c:pt idx="157" formatCode="0.000">
                  <c:v>177.27</c:v>
                </c:pt>
                <c:pt idx="158" formatCode="0.000">
                  <c:v>190.14</c:v>
                </c:pt>
                <c:pt idx="159" formatCode="0.000">
                  <c:v>203.36</c:v>
                </c:pt>
                <c:pt idx="160" formatCode="0.000">
                  <c:v>216.92</c:v>
                </c:pt>
                <c:pt idx="161" formatCode="0.000">
                  <c:v>245.18</c:v>
                </c:pt>
                <c:pt idx="162" formatCode="0.000">
                  <c:v>282.72000000000003</c:v>
                </c:pt>
                <c:pt idx="163" formatCode="0.000">
                  <c:v>322.82</c:v>
                </c:pt>
                <c:pt idx="164" formatCode="0.000">
                  <c:v>365.54</c:v>
                </c:pt>
                <c:pt idx="165" formatCode="0.000">
                  <c:v>410.86</c:v>
                </c:pt>
                <c:pt idx="166" formatCode="0.000">
                  <c:v>458.66</c:v>
                </c:pt>
                <c:pt idx="167" formatCode="0.000">
                  <c:v>508.77</c:v>
                </c:pt>
                <c:pt idx="168" formatCode="0.000">
                  <c:v>560.91999999999996</c:v>
                </c:pt>
                <c:pt idx="169" formatCode="0.000">
                  <c:v>614.79</c:v>
                </c:pt>
                <c:pt idx="170" formatCode="0.000">
                  <c:v>727.88</c:v>
                </c:pt>
                <c:pt idx="171" formatCode="0.000">
                  <c:v>848.8</c:v>
                </c:pt>
                <c:pt idx="172" formatCode="0.000">
                  <c:v>977.68</c:v>
                </c:pt>
                <c:pt idx="173" formatCode="0.0">
                  <c:v>1110</c:v>
                </c:pt>
                <c:pt idx="174" formatCode="0.0">
                  <c:v>1260</c:v>
                </c:pt>
                <c:pt idx="175" formatCode="0.0">
                  <c:v>1410</c:v>
                </c:pt>
                <c:pt idx="176" formatCode="0.0">
                  <c:v>1740</c:v>
                </c:pt>
                <c:pt idx="177" formatCode="0.0">
                  <c:v>2090</c:v>
                </c:pt>
                <c:pt idx="178" formatCode="0.0">
                  <c:v>2470</c:v>
                </c:pt>
                <c:pt idx="179" formatCode="0.0">
                  <c:v>2880</c:v>
                </c:pt>
                <c:pt idx="180" formatCode="0.0">
                  <c:v>3320</c:v>
                </c:pt>
                <c:pt idx="181" formatCode="0.0">
                  <c:v>3780</c:v>
                </c:pt>
                <c:pt idx="182" formatCode="0.0">
                  <c:v>4270</c:v>
                </c:pt>
                <c:pt idx="183" formatCode="0.0">
                  <c:v>4780</c:v>
                </c:pt>
                <c:pt idx="184" formatCode="0.0">
                  <c:v>5310</c:v>
                </c:pt>
                <c:pt idx="185" formatCode="0.0">
                  <c:v>5860</c:v>
                </c:pt>
                <c:pt idx="186" formatCode="0.0">
                  <c:v>6440</c:v>
                </c:pt>
                <c:pt idx="187" formatCode="0.0">
                  <c:v>7660</c:v>
                </c:pt>
                <c:pt idx="188" formatCode="0.0">
                  <c:v>9300</c:v>
                </c:pt>
                <c:pt idx="189" formatCode="0.0">
                  <c:v>11060</c:v>
                </c:pt>
                <c:pt idx="190" formatCode="0.0">
                  <c:v>12930</c:v>
                </c:pt>
                <c:pt idx="191" formatCode="0.0">
                  <c:v>14910</c:v>
                </c:pt>
                <c:pt idx="192" formatCode="0.0">
                  <c:v>17000</c:v>
                </c:pt>
                <c:pt idx="193" formatCode="0.0">
                  <c:v>19180</c:v>
                </c:pt>
                <c:pt idx="194" formatCode="0.0">
                  <c:v>21450</c:v>
                </c:pt>
                <c:pt idx="195" formatCode="0.0">
                  <c:v>23800</c:v>
                </c:pt>
                <c:pt idx="196" formatCode="0.0">
                  <c:v>28750</c:v>
                </c:pt>
                <c:pt idx="197" formatCode="0.0">
                  <c:v>33990</c:v>
                </c:pt>
                <c:pt idx="198" formatCode="0.0">
                  <c:v>39490</c:v>
                </c:pt>
                <c:pt idx="199" formatCode="0.0">
                  <c:v>45230</c:v>
                </c:pt>
                <c:pt idx="200" formatCode="0.0">
                  <c:v>51190</c:v>
                </c:pt>
                <c:pt idx="201" formatCode="0.0">
                  <c:v>57340</c:v>
                </c:pt>
                <c:pt idx="202" formatCode="0.0">
                  <c:v>70160</c:v>
                </c:pt>
                <c:pt idx="203" formatCode="0.0">
                  <c:v>83560</c:v>
                </c:pt>
                <c:pt idx="204" formatCode="0.0">
                  <c:v>97460</c:v>
                </c:pt>
                <c:pt idx="205" formatCode="0.0">
                  <c:v>111780</c:v>
                </c:pt>
                <c:pt idx="206" formatCode="0.0">
                  <c:v>126440</c:v>
                </c:pt>
                <c:pt idx="207" formatCode="0.0">
                  <c:v>141390</c:v>
                </c:pt>
                <c:pt idx="208" formatCode="0.0">
                  <c:v>150490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29-4816-A8FB-9E274566458D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srim136Xe_Water!$D$20:$D$300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srim136Xe_Water!$M$20:$M$300</c:f>
              <c:numCache>
                <c:formatCode>0.00000</c:formatCode>
                <c:ptCount val="281"/>
                <c:pt idx="0">
                  <c:v>2.1000000000000003E-3</c:v>
                </c:pt>
                <c:pt idx="1">
                  <c:v>2.1000000000000003E-3</c:v>
                </c:pt>
                <c:pt idx="2">
                  <c:v>2.1999999999999997E-3</c:v>
                </c:pt>
                <c:pt idx="3">
                  <c:v>2.1999999999999997E-3</c:v>
                </c:pt>
                <c:pt idx="4">
                  <c:v>2.3E-3</c:v>
                </c:pt>
                <c:pt idx="5">
                  <c:v>2.4000000000000002E-3</c:v>
                </c:pt>
                <c:pt idx="6">
                  <c:v>2.5000000000000001E-3</c:v>
                </c:pt>
                <c:pt idx="7">
                  <c:v>2.5999999999999999E-3</c:v>
                </c:pt>
                <c:pt idx="8">
                  <c:v>2.7000000000000001E-3</c:v>
                </c:pt>
                <c:pt idx="9">
                  <c:v>2.8E-3</c:v>
                </c:pt>
                <c:pt idx="10">
                  <c:v>2.9000000000000002E-3</c:v>
                </c:pt>
                <c:pt idx="11">
                  <c:v>3.0000000000000001E-3</c:v>
                </c:pt>
                <c:pt idx="12">
                  <c:v>3.0999999999999999E-3</c:v>
                </c:pt>
                <c:pt idx="13">
                  <c:v>3.2000000000000002E-3</c:v>
                </c:pt>
                <c:pt idx="14">
                  <c:v>3.3E-3</c:v>
                </c:pt>
                <c:pt idx="15">
                  <c:v>3.5000000000000005E-3</c:v>
                </c:pt>
                <c:pt idx="16">
                  <c:v>3.5999999999999999E-3</c:v>
                </c:pt>
                <c:pt idx="17">
                  <c:v>3.8E-3</c:v>
                </c:pt>
                <c:pt idx="18">
                  <c:v>3.8999999999999998E-3</c:v>
                </c:pt>
                <c:pt idx="19">
                  <c:v>4.0000000000000001E-3</c:v>
                </c:pt>
                <c:pt idx="20">
                  <c:v>4.3E-3</c:v>
                </c:pt>
                <c:pt idx="21">
                  <c:v>4.4999999999999997E-3</c:v>
                </c:pt>
                <c:pt idx="22">
                  <c:v>4.7000000000000002E-3</c:v>
                </c:pt>
                <c:pt idx="23">
                  <c:v>4.8999999999999998E-3</c:v>
                </c:pt>
                <c:pt idx="24">
                  <c:v>5.0999999999999995E-3</c:v>
                </c:pt>
                <c:pt idx="25">
                  <c:v>5.3E-3</c:v>
                </c:pt>
                <c:pt idx="26">
                  <c:v>5.4999999999999997E-3</c:v>
                </c:pt>
                <c:pt idx="27">
                  <c:v>5.5999999999999999E-3</c:v>
                </c:pt>
                <c:pt idx="28">
                  <c:v>5.8000000000000005E-3</c:v>
                </c:pt>
                <c:pt idx="29">
                  <c:v>6.0000000000000001E-3</c:v>
                </c:pt>
                <c:pt idx="30">
                  <c:v>6.0999999999999995E-3</c:v>
                </c:pt>
                <c:pt idx="31">
                  <c:v>6.5000000000000006E-3</c:v>
                </c:pt>
                <c:pt idx="32">
                  <c:v>6.8000000000000005E-3</c:v>
                </c:pt>
                <c:pt idx="33">
                  <c:v>7.1999999999999998E-3</c:v>
                </c:pt>
                <c:pt idx="34">
                  <c:v>7.4999999999999997E-3</c:v>
                </c:pt>
                <c:pt idx="35">
                  <c:v>7.9000000000000008E-3</c:v>
                </c:pt>
                <c:pt idx="36">
                  <c:v>8.2000000000000007E-3</c:v>
                </c:pt>
                <c:pt idx="37">
                  <c:v>8.5000000000000006E-3</c:v>
                </c:pt>
                <c:pt idx="38">
                  <c:v>8.7999999999999988E-3</c:v>
                </c:pt>
                <c:pt idx="39">
                  <c:v>9.1000000000000004E-3</c:v>
                </c:pt>
                <c:pt idx="40">
                  <c:v>9.7000000000000003E-3</c:v>
                </c:pt>
                <c:pt idx="41">
                  <c:v>1.03E-2</c:v>
                </c:pt>
                <c:pt idx="42">
                  <c:v>1.0800000000000001E-2</c:v>
                </c:pt>
                <c:pt idx="43">
                  <c:v>1.1300000000000001E-2</c:v>
                </c:pt>
                <c:pt idx="44">
                  <c:v>1.1899999999999999E-2</c:v>
                </c:pt>
                <c:pt idx="45">
                  <c:v>1.24E-2</c:v>
                </c:pt>
                <c:pt idx="46">
                  <c:v>1.34E-2</c:v>
                </c:pt>
                <c:pt idx="47">
                  <c:v>1.4299999999999998E-2</c:v>
                </c:pt>
                <c:pt idx="48">
                  <c:v>1.5299999999999999E-2</c:v>
                </c:pt>
                <c:pt idx="49">
                  <c:v>1.6199999999999999E-2</c:v>
                </c:pt>
                <c:pt idx="50">
                  <c:v>1.7000000000000001E-2</c:v>
                </c:pt>
                <c:pt idx="51">
                  <c:v>1.7899999999999999E-2</c:v>
                </c:pt>
                <c:pt idx="52">
                  <c:v>1.8800000000000001E-2</c:v>
                </c:pt>
                <c:pt idx="53">
                  <c:v>1.9599999999999999E-2</c:v>
                </c:pt>
                <c:pt idx="54">
                  <c:v>2.0399999999999998E-2</c:v>
                </c:pt>
                <c:pt idx="55">
                  <c:v>2.12E-2</c:v>
                </c:pt>
                <c:pt idx="56">
                  <c:v>2.1999999999999999E-2</c:v>
                </c:pt>
                <c:pt idx="57">
                  <c:v>2.3599999999999999E-2</c:v>
                </c:pt>
                <c:pt idx="58">
                  <c:v>2.5600000000000001E-2</c:v>
                </c:pt>
                <c:pt idx="59">
                  <c:v>2.7500000000000004E-2</c:v>
                </c:pt>
                <c:pt idx="60">
                  <c:v>2.9399999999999999E-2</c:v>
                </c:pt>
                <c:pt idx="61">
                  <c:v>3.1300000000000001E-2</c:v>
                </c:pt>
                <c:pt idx="62">
                  <c:v>3.3100000000000004E-2</c:v>
                </c:pt>
                <c:pt idx="63">
                  <c:v>3.49E-2</c:v>
                </c:pt>
                <c:pt idx="64">
                  <c:v>3.6600000000000001E-2</c:v>
                </c:pt>
                <c:pt idx="65">
                  <c:v>3.8400000000000004E-2</c:v>
                </c:pt>
                <c:pt idx="66">
                  <c:v>4.1999999999999996E-2</c:v>
                </c:pt>
                <c:pt idx="67">
                  <c:v>4.5499999999999999E-2</c:v>
                </c:pt>
                <c:pt idx="68">
                  <c:v>4.9000000000000002E-2</c:v>
                </c:pt>
                <c:pt idx="69">
                  <c:v>5.2400000000000002E-2</c:v>
                </c:pt>
                <c:pt idx="70">
                  <c:v>5.5800000000000002E-2</c:v>
                </c:pt>
                <c:pt idx="71">
                  <c:v>5.91E-2</c:v>
                </c:pt>
                <c:pt idx="72">
                  <c:v>6.6000000000000003E-2</c:v>
                </c:pt>
                <c:pt idx="73">
                  <c:v>7.2700000000000001E-2</c:v>
                </c:pt>
                <c:pt idx="74">
                  <c:v>7.9200000000000007E-2</c:v>
                </c:pt>
                <c:pt idx="75">
                  <c:v>8.5499999999999993E-2</c:v>
                </c:pt>
                <c:pt idx="76">
                  <c:v>9.1700000000000004E-2</c:v>
                </c:pt>
                <c:pt idx="77">
                  <c:v>9.7699999999999995E-2</c:v>
                </c:pt>
                <c:pt idx="78">
                  <c:v>0.1036</c:v>
                </c:pt>
                <c:pt idx="79">
                  <c:v>0.10929999999999999</c:v>
                </c:pt>
                <c:pt idx="80">
                  <c:v>0.11479999999999999</c:v>
                </c:pt>
                <c:pt idx="81">
                  <c:v>0.1202</c:v>
                </c:pt>
                <c:pt idx="82">
                  <c:v>0.12540000000000001</c:v>
                </c:pt>
                <c:pt idx="83">
                  <c:v>0.13620000000000002</c:v>
                </c:pt>
                <c:pt idx="84">
                  <c:v>0.14910000000000001</c:v>
                </c:pt>
                <c:pt idx="85">
                  <c:v>0.16109999999999999</c:v>
                </c:pt>
                <c:pt idx="86">
                  <c:v>0.17230000000000001</c:v>
                </c:pt>
                <c:pt idx="87">
                  <c:v>0.1827</c:v>
                </c:pt>
                <c:pt idx="88">
                  <c:v>0.1925</c:v>
                </c:pt>
                <c:pt idx="89">
                  <c:v>0.20169999999999999</c:v>
                </c:pt>
                <c:pt idx="90">
                  <c:v>0.2104</c:v>
                </c:pt>
                <c:pt idx="91">
                  <c:v>0.21859999999999999</c:v>
                </c:pt>
                <c:pt idx="92">
                  <c:v>0.23570000000000002</c:v>
                </c:pt>
                <c:pt idx="93">
                  <c:v>0.251</c:v>
                </c:pt>
                <c:pt idx="94">
                  <c:v>0.26490000000000002</c:v>
                </c:pt>
                <c:pt idx="95">
                  <c:v>0.27749999999999997</c:v>
                </c:pt>
                <c:pt idx="96">
                  <c:v>0.28889999999999999</c:v>
                </c:pt>
                <c:pt idx="97">
                  <c:v>0.29949999999999999</c:v>
                </c:pt>
                <c:pt idx="98">
                  <c:v>0.32219999999999999</c:v>
                </c:pt>
                <c:pt idx="99">
                  <c:v>0.34129999999999999</c:v>
                </c:pt>
                <c:pt idx="100">
                  <c:v>0.35770000000000002</c:v>
                </c:pt>
                <c:pt idx="101">
                  <c:v>0.37180000000000002</c:v>
                </c:pt>
                <c:pt idx="102">
                  <c:v>0.38400000000000001</c:v>
                </c:pt>
                <c:pt idx="103">
                  <c:v>0.39460000000000001</c:v>
                </c:pt>
                <c:pt idx="104">
                  <c:v>0.40400000000000003</c:v>
                </c:pt>
                <c:pt idx="105">
                  <c:v>0.4123</c:v>
                </c:pt>
                <c:pt idx="106">
                  <c:v>0.41959999999999997</c:v>
                </c:pt>
                <c:pt idx="107">
                  <c:v>0.42610000000000003</c:v>
                </c:pt>
                <c:pt idx="108">
                  <c:v>0.43200000000000005</c:v>
                </c:pt>
                <c:pt idx="109">
                  <c:v>0.44560000000000005</c:v>
                </c:pt>
                <c:pt idx="110">
                  <c:v>0.46109999999999995</c:v>
                </c:pt>
                <c:pt idx="111">
                  <c:v>0.47359999999999997</c:v>
                </c:pt>
                <c:pt idx="112">
                  <c:v>0.48390000000000005</c:v>
                </c:pt>
                <c:pt idx="113">
                  <c:v>0.49260000000000004</c:v>
                </c:pt>
                <c:pt idx="114">
                  <c:v>0.50009999999999999</c:v>
                </c:pt>
                <c:pt idx="115">
                  <c:v>0.50659999999999994</c:v>
                </c:pt>
                <c:pt idx="116">
                  <c:v>0.51249999999999996</c:v>
                </c:pt>
                <c:pt idx="117">
                  <c:v>0.51769999999999994</c:v>
                </c:pt>
                <c:pt idx="118">
                  <c:v>0.53269999999999995</c:v>
                </c:pt>
                <c:pt idx="119">
                  <c:v>0.54549999999999998</c:v>
                </c:pt>
                <c:pt idx="120">
                  <c:v>0.55679999999999996</c:v>
                </c:pt>
                <c:pt idx="121">
                  <c:v>0.56689999999999996</c:v>
                </c:pt>
                <c:pt idx="122">
                  <c:v>0.57610000000000006</c:v>
                </c:pt>
                <c:pt idx="123">
                  <c:v>0.58460000000000001</c:v>
                </c:pt>
                <c:pt idx="124">
                  <c:v>0.61260000000000003</c:v>
                </c:pt>
                <c:pt idx="125">
                  <c:v>0.63739999999999997</c:v>
                </c:pt>
                <c:pt idx="126">
                  <c:v>0.65990000000000004</c:v>
                </c:pt>
                <c:pt idx="127">
                  <c:v>0.68059999999999998</c:v>
                </c:pt>
                <c:pt idx="128">
                  <c:v>0.7</c:v>
                </c:pt>
                <c:pt idx="129">
                  <c:v>0.71829999999999994</c:v>
                </c:pt>
                <c:pt idx="130">
                  <c:v>0.73570000000000002</c:v>
                </c:pt>
                <c:pt idx="131">
                  <c:v>0.75239999999999996</c:v>
                </c:pt>
                <c:pt idx="132">
                  <c:v>0.76839999999999997</c:v>
                </c:pt>
                <c:pt idx="133">
                  <c:v>0.78390000000000004</c:v>
                </c:pt>
                <c:pt idx="134">
                  <c:v>0.79889999999999994</c:v>
                </c:pt>
                <c:pt idx="135">
                  <c:v>0.85410000000000008</c:v>
                </c:pt>
                <c:pt idx="136">
                  <c:v>0.93269999999999997</c:v>
                </c:pt>
                <c:pt idx="137" formatCode="0.000">
                  <c:v>1</c:v>
                </c:pt>
                <c:pt idx="138" formatCode="0.000">
                  <c:v>1.07</c:v>
                </c:pt>
                <c:pt idx="139" formatCode="0.000">
                  <c:v>1.1299999999999999</c:v>
                </c:pt>
                <c:pt idx="140" formatCode="0.000">
                  <c:v>1.19</c:v>
                </c:pt>
                <c:pt idx="141" formatCode="0.000">
                  <c:v>1.24</c:v>
                </c:pt>
                <c:pt idx="142" formatCode="0.000">
                  <c:v>1.3</c:v>
                </c:pt>
                <c:pt idx="143" formatCode="0.000">
                  <c:v>1.35</c:v>
                </c:pt>
                <c:pt idx="144" formatCode="0.000">
                  <c:v>1.53</c:v>
                </c:pt>
                <c:pt idx="145" formatCode="0.000">
                  <c:v>1.7</c:v>
                </c:pt>
                <c:pt idx="146" formatCode="0.000">
                  <c:v>1.86</c:v>
                </c:pt>
                <c:pt idx="147" formatCode="0.000">
                  <c:v>2</c:v>
                </c:pt>
                <c:pt idx="148" formatCode="0.000">
                  <c:v>2.14</c:v>
                </c:pt>
                <c:pt idx="149" formatCode="0.000">
                  <c:v>2.27</c:v>
                </c:pt>
                <c:pt idx="150" formatCode="0.000">
                  <c:v>2.74</c:v>
                </c:pt>
                <c:pt idx="151" formatCode="0.000">
                  <c:v>3.16</c:v>
                </c:pt>
                <c:pt idx="152" formatCode="0.000">
                  <c:v>3.53</c:v>
                </c:pt>
                <c:pt idx="153" formatCode="0.000">
                  <c:v>3.89</c:v>
                </c:pt>
                <c:pt idx="154" formatCode="0.000">
                  <c:v>4.2300000000000004</c:v>
                </c:pt>
                <c:pt idx="155" formatCode="0.000">
                  <c:v>4.55</c:v>
                </c:pt>
                <c:pt idx="156" formatCode="0.000">
                  <c:v>4.87</c:v>
                </c:pt>
                <c:pt idx="157" formatCode="0.000">
                  <c:v>5.19</c:v>
                </c:pt>
                <c:pt idx="158" formatCode="0.000">
                  <c:v>5.5</c:v>
                </c:pt>
                <c:pt idx="159" formatCode="0.000">
                  <c:v>5.81</c:v>
                </c:pt>
                <c:pt idx="160" formatCode="0.000">
                  <c:v>6.12</c:v>
                </c:pt>
                <c:pt idx="161" formatCode="0.000">
                  <c:v>7.31</c:v>
                </c:pt>
                <c:pt idx="162" formatCode="0.000">
                  <c:v>9.0299999999999994</c:v>
                </c:pt>
                <c:pt idx="163" formatCode="0.000">
                  <c:v>10.67</c:v>
                </c:pt>
                <c:pt idx="164" formatCode="0.000">
                  <c:v>12.26</c:v>
                </c:pt>
                <c:pt idx="165" formatCode="0.000">
                  <c:v>13.84</c:v>
                </c:pt>
                <c:pt idx="166" formatCode="0.000">
                  <c:v>15.4</c:v>
                </c:pt>
                <c:pt idx="167" formatCode="0.000">
                  <c:v>16.96</c:v>
                </c:pt>
                <c:pt idx="168" formatCode="0.000">
                  <c:v>18.489999999999998</c:v>
                </c:pt>
                <c:pt idx="169" formatCode="0.000">
                  <c:v>20</c:v>
                </c:pt>
                <c:pt idx="170" formatCode="0.000">
                  <c:v>25.61</c:v>
                </c:pt>
                <c:pt idx="171" formatCode="0.000">
                  <c:v>30.8</c:v>
                </c:pt>
                <c:pt idx="172" formatCode="0.000">
                  <c:v>35.799999999999997</c:v>
                </c:pt>
                <c:pt idx="173" formatCode="0.000">
                  <c:v>40.69</c:v>
                </c:pt>
                <c:pt idx="174" formatCode="0.000">
                  <c:v>45.53</c:v>
                </c:pt>
                <c:pt idx="175" formatCode="0.000">
                  <c:v>50.35</c:v>
                </c:pt>
                <c:pt idx="176" formatCode="0.000">
                  <c:v>68.260000000000005</c:v>
                </c:pt>
                <c:pt idx="177" formatCode="0.000">
                  <c:v>84.71</c:v>
                </c:pt>
                <c:pt idx="178" formatCode="0.000">
                  <c:v>100.52</c:v>
                </c:pt>
                <c:pt idx="179" formatCode="0.000">
                  <c:v>116.02</c:v>
                </c:pt>
                <c:pt idx="180" formatCode="0.000">
                  <c:v>131.37</c:v>
                </c:pt>
                <c:pt idx="181" formatCode="0.000">
                  <c:v>146.66999999999999</c:v>
                </c:pt>
                <c:pt idx="182" formatCode="0.000">
                  <c:v>161.97999999999999</c:v>
                </c:pt>
                <c:pt idx="183" formatCode="0.000">
                  <c:v>177.31</c:v>
                </c:pt>
                <c:pt idx="184" formatCode="0.000">
                  <c:v>192.68</c:v>
                </c:pt>
                <c:pt idx="185" formatCode="0.000">
                  <c:v>208.11</c:v>
                </c:pt>
                <c:pt idx="186" formatCode="0.000">
                  <c:v>223.59</c:v>
                </c:pt>
                <c:pt idx="187" formatCode="0.000">
                  <c:v>282.38</c:v>
                </c:pt>
                <c:pt idx="188" formatCode="0.000">
                  <c:v>365.31</c:v>
                </c:pt>
                <c:pt idx="189" formatCode="0.000">
                  <c:v>442.03</c:v>
                </c:pt>
                <c:pt idx="190" formatCode="0.000">
                  <c:v>515.41</c:v>
                </c:pt>
                <c:pt idx="191" formatCode="0.000">
                  <c:v>586.69000000000005</c:v>
                </c:pt>
                <c:pt idx="192" formatCode="0.000">
                  <c:v>656.53</c:v>
                </c:pt>
                <c:pt idx="193" formatCode="0.000">
                  <c:v>725.29</c:v>
                </c:pt>
                <c:pt idx="194" formatCode="0.000">
                  <c:v>793.17</c:v>
                </c:pt>
                <c:pt idx="195" formatCode="0.000">
                  <c:v>860.31</c:v>
                </c:pt>
                <c:pt idx="196" formatCode="0.0">
                  <c:v>1110</c:v>
                </c:pt>
                <c:pt idx="197" formatCode="0.0">
                  <c:v>1330</c:v>
                </c:pt>
                <c:pt idx="198" formatCode="0.0">
                  <c:v>1540</c:v>
                </c:pt>
                <c:pt idx="199" formatCode="0.0">
                  <c:v>1740</c:v>
                </c:pt>
                <c:pt idx="200" formatCode="0.0">
                  <c:v>1940</c:v>
                </c:pt>
                <c:pt idx="201" formatCode="0.0">
                  <c:v>2120</c:v>
                </c:pt>
                <c:pt idx="202" formatCode="0.0">
                  <c:v>2790</c:v>
                </c:pt>
                <c:pt idx="203" formatCode="0.0">
                  <c:v>3380</c:v>
                </c:pt>
                <c:pt idx="204" formatCode="0.0">
                  <c:v>3910</c:v>
                </c:pt>
                <c:pt idx="205" formatCode="0.0">
                  <c:v>4400</c:v>
                </c:pt>
                <c:pt idx="206" formatCode="0.0">
                  <c:v>4860</c:v>
                </c:pt>
                <c:pt idx="207" formatCode="0.0">
                  <c:v>5300</c:v>
                </c:pt>
                <c:pt idx="208" formatCode="0.0">
                  <c:v>5460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29-4816-A8FB-9E274566458D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srim136Xe_Water!$D$20:$D$300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srim136Xe_Water!$P$20:$P$300</c:f>
              <c:numCache>
                <c:formatCode>0.00000</c:formatCode>
                <c:ptCount val="281"/>
                <c:pt idx="0">
                  <c:v>1.5E-3</c:v>
                </c:pt>
                <c:pt idx="1">
                  <c:v>1.5E-3</c:v>
                </c:pt>
                <c:pt idx="2">
                  <c:v>1.6000000000000001E-3</c:v>
                </c:pt>
                <c:pt idx="3">
                  <c:v>1.6000000000000001E-3</c:v>
                </c:pt>
                <c:pt idx="4">
                  <c:v>1.6000000000000001E-3</c:v>
                </c:pt>
                <c:pt idx="5">
                  <c:v>1.7000000000000001E-3</c:v>
                </c:pt>
                <c:pt idx="6">
                  <c:v>1.8E-3</c:v>
                </c:pt>
                <c:pt idx="7">
                  <c:v>1.9E-3</c:v>
                </c:pt>
                <c:pt idx="8">
                  <c:v>2E-3</c:v>
                </c:pt>
                <c:pt idx="9">
                  <c:v>2E-3</c:v>
                </c:pt>
                <c:pt idx="10">
                  <c:v>2.1000000000000003E-3</c:v>
                </c:pt>
                <c:pt idx="11">
                  <c:v>2.1999999999999997E-3</c:v>
                </c:pt>
                <c:pt idx="12">
                  <c:v>2.1999999999999997E-3</c:v>
                </c:pt>
                <c:pt idx="13">
                  <c:v>2.3E-3</c:v>
                </c:pt>
                <c:pt idx="14">
                  <c:v>2.4000000000000002E-3</c:v>
                </c:pt>
                <c:pt idx="15">
                  <c:v>2.5000000000000001E-3</c:v>
                </c:pt>
                <c:pt idx="16">
                  <c:v>2.7000000000000001E-3</c:v>
                </c:pt>
                <c:pt idx="17">
                  <c:v>2.8E-3</c:v>
                </c:pt>
                <c:pt idx="18">
                  <c:v>2.9000000000000002E-3</c:v>
                </c:pt>
                <c:pt idx="19">
                  <c:v>3.0000000000000001E-3</c:v>
                </c:pt>
                <c:pt idx="20">
                  <c:v>3.2000000000000002E-3</c:v>
                </c:pt>
                <c:pt idx="21">
                  <c:v>3.4000000000000002E-3</c:v>
                </c:pt>
                <c:pt idx="22">
                  <c:v>3.5999999999999999E-3</c:v>
                </c:pt>
                <c:pt idx="23">
                  <c:v>3.6999999999999997E-3</c:v>
                </c:pt>
                <c:pt idx="24">
                  <c:v>3.8999999999999998E-3</c:v>
                </c:pt>
                <c:pt idx="25">
                  <c:v>4.1000000000000003E-3</c:v>
                </c:pt>
                <c:pt idx="26">
                  <c:v>4.2000000000000006E-3</c:v>
                </c:pt>
                <c:pt idx="27">
                  <c:v>4.3999999999999994E-3</c:v>
                </c:pt>
                <c:pt idx="28">
                  <c:v>4.4999999999999997E-3</c:v>
                </c:pt>
                <c:pt idx="29">
                  <c:v>4.7000000000000002E-3</c:v>
                </c:pt>
                <c:pt idx="30">
                  <c:v>4.8000000000000004E-3</c:v>
                </c:pt>
                <c:pt idx="31">
                  <c:v>5.0999999999999995E-3</c:v>
                </c:pt>
                <c:pt idx="32">
                  <c:v>5.4000000000000003E-3</c:v>
                </c:pt>
                <c:pt idx="33">
                  <c:v>5.7000000000000002E-3</c:v>
                </c:pt>
                <c:pt idx="34">
                  <c:v>6.0000000000000001E-3</c:v>
                </c:pt>
                <c:pt idx="35">
                  <c:v>6.3E-3</c:v>
                </c:pt>
                <c:pt idx="36">
                  <c:v>6.6E-3</c:v>
                </c:pt>
                <c:pt idx="37">
                  <c:v>6.9000000000000008E-3</c:v>
                </c:pt>
                <c:pt idx="38">
                  <c:v>7.1999999999999998E-3</c:v>
                </c:pt>
                <c:pt idx="39">
                  <c:v>7.4999999999999997E-3</c:v>
                </c:pt>
                <c:pt idx="40">
                  <c:v>8.0000000000000002E-3</c:v>
                </c:pt>
                <c:pt idx="41">
                  <c:v>8.5000000000000006E-3</c:v>
                </c:pt>
                <c:pt idx="42">
                  <c:v>8.9999999999999993E-3</c:v>
                </c:pt>
                <c:pt idx="43">
                  <c:v>9.4999999999999998E-3</c:v>
                </c:pt>
                <c:pt idx="44">
                  <c:v>0.01</c:v>
                </c:pt>
                <c:pt idx="45">
                  <c:v>1.04E-2</c:v>
                </c:pt>
                <c:pt idx="46">
                  <c:v>1.1300000000000001E-2</c:v>
                </c:pt>
                <c:pt idx="47">
                  <c:v>1.2199999999999999E-2</c:v>
                </c:pt>
                <c:pt idx="48">
                  <c:v>1.3100000000000001E-2</c:v>
                </c:pt>
                <c:pt idx="49">
                  <c:v>1.3900000000000001E-2</c:v>
                </c:pt>
                <c:pt idx="50">
                  <c:v>1.47E-2</c:v>
                </c:pt>
                <c:pt idx="51">
                  <c:v>1.55E-2</c:v>
                </c:pt>
                <c:pt idx="52">
                  <c:v>1.6300000000000002E-2</c:v>
                </c:pt>
                <c:pt idx="53">
                  <c:v>1.7100000000000001E-2</c:v>
                </c:pt>
                <c:pt idx="54">
                  <c:v>1.78E-2</c:v>
                </c:pt>
                <c:pt idx="55">
                  <c:v>1.8599999999999998E-2</c:v>
                </c:pt>
                <c:pt idx="56">
                  <c:v>1.9300000000000001E-2</c:v>
                </c:pt>
                <c:pt idx="57">
                  <c:v>2.0799999999999999E-2</c:v>
                </c:pt>
                <c:pt idx="58">
                  <c:v>2.2600000000000002E-2</c:v>
                </c:pt>
                <c:pt idx="59">
                  <c:v>2.4299999999999999E-2</c:v>
                </c:pt>
                <c:pt idx="60">
                  <c:v>2.6000000000000002E-2</c:v>
                </c:pt>
                <c:pt idx="61">
                  <c:v>2.7700000000000002E-2</c:v>
                </c:pt>
                <c:pt idx="62">
                  <c:v>2.9399999999999999E-2</c:v>
                </c:pt>
                <c:pt idx="63">
                  <c:v>3.1099999999999999E-2</c:v>
                </c:pt>
                <c:pt idx="64">
                  <c:v>3.27E-2</c:v>
                </c:pt>
                <c:pt idx="65">
                  <c:v>3.44E-2</c:v>
                </c:pt>
                <c:pt idx="66">
                  <c:v>3.7600000000000001E-2</c:v>
                </c:pt>
                <c:pt idx="67">
                  <c:v>4.0799999999999996E-2</c:v>
                </c:pt>
                <c:pt idx="68">
                  <c:v>4.41E-2</c:v>
                </c:pt>
                <c:pt idx="69">
                  <c:v>4.7199999999999999E-2</c:v>
                </c:pt>
                <c:pt idx="70">
                  <c:v>5.04E-2</c:v>
                </c:pt>
                <c:pt idx="71">
                  <c:v>5.3600000000000002E-2</c:v>
                </c:pt>
                <c:pt idx="72">
                  <c:v>5.9899999999999995E-2</c:v>
                </c:pt>
                <c:pt idx="73">
                  <c:v>6.6200000000000009E-2</c:v>
                </c:pt>
                <c:pt idx="74">
                  <c:v>7.2499999999999995E-2</c:v>
                </c:pt>
                <c:pt idx="75">
                  <c:v>7.8700000000000006E-2</c:v>
                </c:pt>
                <c:pt idx="76">
                  <c:v>8.4900000000000003E-2</c:v>
                </c:pt>
                <c:pt idx="77">
                  <c:v>9.0999999999999998E-2</c:v>
                </c:pt>
                <c:pt idx="78">
                  <c:v>9.7099999999999992E-2</c:v>
                </c:pt>
                <c:pt idx="79">
                  <c:v>0.1031</c:v>
                </c:pt>
                <c:pt idx="80">
                  <c:v>0.1091</c:v>
                </c:pt>
                <c:pt idx="81">
                  <c:v>0.11499999999999999</c:v>
                </c:pt>
                <c:pt idx="82">
                  <c:v>0.12079999999999999</c:v>
                </c:pt>
                <c:pt idx="83">
                  <c:v>0.1321</c:v>
                </c:pt>
                <c:pt idx="84">
                  <c:v>0.1459</c:v>
                </c:pt>
                <c:pt idx="85">
                  <c:v>0.15920000000000001</c:v>
                </c:pt>
                <c:pt idx="86">
                  <c:v>0.17199999999999999</c:v>
                </c:pt>
                <c:pt idx="87">
                  <c:v>0.18429999999999999</c:v>
                </c:pt>
                <c:pt idx="88">
                  <c:v>0.19619999999999999</c:v>
                </c:pt>
                <c:pt idx="89">
                  <c:v>0.20760000000000001</c:v>
                </c:pt>
                <c:pt idx="90">
                  <c:v>0.21859999999999999</c:v>
                </c:pt>
                <c:pt idx="91">
                  <c:v>0.22919999999999999</c:v>
                </c:pt>
                <c:pt idx="92">
                  <c:v>0.2492</c:v>
                </c:pt>
                <c:pt idx="93">
                  <c:v>0.26800000000000002</c:v>
                </c:pt>
                <c:pt idx="94">
                  <c:v>0.28549999999999998</c:v>
                </c:pt>
                <c:pt idx="95">
                  <c:v>0.3019</c:v>
                </c:pt>
                <c:pt idx="96">
                  <c:v>0.31730000000000003</c:v>
                </c:pt>
                <c:pt idx="97">
                  <c:v>0.33169999999999999</c:v>
                </c:pt>
                <c:pt idx="98">
                  <c:v>0.35809999999999997</c:v>
                </c:pt>
                <c:pt idx="99">
                  <c:v>0.38159999999999999</c:v>
                </c:pt>
                <c:pt idx="100">
                  <c:v>0.40259999999999996</c:v>
                </c:pt>
                <c:pt idx="101">
                  <c:v>0.42130000000000001</c:v>
                </c:pt>
                <c:pt idx="102">
                  <c:v>0.43810000000000004</c:v>
                </c:pt>
                <c:pt idx="103">
                  <c:v>0.45319999999999999</c:v>
                </c:pt>
                <c:pt idx="104">
                  <c:v>0.46679999999999999</c:v>
                </c:pt>
                <c:pt idx="105">
                  <c:v>0.47910000000000003</c:v>
                </c:pt>
                <c:pt idx="106">
                  <c:v>0.49029999999999996</c:v>
                </c:pt>
                <c:pt idx="107">
                  <c:v>0.50049999999999994</c:v>
                </c:pt>
                <c:pt idx="108">
                  <c:v>0.50980000000000003</c:v>
                </c:pt>
                <c:pt idx="109">
                  <c:v>0.5262</c:v>
                </c:pt>
                <c:pt idx="110">
                  <c:v>0.54320000000000002</c:v>
                </c:pt>
                <c:pt idx="111">
                  <c:v>0.55740000000000001</c:v>
                </c:pt>
                <c:pt idx="112">
                  <c:v>0.56950000000000001</c:v>
                </c:pt>
                <c:pt idx="113">
                  <c:v>0.57979999999999998</c:v>
                </c:pt>
                <c:pt idx="114">
                  <c:v>0.58879999999999999</c:v>
                </c:pt>
                <c:pt idx="115">
                  <c:v>0.5968</c:v>
                </c:pt>
                <c:pt idx="116">
                  <c:v>0.60389999999999999</c:v>
                </c:pt>
                <c:pt idx="117">
                  <c:v>0.61029999999999995</c:v>
                </c:pt>
                <c:pt idx="118">
                  <c:v>0.62140000000000006</c:v>
                </c:pt>
                <c:pt idx="119">
                  <c:v>0.63090000000000002</c:v>
                </c:pt>
                <c:pt idx="120">
                  <c:v>0.63919999999999999</c:v>
                </c:pt>
                <c:pt idx="121">
                  <c:v>0.64640000000000009</c:v>
                </c:pt>
                <c:pt idx="122">
                  <c:v>0.65290000000000004</c:v>
                </c:pt>
                <c:pt idx="123">
                  <c:v>0.65890000000000004</c:v>
                </c:pt>
                <c:pt idx="124">
                  <c:v>0.66930000000000001</c:v>
                </c:pt>
                <c:pt idx="125">
                  <c:v>0.67830000000000001</c:v>
                </c:pt>
                <c:pt idx="126">
                  <c:v>0.68630000000000002</c:v>
                </c:pt>
                <c:pt idx="127">
                  <c:v>0.69340000000000002</c:v>
                </c:pt>
                <c:pt idx="128">
                  <c:v>0.7</c:v>
                </c:pt>
                <c:pt idx="129">
                  <c:v>0.70609999999999995</c:v>
                </c:pt>
                <c:pt idx="130">
                  <c:v>0.7117</c:v>
                </c:pt>
                <c:pt idx="131">
                  <c:v>0.71699999999999997</c:v>
                </c:pt>
                <c:pt idx="132">
                  <c:v>0.72209999999999996</c:v>
                </c:pt>
                <c:pt idx="133">
                  <c:v>0.72689999999999999</c:v>
                </c:pt>
                <c:pt idx="134">
                  <c:v>0.73140000000000005</c:v>
                </c:pt>
                <c:pt idx="135">
                  <c:v>0.74009999999999998</c:v>
                </c:pt>
                <c:pt idx="136">
                  <c:v>0.75009999999999999</c:v>
                </c:pt>
                <c:pt idx="137">
                  <c:v>0.75949999999999995</c:v>
                </c:pt>
                <c:pt idx="138">
                  <c:v>0.76829999999999998</c:v>
                </c:pt>
                <c:pt idx="139">
                  <c:v>0.77670000000000006</c:v>
                </c:pt>
                <c:pt idx="140">
                  <c:v>0.78459999999999996</c:v>
                </c:pt>
                <c:pt idx="141">
                  <c:v>0.79220000000000002</c:v>
                </c:pt>
                <c:pt idx="142">
                  <c:v>0.79949999999999999</c:v>
                </c:pt>
                <c:pt idx="143">
                  <c:v>0.80669999999999997</c:v>
                </c:pt>
                <c:pt idx="144">
                  <c:v>0.8207000000000001</c:v>
                </c:pt>
                <c:pt idx="145">
                  <c:v>0.83409999999999995</c:v>
                </c:pt>
                <c:pt idx="146">
                  <c:v>0.84719999999999995</c:v>
                </c:pt>
                <c:pt idx="147">
                  <c:v>0.8599</c:v>
                </c:pt>
                <c:pt idx="148">
                  <c:v>0.87249999999999994</c:v>
                </c:pt>
                <c:pt idx="149">
                  <c:v>0.88480000000000003</c:v>
                </c:pt>
                <c:pt idx="150">
                  <c:v>0.90920000000000001</c:v>
                </c:pt>
                <c:pt idx="151">
                  <c:v>0.93320000000000003</c:v>
                </c:pt>
                <c:pt idx="152">
                  <c:v>0.95709999999999995</c:v>
                </c:pt>
                <c:pt idx="153">
                  <c:v>0.98100000000000009</c:v>
                </c:pt>
                <c:pt idx="154" formatCode="0.000">
                  <c:v>1.01</c:v>
                </c:pt>
                <c:pt idx="155" formatCode="0.000">
                  <c:v>1.03</c:v>
                </c:pt>
                <c:pt idx="156" formatCode="0.000">
                  <c:v>1.05</c:v>
                </c:pt>
                <c:pt idx="157" formatCode="0.000">
                  <c:v>1.08</c:v>
                </c:pt>
                <c:pt idx="158" formatCode="0.000">
                  <c:v>1.1000000000000001</c:v>
                </c:pt>
                <c:pt idx="159" formatCode="0.000">
                  <c:v>1.1299999999999999</c:v>
                </c:pt>
                <c:pt idx="160" formatCode="0.000">
                  <c:v>1.1599999999999999</c:v>
                </c:pt>
                <c:pt idx="161" formatCode="0.000">
                  <c:v>1.21</c:v>
                </c:pt>
                <c:pt idx="162" formatCode="0.000">
                  <c:v>1.29</c:v>
                </c:pt>
                <c:pt idx="163" formatCode="0.000">
                  <c:v>1.37</c:v>
                </c:pt>
                <c:pt idx="164" formatCode="0.000">
                  <c:v>1.45</c:v>
                </c:pt>
                <c:pt idx="165" formatCode="0.000">
                  <c:v>1.54</c:v>
                </c:pt>
                <c:pt idx="166" formatCode="0.000">
                  <c:v>1.64</c:v>
                </c:pt>
                <c:pt idx="167" formatCode="0.000">
                  <c:v>1.74</c:v>
                </c:pt>
                <c:pt idx="168" formatCode="0.000">
                  <c:v>1.85</c:v>
                </c:pt>
                <c:pt idx="169" formatCode="0.000">
                  <c:v>1.96</c:v>
                </c:pt>
                <c:pt idx="170" formatCode="0.000">
                  <c:v>2.2000000000000002</c:v>
                </c:pt>
                <c:pt idx="171" formatCode="0.000">
                  <c:v>2.4500000000000002</c:v>
                </c:pt>
                <c:pt idx="172" formatCode="0.000">
                  <c:v>2.72</c:v>
                </c:pt>
                <c:pt idx="173" formatCode="0.000">
                  <c:v>3</c:v>
                </c:pt>
                <c:pt idx="174" formatCode="0.000">
                  <c:v>3.3</c:v>
                </c:pt>
                <c:pt idx="175" formatCode="0.000">
                  <c:v>3.61</c:v>
                </c:pt>
                <c:pt idx="176" formatCode="0.000">
                  <c:v>4.28</c:v>
                </c:pt>
                <c:pt idx="177" formatCode="0.000">
                  <c:v>5.01</c:v>
                </c:pt>
                <c:pt idx="178" formatCode="0.000">
                  <c:v>5.78</c:v>
                </c:pt>
                <c:pt idx="179" formatCode="0.000">
                  <c:v>6.6</c:v>
                </c:pt>
                <c:pt idx="180" formatCode="0.000">
                  <c:v>7.47</c:v>
                </c:pt>
                <c:pt idx="181" formatCode="0.000">
                  <c:v>8.39</c:v>
                </c:pt>
                <c:pt idx="182" formatCode="0.000">
                  <c:v>9.34</c:v>
                </c:pt>
                <c:pt idx="183" formatCode="0.000">
                  <c:v>10.34</c:v>
                </c:pt>
                <c:pt idx="184" formatCode="0.000">
                  <c:v>11.37</c:v>
                </c:pt>
                <c:pt idx="185" formatCode="0.000">
                  <c:v>12.45</c:v>
                </c:pt>
                <c:pt idx="186" formatCode="0.000">
                  <c:v>13.55</c:v>
                </c:pt>
                <c:pt idx="187" formatCode="0.000">
                  <c:v>15.88</c:v>
                </c:pt>
                <c:pt idx="188" formatCode="0.000">
                  <c:v>18.96</c:v>
                </c:pt>
                <c:pt idx="189" formatCode="0.000">
                  <c:v>22.22</c:v>
                </c:pt>
                <c:pt idx="190" formatCode="0.000">
                  <c:v>25.66</c:v>
                </c:pt>
                <c:pt idx="191" formatCode="0.000">
                  <c:v>29.25</c:v>
                </c:pt>
                <c:pt idx="192" formatCode="0.000">
                  <c:v>32.99</c:v>
                </c:pt>
                <c:pt idx="193" formatCode="0.000">
                  <c:v>36.86</c:v>
                </c:pt>
                <c:pt idx="194" formatCode="0.000">
                  <c:v>40.840000000000003</c:v>
                </c:pt>
                <c:pt idx="195" formatCode="0.000">
                  <c:v>44.94</c:v>
                </c:pt>
                <c:pt idx="196" formatCode="0.000">
                  <c:v>53.42</c:v>
                </c:pt>
                <c:pt idx="197" formatCode="0.000">
                  <c:v>62.24</c:v>
                </c:pt>
                <c:pt idx="198" formatCode="0.000">
                  <c:v>71.34</c:v>
                </c:pt>
                <c:pt idx="199" formatCode="0.000">
                  <c:v>80.67</c:v>
                </c:pt>
                <c:pt idx="200" formatCode="0.000">
                  <c:v>90.18</c:v>
                </c:pt>
                <c:pt idx="201" formatCode="0.000">
                  <c:v>99.85</c:v>
                </c:pt>
                <c:pt idx="202" formatCode="0.000">
                  <c:v>119.54</c:v>
                </c:pt>
                <c:pt idx="203" formatCode="0.000">
                  <c:v>139.53</c:v>
                </c:pt>
                <c:pt idx="204" formatCode="0.000">
                  <c:v>159.68</c:v>
                </c:pt>
                <c:pt idx="205" formatCode="0.000">
                  <c:v>179.86</c:v>
                </c:pt>
                <c:pt idx="206" formatCode="0.000">
                  <c:v>200</c:v>
                </c:pt>
                <c:pt idx="207" formatCode="0.000">
                  <c:v>220.03</c:v>
                </c:pt>
                <c:pt idx="208" formatCode="0.000">
                  <c:v>231.97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429-4816-A8FB-9E2745664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srim181Ta_Water!$P$5</c:f>
          <c:strCache>
            <c:ptCount val="1"/>
            <c:pt idx="0">
              <c:v>srim181Ta_Water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srim181Ta_Water!$D$20:$D$300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srim181Ta_Water!$E$20:$E$300</c:f>
              <c:numCache>
                <c:formatCode>0.000E+00</c:formatCode>
                <c:ptCount val="281"/>
                <c:pt idx="0">
                  <c:v>0.23119999999999999</c:v>
                </c:pt>
                <c:pt idx="1">
                  <c:v>0.24529999999999999</c:v>
                </c:pt>
                <c:pt idx="2">
                  <c:v>0.25850000000000001</c:v>
                </c:pt>
                <c:pt idx="3">
                  <c:v>0.2712</c:v>
                </c:pt>
                <c:pt idx="4">
                  <c:v>0.28320000000000001</c:v>
                </c:pt>
                <c:pt idx="5">
                  <c:v>0.29480000000000001</c:v>
                </c:pt>
                <c:pt idx="6">
                  <c:v>0.30590000000000001</c:v>
                </c:pt>
                <c:pt idx="7">
                  <c:v>0.31659999999999999</c:v>
                </c:pt>
                <c:pt idx="8">
                  <c:v>0.32700000000000001</c:v>
                </c:pt>
                <c:pt idx="9">
                  <c:v>0.34689999999999999</c:v>
                </c:pt>
                <c:pt idx="10">
                  <c:v>0.36559999999999998</c:v>
                </c:pt>
                <c:pt idx="11">
                  <c:v>0.38350000000000001</c:v>
                </c:pt>
                <c:pt idx="12">
                  <c:v>0.40050000000000002</c:v>
                </c:pt>
                <c:pt idx="13">
                  <c:v>0.41689999999999999</c:v>
                </c:pt>
                <c:pt idx="14">
                  <c:v>0.43259999999999998</c:v>
                </c:pt>
                <c:pt idx="15">
                  <c:v>0.46250000000000002</c:v>
                </c:pt>
                <c:pt idx="16">
                  <c:v>0.49049999999999999</c:v>
                </c:pt>
                <c:pt idx="17">
                  <c:v>0.5171</c:v>
                </c:pt>
                <c:pt idx="18">
                  <c:v>0.5423</c:v>
                </c:pt>
                <c:pt idx="19">
                  <c:v>0.56640000000000001</c:v>
                </c:pt>
                <c:pt idx="20">
                  <c:v>0.58960000000000001</c:v>
                </c:pt>
                <c:pt idx="21">
                  <c:v>0.61180000000000001</c:v>
                </c:pt>
                <c:pt idx="22">
                  <c:v>0.63329999999999997</c:v>
                </c:pt>
                <c:pt idx="23">
                  <c:v>0.65410000000000001</c:v>
                </c:pt>
                <c:pt idx="24">
                  <c:v>0.67420000000000002</c:v>
                </c:pt>
                <c:pt idx="25">
                  <c:v>0.69369999999999998</c:v>
                </c:pt>
                <c:pt idx="26">
                  <c:v>0.73129999999999995</c:v>
                </c:pt>
                <c:pt idx="27">
                  <c:v>0.77559999999999996</c:v>
                </c:pt>
                <c:pt idx="28">
                  <c:v>0.81759999999999999</c:v>
                </c:pt>
                <c:pt idx="29">
                  <c:v>0.85750000000000004</c:v>
                </c:pt>
                <c:pt idx="30">
                  <c:v>0.89559999999999995</c:v>
                </c:pt>
                <c:pt idx="31">
                  <c:v>0.93220000000000003</c:v>
                </c:pt>
                <c:pt idx="32">
                  <c:v>0.96740000000000004</c:v>
                </c:pt>
                <c:pt idx="33">
                  <c:v>1.0009999999999999</c:v>
                </c:pt>
                <c:pt idx="34">
                  <c:v>1.034</c:v>
                </c:pt>
                <c:pt idx="35">
                  <c:v>1.097</c:v>
                </c:pt>
                <c:pt idx="36">
                  <c:v>1.1559999999999999</c:v>
                </c:pt>
                <c:pt idx="37">
                  <c:v>1.2130000000000001</c:v>
                </c:pt>
                <c:pt idx="38">
                  <c:v>1.2669999999999999</c:v>
                </c:pt>
                <c:pt idx="39">
                  <c:v>1.3180000000000001</c:v>
                </c:pt>
                <c:pt idx="40">
                  <c:v>1.3680000000000001</c:v>
                </c:pt>
                <c:pt idx="41">
                  <c:v>1.462</c:v>
                </c:pt>
                <c:pt idx="42">
                  <c:v>1.5509999999999999</c:v>
                </c:pt>
                <c:pt idx="43">
                  <c:v>1.635</c:v>
                </c:pt>
                <c:pt idx="44">
                  <c:v>1.7150000000000001</c:v>
                </c:pt>
                <c:pt idx="45">
                  <c:v>1.7909999999999999</c:v>
                </c:pt>
                <c:pt idx="46">
                  <c:v>1.8640000000000001</c:v>
                </c:pt>
                <c:pt idx="47">
                  <c:v>1.9350000000000001</c:v>
                </c:pt>
                <c:pt idx="48">
                  <c:v>2.0030000000000001</c:v>
                </c:pt>
                <c:pt idx="49">
                  <c:v>2.0680000000000001</c:v>
                </c:pt>
                <c:pt idx="50">
                  <c:v>2.1320000000000001</c:v>
                </c:pt>
                <c:pt idx="51">
                  <c:v>2.194</c:v>
                </c:pt>
                <c:pt idx="52">
                  <c:v>2.3119999999999998</c:v>
                </c:pt>
                <c:pt idx="53">
                  <c:v>2.4529999999999998</c:v>
                </c:pt>
                <c:pt idx="54">
                  <c:v>2.585</c:v>
                </c:pt>
                <c:pt idx="55">
                  <c:v>2.7109999999999999</c:v>
                </c:pt>
                <c:pt idx="56">
                  <c:v>2.8319999999999999</c:v>
                </c:pt>
                <c:pt idx="57">
                  <c:v>2.948</c:v>
                </c:pt>
                <c:pt idx="58">
                  <c:v>3.0590000000000002</c:v>
                </c:pt>
                <c:pt idx="59">
                  <c:v>3.2679999999999998</c:v>
                </c:pt>
                <c:pt idx="60">
                  <c:v>3.5</c:v>
                </c:pt>
                <c:pt idx="61">
                  <c:v>3.7789999999999999</c:v>
                </c:pt>
                <c:pt idx="62">
                  <c:v>3.9169999999999998</c:v>
                </c:pt>
                <c:pt idx="63">
                  <c:v>3.99</c:v>
                </c:pt>
                <c:pt idx="64">
                  <c:v>4.0369999999999999</c:v>
                </c:pt>
                <c:pt idx="65">
                  <c:v>4.0789999999999997</c:v>
                </c:pt>
                <c:pt idx="66">
                  <c:v>4.1269999999999998</c:v>
                </c:pt>
                <c:pt idx="67">
                  <c:v>4.2549999999999999</c:v>
                </c:pt>
                <c:pt idx="68">
                  <c:v>4.4290000000000003</c:v>
                </c:pt>
                <c:pt idx="69">
                  <c:v>4.6399999999999997</c:v>
                </c:pt>
                <c:pt idx="70">
                  <c:v>4.88</c:v>
                </c:pt>
                <c:pt idx="71">
                  <c:v>5.1369999999999996</c:v>
                </c:pt>
                <c:pt idx="72">
                  <c:v>5.4039999999999999</c:v>
                </c:pt>
                <c:pt idx="73">
                  <c:v>5.6760000000000002</c:v>
                </c:pt>
                <c:pt idx="74">
                  <c:v>5.9459999999999997</c:v>
                </c:pt>
                <c:pt idx="75">
                  <c:v>6.2140000000000004</c:v>
                </c:pt>
                <c:pt idx="76">
                  <c:v>6.4749999999999996</c:v>
                </c:pt>
                <c:pt idx="77">
                  <c:v>6.7290000000000001</c:v>
                </c:pt>
                <c:pt idx="78">
                  <c:v>7.2110000000000003</c:v>
                </c:pt>
                <c:pt idx="79">
                  <c:v>7.7610000000000001</c:v>
                </c:pt>
                <c:pt idx="80">
                  <c:v>8.2530000000000001</c:v>
                </c:pt>
                <c:pt idx="81">
                  <c:v>8.6920000000000002</c:v>
                </c:pt>
                <c:pt idx="82">
                  <c:v>9.0830000000000002</c:v>
                </c:pt>
                <c:pt idx="83">
                  <c:v>9.4350000000000005</c:v>
                </c:pt>
                <c:pt idx="84">
                  <c:v>9.7520000000000007</c:v>
                </c:pt>
                <c:pt idx="85">
                  <c:v>10.039999999999999</c:v>
                </c:pt>
                <c:pt idx="86">
                  <c:v>10.31</c:v>
                </c:pt>
                <c:pt idx="87">
                  <c:v>10.79</c:v>
                </c:pt>
                <c:pt idx="88">
                  <c:v>11.22</c:v>
                </c:pt>
                <c:pt idx="89">
                  <c:v>11.64</c:v>
                </c:pt>
                <c:pt idx="90">
                  <c:v>12.04</c:v>
                </c:pt>
                <c:pt idx="91">
                  <c:v>12.44</c:v>
                </c:pt>
                <c:pt idx="92">
                  <c:v>12.84</c:v>
                </c:pt>
                <c:pt idx="93">
                  <c:v>13.69</c:v>
                </c:pt>
                <c:pt idx="94">
                  <c:v>14.61</c:v>
                </c:pt>
                <c:pt idx="95">
                  <c:v>15.59</c:v>
                </c:pt>
                <c:pt idx="96">
                  <c:v>16.649999999999999</c:v>
                </c:pt>
                <c:pt idx="97">
                  <c:v>17.77</c:v>
                </c:pt>
                <c:pt idx="98">
                  <c:v>18.95</c:v>
                </c:pt>
                <c:pt idx="99">
                  <c:v>20.190000000000001</c:v>
                </c:pt>
                <c:pt idx="100">
                  <c:v>21.47</c:v>
                </c:pt>
                <c:pt idx="101">
                  <c:v>22.8</c:v>
                </c:pt>
                <c:pt idx="102">
                  <c:v>24.15</c:v>
                </c:pt>
                <c:pt idx="103">
                  <c:v>25.54</c:v>
                </c:pt>
                <c:pt idx="104">
                  <c:v>28.36</c:v>
                </c:pt>
                <c:pt idx="105">
                  <c:v>31.95</c:v>
                </c:pt>
                <c:pt idx="106">
                  <c:v>35.53</c:v>
                </c:pt>
                <c:pt idx="107">
                  <c:v>39.04</c:v>
                </c:pt>
                <c:pt idx="108">
                  <c:v>42.46</c:v>
                </c:pt>
                <c:pt idx="109">
                  <c:v>45.75</c:v>
                </c:pt>
                <c:pt idx="110">
                  <c:v>48.9</c:v>
                </c:pt>
                <c:pt idx="111">
                  <c:v>51.89</c:v>
                </c:pt>
                <c:pt idx="112">
                  <c:v>54.72</c:v>
                </c:pt>
                <c:pt idx="113">
                  <c:v>59.94</c:v>
                </c:pt>
                <c:pt idx="114">
                  <c:v>64.59</c:v>
                </c:pt>
                <c:pt idx="115">
                  <c:v>68.73</c:v>
                </c:pt>
                <c:pt idx="116">
                  <c:v>72.430000000000007</c:v>
                </c:pt>
                <c:pt idx="117">
                  <c:v>75.75</c:v>
                </c:pt>
                <c:pt idx="118">
                  <c:v>78.75</c:v>
                </c:pt>
                <c:pt idx="119">
                  <c:v>83.96</c:v>
                </c:pt>
                <c:pt idx="120">
                  <c:v>88.35</c:v>
                </c:pt>
                <c:pt idx="121">
                  <c:v>92.12</c:v>
                </c:pt>
                <c:pt idx="122">
                  <c:v>95.39</c:v>
                </c:pt>
                <c:pt idx="123">
                  <c:v>98.25</c:v>
                </c:pt>
                <c:pt idx="124">
                  <c:v>100.8</c:v>
                </c:pt>
                <c:pt idx="125">
                  <c:v>103</c:v>
                </c:pt>
                <c:pt idx="126">
                  <c:v>105</c:v>
                </c:pt>
                <c:pt idx="127">
                  <c:v>106.8</c:v>
                </c:pt>
                <c:pt idx="128">
                  <c:v>108.3</c:v>
                </c:pt>
                <c:pt idx="129">
                  <c:v>109.7</c:v>
                </c:pt>
                <c:pt idx="130">
                  <c:v>112.1</c:v>
                </c:pt>
                <c:pt idx="131">
                  <c:v>114.3</c:v>
                </c:pt>
                <c:pt idx="132">
                  <c:v>116</c:v>
                </c:pt>
                <c:pt idx="133">
                  <c:v>117.2</c:v>
                </c:pt>
                <c:pt idx="134">
                  <c:v>118.1</c:v>
                </c:pt>
                <c:pt idx="135">
                  <c:v>118.7</c:v>
                </c:pt>
                <c:pt idx="136">
                  <c:v>119.1</c:v>
                </c:pt>
                <c:pt idx="137">
                  <c:v>120.3</c:v>
                </c:pt>
                <c:pt idx="138">
                  <c:v>121.9</c:v>
                </c:pt>
                <c:pt idx="139">
                  <c:v>123</c:v>
                </c:pt>
                <c:pt idx="140">
                  <c:v>122.4</c:v>
                </c:pt>
                <c:pt idx="141">
                  <c:v>121.9</c:v>
                </c:pt>
                <c:pt idx="142">
                  <c:v>121.3</c:v>
                </c:pt>
                <c:pt idx="143">
                  <c:v>120.8</c:v>
                </c:pt>
                <c:pt idx="144">
                  <c:v>120.3</c:v>
                </c:pt>
                <c:pt idx="145">
                  <c:v>119.2</c:v>
                </c:pt>
                <c:pt idx="146">
                  <c:v>118.2</c:v>
                </c:pt>
                <c:pt idx="147">
                  <c:v>117.1</c:v>
                </c:pt>
                <c:pt idx="148">
                  <c:v>116</c:v>
                </c:pt>
                <c:pt idx="149">
                  <c:v>114.9</c:v>
                </c:pt>
                <c:pt idx="150">
                  <c:v>113.7</c:v>
                </c:pt>
                <c:pt idx="151">
                  <c:v>112.5</c:v>
                </c:pt>
                <c:pt idx="152">
                  <c:v>111.3</c:v>
                </c:pt>
                <c:pt idx="153">
                  <c:v>110</c:v>
                </c:pt>
                <c:pt idx="154">
                  <c:v>108.7</c:v>
                </c:pt>
                <c:pt idx="155">
                  <c:v>107.3</c:v>
                </c:pt>
                <c:pt idx="156">
                  <c:v>104.6</c:v>
                </c:pt>
                <c:pt idx="157">
                  <c:v>101.1</c:v>
                </c:pt>
                <c:pt idx="158">
                  <c:v>97.58</c:v>
                </c:pt>
                <c:pt idx="159">
                  <c:v>94.18</c:v>
                </c:pt>
                <c:pt idx="160">
                  <c:v>90.91</c:v>
                </c:pt>
                <c:pt idx="161">
                  <c:v>87.81</c:v>
                </c:pt>
                <c:pt idx="162">
                  <c:v>84.92</c:v>
                </c:pt>
                <c:pt idx="163">
                  <c:v>82.25</c:v>
                </c:pt>
                <c:pt idx="164">
                  <c:v>79.819999999999993</c:v>
                </c:pt>
                <c:pt idx="165">
                  <c:v>75.7</c:v>
                </c:pt>
                <c:pt idx="166">
                  <c:v>72.59</c:v>
                </c:pt>
                <c:pt idx="167">
                  <c:v>70.22</c:v>
                </c:pt>
                <c:pt idx="168">
                  <c:v>67.010000000000005</c:v>
                </c:pt>
                <c:pt idx="169">
                  <c:v>64.12</c:v>
                </c:pt>
                <c:pt idx="170">
                  <c:v>61.5</c:v>
                </c:pt>
                <c:pt idx="171">
                  <c:v>56.94</c:v>
                </c:pt>
                <c:pt idx="172">
                  <c:v>53.1</c:v>
                </c:pt>
                <c:pt idx="173">
                  <c:v>49.82</c:v>
                </c:pt>
                <c:pt idx="174">
                  <c:v>46.99</c:v>
                </c:pt>
                <c:pt idx="175">
                  <c:v>44.52</c:v>
                </c:pt>
                <c:pt idx="176">
                  <c:v>42.34</c:v>
                </c:pt>
                <c:pt idx="177">
                  <c:v>40.409999999999997</c:v>
                </c:pt>
                <c:pt idx="178">
                  <c:v>38.69</c:v>
                </c:pt>
                <c:pt idx="179">
                  <c:v>37.14</c:v>
                </c:pt>
                <c:pt idx="180">
                  <c:v>35.74</c:v>
                </c:pt>
                <c:pt idx="181">
                  <c:v>34.47</c:v>
                </c:pt>
                <c:pt idx="182">
                  <c:v>32.25</c:v>
                </c:pt>
                <c:pt idx="183">
                  <c:v>29.95</c:v>
                </c:pt>
                <c:pt idx="184">
                  <c:v>28.04</c:v>
                </c:pt>
                <c:pt idx="185">
                  <c:v>26.44</c:v>
                </c:pt>
                <c:pt idx="186">
                  <c:v>25.08</c:v>
                </c:pt>
                <c:pt idx="187">
                  <c:v>23.9</c:v>
                </c:pt>
                <c:pt idx="188">
                  <c:v>22.88</c:v>
                </c:pt>
                <c:pt idx="189">
                  <c:v>21.98</c:v>
                </c:pt>
                <c:pt idx="190">
                  <c:v>21.18</c:v>
                </c:pt>
                <c:pt idx="191">
                  <c:v>19.829999999999998</c:v>
                </c:pt>
                <c:pt idx="192">
                  <c:v>18.72</c:v>
                </c:pt>
                <c:pt idx="193">
                  <c:v>17.809999999999999</c:v>
                </c:pt>
                <c:pt idx="194">
                  <c:v>17.04</c:v>
                </c:pt>
                <c:pt idx="195">
                  <c:v>16.38</c:v>
                </c:pt>
                <c:pt idx="196">
                  <c:v>15.82</c:v>
                </c:pt>
                <c:pt idx="197">
                  <c:v>14.91</c:v>
                </c:pt>
                <c:pt idx="198">
                  <c:v>14.2</c:v>
                </c:pt>
                <c:pt idx="199">
                  <c:v>13.64</c:v>
                </c:pt>
                <c:pt idx="200">
                  <c:v>13.19</c:v>
                </c:pt>
                <c:pt idx="201">
                  <c:v>12.82</c:v>
                </c:pt>
                <c:pt idx="202">
                  <c:v>12.52</c:v>
                </c:pt>
                <c:pt idx="203">
                  <c:v>12.26</c:v>
                </c:pt>
                <c:pt idx="204">
                  <c:v>12.04</c:v>
                </c:pt>
                <c:pt idx="205">
                  <c:v>11.86</c:v>
                </c:pt>
                <c:pt idx="206">
                  <c:v>11.7</c:v>
                </c:pt>
                <c:pt idx="207">
                  <c:v>11.57</c:v>
                </c:pt>
                <c:pt idx="208">
                  <c:v>11.55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E8-4C0F-8DC7-8449E1EB2DC3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srim181Ta_Water!$D$20:$D$300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srim181Ta_Water!$F$20:$F$300</c:f>
              <c:numCache>
                <c:formatCode>0.000E+00</c:formatCode>
                <c:ptCount val="281"/>
                <c:pt idx="0">
                  <c:v>3.6139999999999999</c:v>
                </c:pt>
                <c:pt idx="1">
                  <c:v>3.8330000000000002</c:v>
                </c:pt>
                <c:pt idx="2">
                  <c:v>4.0369999999999999</c:v>
                </c:pt>
                <c:pt idx="3">
                  <c:v>4.2279999999999998</c:v>
                </c:pt>
                <c:pt idx="4">
                  <c:v>4.4089999999999998</c:v>
                </c:pt>
                <c:pt idx="5">
                  <c:v>4.58</c:v>
                </c:pt>
                <c:pt idx="6">
                  <c:v>4.7430000000000003</c:v>
                </c:pt>
                <c:pt idx="7">
                  <c:v>4.8979999999999997</c:v>
                </c:pt>
                <c:pt idx="8">
                  <c:v>5.0460000000000003</c:v>
                </c:pt>
                <c:pt idx="9">
                  <c:v>5.3250000000000002</c:v>
                </c:pt>
                <c:pt idx="10">
                  <c:v>5.5819999999999999</c:v>
                </c:pt>
                <c:pt idx="11">
                  <c:v>5.8220000000000001</c:v>
                </c:pt>
                <c:pt idx="12">
                  <c:v>6.0469999999999997</c:v>
                </c:pt>
                <c:pt idx="13">
                  <c:v>6.2590000000000003</c:v>
                </c:pt>
                <c:pt idx="14">
                  <c:v>6.4580000000000002</c:v>
                </c:pt>
                <c:pt idx="15">
                  <c:v>6.8280000000000003</c:v>
                </c:pt>
                <c:pt idx="16">
                  <c:v>7.1630000000000003</c:v>
                </c:pt>
                <c:pt idx="17">
                  <c:v>7.47</c:v>
                </c:pt>
                <c:pt idx="18">
                  <c:v>7.7530000000000001</c:v>
                </c:pt>
                <c:pt idx="19">
                  <c:v>8.016</c:v>
                </c:pt>
                <c:pt idx="20">
                  <c:v>8.2609999999999992</c:v>
                </c:pt>
                <c:pt idx="21">
                  <c:v>8.49</c:v>
                </c:pt>
                <c:pt idx="22">
                  <c:v>8.7059999999999995</c:v>
                </c:pt>
                <c:pt idx="23">
                  <c:v>8.91</c:v>
                </c:pt>
                <c:pt idx="24">
                  <c:v>9.1029999999999998</c:v>
                </c:pt>
                <c:pt idx="25">
                  <c:v>9.2859999999999996</c:v>
                </c:pt>
                <c:pt idx="26">
                  <c:v>9.6259999999999994</c:v>
                </c:pt>
                <c:pt idx="27">
                  <c:v>10.01</c:v>
                </c:pt>
                <c:pt idx="28">
                  <c:v>10.35</c:v>
                </c:pt>
                <c:pt idx="29">
                  <c:v>10.67</c:v>
                </c:pt>
                <c:pt idx="30">
                  <c:v>10.95</c:v>
                </c:pt>
                <c:pt idx="31">
                  <c:v>11.21</c:v>
                </c:pt>
                <c:pt idx="32">
                  <c:v>11.46</c:v>
                </c:pt>
                <c:pt idx="33">
                  <c:v>11.68</c:v>
                </c:pt>
                <c:pt idx="34">
                  <c:v>11.89</c:v>
                </c:pt>
                <c:pt idx="35">
                  <c:v>12.27</c:v>
                </c:pt>
                <c:pt idx="36">
                  <c:v>12.6</c:v>
                </c:pt>
                <c:pt idx="37">
                  <c:v>12.9</c:v>
                </c:pt>
                <c:pt idx="38">
                  <c:v>13.17</c:v>
                </c:pt>
                <c:pt idx="39">
                  <c:v>13.41</c:v>
                </c:pt>
                <c:pt idx="40">
                  <c:v>13.62</c:v>
                </c:pt>
                <c:pt idx="41">
                  <c:v>14</c:v>
                </c:pt>
                <c:pt idx="42">
                  <c:v>14.32</c:v>
                </c:pt>
                <c:pt idx="43">
                  <c:v>14.6</c:v>
                </c:pt>
                <c:pt idx="44">
                  <c:v>14.83</c:v>
                </c:pt>
                <c:pt idx="45">
                  <c:v>15.04</c:v>
                </c:pt>
                <c:pt idx="46">
                  <c:v>15.21</c:v>
                </c:pt>
                <c:pt idx="47">
                  <c:v>15.37</c:v>
                </c:pt>
                <c:pt idx="48">
                  <c:v>15.5</c:v>
                </c:pt>
                <c:pt idx="49">
                  <c:v>15.62</c:v>
                </c:pt>
                <c:pt idx="50">
                  <c:v>15.73</c:v>
                </c:pt>
                <c:pt idx="51">
                  <c:v>15.82</c:v>
                </c:pt>
                <c:pt idx="52">
                  <c:v>15.97</c:v>
                </c:pt>
                <c:pt idx="53">
                  <c:v>16.11</c:v>
                </c:pt>
                <c:pt idx="54">
                  <c:v>16.21</c:v>
                </c:pt>
                <c:pt idx="55">
                  <c:v>16.28</c:v>
                </c:pt>
                <c:pt idx="56">
                  <c:v>16.32</c:v>
                </c:pt>
                <c:pt idx="57">
                  <c:v>16.34</c:v>
                </c:pt>
                <c:pt idx="58">
                  <c:v>16.350000000000001</c:v>
                </c:pt>
                <c:pt idx="59">
                  <c:v>16.34</c:v>
                </c:pt>
                <c:pt idx="60">
                  <c:v>16.32</c:v>
                </c:pt>
                <c:pt idx="61">
                  <c:v>16.25</c:v>
                </c:pt>
                <c:pt idx="62">
                  <c:v>16.149999999999999</c:v>
                </c:pt>
                <c:pt idx="63">
                  <c:v>16.04</c:v>
                </c:pt>
                <c:pt idx="64">
                  <c:v>15.92</c:v>
                </c:pt>
                <c:pt idx="65">
                  <c:v>15.78</c:v>
                </c:pt>
                <c:pt idx="66">
                  <c:v>15.64</c:v>
                </c:pt>
                <c:pt idx="67">
                  <c:v>15.35</c:v>
                </c:pt>
                <c:pt idx="68">
                  <c:v>15.06</c:v>
                </c:pt>
                <c:pt idx="69">
                  <c:v>14.76</c:v>
                </c:pt>
                <c:pt idx="70">
                  <c:v>14.47</c:v>
                </c:pt>
                <c:pt idx="71">
                  <c:v>14.19</c:v>
                </c:pt>
                <c:pt idx="72">
                  <c:v>13.92</c:v>
                </c:pt>
                <c:pt idx="73">
                  <c:v>13.66</c:v>
                </c:pt>
                <c:pt idx="74">
                  <c:v>13.4</c:v>
                </c:pt>
                <c:pt idx="75">
                  <c:v>13.16</c:v>
                </c:pt>
                <c:pt idx="76">
                  <c:v>12.92</c:v>
                </c:pt>
                <c:pt idx="77">
                  <c:v>12.7</c:v>
                </c:pt>
                <c:pt idx="78">
                  <c:v>12.27</c:v>
                </c:pt>
                <c:pt idx="79">
                  <c:v>11.78</c:v>
                </c:pt>
                <c:pt idx="80">
                  <c:v>11.33</c:v>
                </c:pt>
                <c:pt idx="81">
                  <c:v>10.92</c:v>
                </c:pt>
                <c:pt idx="82">
                  <c:v>10.55</c:v>
                </c:pt>
                <c:pt idx="83">
                  <c:v>10.199999999999999</c:v>
                </c:pt>
                <c:pt idx="84">
                  <c:v>9.8789999999999996</c:v>
                </c:pt>
                <c:pt idx="85">
                  <c:v>9.5809999999999995</c:v>
                </c:pt>
                <c:pt idx="86">
                  <c:v>9.3040000000000003</c:v>
                </c:pt>
                <c:pt idx="87">
                  <c:v>8.8019999999999996</c:v>
                </c:pt>
                <c:pt idx="88">
                  <c:v>8.36</c:v>
                </c:pt>
                <c:pt idx="89">
                  <c:v>7.968</c:v>
                </c:pt>
                <c:pt idx="90">
                  <c:v>7.617</c:v>
                </c:pt>
                <c:pt idx="91">
                  <c:v>7.3</c:v>
                </c:pt>
                <c:pt idx="92">
                  <c:v>7.0129999999999999</c:v>
                </c:pt>
                <c:pt idx="93">
                  <c:v>6.5110000000000001</c:v>
                </c:pt>
                <c:pt idx="94">
                  <c:v>6.0869999999999997</c:v>
                </c:pt>
                <c:pt idx="95">
                  <c:v>5.7220000000000004</c:v>
                </c:pt>
                <c:pt idx="96">
                  <c:v>5.4039999999999999</c:v>
                </c:pt>
                <c:pt idx="97">
                  <c:v>5.125</c:v>
                </c:pt>
                <c:pt idx="98">
                  <c:v>4.8769999999999998</c:v>
                </c:pt>
                <c:pt idx="99">
                  <c:v>4.6550000000000002</c:v>
                </c:pt>
                <c:pt idx="100">
                  <c:v>4.4560000000000004</c:v>
                </c:pt>
                <c:pt idx="101">
                  <c:v>4.2750000000000004</c:v>
                </c:pt>
                <c:pt idx="102">
                  <c:v>4.1100000000000003</c:v>
                </c:pt>
                <c:pt idx="103">
                  <c:v>3.9590000000000001</c:v>
                </c:pt>
                <c:pt idx="104">
                  <c:v>3.6920000000000002</c:v>
                </c:pt>
                <c:pt idx="105">
                  <c:v>3.411</c:v>
                </c:pt>
                <c:pt idx="106">
                  <c:v>3.1739999999999999</c:v>
                </c:pt>
                <c:pt idx="107">
                  <c:v>2.972</c:v>
                </c:pt>
                <c:pt idx="108">
                  <c:v>2.7970000000000002</c:v>
                </c:pt>
                <c:pt idx="109">
                  <c:v>2.6429999999999998</c:v>
                </c:pt>
                <c:pt idx="110">
                  <c:v>2.508</c:v>
                </c:pt>
                <c:pt idx="111">
                  <c:v>2.387</c:v>
                </c:pt>
                <c:pt idx="112">
                  <c:v>2.278</c:v>
                </c:pt>
                <c:pt idx="113">
                  <c:v>2.0910000000000002</c:v>
                </c:pt>
                <c:pt idx="114">
                  <c:v>1.9350000000000001</c:v>
                </c:pt>
                <c:pt idx="115">
                  <c:v>1.8029999999999999</c:v>
                </c:pt>
                <c:pt idx="116">
                  <c:v>1.69</c:v>
                </c:pt>
                <c:pt idx="117">
                  <c:v>1.591</c:v>
                </c:pt>
                <c:pt idx="118">
                  <c:v>1.5049999999999999</c:v>
                </c:pt>
                <c:pt idx="119">
                  <c:v>1.359</c:v>
                </c:pt>
                <c:pt idx="120">
                  <c:v>1.242</c:v>
                </c:pt>
                <c:pt idx="121">
                  <c:v>1.1439999999999999</c:v>
                </c:pt>
                <c:pt idx="122">
                  <c:v>1.0620000000000001</c:v>
                </c:pt>
                <c:pt idx="123">
                  <c:v>0.99250000000000005</c:v>
                </c:pt>
                <c:pt idx="124">
                  <c:v>0.93189999999999995</c:v>
                </c:pt>
                <c:pt idx="125">
                  <c:v>0.87890000000000001</c:v>
                </c:pt>
                <c:pt idx="126">
                  <c:v>0.83209999999999995</c:v>
                </c:pt>
                <c:pt idx="127">
                  <c:v>0.79039999999999999</c:v>
                </c:pt>
                <c:pt idx="128">
                  <c:v>0.753</c:v>
                </c:pt>
                <c:pt idx="129">
                  <c:v>0.71930000000000005</c:v>
                </c:pt>
                <c:pt idx="130">
                  <c:v>0.66090000000000004</c:v>
                </c:pt>
                <c:pt idx="131">
                  <c:v>0.60089999999999999</c:v>
                </c:pt>
                <c:pt idx="132">
                  <c:v>0.55159999999999998</c:v>
                </c:pt>
                <c:pt idx="133">
                  <c:v>0.51029999999999998</c:v>
                </c:pt>
                <c:pt idx="134">
                  <c:v>0.47520000000000001</c:v>
                </c:pt>
                <c:pt idx="135">
                  <c:v>0.44500000000000001</c:v>
                </c:pt>
                <c:pt idx="136">
                  <c:v>0.41860000000000003</c:v>
                </c:pt>
                <c:pt idx="137">
                  <c:v>0.39539999999999997</c:v>
                </c:pt>
                <c:pt idx="138">
                  <c:v>0.37480000000000002</c:v>
                </c:pt>
                <c:pt idx="139">
                  <c:v>0.33989999999999998</c:v>
                </c:pt>
                <c:pt idx="140">
                  <c:v>0.31130000000000002</c:v>
                </c:pt>
                <c:pt idx="141">
                  <c:v>0.28739999999999999</c:v>
                </c:pt>
                <c:pt idx="142">
                  <c:v>0.26719999999999999</c:v>
                </c:pt>
                <c:pt idx="143">
                  <c:v>0.24979999999999999</c:v>
                </c:pt>
                <c:pt idx="144">
                  <c:v>0.2346</c:v>
                </c:pt>
                <c:pt idx="145">
                  <c:v>0.20960000000000001</c:v>
                </c:pt>
                <c:pt idx="146">
                  <c:v>0.18959999999999999</c:v>
                </c:pt>
                <c:pt idx="147">
                  <c:v>0.1734</c:v>
                </c:pt>
                <c:pt idx="148">
                  <c:v>0.1598</c:v>
                </c:pt>
                <c:pt idx="149">
                  <c:v>0.14829999999999999</c:v>
                </c:pt>
                <c:pt idx="150">
                  <c:v>0.13850000000000001</c:v>
                </c:pt>
                <c:pt idx="151">
                  <c:v>0.13</c:v>
                </c:pt>
                <c:pt idx="152">
                  <c:v>0.1225</c:v>
                </c:pt>
                <c:pt idx="153">
                  <c:v>0.1158</c:v>
                </c:pt>
                <c:pt idx="154">
                  <c:v>0.1099</c:v>
                </c:pt>
                <c:pt idx="155">
                  <c:v>0.1046</c:v>
                </c:pt>
                <c:pt idx="156">
                  <c:v>9.5519999999999994E-2</c:v>
                </c:pt>
                <c:pt idx="157">
                  <c:v>8.6239999999999997E-2</c:v>
                </c:pt>
                <c:pt idx="158">
                  <c:v>7.868E-2</c:v>
                </c:pt>
                <c:pt idx="159">
                  <c:v>7.2410000000000002E-2</c:v>
                </c:pt>
                <c:pt idx="160">
                  <c:v>6.7119999999999999E-2</c:v>
                </c:pt>
                <c:pt idx="161">
                  <c:v>6.2579999999999997E-2</c:v>
                </c:pt>
                <c:pt idx="162">
                  <c:v>5.8650000000000001E-2</c:v>
                </c:pt>
                <c:pt idx="163">
                  <c:v>5.5210000000000002E-2</c:v>
                </c:pt>
                <c:pt idx="164">
                  <c:v>5.2159999999999998E-2</c:v>
                </c:pt>
                <c:pt idx="165">
                  <c:v>4.7030000000000002E-2</c:v>
                </c:pt>
                <c:pt idx="166">
                  <c:v>4.2860000000000002E-2</c:v>
                </c:pt>
                <c:pt idx="167">
                  <c:v>3.9410000000000001E-2</c:v>
                </c:pt>
                <c:pt idx="168">
                  <c:v>3.6490000000000002E-2</c:v>
                </c:pt>
                <c:pt idx="169">
                  <c:v>3.4000000000000002E-2</c:v>
                </c:pt>
                <c:pt idx="170">
                  <c:v>3.184E-2</c:v>
                </c:pt>
                <c:pt idx="171">
                  <c:v>2.828E-2</c:v>
                </c:pt>
                <c:pt idx="172">
                  <c:v>2.547E-2</c:v>
                </c:pt>
                <c:pt idx="173">
                  <c:v>2.3189999999999999E-2</c:v>
                </c:pt>
                <c:pt idx="174">
                  <c:v>2.1299999999999999E-2</c:v>
                </c:pt>
                <c:pt idx="175">
                  <c:v>1.9709999999999998E-2</c:v>
                </c:pt>
                <c:pt idx="176">
                  <c:v>1.8350000000000002E-2</c:v>
                </c:pt>
                <c:pt idx="177">
                  <c:v>1.7170000000000001E-2</c:v>
                </c:pt>
                <c:pt idx="178">
                  <c:v>1.6140000000000002E-2</c:v>
                </c:pt>
                <c:pt idx="179">
                  <c:v>1.524E-2</c:v>
                </c:pt>
                <c:pt idx="180">
                  <c:v>1.443E-2</c:v>
                </c:pt>
                <c:pt idx="181">
                  <c:v>1.371E-2</c:v>
                </c:pt>
                <c:pt idx="182">
                  <c:v>1.247E-2</c:v>
                </c:pt>
                <c:pt idx="183">
                  <c:v>1.1220000000000001E-2</c:v>
                </c:pt>
                <c:pt idx="184">
                  <c:v>1.0200000000000001E-2</c:v>
                </c:pt>
                <c:pt idx="185">
                  <c:v>9.3629999999999998E-3</c:v>
                </c:pt>
                <c:pt idx="186">
                  <c:v>8.6560000000000005E-3</c:v>
                </c:pt>
                <c:pt idx="187">
                  <c:v>8.0529999999999994E-3</c:v>
                </c:pt>
                <c:pt idx="188">
                  <c:v>7.5310000000000004E-3</c:v>
                </c:pt>
                <c:pt idx="189">
                  <c:v>7.0749999999999997E-3</c:v>
                </c:pt>
                <c:pt idx="190">
                  <c:v>6.6740000000000002E-3</c:v>
                </c:pt>
                <c:pt idx="191">
                  <c:v>5.9979999999999999E-3</c:v>
                </c:pt>
                <c:pt idx="192">
                  <c:v>5.4520000000000002E-3</c:v>
                </c:pt>
                <c:pt idx="193">
                  <c:v>5.0000000000000001E-3</c:v>
                </c:pt>
                <c:pt idx="194">
                  <c:v>4.62E-3</c:v>
                </c:pt>
                <c:pt idx="195">
                  <c:v>4.2960000000000003E-3</c:v>
                </c:pt>
                <c:pt idx="196">
                  <c:v>4.0150000000000003E-3</c:v>
                </c:pt>
                <c:pt idx="197">
                  <c:v>3.5560000000000001E-3</c:v>
                </c:pt>
                <c:pt idx="198">
                  <c:v>3.1939999999999998E-3</c:v>
                </c:pt>
                <c:pt idx="199">
                  <c:v>2.9009999999999999E-3</c:v>
                </c:pt>
                <c:pt idx="200">
                  <c:v>2.6589999999999999E-3</c:v>
                </c:pt>
                <c:pt idx="201">
                  <c:v>2.4559999999999998E-3</c:v>
                </c:pt>
                <c:pt idx="202">
                  <c:v>2.2820000000000002E-3</c:v>
                </c:pt>
                <c:pt idx="203">
                  <c:v>2.1329999999999999E-3</c:v>
                </c:pt>
                <c:pt idx="204">
                  <c:v>2.0019999999999999E-3</c:v>
                </c:pt>
                <c:pt idx="205">
                  <c:v>1.887E-3</c:v>
                </c:pt>
                <c:pt idx="206">
                  <c:v>1.7849999999999999E-3</c:v>
                </c:pt>
                <c:pt idx="207">
                  <c:v>1.694E-3</c:v>
                </c:pt>
                <c:pt idx="208">
                  <c:v>1.6850000000000001E-3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E8-4C0F-8DC7-8449E1EB2DC3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srim181Ta_Water!$D$20:$D$300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srim181Ta_Water!$G$20:$G$300</c:f>
              <c:numCache>
                <c:formatCode>0.000E+00</c:formatCode>
                <c:ptCount val="281"/>
                <c:pt idx="0">
                  <c:v>3.8451999999999997</c:v>
                </c:pt>
                <c:pt idx="1">
                  <c:v>4.0783000000000005</c:v>
                </c:pt>
                <c:pt idx="2">
                  <c:v>4.2954999999999997</c:v>
                </c:pt>
                <c:pt idx="3">
                  <c:v>4.4992000000000001</c:v>
                </c:pt>
                <c:pt idx="4">
                  <c:v>4.6921999999999997</c:v>
                </c:pt>
                <c:pt idx="5">
                  <c:v>4.8748000000000005</c:v>
                </c:pt>
                <c:pt idx="6">
                  <c:v>5.0489000000000006</c:v>
                </c:pt>
                <c:pt idx="7">
                  <c:v>5.2145999999999999</c:v>
                </c:pt>
                <c:pt idx="8">
                  <c:v>5.3730000000000002</c:v>
                </c:pt>
                <c:pt idx="9">
                  <c:v>5.6718999999999999</c:v>
                </c:pt>
                <c:pt idx="10">
                  <c:v>5.9475999999999996</c:v>
                </c:pt>
                <c:pt idx="11">
                  <c:v>6.2054999999999998</c:v>
                </c:pt>
                <c:pt idx="12">
                  <c:v>6.4474999999999998</c:v>
                </c:pt>
                <c:pt idx="13">
                  <c:v>6.6759000000000004</c:v>
                </c:pt>
                <c:pt idx="14">
                  <c:v>6.8906000000000001</c:v>
                </c:pt>
                <c:pt idx="15">
                  <c:v>7.2905000000000006</c:v>
                </c:pt>
                <c:pt idx="16">
                  <c:v>7.6535000000000002</c:v>
                </c:pt>
                <c:pt idx="17">
                  <c:v>7.9870999999999999</c:v>
                </c:pt>
                <c:pt idx="18">
                  <c:v>8.295300000000001</c:v>
                </c:pt>
                <c:pt idx="19">
                  <c:v>8.5823999999999998</c:v>
                </c:pt>
                <c:pt idx="20">
                  <c:v>8.8506</c:v>
                </c:pt>
                <c:pt idx="21">
                  <c:v>9.1018000000000008</c:v>
                </c:pt>
                <c:pt idx="22">
                  <c:v>9.3392999999999997</c:v>
                </c:pt>
                <c:pt idx="23">
                  <c:v>9.5640999999999998</c:v>
                </c:pt>
                <c:pt idx="24">
                  <c:v>9.7772000000000006</c:v>
                </c:pt>
                <c:pt idx="25">
                  <c:v>9.9796999999999993</c:v>
                </c:pt>
                <c:pt idx="26">
                  <c:v>10.357299999999999</c:v>
                </c:pt>
                <c:pt idx="27">
                  <c:v>10.785600000000001</c:v>
                </c:pt>
                <c:pt idx="28">
                  <c:v>11.1676</c:v>
                </c:pt>
                <c:pt idx="29">
                  <c:v>11.5275</c:v>
                </c:pt>
                <c:pt idx="30">
                  <c:v>11.845599999999999</c:v>
                </c:pt>
                <c:pt idx="31">
                  <c:v>12.142200000000001</c:v>
                </c:pt>
                <c:pt idx="32">
                  <c:v>12.4274</c:v>
                </c:pt>
                <c:pt idx="33">
                  <c:v>12.680999999999999</c:v>
                </c:pt>
                <c:pt idx="34">
                  <c:v>12.924000000000001</c:v>
                </c:pt>
                <c:pt idx="35">
                  <c:v>13.366999999999999</c:v>
                </c:pt>
                <c:pt idx="36">
                  <c:v>13.756</c:v>
                </c:pt>
                <c:pt idx="37">
                  <c:v>14.113</c:v>
                </c:pt>
                <c:pt idx="38">
                  <c:v>14.436999999999999</c:v>
                </c:pt>
                <c:pt idx="39">
                  <c:v>14.728</c:v>
                </c:pt>
                <c:pt idx="40">
                  <c:v>14.988</c:v>
                </c:pt>
                <c:pt idx="41">
                  <c:v>15.462</c:v>
                </c:pt>
                <c:pt idx="42">
                  <c:v>15.871</c:v>
                </c:pt>
                <c:pt idx="43">
                  <c:v>16.234999999999999</c:v>
                </c:pt>
                <c:pt idx="44">
                  <c:v>16.545000000000002</c:v>
                </c:pt>
                <c:pt idx="45">
                  <c:v>16.831</c:v>
                </c:pt>
                <c:pt idx="46">
                  <c:v>17.074000000000002</c:v>
                </c:pt>
                <c:pt idx="47">
                  <c:v>17.305</c:v>
                </c:pt>
                <c:pt idx="48">
                  <c:v>17.503</c:v>
                </c:pt>
                <c:pt idx="49">
                  <c:v>17.687999999999999</c:v>
                </c:pt>
                <c:pt idx="50">
                  <c:v>17.862000000000002</c:v>
                </c:pt>
                <c:pt idx="51">
                  <c:v>18.013999999999999</c:v>
                </c:pt>
                <c:pt idx="52">
                  <c:v>18.282</c:v>
                </c:pt>
                <c:pt idx="53">
                  <c:v>18.562999999999999</c:v>
                </c:pt>
                <c:pt idx="54">
                  <c:v>18.795000000000002</c:v>
                </c:pt>
                <c:pt idx="55">
                  <c:v>18.991</c:v>
                </c:pt>
                <c:pt idx="56">
                  <c:v>19.152000000000001</c:v>
                </c:pt>
                <c:pt idx="57">
                  <c:v>19.288</c:v>
                </c:pt>
                <c:pt idx="58">
                  <c:v>19.409000000000002</c:v>
                </c:pt>
                <c:pt idx="59">
                  <c:v>19.608000000000001</c:v>
                </c:pt>
                <c:pt idx="60">
                  <c:v>19.82</c:v>
                </c:pt>
                <c:pt idx="61">
                  <c:v>20.029</c:v>
                </c:pt>
                <c:pt idx="62">
                  <c:v>20.067</c:v>
                </c:pt>
                <c:pt idx="63">
                  <c:v>20.03</c:v>
                </c:pt>
                <c:pt idx="64">
                  <c:v>19.957000000000001</c:v>
                </c:pt>
                <c:pt idx="65">
                  <c:v>19.858999999999998</c:v>
                </c:pt>
                <c:pt idx="66">
                  <c:v>19.766999999999999</c:v>
                </c:pt>
                <c:pt idx="67">
                  <c:v>19.605</c:v>
                </c:pt>
                <c:pt idx="68">
                  <c:v>19.489000000000001</c:v>
                </c:pt>
                <c:pt idx="69">
                  <c:v>19.399999999999999</c:v>
                </c:pt>
                <c:pt idx="70">
                  <c:v>19.350000000000001</c:v>
                </c:pt>
                <c:pt idx="71">
                  <c:v>19.326999999999998</c:v>
                </c:pt>
                <c:pt idx="72">
                  <c:v>19.323999999999998</c:v>
                </c:pt>
                <c:pt idx="73">
                  <c:v>19.335999999999999</c:v>
                </c:pt>
                <c:pt idx="74">
                  <c:v>19.346</c:v>
                </c:pt>
                <c:pt idx="75">
                  <c:v>19.374000000000002</c:v>
                </c:pt>
                <c:pt idx="76">
                  <c:v>19.395</c:v>
                </c:pt>
                <c:pt idx="77">
                  <c:v>19.428999999999998</c:v>
                </c:pt>
                <c:pt idx="78">
                  <c:v>19.481000000000002</c:v>
                </c:pt>
                <c:pt idx="79">
                  <c:v>19.541</c:v>
                </c:pt>
                <c:pt idx="80">
                  <c:v>19.582999999999998</c:v>
                </c:pt>
                <c:pt idx="81">
                  <c:v>19.612000000000002</c:v>
                </c:pt>
                <c:pt idx="82">
                  <c:v>19.633000000000003</c:v>
                </c:pt>
                <c:pt idx="83">
                  <c:v>19.634999999999998</c:v>
                </c:pt>
                <c:pt idx="84">
                  <c:v>19.631</c:v>
                </c:pt>
                <c:pt idx="85">
                  <c:v>19.620999999999999</c:v>
                </c:pt>
                <c:pt idx="86">
                  <c:v>19.614000000000001</c:v>
                </c:pt>
                <c:pt idx="87">
                  <c:v>19.591999999999999</c:v>
                </c:pt>
                <c:pt idx="88">
                  <c:v>19.579999999999998</c:v>
                </c:pt>
                <c:pt idx="89">
                  <c:v>19.608000000000001</c:v>
                </c:pt>
                <c:pt idx="90">
                  <c:v>19.657</c:v>
                </c:pt>
                <c:pt idx="91">
                  <c:v>19.739999999999998</c:v>
                </c:pt>
                <c:pt idx="92">
                  <c:v>19.853000000000002</c:v>
                </c:pt>
                <c:pt idx="93">
                  <c:v>20.201000000000001</c:v>
                </c:pt>
                <c:pt idx="94">
                  <c:v>20.696999999999999</c:v>
                </c:pt>
                <c:pt idx="95">
                  <c:v>21.312000000000001</c:v>
                </c:pt>
                <c:pt idx="96">
                  <c:v>22.053999999999998</c:v>
                </c:pt>
                <c:pt idx="97">
                  <c:v>22.895</c:v>
                </c:pt>
                <c:pt idx="98">
                  <c:v>23.826999999999998</c:v>
                </c:pt>
                <c:pt idx="99">
                  <c:v>24.845000000000002</c:v>
                </c:pt>
                <c:pt idx="100">
                  <c:v>25.925999999999998</c:v>
                </c:pt>
                <c:pt idx="101">
                  <c:v>27.075000000000003</c:v>
                </c:pt>
                <c:pt idx="102">
                  <c:v>28.259999999999998</c:v>
                </c:pt>
                <c:pt idx="103">
                  <c:v>29.498999999999999</c:v>
                </c:pt>
                <c:pt idx="104">
                  <c:v>32.052</c:v>
                </c:pt>
                <c:pt idx="105">
                  <c:v>35.360999999999997</c:v>
                </c:pt>
                <c:pt idx="106">
                  <c:v>38.704000000000001</c:v>
                </c:pt>
                <c:pt idx="107">
                  <c:v>42.012</c:v>
                </c:pt>
                <c:pt idx="108">
                  <c:v>45.256999999999998</c:v>
                </c:pt>
                <c:pt idx="109">
                  <c:v>48.393000000000001</c:v>
                </c:pt>
                <c:pt idx="110">
                  <c:v>51.408000000000001</c:v>
                </c:pt>
                <c:pt idx="111">
                  <c:v>54.277000000000001</c:v>
                </c:pt>
                <c:pt idx="112">
                  <c:v>56.997999999999998</c:v>
                </c:pt>
                <c:pt idx="113">
                  <c:v>62.030999999999999</c:v>
                </c:pt>
                <c:pt idx="114">
                  <c:v>66.525000000000006</c:v>
                </c:pt>
                <c:pt idx="115">
                  <c:v>70.533000000000001</c:v>
                </c:pt>
                <c:pt idx="116">
                  <c:v>74.12</c:v>
                </c:pt>
                <c:pt idx="117">
                  <c:v>77.340999999999994</c:v>
                </c:pt>
                <c:pt idx="118">
                  <c:v>80.254999999999995</c:v>
                </c:pt>
                <c:pt idx="119">
                  <c:v>85.318999999999988</c:v>
                </c:pt>
                <c:pt idx="120">
                  <c:v>89.591999999999999</c:v>
                </c:pt>
                <c:pt idx="121">
                  <c:v>93.26400000000001</c:v>
                </c:pt>
                <c:pt idx="122">
                  <c:v>96.451999999999998</c:v>
                </c:pt>
                <c:pt idx="123">
                  <c:v>99.242500000000007</c:v>
                </c:pt>
                <c:pt idx="124">
                  <c:v>101.7319</c:v>
                </c:pt>
                <c:pt idx="125">
                  <c:v>103.8789</c:v>
                </c:pt>
                <c:pt idx="126">
                  <c:v>105.8321</c:v>
                </c:pt>
                <c:pt idx="127">
                  <c:v>107.5904</c:v>
                </c:pt>
                <c:pt idx="128">
                  <c:v>109.053</c:v>
                </c:pt>
                <c:pt idx="129">
                  <c:v>110.41930000000001</c:v>
                </c:pt>
                <c:pt idx="130">
                  <c:v>112.76089999999999</c:v>
                </c:pt>
                <c:pt idx="131">
                  <c:v>114.90089999999999</c:v>
                </c:pt>
                <c:pt idx="132">
                  <c:v>116.55159999999999</c:v>
                </c:pt>
                <c:pt idx="133">
                  <c:v>117.7103</c:v>
                </c:pt>
                <c:pt idx="134">
                  <c:v>118.5752</c:v>
                </c:pt>
                <c:pt idx="135">
                  <c:v>119.145</c:v>
                </c:pt>
                <c:pt idx="136">
                  <c:v>119.51859999999999</c:v>
                </c:pt>
                <c:pt idx="137">
                  <c:v>120.69539999999999</c:v>
                </c:pt>
                <c:pt idx="138">
                  <c:v>122.2748</c:v>
                </c:pt>
                <c:pt idx="139">
                  <c:v>123.3399</c:v>
                </c:pt>
                <c:pt idx="140">
                  <c:v>122.71130000000001</c:v>
                </c:pt>
                <c:pt idx="141">
                  <c:v>122.18740000000001</c:v>
                </c:pt>
                <c:pt idx="142">
                  <c:v>121.5672</c:v>
                </c:pt>
                <c:pt idx="143">
                  <c:v>121.04979999999999</c:v>
                </c:pt>
                <c:pt idx="144">
                  <c:v>120.5346</c:v>
                </c:pt>
                <c:pt idx="145">
                  <c:v>119.4096</c:v>
                </c:pt>
                <c:pt idx="146">
                  <c:v>118.3896</c:v>
                </c:pt>
                <c:pt idx="147">
                  <c:v>117.2734</c:v>
                </c:pt>
                <c:pt idx="148">
                  <c:v>116.1598</c:v>
                </c:pt>
                <c:pt idx="149">
                  <c:v>115.04830000000001</c:v>
                </c:pt>
                <c:pt idx="150">
                  <c:v>113.8385</c:v>
                </c:pt>
                <c:pt idx="151">
                  <c:v>112.63</c:v>
                </c:pt>
                <c:pt idx="152">
                  <c:v>111.4225</c:v>
                </c:pt>
                <c:pt idx="153">
                  <c:v>110.11579999999999</c:v>
                </c:pt>
                <c:pt idx="154">
                  <c:v>108.8099</c:v>
                </c:pt>
                <c:pt idx="155">
                  <c:v>107.4046</c:v>
                </c:pt>
                <c:pt idx="156">
                  <c:v>104.69551999999999</c:v>
                </c:pt>
                <c:pt idx="157">
                  <c:v>101.18624</c:v>
                </c:pt>
                <c:pt idx="158">
                  <c:v>97.658680000000004</c:v>
                </c:pt>
                <c:pt idx="159">
                  <c:v>94.252410000000012</c:v>
                </c:pt>
                <c:pt idx="160">
                  <c:v>90.977119999999999</c:v>
                </c:pt>
                <c:pt idx="161">
                  <c:v>87.872579999999999</c:v>
                </c:pt>
                <c:pt idx="162">
                  <c:v>84.978650000000002</c:v>
                </c:pt>
                <c:pt idx="163">
                  <c:v>82.305210000000002</c:v>
                </c:pt>
                <c:pt idx="164">
                  <c:v>79.872159999999994</c:v>
                </c:pt>
                <c:pt idx="165">
                  <c:v>75.747030000000009</c:v>
                </c:pt>
                <c:pt idx="166">
                  <c:v>72.632860000000008</c:v>
                </c:pt>
                <c:pt idx="167">
                  <c:v>70.259410000000003</c:v>
                </c:pt>
                <c:pt idx="168">
                  <c:v>67.046490000000006</c:v>
                </c:pt>
                <c:pt idx="169">
                  <c:v>64.154000000000011</c:v>
                </c:pt>
                <c:pt idx="170">
                  <c:v>61.531840000000003</c:v>
                </c:pt>
                <c:pt idx="171">
                  <c:v>56.96828</c:v>
                </c:pt>
                <c:pt idx="172">
                  <c:v>53.12547</c:v>
                </c:pt>
                <c:pt idx="173">
                  <c:v>49.84319</c:v>
                </c:pt>
                <c:pt idx="174">
                  <c:v>47.011299999999999</c:v>
                </c:pt>
                <c:pt idx="175">
                  <c:v>44.539710000000007</c:v>
                </c:pt>
                <c:pt idx="176">
                  <c:v>42.358350000000002</c:v>
                </c:pt>
                <c:pt idx="177">
                  <c:v>40.427169999999997</c:v>
                </c:pt>
                <c:pt idx="178">
                  <c:v>38.706139999999998</c:v>
                </c:pt>
                <c:pt idx="179">
                  <c:v>37.155239999999999</c:v>
                </c:pt>
                <c:pt idx="180">
                  <c:v>35.754429999999999</c:v>
                </c:pt>
                <c:pt idx="181">
                  <c:v>34.483710000000002</c:v>
                </c:pt>
                <c:pt idx="182">
                  <c:v>32.26247</c:v>
                </c:pt>
                <c:pt idx="183">
                  <c:v>29.961220000000001</c:v>
                </c:pt>
                <c:pt idx="184">
                  <c:v>28.0502</c:v>
                </c:pt>
                <c:pt idx="185">
                  <c:v>26.449363000000002</c:v>
                </c:pt>
                <c:pt idx="186">
                  <c:v>25.088655999999997</c:v>
                </c:pt>
                <c:pt idx="187">
                  <c:v>23.908052999999999</c:v>
                </c:pt>
                <c:pt idx="188">
                  <c:v>22.887530999999999</c:v>
                </c:pt>
                <c:pt idx="189">
                  <c:v>21.987075000000001</c:v>
                </c:pt>
                <c:pt idx="190">
                  <c:v>21.186674</c:v>
                </c:pt>
                <c:pt idx="191">
                  <c:v>19.835998</c:v>
                </c:pt>
                <c:pt idx="192">
                  <c:v>18.725451999999997</c:v>
                </c:pt>
                <c:pt idx="193">
                  <c:v>17.814999999999998</c:v>
                </c:pt>
                <c:pt idx="194">
                  <c:v>17.044619999999998</c:v>
                </c:pt>
                <c:pt idx="195">
                  <c:v>16.384295999999999</c:v>
                </c:pt>
                <c:pt idx="196">
                  <c:v>15.824015000000001</c:v>
                </c:pt>
                <c:pt idx="197">
                  <c:v>14.913556</c:v>
                </c:pt>
                <c:pt idx="198">
                  <c:v>14.203194</c:v>
                </c:pt>
                <c:pt idx="199">
                  <c:v>13.642901</c:v>
                </c:pt>
                <c:pt idx="200">
                  <c:v>13.192658999999999</c:v>
                </c:pt>
                <c:pt idx="201">
                  <c:v>12.822456000000001</c:v>
                </c:pt>
                <c:pt idx="202">
                  <c:v>12.522281999999999</c:v>
                </c:pt>
                <c:pt idx="203">
                  <c:v>12.262133</c:v>
                </c:pt>
                <c:pt idx="204">
                  <c:v>12.042001999999998</c:v>
                </c:pt>
                <c:pt idx="205">
                  <c:v>11.861886999999999</c:v>
                </c:pt>
                <c:pt idx="206">
                  <c:v>11.701784999999999</c:v>
                </c:pt>
                <c:pt idx="207">
                  <c:v>11.571694000000001</c:v>
                </c:pt>
                <c:pt idx="208">
                  <c:v>11.551685000000001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4E8-4C0F-8DC7-8449E1EB2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srim181Ta_Water!$P$5</c:f>
          <c:strCache>
            <c:ptCount val="1"/>
            <c:pt idx="0">
              <c:v>srim181Ta_Water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srim181Ta_Water!$D$20:$D$300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srim181Ta_Water!$J$20:$J$300</c:f>
              <c:numCache>
                <c:formatCode>0.00000</c:formatCode>
                <c:ptCount val="281"/>
                <c:pt idx="0">
                  <c:v>1.1300000000000001E-2</c:v>
                </c:pt>
                <c:pt idx="1">
                  <c:v>1.1899999999999999E-2</c:v>
                </c:pt>
                <c:pt idx="2">
                  <c:v>1.24E-2</c:v>
                </c:pt>
                <c:pt idx="3">
                  <c:v>1.3000000000000001E-2</c:v>
                </c:pt>
                <c:pt idx="4">
                  <c:v>1.3500000000000002E-2</c:v>
                </c:pt>
                <c:pt idx="5">
                  <c:v>1.4000000000000002E-2</c:v>
                </c:pt>
                <c:pt idx="6">
                  <c:v>1.44E-2</c:v>
                </c:pt>
                <c:pt idx="7">
                  <c:v>1.49E-2</c:v>
                </c:pt>
                <c:pt idx="8">
                  <c:v>1.5299999999999999E-2</c:v>
                </c:pt>
                <c:pt idx="9">
                  <c:v>1.6199999999999999E-2</c:v>
                </c:pt>
                <c:pt idx="10">
                  <c:v>1.7000000000000001E-2</c:v>
                </c:pt>
                <c:pt idx="11">
                  <c:v>1.77E-2</c:v>
                </c:pt>
                <c:pt idx="12">
                  <c:v>1.8499999999999999E-2</c:v>
                </c:pt>
                <c:pt idx="13">
                  <c:v>1.9200000000000002E-2</c:v>
                </c:pt>
                <c:pt idx="14">
                  <c:v>1.9900000000000001E-2</c:v>
                </c:pt>
                <c:pt idx="15">
                  <c:v>2.12E-2</c:v>
                </c:pt>
                <c:pt idx="16">
                  <c:v>2.24E-2</c:v>
                </c:pt>
                <c:pt idx="17">
                  <c:v>2.3599999999999999E-2</c:v>
                </c:pt>
                <c:pt idx="18">
                  <c:v>2.4799999999999999E-2</c:v>
                </c:pt>
                <c:pt idx="19">
                  <c:v>2.5899999999999999E-2</c:v>
                </c:pt>
                <c:pt idx="20">
                  <c:v>2.7000000000000003E-2</c:v>
                </c:pt>
                <c:pt idx="21">
                  <c:v>2.8000000000000004E-2</c:v>
                </c:pt>
                <c:pt idx="22">
                  <c:v>2.8999999999999998E-2</c:v>
                </c:pt>
                <c:pt idx="23">
                  <c:v>0.03</c:v>
                </c:pt>
                <c:pt idx="24">
                  <c:v>3.1E-2</c:v>
                </c:pt>
                <c:pt idx="25">
                  <c:v>3.2000000000000001E-2</c:v>
                </c:pt>
                <c:pt idx="26">
                  <c:v>3.3800000000000004E-2</c:v>
                </c:pt>
                <c:pt idx="27">
                  <c:v>3.5999999999999997E-2</c:v>
                </c:pt>
                <c:pt idx="28">
                  <c:v>3.8199999999999998E-2</c:v>
                </c:pt>
                <c:pt idx="29">
                  <c:v>4.0300000000000002E-2</c:v>
                </c:pt>
                <c:pt idx="30">
                  <c:v>4.2299999999999997E-2</c:v>
                </c:pt>
                <c:pt idx="31">
                  <c:v>4.4299999999999999E-2</c:v>
                </c:pt>
                <c:pt idx="32">
                  <c:v>4.6200000000000005E-2</c:v>
                </c:pt>
                <c:pt idx="33">
                  <c:v>4.8099999999999997E-2</c:v>
                </c:pt>
                <c:pt idx="34">
                  <c:v>4.99E-2</c:v>
                </c:pt>
                <c:pt idx="35">
                  <c:v>5.3500000000000006E-2</c:v>
                </c:pt>
                <c:pt idx="36">
                  <c:v>5.6999999999999995E-2</c:v>
                </c:pt>
                <c:pt idx="37">
                  <c:v>6.0399999999999995E-2</c:v>
                </c:pt>
                <c:pt idx="38">
                  <c:v>6.3799999999999996E-2</c:v>
                </c:pt>
                <c:pt idx="39">
                  <c:v>6.7000000000000004E-2</c:v>
                </c:pt>
                <c:pt idx="40">
                  <c:v>7.0199999999999999E-2</c:v>
                </c:pt>
                <c:pt idx="41">
                  <c:v>7.6499999999999999E-2</c:v>
                </c:pt>
                <c:pt idx="42">
                  <c:v>8.2599999999999993E-2</c:v>
                </c:pt>
                <c:pt idx="43">
                  <c:v>8.8499999999999995E-2</c:v>
                </c:pt>
                <c:pt idx="44">
                  <c:v>9.4399999999999998E-2</c:v>
                </c:pt>
                <c:pt idx="45">
                  <c:v>0.10009999999999999</c:v>
                </c:pt>
                <c:pt idx="46">
                  <c:v>0.10569999999999999</c:v>
                </c:pt>
                <c:pt idx="47">
                  <c:v>0.1113</c:v>
                </c:pt>
                <c:pt idx="48">
                  <c:v>0.11679999999999999</c:v>
                </c:pt>
                <c:pt idx="49">
                  <c:v>0.12230000000000001</c:v>
                </c:pt>
                <c:pt idx="50">
                  <c:v>0.12769999999999998</c:v>
                </c:pt>
                <c:pt idx="51">
                  <c:v>0.13300000000000001</c:v>
                </c:pt>
                <c:pt idx="52">
                  <c:v>0.14360000000000001</c:v>
                </c:pt>
                <c:pt idx="53">
                  <c:v>0.15670000000000001</c:v>
                </c:pt>
                <c:pt idx="54">
                  <c:v>0.16950000000000001</c:v>
                </c:pt>
                <c:pt idx="55">
                  <c:v>0.18229999999999999</c:v>
                </c:pt>
                <c:pt idx="56">
                  <c:v>0.19490000000000002</c:v>
                </c:pt>
                <c:pt idx="57">
                  <c:v>0.20750000000000002</c:v>
                </c:pt>
                <c:pt idx="58">
                  <c:v>0.21989999999999998</c:v>
                </c:pt>
                <c:pt idx="59">
                  <c:v>0.23230000000000001</c:v>
                </c:pt>
                <c:pt idx="60">
                  <c:v>0.24460000000000001</c:v>
                </c:pt>
                <c:pt idx="61">
                  <c:v>0.26890000000000003</c:v>
                </c:pt>
                <c:pt idx="62">
                  <c:v>0.29300000000000004</c:v>
                </c:pt>
                <c:pt idx="63">
                  <c:v>0.31720000000000004</c:v>
                </c:pt>
                <c:pt idx="64">
                  <c:v>0.34140000000000004</c:v>
                </c:pt>
                <c:pt idx="65">
                  <c:v>0.36580000000000001</c:v>
                </c:pt>
                <c:pt idx="66">
                  <c:v>0.39029999999999998</c:v>
                </c:pt>
                <c:pt idx="67">
                  <c:v>0.43970000000000004</c:v>
                </c:pt>
                <c:pt idx="68">
                  <c:v>0.48949999999999994</c:v>
                </c:pt>
                <c:pt idx="69">
                  <c:v>0.53959999999999997</c:v>
                </c:pt>
                <c:pt idx="70">
                  <c:v>0.58989999999999998</c:v>
                </c:pt>
                <c:pt idx="71">
                  <c:v>0.64029999999999998</c:v>
                </c:pt>
                <c:pt idx="72">
                  <c:v>0.69080000000000008</c:v>
                </c:pt>
                <c:pt idx="73">
                  <c:v>0.74130000000000007</c:v>
                </c:pt>
                <c:pt idx="74">
                  <c:v>0.79180000000000006</c:v>
                </c:pt>
                <c:pt idx="75">
                  <c:v>0.84230000000000005</c:v>
                </c:pt>
                <c:pt idx="76">
                  <c:v>0.89280000000000004</c:v>
                </c:pt>
                <c:pt idx="77">
                  <c:v>0.94320000000000004</c:v>
                </c:pt>
                <c:pt idx="78" formatCode="0.000">
                  <c:v>1.04</c:v>
                </c:pt>
                <c:pt idx="79" formatCode="0.000">
                  <c:v>1.17</c:v>
                </c:pt>
                <c:pt idx="80" formatCode="0.000">
                  <c:v>1.29</c:v>
                </c:pt>
                <c:pt idx="81" formatCode="0.000">
                  <c:v>1.42</c:v>
                </c:pt>
                <c:pt idx="82" formatCode="0.000">
                  <c:v>1.55</c:v>
                </c:pt>
                <c:pt idx="83" formatCode="0.000">
                  <c:v>1.67</c:v>
                </c:pt>
                <c:pt idx="84" formatCode="0.000">
                  <c:v>1.8</c:v>
                </c:pt>
                <c:pt idx="85" formatCode="0.000">
                  <c:v>1.92</c:v>
                </c:pt>
                <c:pt idx="86" formatCode="0.000">
                  <c:v>2.0499999999999998</c:v>
                </c:pt>
                <c:pt idx="87" formatCode="0.000">
                  <c:v>2.2999999999999998</c:v>
                </c:pt>
                <c:pt idx="88" formatCode="0.000">
                  <c:v>2.5499999999999998</c:v>
                </c:pt>
                <c:pt idx="89" formatCode="0.000">
                  <c:v>2.8</c:v>
                </c:pt>
                <c:pt idx="90" formatCode="0.000">
                  <c:v>3.05</c:v>
                </c:pt>
                <c:pt idx="91" formatCode="0.000">
                  <c:v>3.3</c:v>
                </c:pt>
                <c:pt idx="92" formatCode="0.000">
                  <c:v>3.55</c:v>
                </c:pt>
                <c:pt idx="93" formatCode="0.000">
                  <c:v>4.05</c:v>
                </c:pt>
                <c:pt idx="94" formatCode="0.000">
                  <c:v>4.53</c:v>
                </c:pt>
                <c:pt idx="95" formatCode="0.000">
                  <c:v>5</c:v>
                </c:pt>
                <c:pt idx="96" formatCode="0.000">
                  <c:v>5.46</c:v>
                </c:pt>
                <c:pt idx="97" formatCode="0.000">
                  <c:v>5.9</c:v>
                </c:pt>
                <c:pt idx="98" formatCode="0.000">
                  <c:v>6.33</c:v>
                </c:pt>
                <c:pt idx="99" formatCode="0.000">
                  <c:v>6.73</c:v>
                </c:pt>
                <c:pt idx="100" formatCode="0.000">
                  <c:v>7.13</c:v>
                </c:pt>
                <c:pt idx="101" formatCode="0.000">
                  <c:v>7.5</c:v>
                </c:pt>
                <c:pt idx="102" formatCode="0.000">
                  <c:v>7.86</c:v>
                </c:pt>
                <c:pt idx="103" formatCode="0.000">
                  <c:v>8.1999999999999993</c:v>
                </c:pt>
                <c:pt idx="104" formatCode="0.000">
                  <c:v>8.85</c:v>
                </c:pt>
                <c:pt idx="105" formatCode="0.000">
                  <c:v>9.59</c:v>
                </c:pt>
                <c:pt idx="106" formatCode="0.000">
                  <c:v>10.26</c:v>
                </c:pt>
                <c:pt idx="107" formatCode="0.000">
                  <c:v>10.88</c:v>
                </c:pt>
                <c:pt idx="108" formatCode="0.000">
                  <c:v>11.45</c:v>
                </c:pt>
                <c:pt idx="109" formatCode="0.000">
                  <c:v>11.98</c:v>
                </c:pt>
                <c:pt idx="110" formatCode="0.000">
                  <c:v>12.48</c:v>
                </c:pt>
                <c:pt idx="111" formatCode="0.000">
                  <c:v>12.95</c:v>
                </c:pt>
                <c:pt idx="112" formatCode="0.000">
                  <c:v>13.4</c:v>
                </c:pt>
                <c:pt idx="113" formatCode="0.000">
                  <c:v>14.24</c:v>
                </c:pt>
                <c:pt idx="114" formatCode="0.000">
                  <c:v>15.01</c:v>
                </c:pt>
                <c:pt idx="115" formatCode="0.000">
                  <c:v>15.74</c:v>
                </c:pt>
                <c:pt idx="116" formatCode="0.000">
                  <c:v>16.43</c:v>
                </c:pt>
                <c:pt idx="117" formatCode="0.000">
                  <c:v>17.09</c:v>
                </c:pt>
                <c:pt idx="118" formatCode="0.000">
                  <c:v>17.72</c:v>
                </c:pt>
                <c:pt idx="119" formatCode="0.000">
                  <c:v>18.93</c:v>
                </c:pt>
                <c:pt idx="120" formatCode="0.000">
                  <c:v>20.07</c:v>
                </c:pt>
                <c:pt idx="121" formatCode="0.000">
                  <c:v>21.17</c:v>
                </c:pt>
                <c:pt idx="122" formatCode="0.000">
                  <c:v>22.22</c:v>
                </c:pt>
                <c:pt idx="123" formatCode="0.000">
                  <c:v>23.24</c:v>
                </c:pt>
                <c:pt idx="124" formatCode="0.000">
                  <c:v>24.23</c:v>
                </c:pt>
                <c:pt idx="125" formatCode="0.000">
                  <c:v>25.21</c:v>
                </c:pt>
                <c:pt idx="126" formatCode="0.000">
                  <c:v>26.16</c:v>
                </c:pt>
                <c:pt idx="127" formatCode="0.000">
                  <c:v>27.1</c:v>
                </c:pt>
                <c:pt idx="128" formatCode="0.000">
                  <c:v>28.02</c:v>
                </c:pt>
                <c:pt idx="129" formatCode="0.000">
                  <c:v>28.93</c:v>
                </c:pt>
                <c:pt idx="130" formatCode="0.000">
                  <c:v>30.72</c:v>
                </c:pt>
                <c:pt idx="131" formatCode="0.000">
                  <c:v>32.92</c:v>
                </c:pt>
                <c:pt idx="132" formatCode="0.000">
                  <c:v>35.08</c:v>
                </c:pt>
                <c:pt idx="133" formatCode="0.000">
                  <c:v>37.21</c:v>
                </c:pt>
                <c:pt idx="134" formatCode="0.000">
                  <c:v>39.33</c:v>
                </c:pt>
                <c:pt idx="135" formatCode="0.000">
                  <c:v>41.43</c:v>
                </c:pt>
                <c:pt idx="136" formatCode="0.000">
                  <c:v>43.52</c:v>
                </c:pt>
                <c:pt idx="137" formatCode="0.000">
                  <c:v>45.6</c:v>
                </c:pt>
                <c:pt idx="138" formatCode="0.000">
                  <c:v>47.66</c:v>
                </c:pt>
                <c:pt idx="139" formatCode="0.000">
                  <c:v>51.73</c:v>
                </c:pt>
                <c:pt idx="140" formatCode="0.000">
                  <c:v>55.79</c:v>
                </c:pt>
                <c:pt idx="141" formatCode="0.000">
                  <c:v>59.88</c:v>
                </c:pt>
                <c:pt idx="142" formatCode="0.000">
                  <c:v>63.98</c:v>
                </c:pt>
                <c:pt idx="143" formatCode="0.000">
                  <c:v>68.099999999999994</c:v>
                </c:pt>
                <c:pt idx="144" formatCode="0.000">
                  <c:v>72.239999999999995</c:v>
                </c:pt>
                <c:pt idx="145" formatCode="0.000">
                  <c:v>80.569999999999993</c:v>
                </c:pt>
                <c:pt idx="146" formatCode="0.000">
                  <c:v>88.98</c:v>
                </c:pt>
                <c:pt idx="147" formatCode="0.000">
                  <c:v>97.47</c:v>
                </c:pt>
                <c:pt idx="148" formatCode="0.000">
                  <c:v>106.04</c:v>
                </c:pt>
                <c:pt idx="149" formatCode="0.000">
                  <c:v>114.69</c:v>
                </c:pt>
                <c:pt idx="150" formatCode="0.000">
                  <c:v>123.42</c:v>
                </c:pt>
                <c:pt idx="151" formatCode="0.000">
                  <c:v>132.25</c:v>
                </c:pt>
                <c:pt idx="152" formatCode="0.000">
                  <c:v>141.18</c:v>
                </c:pt>
                <c:pt idx="153" formatCode="0.000">
                  <c:v>150.21</c:v>
                </c:pt>
                <c:pt idx="154" formatCode="0.000">
                  <c:v>159.34</c:v>
                </c:pt>
                <c:pt idx="155" formatCode="0.000">
                  <c:v>168.6</c:v>
                </c:pt>
                <c:pt idx="156" formatCode="0.000">
                  <c:v>187.46</c:v>
                </c:pt>
                <c:pt idx="157" formatCode="0.000">
                  <c:v>211.76</c:v>
                </c:pt>
                <c:pt idx="158" formatCode="0.000">
                  <c:v>236.92</c:v>
                </c:pt>
                <c:pt idx="159" formatCode="0.000">
                  <c:v>262.99</c:v>
                </c:pt>
                <c:pt idx="160" formatCode="0.000">
                  <c:v>289.99</c:v>
                </c:pt>
                <c:pt idx="161" formatCode="0.000">
                  <c:v>317.95999999999998</c:v>
                </c:pt>
                <c:pt idx="162" formatCode="0.000">
                  <c:v>346.9</c:v>
                </c:pt>
                <c:pt idx="163" formatCode="0.000">
                  <c:v>376.8</c:v>
                </c:pt>
                <c:pt idx="164" formatCode="0.000">
                  <c:v>407.64</c:v>
                </c:pt>
                <c:pt idx="165" formatCode="0.000">
                  <c:v>471.95</c:v>
                </c:pt>
                <c:pt idx="166" formatCode="0.000">
                  <c:v>539.38</c:v>
                </c:pt>
                <c:pt idx="167" formatCode="0.000">
                  <c:v>609.39</c:v>
                </c:pt>
                <c:pt idx="168" formatCode="0.000">
                  <c:v>682.26</c:v>
                </c:pt>
                <c:pt idx="169" formatCode="0.000">
                  <c:v>758.52</c:v>
                </c:pt>
                <c:pt idx="170" formatCode="0.000">
                  <c:v>838.12</c:v>
                </c:pt>
                <c:pt idx="171" formatCode="0.0">
                  <c:v>1010</c:v>
                </c:pt>
                <c:pt idx="172" formatCode="0.0">
                  <c:v>1190</c:v>
                </c:pt>
                <c:pt idx="173" formatCode="0.0">
                  <c:v>1380</c:v>
                </c:pt>
                <c:pt idx="174" formatCode="0.0">
                  <c:v>1590</c:v>
                </c:pt>
                <c:pt idx="175" formatCode="0.0">
                  <c:v>1810</c:v>
                </c:pt>
                <c:pt idx="176" formatCode="0.0">
                  <c:v>2040</c:v>
                </c:pt>
                <c:pt idx="177" formatCode="0.0">
                  <c:v>2280</c:v>
                </c:pt>
                <c:pt idx="178" formatCode="0.0">
                  <c:v>2530</c:v>
                </c:pt>
                <c:pt idx="179" formatCode="0.0">
                  <c:v>2800</c:v>
                </c:pt>
                <c:pt idx="180" formatCode="0.0">
                  <c:v>3070</c:v>
                </c:pt>
                <c:pt idx="181" formatCode="0.0">
                  <c:v>3360</c:v>
                </c:pt>
                <c:pt idx="182" formatCode="0.0">
                  <c:v>3960</c:v>
                </c:pt>
                <c:pt idx="183" formatCode="0.0">
                  <c:v>4760</c:v>
                </c:pt>
                <c:pt idx="184" formatCode="0.0">
                  <c:v>5620</c:v>
                </c:pt>
                <c:pt idx="185" formatCode="0.0">
                  <c:v>6540</c:v>
                </c:pt>
                <c:pt idx="186" formatCode="0.0">
                  <c:v>7510</c:v>
                </c:pt>
                <c:pt idx="187" formatCode="0.0">
                  <c:v>8530</c:v>
                </c:pt>
                <c:pt idx="188" formatCode="0.0">
                  <c:v>9600</c:v>
                </c:pt>
                <c:pt idx="189" formatCode="0.0">
                  <c:v>10720</c:v>
                </c:pt>
                <c:pt idx="190" formatCode="0.0">
                  <c:v>11880</c:v>
                </c:pt>
                <c:pt idx="191" formatCode="0.0">
                  <c:v>14320</c:v>
                </c:pt>
                <c:pt idx="192" formatCode="0.0">
                  <c:v>16910</c:v>
                </c:pt>
                <c:pt idx="193" formatCode="0.0">
                  <c:v>19650</c:v>
                </c:pt>
                <c:pt idx="194" formatCode="0.0">
                  <c:v>22520</c:v>
                </c:pt>
                <c:pt idx="195" formatCode="0.0">
                  <c:v>25510</c:v>
                </c:pt>
                <c:pt idx="196" formatCode="0.0">
                  <c:v>28620</c:v>
                </c:pt>
                <c:pt idx="197" formatCode="0.0">
                  <c:v>35130</c:v>
                </c:pt>
                <c:pt idx="198" formatCode="0.0">
                  <c:v>42010</c:v>
                </c:pt>
                <c:pt idx="199" formatCode="0.0">
                  <c:v>49190</c:v>
                </c:pt>
                <c:pt idx="200" formatCode="0.0">
                  <c:v>56650</c:v>
                </c:pt>
                <c:pt idx="201" formatCode="0.0">
                  <c:v>64340</c:v>
                </c:pt>
                <c:pt idx="202" formatCode="0.0">
                  <c:v>72230</c:v>
                </c:pt>
                <c:pt idx="203" formatCode="0.0">
                  <c:v>80300</c:v>
                </c:pt>
                <c:pt idx="204" formatCode="0.0">
                  <c:v>88530</c:v>
                </c:pt>
                <c:pt idx="205" formatCode="0.0">
                  <c:v>96900</c:v>
                </c:pt>
                <c:pt idx="206" formatCode="0.0">
                  <c:v>105390</c:v>
                </c:pt>
                <c:pt idx="207" formatCode="0.0">
                  <c:v>113990</c:v>
                </c:pt>
                <c:pt idx="208" formatCode="0.0">
                  <c:v>114850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F9-420E-8785-A7E13220A2E2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srim181Ta_Water!$D$20:$D$300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srim181Ta_Water!$M$20:$M$300</c:f>
              <c:numCache>
                <c:formatCode>0.00000</c:formatCode>
                <c:ptCount val="281"/>
                <c:pt idx="0">
                  <c:v>2.4000000000000002E-3</c:v>
                </c:pt>
                <c:pt idx="1">
                  <c:v>2.5000000000000001E-3</c:v>
                </c:pt>
                <c:pt idx="2">
                  <c:v>2.5999999999999999E-3</c:v>
                </c:pt>
                <c:pt idx="3">
                  <c:v>2.7000000000000001E-3</c:v>
                </c:pt>
                <c:pt idx="4">
                  <c:v>2.8E-3</c:v>
                </c:pt>
                <c:pt idx="5">
                  <c:v>2.9000000000000002E-3</c:v>
                </c:pt>
                <c:pt idx="6">
                  <c:v>2.9000000000000002E-3</c:v>
                </c:pt>
                <c:pt idx="7">
                  <c:v>3.0000000000000001E-3</c:v>
                </c:pt>
                <c:pt idx="8">
                  <c:v>3.0999999999999999E-3</c:v>
                </c:pt>
                <c:pt idx="9">
                  <c:v>3.3E-3</c:v>
                </c:pt>
                <c:pt idx="10">
                  <c:v>3.4000000000000002E-3</c:v>
                </c:pt>
                <c:pt idx="11">
                  <c:v>3.5000000000000005E-3</c:v>
                </c:pt>
                <c:pt idx="12">
                  <c:v>3.6999999999999997E-3</c:v>
                </c:pt>
                <c:pt idx="13">
                  <c:v>3.8E-3</c:v>
                </c:pt>
                <c:pt idx="14">
                  <c:v>3.8999999999999998E-3</c:v>
                </c:pt>
                <c:pt idx="15">
                  <c:v>4.1000000000000003E-3</c:v>
                </c:pt>
                <c:pt idx="16">
                  <c:v>4.3E-3</c:v>
                </c:pt>
                <c:pt idx="17">
                  <c:v>4.4999999999999997E-3</c:v>
                </c:pt>
                <c:pt idx="18">
                  <c:v>4.7000000000000002E-3</c:v>
                </c:pt>
                <c:pt idx="19">
                  <c:v>4.8999999999999998E-3</c:v>
                </c:pt>
                <c:pt idx="20">
                  <c:v>5.0999999999999995E-3</c:v>
                </c:pt>
                <c:pt idx="21">
                  <c:v>5.1999999999999998E-3</c:v>
                </c:pt>
                <c:pt idx="22">
                  <c:v>5.4000000000000003E-3</c:v>
                </c:pt>
                <c:pt idx="23">
                  <c:v>5.4999999999999997E-3</c:v>
                </c:pt>
                <c:pt idx="24">
                  <c:v>5.7000000000000002E-3</c:v>
                </c:pt>
                <c:pt idx="25">
                  <c:v>5.8000000000000005E-3</c:v>
                </c:pt>
                <c:pt idx="26">
                  <c:v>6.0999999999999995E-3</c:v>
                </c:pt>
                <c:pt idx="27">
                  <c:v>6.4000000000000003E-3</c:v>
                </c:pt>
                <c:pt idx="28">
                  <c:v>6.7000000000000002E-3</c:v>
                </c:pt>
                <c:pt idx="29">
                  <c:v>7.000000000000001E-3</c:v>
                </c:pt>
                <c:pt idx="30">
                  <c:v>7.2999999999999992E-3</c:v>
                </c:pt>
                <c:pt idx="31">
                  <c:v>7.6E-3</c:v>
                </c:pt>
                <c:pt idx="32">
                  <c:v>7.7999999999999996E-3</c:v>
                </c:pt>
                <c:pt idx="33">
                  <c:v>8.0999999999999996E-3</c:v>
                </c:pt>
                <c:pt idx="34">
                  <c:v>8.4000000000000012E-3</c:v>
                </c:pt>
                <c:pt idx="35">
                  <c:v>8.7999999999999988E-3</c:v>
                </c:pt>
                <c:pt idx="36">
                  <c:v>9.2999999999999992E-3</c:v>
                </c:pt>
                <c:pt idx="37">
                  <c:v>9.7999999999999997E-3</c:v>
                </c:pt>
                <c:pt idx="38">
                  <c:v>1.0199999999999999E-2</c:v>
                </c:pt>
                <c:pt idx="39">
                  <c:v>1.06E-2</c:v>
                </c:pt>
                <c:pt idx="40">
                  <c:v>1.0999999999999999E-2</c:v>
                </c:pt>
                <c:pt idx="41">
                  <c:v>1.18E-2</c:v>
                </c:pt>
                <c:pt idx="42">
                  <c:v>1.26E-2</c:v>
                </c:pt>
                <c:pt idx="43">
                  <c:v>1.3300000000000001E-2</c:v>
                </c:pt>
                <c:pt idx="44">
                  <c:v>1.4000000000000002E-2</c:v>
                </c:pt>
                <c:pt idx="45">
                  <c:v>1.47E-2</c:v>
                </c:pt>
                <c:pt idx="46">
                  <c:v>1.54E-2</c:v>
                </c:pt>
                <c:pt idx="47">
                  <c:v>1.6E-2</c:v>
                </c:pt>
                <c:pt idx="48">
                  <c:v>1.67E-2</c:v>
                </c:pt>
                <c:pt idx="49">
                  <c:v>1.7299999999999999E-2</c:v>
                </c:pt>
                <c:pt idx="50">
                  <c:v>1.7899999999999999E-2</c:v>
                </c:pt>
                <c:pt idx="51">
                  <c:v>1.8499999999999999E-2</c:v>
                </c:pt>
                <c:pt idx="52">
                  <c:v>1.9700000000000002E-2</c:v>
                </c:pt>
                <c:pt idx="53">
                  <c:v>2.12E-2</c:v>
                </c:pt>
                <c:pt idx="54">
                  <c:v>2.2700000000000001E-2</c:v>
                </c:pt>
                <c:pt idx="55">
                  <c:v>2.41E-2</c:v>
                </c:pt>
                <c:pt idx="56">
                  <c:v>2.5399999999999999E-2</c:v>
                </c:pt>
                <c:pt idx="57">
                  <c:v>2.6800000000000001E-2</c:v>
                </c:pt>
                <c:pt idx="58">
                  <c:v>2.8100000000000003E-2</c:v>
                </c:pt>
                <c:pt idx="59">
                  <c:v>2.9399999999999999E-2</c:v>
                </c:pt>
                <c:pt idx="60">
                  <c:v>3.0699999999999998E-2</c:v>
                </c:pt>
                <c:pt idx="61">
                  <c:v>3.32E-2</c:v>
                </c:pt>
                <c:pt idx="62">
                  <c:v>3.5699999999999996E-2</c:v>
                </c:pt>
                <c:pt idx="63">
                  <c:v>3.8100000000000002E-2</c:v>
                </c:pt>
                <c:pt idx="64">
                  <c:v>4.0500000000000001E-2</c:v>
                </c:pt>
                <c:pt idx="65">
                  <c:v>4.2799999999999998E-2</c:v>
                </c:pt>
                <c:pt idx="66">
                  <c:v>4.5200000000000004E-2</c:v>
                </c:pt>
                <c:pt idx="67">
                  <c:v>0.05</c:v>
                </c:pt>
                <c:pt idx="68">
                  <c:v>5.4800000000000001E-2</c:v>
                </c:pt>
                <c:pt idx="69">
                  <c:v>5.9399999999999994E-2</c:v>
                </c:pt>
                <c:pt idx="70">
                  <c:v>6.3899999999999998E-2</c:v>
                </c:pt>
                <c:pt idx="71">
                  <c:v>6.83E-2</c:v>
                </c:pt>
                <c:pt idx="72">
                  <c:v>7.2700000000000001E-2</c:v>
                </c:pt>
                <c:pt idx="73">
                  <c:v>7.6899999999999996E-2</c:v>
                </c:pt>
                <c:pt idx="74">
                  <c:v>8.1000000000000003E-2</c:v>
                </c:pt>
                <c:pt idx="75">
                  <c:v>8.5099999999999995E-2</c:v>
                </c:pt>
                <c:pt idx="76">
                  <c:v>8.8999999999999996E-2</c:v>
                </c:pt>
                <c:pt idx="77">
                  <c:v>9.290000000000001E-2</c:v>
                </c:pt>
                <c:pt idx="78">
                  <c:v>0.10089999999999999</c:v>
                </c:pt>
                <c:pt idx="79">
                  <c:v>0.1106</c:v>
                </c:pt>
                <c:pt idx="80">
                  <c:v>0.11990000000000001</c:v>
                </c:pt>
                <c:pt idx="81">
                  <c:v>0.12869999999999998</c:v>
                </c:pt>
                <c:pt idx="82">
                  <c:v>0.13720000000000002</c:v>
                </c:pt>
                <c:pt idx="83">
                  <c:v>0.1454</c:v>
                </c:pt>
                <c:pt idx="84">
                  <c:v>0.1532</c:v>
                </c:pt>
                <c:pt idx="85">
                  <c:v>0.16089999999999999</c:v>
                </c:pt>
                <c:pt idx="86">
                  <c:v>0.16830000000000001</c:v>
                </c:pt>
                <c:pt idx="87">
                  <c:v>0.1842</c:v>
                </c:pt>
                <c:pt idx="88">
                  <c:v>0.1991</c:v>
                </c:pt>
                <c:pt idx="89">
                  <c:v>0.2132</c:v>
                </c:pt>
                <c:pt idx="90">
                  <c:v>0.22669999999999998</c:v>
                </c:pt>
                <c:pt idx="91">
                  <c:v>0.2394</c:v>
                </c:pt>
                <c:pt idx="92">
                  <c:v>0.25159999999999999</c:v>
                </c:pt>
                <c:pt idx="93">
                  <c:v>0.27860000000000001</c:v>
                </c:pt>
                <c:pt idx="94">
                  <c:v>0.30270000000000002</c:v>
                </c:pt>
                <c:pt idx="95">
                  <c:v>0.32429999999999998</c:v>
                </c:pt>
                <c:pt idx="96">
                  <c:v>0.34360000000000002</c:v>
                </c:pt>
                <c:pt idx="97">
                  <c:v>0.36099999999999999</c:v>
                </c:pt>
                <c:pt idx="98">
                  <c:v>0.37659999999999999</c:v>
                </c:pt>
                <c:pt idx="99">
                  <c:v>0.3906</c:v>
                </c:pt>
                <c:pt idx="100">
                  <c:v>0.4032</c:v>
                </c:pt>
                <c:pt idx="101">
                  <c:v>0.41459999999999997</c:v>
                </c:pt>
                <c:pt idx="102">
                  <c:v>0.42489999999999994</c:v>
                </c:pt>
                <c:pt idx="103">
                  <c:v>0.43419999999999997</c:v>
                </c:pt>
                <c:pt idx="104">
                  <c:v>0.45490000000000003</c:v>
                </c:pt>
                <c:pt idx="105">
                  <c:v>0.47809999999999997</c:v>
                </c:pt>
                <c:pt idx="106">
                  <c:v>0.49660000000000004</c:v>
                </c:pt>
                <c:pt idx="107">
                  <c:v>0.51170000000000004</c:v>
                </c:pt>
                <c:pt idx="108">
                  <c:v>0.52439999999999998</c:v>
                </c:pt>
                <c:pt idx="109">
                  <c:v>0.53510000000000002</c:v>
                </c:pt>
                <c:pt idx="110">
                  <c:v>0.54430000000000001</c:v>
                </c:pt>
                <c:pt idx="111">
                  <c:v>0.5524</c:v>
                </c:pt>
                <c:pt idx="112">
                  <c:v>0.5595</c:v>
                </c:pt>
                <c:pt idx="113">
                  <c:v>0.57779999999999998</c:v>
                </c:pt>
                <c:pt idx="114">
                  <c:v>0.59279999999999999</c:v>
                </c:pt>
                <c:pt idx="115">
                  <c:v>0.60560000000000003</c:v>
                </c:pt>
                <c:pt idx="116">
                  <c:v>0.61680000000000001</c:v>
                </c:pt>
                <c:pt idx="117">
                  <c:v>0.62660000000000005</c:v>
                </c:pt>
                <c:pt idx="118">
                  <c:v>0.63550000000000006</c:v>
                </c:pt>
                <c:pt idx="119">
                  <c:v>0.66220000000000001</c:v>
                </c:pt>
                <c:pt idx="120">
                  <c:v>0.68490000000000006</c:v>
                </c:pt>
                <c:pt idx="121">
                  <c:v>0.70490000000000008</c:v>
                </c:pt>
                <c:pt idx="122">
                  <c:v>0.7228</c:v>
                </c:pt>
                <c:pt idx="123">
                  <c:v>0.73920000000000008</c:v>
                </c:pt>
                <c:pt idx="124">
                  <c:v>0.75429999999999997</c:v>
                </c:pt>
                <c:pt idx="125">
                  <c:v>0.76829999999999998</c:v>
                </c:pt>
                <c:pt idx="126">
                  <c:v>0.78150000000000008</c:v>
                </c:pt>
                <c:pt idx="127">
                  <c:v>0.79400000000000004</c:v>
                </c:pt>
                <c:pt idx="128">
                  <c:v>0.80589999999999995</c:v>
                </c:pt>
                <c:pt idx="129">
                  <c:v>0.81730000000000003</c:v>
                </c:pt>
                <c:pt idx="130">
                  <c:v>0.85760000000000003</c:v>
                </c:pt>
                <c:pt idx="131">
                  <c:v>0.9141999999999999</c:v>
                </c:pt>
                <c:pt idx="132">
                  <c:v>0.96560000000000001</c:v>
                </c:pt>
                <c:pt idx="133" formatCode="0.000">
                  <c:v>1.01</c:v>
                </c:pt>
                <c:pt idx="134" formatCode="0.000">
                  <c:v>1.06</c:v>
                </c:pt>
                <c:pt idx="135" formatCode="0.000">
                  <c:v>1.1000000000000001</c:v>
                </c:pt>
                <c:pt idx="136" formatCode="0.000">
                  <c:v>1.1399999999999999</c:v>
                </c:pt>
                <c:pt idx="137" formatCode="0.000">
                  <c:v>1.18</c:v>
                </c:pt>
                <c:pt idx="138" formatCode="0.000">
                  <c:v>1.22</c:v>
                </c:pt>
                <c:pt idx="139" formatCode="0.000">
                  <c:v>1.35</c:v>
                </c:pt>
                <c:pt idx="140" formatCode="0.000">
                  <c:v>1.47</c:v>
                </c:pt>
                <c:pt idx="141" formatCode="0.000">
                  <c:v>1.58</c:v>
                </c:pt>
                <c:pt idx="142" formatCode="0.000">
                  <c:v>1.68</c:v>
                </c:pt>
                <c:pt idx="143" formatCode="0.000">
                  <c:v>1.78</c:v>
                </c:pt>
                <c:pt idx="144" formatCode="0.000">
                  <c:v>1.87</c:v>
                </c:pt>
                <c:pt idx="145" formatCode="0.000">
                  <c:v>2.2200000000000002</c:v>
                </c:pt>
                <c:pt idx="146" formatCode="0.000">
                  <c:v>2.52</c:v>
                </c:pt>
                <c:pt idx="147" formatCode="0.000">
                  <c:v>2.79</c:v>
                </c:pt>
                <c:pt idx="148" formatCode="0.000">
                  <c:v>3.04</c:v>
                </c:pt>
                <c:pt idx="149" formatCode="0.000">
                  <c:v>3.28</c:v>
                </c:pt>
                <c:pt idx="150" formatCode="0.000">
                  <c:v>3.51</c:v>
                </c:pt>
                <c:pt idx="151" formatCode="0.000">
                  <c:v>3.72</c:v>
                </c:pt>
                <c:pt idx="152" formatCode="0.000">
                  <c:v>3.93</c:v>
                </c:pt>
                <c:pt idx="153" formatCode="0.000">
                  <c:v>4.13</c:v>
                </c:pt>
                <c:pt idx="154" formatCode="0.000">
                  <c:v>4.33</c:v>
                </c:pt>
                <c:pt idx="155" formatCode="0.000">
                  <c:v>4.53</c:v>
                </c:pt>
                <c:pt idx="156" formatCode="0.000">
                  <c:v>5.26</c:v>
                </c:pt>
                <c:pt idx="157" formatCode="0.000">
                  <c:v>6.28</c:v>
                </c:pt>
                <c:pt idx="158" formatCode="0.000">
                  <c:v>7.22</c:v>
                </c:pt>
                <c:pt idx="159" formatCode="0.000">
                  <c:v>8.11</c:v>
                </c:pt>
                <c:pt idx="160" formatCode="0.000">
                  <c:v>8.9600000000000009</c:v>
                </c:pt>
                <c:pt idx="161" formatCode="0.000">
                  <c:v>9.8000000000000007</c:v>
                </c:pt>
                <c:pt idx="162" formatCode="0.000">
                  <c:v>10.62</c:v>
                </c:pt>
                <c:pt idx="163" formatCode="0.000">
                  <c:v>11.43</c:v>
                </c:pt>
                <c:pt idx="164" formatCode="0.000">
                  <c:v>12.24</c:v>
                </c:pt>
                <c:pt idx="165" formatCode="0.000">
                  <c:v>15.25</c:v>
                </c:pt>
                <c:pt idx="166" formatCode="0.000">
                  <c:v>17.989999999999998</c:v>
                </c:pt>
                <c:pt idx="167" formatCode="0.000">
                  <c:v>20.53</c:v>
                </c:pt>
                <c:pt idx="168" formatCode="0.000">
                  <c:v>22.98</c:v>
                </c:pt>
                <c:pt idx="169" formatCode="0.000">
                  <c:v>25.38</c:v>
                </c:pt>
                <c:pt idx="170" formatCode="0.000">
                  <c:v>27.77</c:v>
                </c:pt>
                <c:pt idx="171" formatCode="0.000">
                  <c:v>36.64</c:v>
                </c:pt>
                <c:pt idx="172" formatCode="0.000">
                  <c:v>44.78</c:v>
                </c:pt>
                <c:pt idx="173" formatCode="0.000">
                  <c:v>52.55</c:v>
                </c:pt>
                <c:pt idx="174" formatCode="0.000">
                  <c:v>60.14</c:v>
                </c:pt>
                <c:pt idx="175" formatCode="0.000">
                  <c:v>67.62</c:v>
                </c:pt>
                <c:pt idx="176" formatCode="0.000">
                  <c:v>75.06</c:v>
                </c:pt>
                <c:pt idx="177" formatCode="0.000">
                  <c:v>82.49</c:v>
                </c:pt>
                <c:pt idx="178" formatCode="0.000">
                  <c:v>89.91</c:v>
                </c:pt>
                <c:pt idx="179" formatCode="0.000">
                  <c:v>97.35</c:v>
                </c:pt>
                <c:pt idx="180" formatCode="0.000">
                  <c:v>104.8</c:v>
                </c:pt>
                <c:pt idx="181" formatCode="0.000">
                  <c:v>112.28</c:v>
                </c:pt>
                <c:pt idx="182" formatCode="0.000">
                  <c:v>140.75</c:v>
                </c:pt>
                <c:pt idx="183" formatCode="0.000">
                  <c:v>181.01</c:v>
                </c:pt>
                <c:pt idx="184" formatCode="0.000">
                  <c:v>218.32</c:v>
                </c:pt>
                <c:pt idx="185" formatCode="0.000">
                  <c:v>254.03</c:v>
                </c:pt>
                <c:pt idx="186" formatCode="0.000">
                  <c:v>288.77999999999997</c:v>
                </c:pt>
                <c:pt idx="187" formatCode="0.000">
                  <c:v>322.88</c:v>
                </c:pt>
                <c:pt idx="188" formatCode="0.000">
                  <c:v>356.54</c:v>
                </c:pt>
                <c:pt idx="189" formatCode="0.000">
                  <c:v>389.86</c:v>
                </c:pt>
                <c:pt idx="190" formatCode="0.000">
                  <c:v>422.9</c:v>
                </c:pt>
                <c:pt idx="191" formatCode="0.000">
                  <c:v>545.84</c:v>
                </c:pt>
                <c:pt idx="192" formatCode="0.000">
                  <c:v>657.78</c:v>
                </c:pt>
                <c:pt idx="193" formatCode="0.000">
                  <c:v>763.37</c:v>
                </c:pt>
                <c:pt idx="194" formatCode="0.000">
                  <c:v>864.67</c:v>
                </c:pt>
                <c:pt idx="195" formatCode="0.000">
                  <c:v>962.75</c:v>
                </c:pt>
                <c:pt idx="196" formatCode="0.0">
                  <c:v>1060</c:v>
                </c:pt>
                <c:pt idx="197" formatCode="0.0">
                  <c:v>1400</c:v>
                </c:pt>
                <c:pt idx="198" formatCode="0.0">
                  <c:v>1710</c:v>
                </c:pt>
                <c:pt idx="199" formatCode="0.0">
                  <c:v>1990</c:v>
                </c:pt>
                <c:pt idx="200" formatCode="0.0">
                  <c:v>2250</c:v>
                </c:pt>
                <c:pt idx="201" formatCode="0.0">
                  <c:v>2500</c:v>
                </c:pt>
                <c:pt idx="202" formatCode="0.0">
                  <c:v>2740</c:v>
                </c:pt>
                <c:pt idx="203" formatCode="0.0">
                  <c:v>2970</c:v>
                </c:pt>
                <c:pt idx="204" formatCode="0.0">
                  <c:v>3190</c:v>
                </c:pt>
                <c:pt idx="205" formatCode="0.0">
                  <c:v>3400</c:v>
                </c:pt>
                <c:pt idx="206" formatCode="0.0">
                  <c:v>3600</c:v>
                </c:pt>
                <c:pt idx="207" formatCode="0.0">
                  <c:v>3800</c:v>
                </c:pt>
                <c:pt idx="208" formatCode="0.0">
                  <c:v>3810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F9-420E-8785-A7E13220A2E2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srim181Ta_Water!$D$20:$D$300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srim181Ta_Water!$P$20:$P$300</c:f>
              <c:numCache>
                <c:formatCode>0.00000</c:formatCode>
                <c:ptCount val="281"/>
                <c:pt idx="0">
                  <c:v>1.7000000000000001E-3</c:v>
                </c:pt>
                <c:pt idx="1">
                  <c:v>1.7000000000000001E-3</c:v>
                </c:pt>
                <c:pt idx="2">
                  <c:v>1.8E-3</c:v>
                </c:pt>
                <c:pt idx="3">
                  <c:v>1.9E-3</c:v>
                </c:pt>
                <c:pt idx="4">
                  <c:v>1.9E-3</c:v>
                </c:pt>
                <c:pt idx="5">
                  <c:v>2E-3</c:v>
                </c:pt>
                <c:pt idx="6">
                  <c:v>2.1000000000000003E-3</c:v>
                </c:pt>
                <c:pt idx="7">
                  <c:v>2.1000000000000003E-3</c:v>
                </c:pt>
                <c:pt idx="8">
                  <c:v>2.1999999999999997E-3</c:v>
                </c:pt>
                <c:pt idx="9">
                  <c:v>2.3E-3</c:v>
                </c:pt>
                <c:pt idx="10">
                  <c:v>2.4000000000000002E-3</c:v>
                </c:pt>
                <c:pt idx="11">
                  <c:v>2.5000000000000001E-3</c:v>
                </c:pt>
                <c:pt idx="12">
                  <c:v>2.5999999999999999E-3</c:v>
                </c:pt>
                <c:pt idx="13">
                  <c:v>2.7000000000000001E-3</c:v>
                </c:pt>
                <c:pt idx="14">
                  <c:v>2.8E-3</c:v>
                </c:pt>
                <c:pt idx="15">
                  <c:v>3.0000000000000001E-3</c:v>
                </c:pt>
                <c:pt idx="16">
                  <c:v>3.0999999999999999E-3</c:v>
                </c:pt>
                <c:pt idx="17">
                  <c:v>3.3E-3</c:v>
                </c:pt>
                <c:pt idx="18">
                  <c:v>3.5000000000000005E-3</c:v>
                </c:pt>
                <c:pt idx="19">
                  <c:v>3.5999999999999999E-3</c:v>
                </c:pt>
                <c:pt idx="20">
                  <c:v>3.6999999999999997E-3</c:v>
                </c:pt>
                <c:pt idx="21">
                  <c:v>3.8999999999999998E-3</c:v>
                </c:pt>
                <c:pt idx="22">
                  <c:v>4.0000000000000001E-3</c:v>
                </c:pt>
                <c:pt idx="23">
                  <c:v>4.1000000000000003E-3</c:v>
                </c:pt>
                <c:pt idx="24">
                  <c:v>4.3E-3</c:v>
                </c:pt>
                <c:pt idx="25">
                  <c:v>4.3999999999999994E-3</c:v>
                </c:pt>
                <c:pt idx="26">
                  <c:v>4.5999999999999999E-3</c:v>
                </c:pt>
                <c:pt idx="27">
                  <c:v>4.8999999999999998E-3</c:v>
                </c:pt>
                <c:pt idx="28">
                  <c:v>5.1999999999999998E-3</c:v>
                </c:pt>
                <c:pt idx="29">
                  <c:v>5.4000000000000003E-3</c:v>
                </c:pt>
                <c:pt idx="30">
                  <c:v>5.7000000000000002E-3</c:v>
                </c:pt>
                <c:pt idx="31">
                  <c:v>5.8999999999999999E-3</c:v>
                </c:pt>
                <c:pt idx="32">
                  <c:v>6.1999999999999998E-3</c:v>
                </c:pt>
                <c:pt idx="33">
                  <c:v>6.4000000000000003E-3</c:v>
                </c:pt>
                <c:pt idx="34">
                  <c:v>6.6E-3</c:v>
                </c:pt>
                <c:pt idx="35">
                  <c:v>7.0999999999999995E-3</c:v>
                </c:pt>
                <c:pt idx="36">
                  <c:v>7.4999999999999997E-3</c:v>
                </c:pt>
                <c:pt idx="37">
                  <c:v>7.9000000000000008E-3</c:v>
                </c:pt>
                <c:pt idx="38">
                  <c:v>8.3000000000000001E-3</c:v>
                </c:pt>
                <c:pt idx="39">
                  <c:v>8.6999999999999994E-3</c:v>
                </c:pt>
                <c:pt idx="40">
                  <c:v>8.9999999999999993E-3</c:v>
                </c:pt>
                <c:pt idx="41">
                  <c:v>9.7999999999999997E-3</c:v>
                </c:pt>
                <c:pt idx="42">
                  <c:v>1.0499999999999999E-2</c:v>
                </c:pt>
                <c:pt idx="43">
                  <c:v>1.12E-2</c:v>
                </c:pt>
                <c:pt idx="44">
                  <c:v>1.18E-2</c:v>
                </c:pt>
                <c:pt idx="45">
                  <c:v>1.2500000000000001E-2</c:v>
                </c:pt>
                <c:pt idx="46">
                  <c:v>1.3100000000000001E-2</c:v>
                </c:pt>
                <c:pt idx="47">
                  <c:v>1.37E-2</c:v>
                </c:pt>
                <c:pt idx="48">
                  <c:v>1.4299999999999998E-2</c:v>
                </c:pt>
                <c:pt idx="49">
                  <c:v>1.49E-2</c:v>
                </c:pt>
                <c:pt idx="50">
                  <c:v>1.55E-2</c:v>
                </c:pt>
                <c:pt idx="51">
                  <c:v>1.61E-2</c:v>
                </c:pt>
                <c:pt idx="52">
                  <c:v>1.72E-2</c:v>
                </c:pt>
                <c:pt idx="53">
                  <c:v>1.8599999999999998E-2</c:v>
                </c:pt>
                <c:pt idx="54">
                  <c:v>1.9900000000000001E-2</c:v>
                </c:pt>
                <c:pt idx="55">
                  <c:v>2.12E-2</c:v>
                </c:pt>
                <c:pt idx="56">
                  <c:v>2.2499999999999999E-2</c:v>
                </c:pt>
                <c:pt idx="57">
                  <c:v>2.3799999999999998E-2</c:v>
                </c:pt>
                <c:pt idx="58">
                  <c:v>2.5000000000000001E-2</c:v>
                </c:pt>
                <c:pt idx="59">
                  <c:v>2.6200000000000001E-2</c:v>
                </c:pt>
                <c:pt idx="60">
                  <c:v>2.7400000000000001E-2</c:v>
                </c:pt>
                <c:pt idx="61">
                  <c:v>2.98E-2</c:v>
                </c:pt>
                <c:pt idx="62">
                  <c:v>3.2100000000000004E-2</c:v>
                </c:pt>
                <c:pt idx="63">
                  <c:v>3.44E-2</c:v>
                </c:pt>
                <c:pt idx="64">
                  <c:v>3.6600000000000001E-2</c:v>
                </c:pt>
                <c:pt idx="65">
                  <c:v>3.8900000000000004E-2</c:v>
                </c:pt>
                <c:pt idx="66">
                  <c:v>4.1099999999999998E-2</c:v>
                </c:pt>
                <c:pt idx="67">
                  <c:v>4.5499999999999999E-2</c:v>
                </c:pt>
                <c:pt idx="68">
                  <c:v>4.99E-2</c:v>
                </c:pt>
                <c:pt idx="69">
                  <c:v>5.4300000000000001E-2</c:v>
                </c:pt>
                <c:pt idx="70">
                  <c:v>5.8599999999999999E-2</c:v>
                </c:pt>
                <c:pt idx="71">
                  <c:v>6.2899999999999998E-2</c:v>
                </c:pt>
                <c:pt idx="72">
                  <c:v>6.7100000000000007E-2</c:v>
                </c:pt>
                <c:pt idx="73">
                  <c:v>7.1300000000000002E-2</c:v>
                </c:pt>
                <c:pt idx="74">
                  <c:v>7.5499999999999998E-2</c:v>
                </c:pt>
                <c:pt idx="75">
                  <c:v>7.9600000000000004E-2</c:v>
                </c:pt>
                <c:pt idx="76">
                  <c:v>8.3599999999999994E-2</c:v>
                </c:pt>
                <c:pt idx="77">
                  <c:v>8.77E-2</c:v>
                </c:pt>
                <c:pt idx="78">
                  <c:v>9.5599999999999991E-2</c:v>
                </c:pt>
                <c:pt idx="79">
                  <c:v>0.10529999999999999</c:v>
                </c:pt>
                <c:pt idx="80">
                  <c:v>0.11479999999999999</c:v>
                </c:pt>
                <c:pt idx="81">
                  <c:v>0.12410000000000002</c:v>
                </c:pt>
                <c:pt idx="82">
                  <c:v>0.1333</c:v>
                </c:pt>
                <c:pt idx="83">
                  <c:v>0.14219999999999999</c:v>
                </c:pt>
                <c:pt idx="84">
                  <c:v>0.151</c:v>
                </c:pt>
                <c:pt idx="85">
                  <c:v>0.15970000000000001</c:v>
                </c:pt>
                <c:pt idx="86">
                  <c:v>0.16819999999999999</c:v>
                </c:pt>
                <c:pt idx="87">
                  <c:v>0.185</c:v>
                </c:pt>
                <c:pt idx="88">
                  <c:v>0.20129999999999998</c:v>
                </c:pt>
                <c:pt idx="89">
                  <c:v>0.2172</c:v>
                </c:pt>
                <c:pt idx="90">
                  <c:v>0.23269999999999999</c:v>
                </c:pt>
                <c:pt idx="91">
                  <c:v>0.24780000000000002</c:v>
                </c:pt>
                <c:pt idx="92">
                  <c:v>0.26250000000000001</c:v>
                </c:pt>
                <c:pt idx="93">
                  <c:v>0.2908</c:v>
                </c:pt>
                <c:pt idx="94">
                  <c:v>0.3175</c:v>
                </c:pt>
                <c:pt idx="95">
                  <c:v>0.34249999999999997</c:v>
                </c:pt>
                <c:pt idx="96">
                  <c:v>0.3659</c:v>
                </c:pt>
                <c:pt idx="97">
                  <c:v>0.38780000000000003</c:v>
                </c:pt>
                <c:pt idx="98">
                  <c:v>0.40810000000000002</c:v>
                </c:pt>
                <c:pt idx="99">
                  <c:v>0.4269</c:v>
                </c:pt>
                <c:pt idx="100">
                  <c:v>0.44440000000000002</c:v>
                </c:pt>
                <c:pt idx="101">
                  <c:v>0.46050000000000002</c:v>
                </c:pt>
                <c:pt idx="102">
                  <c:v>0.47549999999999998</c:v>
                </c:pt>
                <c:pt idx="103">
                  <c:v>0.4894</c:v>
                </c:pt>
                <c:pt idx="104">
                  <c:v>0.51419999999999999</c:v>
                </c:pt>
                <c:pt idx="105">
                  <c:v>0.54059999999999997</c:v>
                </c:pt>
                <c:pt idx="106">
                  <c:v>0.56289999999999996</c:v>
                </c:pt>
                <c:pt idx="107">
                  <c:v>0.58189999999999997</c:v>
                </c:pt>
                <c:pt idx="108">
                  <c:v>0.59820000000000007</c:v>
                </c:pt>
                <c:pt idx="109">
                  <c:v>0.61250000000000004</c:v>
                </c:pt>
                <c:pt idx="110">
                  <c:v>0.62509999999999999</c:v>
                </c:pt>
                <c:pt idx="111">
                  <c:v>0.63619999999999999</c:v>
                </c:pt>
                <c:pt idx="112">
                  <c:v>0.6462</c:v>
                </c:pt>
                <c:pt idx="113">
                  <c:v>0.66349999999999998</c:v>
                </c:pt>
                <c:pt idx="114">
                  <c:v>0.67800000000000005</c:v>
                </c:pt>
                <c:pt idx="115">
                  <c:v>0.69040000000000001</c:v>
                </c:pt>
                <c:pt idx="116">
                  <c:v>0.70119999999999993</c:v>
                </c:pt>
                <c:pt idx="117">
                  <c:v>0.71079999999999999</c:v>
                </c:pt>
                <c:pt idx="118">
                  <c:v>0.71940000000000004</c:v>
                </c:pt>
                <c:pt idx="119">
                  <c:v>0.73419999999999996</c:v>
                </c:pt>
                <c:pt idx="120">
                  <c:v>0.74680000000000002</c:v>
                </c:pt>
                <c:pt idx="121">
                  <c:v>0.75759999999999994</c:v>
                </c:pt>
                <c:pt idx="122">
                  <c:v>0.76719999999999999</c:v>
                </c:pt>
                <c:pt idx="123">
                  <c:v>0.77580000000000005</c:v>
                </c:pt>
                <c:pt idx="124">
                  <c:v>0.78360000000000007</c:v>
                </c:pt>
                <c:pt idx="125">
                  <c:v>0.79069999999999996</c:v>
                </c:pt>
                <c:pt idx="126">
                  <c:v>0.79720000000000002</c:v>
                </c:pt>
                <c:pt idx="127">
                  <c:v>0.80340000000000011</c:v>
                </c:pt>
                <c:pt idx="128">
                  <c:v>0.80909999999999993</c:v>
                </c:pt>
                <c:pt idx="129">
                  <c:v>0.8145</c:v>
                </c:pt>
                <c:pt idx="130">
                  <c:v>0.82440000000000002</c:v>
                </c:pt>
                <c:pt idx="131">
                  <c:v>0.83569999999999989</c:v>
                </c:pt>
                <c:pt idx="132">
                  <c:v>0.8458</c:v>
                </c:pt>
                <c:pt idx="133">
                  <c:v>0.85519999999999996</c:v>
                </c:pt>
                <c:pt idx="134">
                  <c:v>0.86389999999999989</c:v>
                </c:pt>
                <c:pt idx="135">
                  <c:v>0.87209999999999999</c:v>
                </c:pt>
                <c:pt idx="136">
                  <c:v>0.8798999999999999</c:v>
                </c:pt>
                <c:pt idx="137">
                  <c:v>0.88740000000000008</c:v>
                </c:pt>
                <c:pt idx="138">
                  <c:v>0.89440000000000008</c:v>
                </c:pt>
                <c:pt idx="139">
                  <c:v>0.90769999999999995</c:v>
                </c:pt>
                <c:pt idx="140">
                  <c:v>0.92020000000000002</c:v>
                </c:pt>
                <c:pt idx="141">
                  <c:v>0.93209999999999993</c:v>
                </c:pt>
                <c:pt idx="142">
                  <c:v>0.94359999999999999</c:v>
                </c:pt>
                <c:pt idx="143">
                  <c:v>0.95459999999999989</c:v>
                </c:pt>
                <c:pt idx="144">
                  <c:v>0.96540000000000004</c:v>
                </c:pt>
                <c:pt idx="145">
                  <c:v>0.98629999999999995</c:v>
                </c:pt>
                <c:pt idx="146" formatCode="0.000">
                  <c:v>1.01</c:v>
                </c:pt>
                <c:pt idx="147" formatCode="0.000">
                  <c:v>1.03</c:v>
                </c:pt>
                <c:pt idx="148" formatCode="0.000">
                  <c:v>1.05</c:v>
                </c:pt>
                <c:pt idx="149" formatCode="0.000">
                  <c:v>1.06</c:v>
                </c:pt>
                <c:pt idx="150" formatCode="0.000">
                  <c:v>1.08</c:v>
                </c:pt>
                <c:pt idx="151" formatCode="0.000">
                  <c:v>1.1000000000000001</c:v>
                </c:pt>
                <c:pt idx="152" formatCode="0.000">
                  <c:v>1.1200000000000001</c:v>
                </c:pt>
                <c:pt idx="153" formatCode="0.000">
                  <c:v>1.1399999999999999</c:v>
                </c:pt>
                <c:pt idx="154" formatCode="0.000">
                  <c:v>1.1599999999999999</c:v>
                </c:pt>
                <c:pt idx="155" formatCode="0.000">
                  <c:v>1.18</c:v>
                </c:pt>
                <c:pt idx="156" formatCode="0.000">
                  <c:v>1.21</c:v>
                </c:pt>
                <c:pt idx="157" formatCode="0.000">
                  <c:v>1.26</c:v>
                </c:pt>
                <c:pt idx="158" formatCode="0.000">
                  <c:v>1.31</c:v>
                </c:pt>
                <c:pt idx="159" formatCode="0.000">
                  <c:v>1.36</c:v>
                </c:pt>
                <c:pt idx="160" formatCode="0.000">
                  <c:v>1.41</c:v>
                </c:pt>
                <c:pt idx="161" formatCode="0.000">
                  <c:v>1.46</c:v>
                </c:pt>
                <c:pt idx="162" formatCode="0.000">
                  <c:v>1.52</c:v>
                </c:pt>
                <c:pt idx="163" formatCode="0.000">
                  <c:v>1.57</c:v>
                </c:pt>
                <c:pt idx="164" formatCode="0.000">
                  <c:v>1.63</c:v>
                </c:pt>
                <c:pt idx="165" formatCode="0.000">
                  <c:v>1.75</c:v>
                </c:pt>
                <c:pt idx="166" formatCode="0.000">
                  <c:v>1.88</c:v>
                </c:pt>
                <c:pt idx="167" formatCode="0.000">
                  <c:v>2.0099999999999998</c:v>
                </c:pt>
                <c:pt idx="168" formatCode="0.000">
                  <c:v>2.15</c:v>
                </c:pt>
                <c:pt idx="169" formatCode="0.000">
                  <c:v>2.29</c:v>
                </c:pt>
                <c:pt idx="170" formatCode="0.000">
                  <c:v>2.44</c:v>
                </c:pt>
                <c:pt idx="171" formatCode="0.000">
                  <c:v>2.75</c:v>
                </c:pt>
                <c:pt idx="172" formatCode="0.000">
                  <c:v>3.09</c:v>
                </c:pt>
                <c:pt idx="173" formatCode="0.000">
                  <c:v>3.45</c:v>
                </c:pt>
                <c:pt idx="174" formatCode="0.000">
                  <c:v>3.82</c:v>
                </c:pt>
                <c:pt idx="175" formatCode="0.000">
                  <c:v>4.22</c:v>
                </c:pt>
                <c:pt idx="176" formatCode="0.000">
                  <c:v>4.6399999999999997</c:v>
                </c:pt>
                <c:pt idx="177" formatCode="0.000">
                  <c:v>5.07</c:v>
                </c:pt>
                <c:pt idx="178" formatCode="0.000">
                  <c:v>5.52</c:v>
                </c:pt>
                <c:pt idx="179" formatCode="0.000">
                  <c:v>5.99</c:v>
                </c:pt>
                <c:pt idx="180" formatCode="0.000">
                  <c:v>6.47</c:v>
                </c:pt>
                <c:pt idx="181" formatCode="0.000">
                  <c:v>6.97</c:v>
                </c:pt>
                <c:pt idx="182" formatCode="0.000">
                  <c:v>8.02</c:v>
                </c:pt>
                <c:pt idx="183" formatCode="0.000">
                  <c:v>9.4</c:v>
                </c:pt>
                <c:pt idx="184" formatCode="0.000">
                  <c:v>10.87</c:v>
                </c:pt>
                <c:pt idx="185" formatCode="0.000">
                  <c:v>12.42</c:v>
                </c:pt>
                <c:pt idx="186" formatCode="0.000">
                  <c:v>14.03</c:v>
                </c:pt>
                <c:pt idx="187" formatCode="0.000">
                  <c:v>15.72</c:v>
                </c:pt>
                <c:pt idx="188" formatCode="0.000">
                  <c:v>17.46</c:v>
                </c:pt>
                <c:pt idx="189" formatCode="0.000">
                  <c:v>19.260000000000002</c:v>
                </c:pt>
                <c:pt idx="190" formatCode="0.000">
                  <c:v>21.11</c:v>
                </c:pt>
                <c:pt idx="191" formatCode="0.000">
                  <c:v>24.97</c:v>
                </c:pt>
                <c:pt idx="192" formatCode="0.000">
                  <c:v>29</c:v>
                </c:pt>
                <c:pt idx="193" formatCode="0.000">
                  <c:v>33.18</c:v>
                </c:pt>
                <c:pt idx="194" formatCode="0.000">
                  <c:v>37.5</c:v>
                </c:pt>
                <c:pt idx="195" formatCode="0.000">
                  <c:v>41.94</c:v>
                </c:pt>
                <c:pt idx="196" formatCode="0.000">
                  <c:v>46.48</c:v>
                </c:pt>
                <c:pt idx="197" formatCode="0.000">
                  <c:v>55.81</c:v>
                </c:pt>
                <c:pt idx="198" formatCode="0.000">
                  <c:v>65.41</c:v>
                </c:pt>
                <c:pt idx="199" formatCode="0.000">
                  <c:v>75.19</c:v>
                </c:pt>
                <c:pt idx="200" formatCode="0.000">
                  <c:v>85.11</c:v>
                </c:pt>
                <c:pt idx="201" formatCode="0.000">
                  <c:v>95.1</c:v>
                </c:pt>
                <c:pt idx="202" formatCode="0.000">
                  <c:v>105.14</c:v>
                </c:pt>
                <c:pt idx="203" formatCode="0.000">
                  <c:v>115.2</c:v>
                </c:pt>
                <c:pt idx="204" formatCode="0.000">
                  <c:v>125.24</c:v>
                </c:pt>
                <c:pt idx="205" formatCode="0.000">
                  <c:v>135.25</c:v>
                </c:pt>
                <c:pt idx="206" formatCode="0.000">
                  <c:v>145.21</c:v>
                </c:pt>
                <c:pt idx="207" formatCode="0.000">
                  <c:v>155.12</c:v>
                </c:pt>
                <c:pt idx="208" formatCode="0.000">
                  <c:v>156.1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8F9-420E-8785-A7E13220A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srim197Au_Water!$P$5</c:f>
          <c:strCache>
            <c:ptCount val="1"/>
            <c:pt idx="0">
              <c:v>srim197Au_Water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srim197Au_Water!$D$20:$D$300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srim197Au_Water!$E$20:$E$300</c:f>
              <c:numCache>
                <c:formatCode>0.000E+00</c:formatCode>
                <c:ptCount val="281"/>
                <c:pt idx="0">
                  <c:v>0.39229999999999998</c:v>
                </c:pt>
                <c:pt idx="1">
                  <c:v>0.41610000000000003</c:v>
                </c:pt>
                <c:pt idx="2">
                  <c:v>0.43859999999999999</c:v>
                </c:pt>
                <c:pt idx="3">
                  <c:v>0.46</c:v>
                </c:pt>
                <c:pt idx="4">
                  <c:v>0.48039999999999999</c:v>
                </c:pt>
                <c:pt idx="5">
                  <c:v>0.5</c:v>
                </c:pt>
                <c:pt idx="6">
                  <c:v>0.51890000000000003</c:v>
                </c:pt>
                <c:pt idx="7">
                  <c:v>0.53710000000000002</c:v>
                </c:pt>
                <c:pt idx="8">
                  <c:v>0.55469999999999997</c:v>
                </c:pt>
                <c:pt idx="9">
                  <c:v>0.58840000000000003</c:v>
                </c:pt>
                <c:pt idx="10">
                  <c:v>0.62019999999999997</c:v>
                </c:pt>
                <c:pt idx="11">
                  <c:v>0.65049999999999997</c:v>
                </c:pt>
                <c:pt idx="12">
                  <c:v>0.6794</c:v>
                </c:pt>
                <c:pt idx="13">
                  <c:v>0.70720000000000005</c:v>
                </c:pt>
                <c:pt idx="14">
                  <c:v>0.73380000000000001</c:v>
                </c:pt>
                <c:pt idx="15">
                  <c:v>0.78449999999999998</c:v>
                </c:pt>
                <c:pt idx="16">
                  <c:v>0.83209999999999995</c:v>
                </c:pt>
                <c:pt idx="17">
                  <c:v>0.87709999999999999</c:v>
                </c:pt>
                <c:pt idx="18">
                  <c:v>0.91990000000000005</c:v>
                </c:pt>
                <c:pt idx="19">
                  <c:v>0.96079999999999999</c:v>
                </c:pt>
                <c:pt idx="20">
                  <c:v>1</c:v>
                </c:pt>
                <c:pt idx="21">
                  <c:v>1.038</c:v>
                </c:pt>
                <c:pt idx="22">
                  <c:v>1.0740000000000001</c:v>
                </c:pt>
                <c:pt idx="23">
                  <c:v>1.109</c:v>
                </c:pt>
                <c:pt idx="24">
                  <c:v>1.1439999999999999</c:v>
                </c:pt>
                <c:pt idx="25">
                  <c:v>1.177</c:v>
                </c:pt>
                <c:pt idx="26">
                  <c:v>1.24</c:v>
                </c:pt>
                <c:pt idx="27">
                  <c:v>1.3160000000000001</c:v>
                </c:pt>
                <c:pt idx="28">
                  <c:v>1.387</c:v>
                </c:pt>
                <c:pt idx="29">
                  <c:v>1.4550000000000001</c:v>
                </c:pt>
                <c:pt idx="30">
                  <c:v>1.5189999999999999</c:v>
                </c:pt>
                <c:pt idx="31">
                  <c:v>1.581</c:v>
                </c:pt>
                <c:pt idx="32">
                  <c:v>1.641</c:v>
                </c:pt>
                <c:pt idx="33">
                  <c:v>1.6990000000000001</c:v>
                </c:pt>
                <c:pt idx="34">
                  <c:v>1.754</c:v>
                </c:pt>
                <c:pt idx="35">
                  <c:v>1.861</c:v>
                </c:pt>
                <c:pt idx="36">
                  <c:v>1.9610000000000001</c:v>
                </c:pt>
                <c:pt idx="37">
                  <c:v>2.0569999999999999</c:v>
                </c:pt>
                <c:pt idx="38">
                  <c:v>2.1480000000000001</c:v>
                </c:pt>
                <c:pt idx="39">
                  <c:v>2.2360000000000002</c:v>
                </c:pt>
                <c:pt idx="40">
                  <c:v>2.3210000000000002</c:v>
                </c:pt>
                <c:pt idx="41">
                  <c:v>2.4809999999999999</c:v>
                </c:pt>
                <c:pt idx="42">
                  <c:v>2.6309999999999998</c:v>
                </c:pt>
                <c:pt idx="43">
                  <c:v>2.774</c:v>
                </c:pt>
                <c:pt idx="44">
                  <c:v>2.9089999999999998</c:v>
                </c:pt>
                <c:pt idx="45">
                  <c:v>3.0379999999999998</c:v>
                </c:pt>
                <c:pt idx="46">
                  <c:v>3.1619999999999999</c:v>
                </c:pt>
                <c:pt idx="47">
                  <c:v>3.282</c:v>
                </c:pt>
                <c:pt idx="48">
                  <c:v>3.3969999999999998</c:v>
                </c:pt>
                <c:pt idx="49">
                  <c:v>3.508</c:v>
                </c:pt>
                <c:pt idx="50">
                  <c:v>3.6160000000000001</c:v>
                </c:pt>
                <c:pt idx="51">
                  <c:v>3.7210000000000001</c:v>
                </c:pt>
                <c:pt idx="52">
                  <c:v>3.9220000000000002</c:v>
                </c:pt>
                <c:pt idx="53">
                  <c:v>4.16</c:v>
                </c:pt>
                <c:pt idx="54">
                  <c:v>4.3849999999999998</c:v>
                </c:pt>
                <c:pt idx="55">
                  <c:v>4.5990000000000002</c:v>
                </c:pt>
                <c:pt idx="56">
                  <c:v>4.8040000000000003</c:v>
                </c:pt>
                <c:pt idx="57">
                  <c:v>5</c:v>
                </c:pt>
                <c:pt idx="58">
                  <c:v>5.1890000000000001</c:v>
                </c:pt>
                <c:pt idx="59">
                  <c:v>5.3710000000000004</c:v>
                </c:pt>
                <c:pt idx="60">
                  <c:v>5.5990000000000002</c:v>
                </c:pt>
                <c:pt idx="61">
                  <c:v>6.2279999999999998</c:v>
                </c:pt>
                <c:pt idx="62">
                  <c:v>6.6630000000000003</c:v>
                </c:pt>
                <c:pt idx="63">
                  <c:v>6.9749999999999996</c:v>
                </c:pt>
                <c:pt idx="64">
                  <c:v>7.2069999999999999</c:v>
                </c:pt>
                <c:pt idx="65">
                  <c:v>7.3890000000000002</c:v>
                </c:pt>
                <c:pt idx="66">
                  <c:v>7.5389999999999997</c:v>
                </c:pt>
                <c:pt idx="67">
                  <c:v>7.7859999999999996</c:v>
                </c:pt>
                <c:pt idx="68">
                  <c:v>8.0020000000000007</c:v>
                </c:pt>
                <c:pt idx="69">
                  <c:v>8.2100000000000009</c:v>
                </c:pt>
                <c:pt idx="70">
                  <c:v>8.4179999999999993</c:v>
                </c:pt>
                <c:pt idx="71">
                  <c:v>8.6289999999999996</c:v>
                </c:pt>
                <c:pt idx="72">
                  <c:v>8.843</c:v>
                </c:pt>
                <c:pt idx="73">
                  <c:v>9.0589999999999993</c:v>
                </c:pt>
                <c:pt idx="74">
                  <c:v>9.2759999999999998</c:v>
                </c:pt>
                <c:pt idx="75">
                  <c:v>9.4920000000000009</c:v>
                </c:pt>
                <c:pt idx="76">
                  <c:v>9.7059999999999995</c:v>
                </c:pt>
                <c:pt idx="77">
                  <c:v>9.9169999999999998</c:v>
                </c:pt>
                <c:pt idx="78">
                  <c:v>10.33</c:v>
                </c:pt>
                <c:pt idx="79">
                  <c:v>10.81</c:v>
                </c:pt>
                <c:pt idx="80">
                  <c:v>11.26</c:v>
                </c:pt>
                <c:pt idx="81">
                  <c:v>11.66</c:v>
                </c:pt>
                <c:pt idx="82">
                  <c:v>12.03</c:v>
                </c:pt>
                <c:pt idx="83">
                  <c:v>12.37</c:v>
                </c:pt>
                <c:pt idx="84">
                  <c:v>12.67</c:v>
                </c:pt>
                <c:pt idx="85">
                  <c:v>12.94</c:v>
                </c:pt>
                <c:pt idx="86">
                  <c:v>13.18</c:v>
                </c:pt>
                <c:pt idx="87">
                  <c:v>13.59</c:v>
                </c:pt>
                <c:pt idx="88">
                  <c:v>13.92</c:v>
                </c:pt>
                <c:pt idx="89">
                  <c:v>14.2</c:v>
                </c:pt>
                <c:pt idx="90">
                  <c:v>14.43</c:v>
                </c:pt>
                <c:pt idx="91">
                  <c:v>14.63</c:v>
                </c:pt>
                <c:pt idx="92">
                  <c:v>14.81</c:v>
                </c:pt>
                <c:pt idx="93">
                  <c:v>15.15</c:v>
                </c:pt>
                <c:pt idx="94">
                  <c:v>15.48</c:v>
                </c:pt>
                <c:pt idx="95">
                  <c:v>15.84</c:v>
                </c:pt>
                <c:pt idx="96">
                  <c:v>16.239999999999998</c:v>
                </c:pt>
                <c:pt idx="97">
                  <c:v>16.71</c:v>
                </c:pt>
                <c:pt idx="98">
                  <c:v>17.23</c:v>
                </c:pt>
                <c:pt idx="99">
                  <c:v>17.829999999999998</c:v>
                </c:pt>
                <c:pt idx="100">
                  <c:v>18.489999999999998</c:v>
                </c:pt>
                <c:pt idx="101">
                  <c:v>19.21</c:v>
                </c:pt>
                <c:pt idx="102">
                  <c:v>20.010000000000002</c:v>
                </c:pt>
                <c:pt idx="103">
                  <c:v>20.86</c:v>
                </c:pt>
                <c:pt idx="104">
                  <c:v>22.74</c:v>
                </c:pt>
                <c:pt idx="105">
                  <c:v>25.36</c:v>
                </c:pt>
                <c:pt idx="106">
                  <c:v>28.22</c:v>
                </c:pt>
                <c:pt idx="107">
                  <c:v>31.27</c:v>
                </c:pt>
                <c:pt idx="108">
                  <c:v>34.44</c:v>
                </c:pt>
                <c:pt idx="109">
                  <c:v>37.67</c:v>
                </c:pt>
                <c:pt idx="110">
                  <c:v>40.92</c:v>
                </c:pt>
                <c:pt idx="111">
                  <c:v>44.15</c:v>
                </c:pt>
                <c:pt idx="112">
                  <c:v>47.34</c:v>
                </c:pt>
                <c:pt idx="113">
                  <c:v>53.5</c:v>
                </c:pt>
                <c:pt idx="114">
                  <c:v>59.27</c:v>
                </c:pt>
                <c:pt idx="115">
                  <c:v>64.61</c:v>
                </c:pt>
                <c:pt idx="116">
                  <c:v>69.5</c:v>
                </c:pt>
                <c:pt idx="117">
                  <c:v>73.97</c:v>
                </c:pt>
                <c:pt idx="118">
                  <c:v>78.05</c:v>
                </c:pt>
                <c:pt idx="119">
                  <c:v>85.14</c:v>
                </c:pt>
                <c:pt idx="120">
                  <c:v>91.05</c:v>
                </c:pt>
                <c:pt idx="121">
                  <c:v>96.01</c:v>
                </c:pt>
                <c:pt idx="122">
                  <c:v>100.2</c:v>
                </c:pt>
                <c:pt idx="123">
                  <c:v>103.8</c:v>
                </c:pt>
                <c:pt idx="124">
                  <c:v>106.9</c:v>
                </c:pt>
                <c:pt idx="125">
                  <c:v>109.6</c:v>
                </c:pt>
                <c:pt idx="126">
                  <c:v>111.9</c:v>
                </c:pt>
                <c:pt idx="127">
                  <c:v>114</c:v>
                </c:pt>
                <c:pt idx="128">
                  <c:v>115.8</c:v>
                </c:pt>
                <c:pt idx="129">
                  <c:v>117.3</c:v>
                </c:pt>
                <c:pt idx="130">
                  <c:v>119.9</c:v>
                </c:pt>
                <c:pt idx="131">
                  <c:v>122.3</c:v>
                </c:pt>
                <c:pt idx="132">
                  <c:v>124</c:v>
                </c:pt>
                <c:pt idx="133">
                  <c:v>125.2</c:v>
                </c:pt>
                <c:pt idx="134">
                  <c:v>126.1</c:v>
                </c:pt>
                <c:pt idx="135">
                  <c:v>126.8</c:v>
                </c:pt>
                <c:pt idx="136">
                  <c:v>127.2</c:v>
                </c:pt>
                <c:pt idx="137">
                  <c:v>127.5</c:v>
                </c:pt>
                <c:pt idx="138">
                  <c:v>128.19999999999999</c:v>
                </c:pt>
                <c:pt idx="139">
                  <c:v>131</c:v>
                </c:pt>
                <c:pt idx="140">
                  <c:v>131.4</c:v>
                </c:pt>
                <c:pt idx="141">
                  <c:v>130.9</c:v>
                </c:pt>
                <c:pt idx="142">
                  <c:v>130.5</c:v>
                </c:pt>
                <c:pt idx="143">
                  <c:v>130.1</c:v>
                </c:pt>
                <c:pt idx="144">
                  <c:v>129.69999999999999</c:v>
                </c:pt>
                <c:pt idx="145">
                  <c:v>129.1</c:v>
                </c:pt>
                <c:pt idx="146">
                  <c:v>128.5</c:v>
                </c:pt>
                <c:pt idx="147">
                  <c:v>128</c:v>
                </c:pt>
                <c:pt idx="148">
                  <c:v>127.3</c:v>
                </c:pt>
                <c:pt idx="149">
                  <c:v>126.6</c:v>
                </c:pt>
                <c:pt idx="150">
                  <c:v>125.9</c:v>
                </c:pt>
                <c:pt idx="151">
                  <c:v>125.1</c:v>
                </c:pt>
                <c:pt idx="152">
                  <c:v>124.1</c:v>
                </c:pt>
                <c:pt idx="153">
                  <c:v>123.1</c:v>
                </c:pt>
                <c:pt idx="154">
                  <c:v>122.1</c:v>
                </c:pt>
                <c:pt idx="155">
                  <c:v>120.9</c:v>
                </c:pt>
                <c:pt idx="156">
                  <c:v>118.5</c:v>
                </c:pt>
                <c:pt idx="157">
                  <c:v>115.2</c:v>
                </c:pt>
                <c:pt idx="158">
                  <c:v>111.8</c:v>
                </c:pt>
                <c:pt idx="159">
                  <c:v>108.2</c:v>
                </c:pt>
                <c:pt idx="160">
                  <c:v>104.7</c:v>
                </c:pt>
                <c:pt idx="161">
                  <c:v>101.3</c:v>
                </c:pt>
                <c:pt idx="162">
                  <c:v>98.01</c:v>
                </c:pt>
                <c:pt idx="163">
                  <c:v>94.88</c:v>
                </c:pt>
                <c:pt idx="164">
                  <c:v>91.96</c:v>
                </c:pt>
                <c:pt idx="165">
                  <c:v>86.78</c:v>
                </c:pt>
                <c:pt idx="166">
                  <c:v>82.58</c:v>
                </c:pt>
                <c:pt idx="167">
                  <c:v>79.36</c:v>
                </c:pt>
                <c:pt idx="168">
                  <c:v>76.930000000000007</c:v>
                </c:pt>
                <c:pt idx="169">
                  <c:v>74.180000000000007</c:v>
                </c:pt>
                <c:pt idx="170">
                  <c:v>71.63</c:v>
                </c:pt>
                <c:pt idx="171">
                  <c:v>67.069999999999993</c:v>
                </c:pt>
                <c:pt idx="172">
                  <c:v>63.11</c:v>
                </c:pt>
                <c:pt idx="173">
                  <c:v>59.64</c:v>
                </c:pt>
                <c:pt idx="174">
                  <c:v>56.59</c:v>
                </c:pt>
                <c:pt idx="175">
                  <c:v>53.88</c:v>
                </c:pt>
                <c:pt idx="176">
                  <c:v>51.46</c:v>
                </c:pt>
                <c:pt idx="177">
                  <c:v>49.29</c:v>
                </c:pt>
                <c:pt idx="178">
                  <c:v>47.33</c:v>
                </c:pt>
                <c:pt idx="179">
                  <c:v>45.55</c:v>
                </c:pt>
                <c:pt idx="180">
                  <c:v>43.93</c:v>
                </c:pt>
                <c:pt idx="181">
                  <c:v>42.45</c:v>
                </c:pt>
                <c:pt idx="182">
                  <c:v>39.840000000000003</c:v>
                </c:pt>
                <c:pt idx="183">
                  <c:v>37.1</c:v>
                </c:pt>
                <c:pt idx="184">
                  <c:v>34.81</c:v>
                </c:pt>
                <c:pt idx="185">
                  <c:v>32.869999999999997</c:v>
                </c:pt>
                <c:pt idx="186">
                  <c:v>31.2</c:v>
                </c:pt>
                <c:pt idx="187">
                  <c:v>29.76</c:v>
                </c:pt>
                <c:pt idx="188">
                  <c:v>28.5</c:v>
                </c:pt>
                <c:pt idx="189">
                  <c:v>27.38</c:v>
                </c:pt>
                <c:pt idx="190">
                  <c:v>26.39</c:v>
                </c:pt>
                <c:pt idx="191">
                  <c:v>24.7</c:v>
                </c:pt>
                <c:pt idx="192">
                  <c:v>23.33</c:v>
                </c:pt>
                <c:pt idx="193">
                  <c:v>22.19</c:v>
                </c:pt>
                <c:pt idx="194">
                  <c:v>21.22</c:v>
                </c:pt>
                <c:pt idx="195">
                  <c:v>20.399999999999999</c:v>
                </c:pt>
                <c:pt idx="196">
                  <c:v>19.690000000000001</c:v>
                </c:pt>
                <c:pt idx="197">
                  <c:v>18.52</c:v>
                </c:pt>
                <c:pt idx="198">
                  <c:v>17.600000000000001</c:v>
                </c:pt>
                <c:pt idx="199">
                  <c:v>16.88</c:v>
                </c:pt>
                <c:pt idx="200">
                  <c:v>16.29</c:v>
                </c:pt>
                <c:pt idx="201">
                  <c:v>15.8</c:v>
                </c:pt>
                <c:pt idx="202">
                  <c:v>15.4</c:v>
                </c:pt>
                <c:pt idx="203">
                  <c:v>15.06</c:v>
                </c:pt>
                <c:pt idx="204">
                  <c:v>14.77</c:v>
                </c:pt>
                <c:pt idx="205">
                  <c:v>14.52</c:v>
                </c:pt>
                <c:pt idx="206">
                  <c:v>14.31</c:v>
                </c:pt>
                <c:pt idx="207">
                  <c:v>14.13</c:v>
                </c:pt>
                <c:pt idx="208">
                  <c:v>13.87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1F-4878-9868-A77784D20B57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srim197Au_Water!$D$20:$D$300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srim197Au_Water!$F$20:$F$300</c:f>
              <c:numCache>
                <c:formatCode>0.000E+00</c:formatCode>
                <c:ptCount val="281"/>
                <c:pt idx="0">
                  <c:v>3.5649999999999999</c:v>
                </c:pt>
                <c:pt idx="1">
                  <c:v>3.7850000000000001</c:v>
                </c:pt>
                <c:pt idx="2">
                  <c:v>3.9910000000000001</c:v>
                </c:pt>
                <c:pt idx="3">
                  <c:v>4.1840000000000002</c:v>
                </c:pt>
                <c:pt idx="4">
                  <c:v>4.367</c:v>
                </c:pt>
                <c:pt idx="5">
                  <c:v>4.54</c:v>
                </c:pt>
                <c:pt idx="6">
                  <c:v>4.7050000000000001</c:v>
                </c:pt>
                <c:pt idx="7">
                  <c:v>4.8620000000000001</c:v>
                </c:pt>
                <c:pt idx="8">
                  <c:v>5.0129999999999999</c:v>
                </c:pt>
                <c:pt idx="9">
                  <c:v>5.2960000000000003</c:v>
                </c:pt>
                <c:pt idx="10">
                  <c:v>5.5590000000000002</c:v>
                </c:pt>
                <c:pt idx="11">
                  <c:v>5.8049999999999997</c:v>
                </c:pt>
                <c:pt idx="12">
                  <c:v>6.0350000000000001</c:v>
                </c:pt>
                <c:pt idx="13">
                  <c:v>6.2519999999999998</c:v>
                </c:pt>
                <c:pt idx="14">
                  <c:v>6.4569999999999999</c:v>
                </c:pt>
                <c:pt idx="15">
                  <c:v>6.8380000000000001</c:v>
                </c:pt>
                <c:pt idx="16">
                  <c:v>7.1840000000000002</c:v>
                </c:pt>
                <c:pt idx="17">
                  <c:v>7.5019999999999998</c:v>
                </c:pt>
                <c:pt idx="18">
                  <c:v>7.7960000000000003</c:v>
                </c:pt>
                <c:pt idx="19">
                  <c:v>8.07</c:v>
                </c:pt>
                <c:pt idx="20">
                  <c:v>8.3260000000000005</c:v>
                </c:pt>
                <c:pt idx="21">
                  <c:v>8.5660000000000007</c:v>
                </c:pt>
                <c:pt idx="22">
                  <c:v>8.7919999999999998</c:v>
                </c:pt>
                <c:pt idx="23">
                  <c:v>9.0060000000000002</c:v>
                </c:pt>
                <c:pt idx="24">
                  <c:v>9.2089999999999996</c:v>
                </c:pt>
                <c:pt idx="25">
                  <c:v>9.4019999999999992</c:v>
                </c:pt>
                <c:pt idx="26">
                  <c:v>9.7609999999999992</c:v>
                </c:pt>
                <c:pt idx="27">
                  <c:v>10.17</c:v>
                </c:pt>
                <c:pt idx="28">
                  <c:v>10.53</c:v>
                </c:pt>
                <c:pt idx="29">
                  <c:v>10.87</c:v>
                </c:pt>
                <c:pt idx="30">
                  <c:v>11.17</c:v>
                </c:pt>
                <c:pt idx="31">
                  <c:v>11.46</c:v>
                </c:pt>
                <c:pt idx="32">
                  <c:v>11.72</c:v>
                </c:pt>
                <c:pt idx="33">
                  <c:v>11.96</c:v>
                </c:pt>
                <c:pt idx="34">
                  <c:v>12.19</c:v>
                </c:pt>
                <c:pt idx="35">
                  <c:v>12.6</c:v>
                </c:pt>
                <c:pt idx="36">
                  <c:v>12.97</c:v>
                </c:pt>
                <c:pt idx="37">
                  <c:v>13.29</c:v>
                </c:pt>
                <c:pt idx="38">
                  <c:v>13.59</c:v>
                </c:pt>
                <c:pt idx="39">
                  <c:v>13.86</c:v>
                </c:pt>
                <c:pt idx="40">
                  <c:v>14.1</c:v>
                </c:pt>
                <c:pt idx="41">
                  <c:v>14.53</c:v>
                </c:pt>
                <c:pt idx="42">
                  <c:v>14.9</c:v>
                </c:pt>
                <c:pt idx="43">
                  <c:v>15.21</c:v>
                </c:pt>
                <c:pt idx="44">
                  <c:v>15.49</c:v>
                </c:pt>
                <c:pt idx="45">
                  <c:v>15.73</c:v>
                </c:pt>
                <c:pt idx="46">
                  <c:v>15.94</c:v>
                </c:pt>
                <c:pt idx="47">
                  <c:v>16.12</c:v>
                </c:pt>
                <c:pt idx="48">
                  <c:v>16.29</c:v>
                </c:pt>
                <c:pt idx="49">
                  <c:v>16.440000000000001</c:v>
                </c:pt>
                <c:pt idx="50">
                  <c:v>16.57</c:v>
                </c:pt>
                <c:pt idx="51">
                  <c:v>16.690000000000001</c:v>
                </c:pt>
                <c:pt idx="52">
                  <c:v>16.89</c:v>
                </c:pt>
                <c:pt idx="53">
                  <c:v>17.09</c:v>
                </c:pt>
                <c:pt idx="54">
                  <c:v>17.239999999999998</c:v>
                </c:pt>
                <c:pt idx="55">
                  <c:v>17.350000000000001</c:v>
                </c:pt>
                <c:pt idx="56">
                  <c:v>17.440000000000001</c:v>
                </c:pt>
                <c:pt idx="57">
                  <c:v>17.5</c:v>
                </c:pt>
                <c:pt idx="58">
                  <c:v>17.54</c:v>
                </c:pt>
                <c:pt idx="59">
                  <c:v>17.559999999999999</c:v>
                </c:pt>
                <c:pt idx="60">
                  <c:v>17.57</c:v>
                </c:pt>
                <c:pt idx="61">
                  <c:v>17.559999999999999</c:v>
                </c:pt>
                <c:pt idx="62">
                  <c:v>17.510000000000002</c:v>
                </c:pt>
                <c:pt idx="63">
                  <c:v>17.440000000000001</c:v>
                </c:pt>
                <c:pt idx="64">
                  <c:v>17.350000000000001</c:v>
                </c:pt>
                <c:pt idx="65">
                  <c:v>17.25</c:v>
                </c:pt>
                <c:pt idx="66">
                  <c:v>17.13</c:v>
                </c:pt>
                <c:pt idx="67">
                  <c:v>16.89</c:v>
                </c:pt>
                <c:pt idx="68">
                  <c:v>16.63</c:v>
                </c:pt>
                <c:pt idx="69">
                  <c:v>16.36</c:v>
                </c:pt>
                <c:pt idx="70">
                  <c:v>16.09</c:v>
                </c:pt>
                <c:pt idx="71">
                  <c:v>15.83</c:v>
                </c:pt>
                <c:pt idx="72">
                  <c:v>15.57</c:v>
                </c:pt>
                <c:pt idx="73">
                  <c:v>15.31</c:v>
                </c:pt>
                <c:pt idx="74">
                  <c:v>15.06</c:v>
                </c:pt>
                <c:pt idx="75">
                  <c:v>14.82</c:v>
                </c:pt>
                <c:pt idx="76">
                  <c:v>14.58</c:v>
                </c:pt>
                <c:pt idx="77">
                  <c:v>14.36</c:v>
                </c:pt>
                <c:pt idx="78">
                  <c:v>13.92</c:v>
                </c:pt>
                <c:pt idx="79">
                  <c:v>13.42</c:v>
                </c:pt>
                <c:pt idx="80">
                  <c:v>12.95</c:v>
                </c:pt>
                <c:pt idx="81">
                  <c:v>12.52</c:v>
                </c:pt>
                <c:pt idx="82">
                  <c:v>12.12</c:v>
                </c:pt>
                <c:pt idx="83">
                  <c:v>11.75</c:v>
                </c:pt>
                <c:pt idx="84">
                  <c:v>11.41</c:v>
                </c:pt>
                <c:pt idx="85">
                  <c:v>11.09</c:v>
                </c:pt>
                <c:pt idx="86">
                  <c:v>10.79</c:v>
                </c:pt>
                <c:pt idx="87">
                  <c:v>10.24</c:v>
                </c:pt>
                <c:pt idx="88">
                  <c:v>9.7560000000000002</c:v>
                </c:pt>
                <c:pt idx="89">
                  <c:v>9.3219999999999992</c:v>
                </c:pt>
                <c:pt idx="90">
                  <c:v>8.9309999999999992</c:v>
                </c:pt>
                <c:pt idx="91">
                  <c:v>8.5779999999999994</c:v>
                </c:pt>
                <c:pt idx="92">
                  <c:v>8.2550000000000008</c:v>
                </c:pt>
                <c:pt idx="93">
                  <c:v>7.6890000000000001</c:v>
                </c:pt>
                <c:pt idx="94">
                  <c:v>7.2069999999999999</c:v>
                </c:pt>
                <c:pt idx="95">
                  <c:v>6.7910000000000004</c:v>
                </c:pt>
                <c:pt idx="96">
                  <c:v>6.4269999999999996</c:v>
                </c:pt>
                <c:pt idx="97">
                  <c:v>6.1059999999999999</c:v>
                </c:pt>
                <c:pt idx="98">
                  <c:v>5.82</c:v>
                </c:pt>
                <c:pt idx="99">
                  <c:v>5.5629999999999997</c:v>
                </c:pt>
                <c:pt idx="100">
                  <c:v>5.3310000000000004</c:v>
                </c:pt>
                <c:pt idx="101">
                  <c:v>5.1210000000000004</c:v>
                </c:pt>
                <c:pt idx="102">
                  <c:v>4.9290000000000003</c:v>
                </c:pt>
                <c:pt idx="103">
                  <c:v>4.7519999999999998</c:v>
                </c:pt>
                <c:pt idx="104">
                  <c:v>4.4400000000000004</c:v>
                </c:pt>
                <c:pt idx="105">
                  <c:v>4.109</c:v>
                </c:pt>
                <c:pt idx="106">
                  <c:v>3.83</c:v>
                </c:pt>
                <c:pt idx="107">
                  <c:v>3.5910000000000002</c:v>
                </c:pt>
                <c:pt idx="108">
                  <c:v>3.3839999999999999</c:v>
                </c:pt>
                <c:pt idx="109">
                  <c:v>3.2010000000000001</c:v>
                </c:pt>
                <c:pt idx="110">
                  <c:v>3.04</c:v>
                </c:pt>
                <c:pt idx="111">
                  <c:v>2.8959999999999999</c:v>
                </c:pt>
                <c:pt idx="112">
                  <c:v>2.7669999999999999</c:v>
                </c:pt>
                <c:pt idx="113">
                  <c:v>2.5430000000000001</c:v>
                </c:pt>
                <c:pt idx="114">
                  <c:v>2.3570000000000002</c:v>
                </c:pt>
                <c:pt idx="115">
                  <c:v>2.198</c:v>
                </c:pt>
                <c:pt idx="116">
                  <c:v>2.0619999999999998</c:v>
                </c:pt>
                <c:pt idx="117">
                  <c:v>1.9430000000000001</c:v>
                </c:pt>
                <c:pt idx="118">
                  <c:v>1.839</c:v>
                </c:pt>
                <c:pt idx="119">
                  <c:v>1.663</c:v>
                </c:pt>
                <c:pt idx="120">
                  <c:v>1.5209999999999999</c:v>
                </c:pt>
                <c:pt idx="121">
                  <c:v>1.403</c:v>
                </c:pt>
                <c:pt idx="122">
                  <c:v>1.304</c:v>
                </c:pt>
                <c:pt idx="123">
                  <c:v>1.2190000000000001</c:v>
                </c:pt>
                <c:pt idx="124">
                  <c:v>1.145</c:v>
                </c:pt>
                <c:pt idx="125">
                  <c:v>1.08</c:v>
                </c:pt>
                <c:pt idx="126">
                  <c:v>1.0229999999999999</c:v>
                </c:pt>
                <c:pt idx="127">
                  <c:v>0.97260000000000002</c:v>
                </c:pt>
                <c:pt idx="128">
                  <c:v>0.92700000000000005</c:v>
                </c:pt>
                <c:pt idx="129">
                  <c:v>0.88590000000000002</c:v>
                </c:pt>
                <c:pt idx="130">
                  <c:v>0.8145</c:v>
                </c:pt>
                <c:pt idx="131">
                  <c:v>0.74109999999999998</c:v>
                </c:pt>
                <c:pt idx="132">
                  <c:v>0.68069999999999997</c:v>
                </c:pt>
                <c:pt idx="133">
                  <c:v>0.63019999999999998</c:v>
                </c:pt>
                <c:pt idx="134">
                  <c:v>0.58709999999999996</c:v>
                </c:pt>
                <c:pt idx="135">
                  <c:v>0.55000000000000004</c:v>
                </c:pt>
                <c:pt idx="136">
                  <c:v>0.51759999999999995</c:v>
                </c:pt>
                <c:pt idx="137">
                  <c:v>0.48909999999999998</c:v>
                </c:pt>
                <c:pt idx="138">
                  <c:v>0.46379999999999999</c:v>
                </c:pt>
                <c:pt idx="139">
                  <c:v>0.42080000000000001</c:v>
                </c:pt>
                <c:pt idx="140">
                  <c:v>0.3856</c:v>
                </c:pt>
                <c:pt idx="141">
                  <c:v>0.35620000000000002</c:v>
                </c:pt>
                <c:pt idx="142">
                  <c:v>0.33129999999999998</c:v>
                </c:pt>
                <c:pt idx="143">
                  <c:v>0.30980000000000002</c:v>
                </c:pt>
                <c:pt idx="144">
                  <c:v>0.29110000000000003</c:v>
                </c:pt>
                <c:pt idx="145">
                  <c:v>0.26019999999999999</c:v>
                </c:pt>
                <c:pt idx="146">
                  <c:v>0.23549999999999999</c:v>
                </c:pt>
                <c:pt idx="147">
                  <c:v>0.21540000000000001</c:v>
                </c:pt>
                <c:pt idx="148">
                  <c:v>0.1986</c:v>
                </c:pt>
                <c:pt idx="149">
                  <c:v>0.1845</c:v>
                </c:pt>
                <c:pt idx="150">
                  <c:v>0.17230000000000001</c:v>
                </c:pt>
                <c:pt idx="151">
                  <c:v>0.16170000000000001</c:v>
                </c:pt>
                <c:pt idx="152">
                  <c:v>0.15240000000000001</c:v>
                </c:pt>
                <c:pt idx="153">
                  <c:v>0.14419999999999999</c:v>
                </c:pt>
                <c:pt idx="154">
                  <c:v>0.13689999999999999</c:v>
                </c:pt>
                <c:pt idx="155">
                  <c:v>0.1303</c:v>
                </c:pt>
                <c:pt idx="156">
                  <c:v>0.11899999999999999</c:v>
                </c:pt>
                <c:pt idx="157">
                  <c:v>0.1075</c:v>
                </c:pt>
                <c:pt idx="158">
                  <c:v>9.8080000000000001E-2</c:v>
                </c:pt>
                <c:pt idx="159">
                  <c:v>9.0279999999999999E-2</c:v>
                </c:pt>
                <c:pt idx="160">
                  <c:v>8.3699999999999997E-2</c:v>
                </c:pt>
                <c:pt idx="161">
                  <c:v>7.8060000000000004E-2</c:v>
                </c:pt>
                <c:pt idx="162">
                  <c:v>7.3169999999999999E-2</c:v>
                </c:pt>
                <c:pt idx="163">
                  <c:v>6.8890000000000007E-2</c:v>
                </c:pt>
                <c:pt idx="164">
                  <c:v>6.5110000000000001E-2</c:v>
                </c:pt>
                <c:pt idx="165">
                  <c:v>5.8720000000000001E-2</c:v>
                </c:pt>
                <c:pt idx="166">
                  <c:v>5.3530000000000001E-2</c:v>
                </c:pt>
                <c:pt idx="167">
                  <c:v>4.9230000000000003E-2</c:v>
                </c:pt>
                <c:pt idx="168">
                  <c:v>4.5589999999999999E-2</c:v>
                </c:pt>
                <c:pt idx="169">
                  <c:v>4.2479999999999997E-2</c:v>
                </c:pt>
                <c:pt idx="170">
                  <c:v>3.9789999999999999E-2</c:v>
                </c:pt>
                <c:pt idx="171">
                  <c:v>3.5360000000000003E-2</c:v>
                </c:pt>
                <c:pt idx="172">
                  <c:v>3.1850000000000003E-2</c:v>
                </c:pt>
                <c:pt idx="173">
                  <c:v>2.9010000000000001E-2</c:v>
                </c:pt>
                <c:pt idx="174">
                  <c:v>2.665E-2</c:v>
                </c:pt>
                <c:pt idx="175">
                  <c:v>2.4660000000000001E-2</c:v>
                </c:pt>
                <c:pt idx="176">
                  <c:v>2.2960000000000001E-2</c:v>
                </c:pt>
                <c:pt idx="177">
                  <c:v>2.1489999999999999E-2</c:v>
                </c:pt>
                <c:pt idx="178">
                  <c:v>2.0209999999999999E-2</c:v>
                </c:pt>
                <c:pt idx="179">
                  <c:v>1.908E-2</c:v>
                </c:pt>
                <c:pt idx="180">
                  <c:v>1.8069999999999999E-2</c:v>
                </c:pt>
                <c:pt idx="181">
                  <c:v>1.7170000000000001E-2</c:v>
                </c:pt>
                <c:pt idx="182">
                  <c:v>1.562E-2</c:v>
                </c:pt>
                <c:pt idx="183">
                  <c:v>1.405E-2</c:v>
                </c:pt>
                <c:pt idx="184">
                  <c:v>1.2789999999999999E-2</c:v>
                </c:pt>
                <c:pt idx="185">
                  <c:v>1.1730000000000001E-2</c:v>
                </c:pt>
                <c:pt idx="186">
                  <c:v>1.085E-2</c:v>
                </c:pt>
                <c:pt idx="187">
                  <c:v>1.009E-2</c:v>
                </c:pt>
                <c:pt idx="188">
                  <c:v>9.4420000000000007E-3</c:v>
                </c:pt>
                <c:pt idx="189">
                  <c:v>8.8719999999999997E-3</c:v>
                </c:pt>
                <c:pt idx="190">
                  <c:v>8.3689999999999997E-3</c:v>
                </c:pt>
                <c:pt idx="191">
                  <c:v>7.5240000000000003E-3</c:v>
                </c:pt>
                <c:pt idx="192">
                  <c:v>6.8389999999999996E-3</c:v>
                </c:pt>
                <c:pt idx="193">
                  <c:v>6.2729999999999999E-3</c:v>
                </c:pt>
                <c:pt idx="194">
                  <c:v>5.7970000000000001E-3</c:v>
                </c:pt>
                <c:pt idx="195">
                  <c:v>5.391E-3</c:v>
                </c:pt>
                <c:pt idx="196">
                  <c:v>5.0400000000000002E-3</c:v>
                </c:pt>
                <c:pt idx="197">
                  <c:v>4.463E-3</c:v>
                </c:pt>
                <c:pt idx="198">
                  <c:v>4.0099999999999997E-3</c:v>
                </c:pt>
                <c:pt idx="199">
                  <c:v>3.643E-3</c:v>
                </c:pt>
                <c:pt idx="200">
                  <c:v>3.339E-3</c:v>
                </c:pt>
                <c:pt idx="201">
                  <c:v>3.0839999999999999E-3</c:v>
                </c:pt>
                <c:pt idx="202">
                  <c:v>2.8670000000000002E-3</c:v>
                </c:pt>
                <c:pt idx="203">
                  <c:v>2.679E-3</c:v>
                </c:pt>
                <c:pt idx="204">
                  <c:v>2.5149999999999999E-3</c:v>
                </c:pt>
                <c:pt idx="205">
                  <c:v>2.3709999999999998E-3</c:v>
                </c:pt>
                <c:pt idx="206">
                  <c:v>2.2430000000000002E-3</c:v>
                </c:pt>
                <c:pt idx="207">
                  <c:v>2.1289999999999998E-3</c:v>
                </c:pt>
                <c:pt idx="208">
                  <c:v>1.9599999999999999E-3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1F-4878-9868-A77784D20B57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srim197Au_Water!$D$20:$D$300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srim197Au_Water!$G$20:$G$300</c:f>
              <c:numCache>
                <c:formatCode>0.000E+00</c:formatCode>
                <c:ptCount val="281"/>
                <c:pt idx="0">
                  <c:v>3.9573</c:v>
                </c:pt>
                <c:pt idx="1">
                  <c:v>4.2011000000000003</c:v>
                </c:pt>
                <c:pt idx="2">
                  <c:v>4.4295999999999998</c:v>
                </c:pt>
                <c:pt idx="3">
                  <c:v>4.6440000000000001</c:v>
                </c:pt>
                <c:pt idx="4">
                  <c:v>4.8474000000000004</c:v>
                </c:pt>
                <c:pt idx="5">
                  <c:v>5.04</c:v>
                </c:pt>
                <c:pt idx="6">
                  <c:v>5.2239000000000004</c:v>
                </c:pt>
                <c:pt idx="7">
                  <c:v>5.3990999999999998</c:v>
                </c:pt>
                <c:pt idx="8">
                  <c:v>5.5677000000000003</c:v>
                </c:pt>
                <c:pt idx="9">
                  <c:v>5.8844000000000003</c:v>
                </c:pt>
                <c:pt idx="10">
                  <c:v>6.1791999999999998</c:v>
                </c:pt>
                <c:pt idx="11">
                  <c:v>6.4554999999999998</c:v>
                </c:pt>
                <c:pt idx="12">
                  <c:v>6.7144000000000004</c:v>
                </c:pt>
                <c:pt idx="13">
                  <c:v>6.9592000000000001</c:v>
                </c:pt>
                <c:pt idx="14">
                  <c:v>7.1907999999999994</c:v>
                </c:pt>
                <c:pt idx="15">
                  <c:v>7.6225000000000005</c:v>
                </c:pt>
                <c:pt idx="16">
                  <c:v>8.0160999999999998</c:v>
                </c:pt>
                <c:pt idx="17">
                  <c:v>8.3790999999999993</c:v>
                </c:pt>
                <c:pt idx="18">
                  <c:v>8.7158999999999995</c:v>
                </c:pt>
                <c:pt idx="19">
                  <c:v>9.030800000000001</c:v>
                </c:pt>
                <c:pt idx="20">
                  <c:v>9.3260000000000005</c:v>
                </c:pt>
                <c:pt idx="21">
                  <c:v>9.604000000000001</c:v>
                </c:pt>
                <c:pt idx="22">
                  <c:v>9.8659999999999997</c:v>
                </c:pt>
                <c:pt idx="23">
                  <c:v>10.115</c:v>
                </c:pt>
                <c:pt idx="24">
                  <c:v>10.353</c:v>
                </c:pt>
                <c:pt idx="25">
                  <c:v>10.578999999999999</c:v>
                </c:pt>
                <c:pt idx="26">
                  <c:v>11.000999999999999</c:v>
                </c:pt>
                <c:pt idx="27">
                  <c:v>11.486000000000001</c:v>
                </c:pt>
                <c:pt idx="28">
                  <c:v>11.917</c:v>
                </c:pt>
                <c:pt idx="29">
                  <c:v>12.324999999999999</c:v>
                </c:pt>
                <c:pt idx="30">
                  <c:v>12.689</c:v>
                </c:pt>
                <c:pt idx="31">
                  <c:v>13.041</c:v>
                </c:pt>
                <c:pt idx="32">
                  <c:v>13.361000000000001</c:v>
                </c:pt>
                <c:pt idx="33">
                  <c:v>13.659000000000001</c:v>
                </c:pt>
                <c:pt idx="34">
                  <c:v>13.943999999999999</c:v>
                </c:pt>
                <c:pt idx="35">
                  <c:v>14.461</c:v>
                </c:pt>
                <c:pt idx="36">
                  <c:v>14.931000000000001</c:v>
                </c:pt>
                <c:pt idx="37">
                  <c:v>15.347</c:v>
                </c:pt>
                <c:pt idx="38">
                  <c:v>15.738</c:v>
                </c:pt>
                <c:pt idx="39">
                  <c:v>16.096</c:v>
                </c:pt>
                <c:pt idx="40">
                  <c:v>16.420999999999999</c:v>
                </c:pt>
                <c:pt idx="41">
                  <c:v>17.010999999999999</c:v>
                </c:pt>
                <c:pt idx="42">
                  <c:v>17.530999999999999</c:v>
                </c:pt>
                <c:pt idx="43">
                  <c:v>17.984000000000002</c:v>
                </c:pt>
                <c:pt idx="44">
                  <c:v>18.399000000000001</c:v>
                </c:pt>
                <c:pt idx="45">
                  <c:v>18.768000000000001</c:v>
                </c:pt>
                <c:pt idx="46">
                  <c:v>19.102</c:v>
                </c:pt>
                <c:pt idx="47">
                  <c:v>19.402000000000001</c:v>
                </c:pt>
                <c:pt idx="48">
                  <c:v>19.686999999999998</c:v>
                </c:pt>
                <c:pt idx="49">
                  <c:v>19.948</c:v>
                </c:pt>
                <c:pt idx="50">
                  <c:v>20.186</c:v>
                </c:pt>
                <c:pt idx="51">
                  <c:v>20.411000000000001</c:v>
                </c:pt>
                <c:pt idx="52">
                  <c:v>20.812000000000001</c:v>
                </c:pt>
                <c:pt idx="53">
                  <c:v>21.25</c:v>
                </c:pt>
                <c:pt idx="54">
                  <c:v>21.625</c:v>
                </c:pt>
                <c:pt idx="55">
                  <c:v>21.949000000000002</c:v>
                </c:pt>
                <c:pt idx="56">
                  <c:v>22.244</c:v>
                </c:pt>
                <c:pt idx="57">
                  <c:v>22.5</c:v>
                </c:pt>
                <c:pt idx="58">
                  <c:v>22.728999999999999</c:v>
                </c:pt>
                <c:pt idx="59">
                  <c:v>22.930999999999997</c:v>
                </c:pt>
                <c:pt idx="60">
                  <c:v>23.169</c:v>
                </c:pt>
                <c:pt idx="61">
                  <c:v>23.787999999999997</c:v>
                </c:pt>
                <c:pt idx="62">
                  <c:v>24.173000000000002</c:v>
                </c:pt>
                <c:pt idx="63">
                  <c:v>24.414999999999999</c:v>
                </c:pt>
                <c:pt idx="64">
                  <c:v>24.557000000000002</c:v>
                </c:pt>
                <c:pt idx="65">
                  <c:v>24.638999999999999</c:v>
                </c:pt>
                <c:pt idx="66">
                  <c:v>24.668999999999997</c:v>
                </c:pt>
                <c:pt idx="67">
                  <c:v>24.676000000000002</c:v>
                </c:pt>
                <c:pt idx="68">
                  <c:v>24.631999999999998</c:v>
                </c:pt>
                <c:pt idx="69">
                  <c:v>24.57</c:v>
                </c:pt>
                <c:pt idx="70">
                  <c:v>24.507999999999999</c:v>
                </c:pt>
                <c:pt idx="71">
                  <c:v>24.459</c:v>
                </c:pt>
                <c:pt idx="72">
                  <c:v>24.413</c:v>
                </c:pt>
                <c:pt idx="73">
                  <c:v>24.369</c:v>
                </c:pt>
                <c:pt idx="74">
                  <c:v>24.335999999999999</c:v>
                </c:pt>
                <c:pt idx="75">
                  <c:v>24.312000000000001</c:v>
                </c:pt>
                <c:pt idx="76">
                  <c:v>24.286000000000001</c:v>
                </c:pt>
                <c:pt idx="77">
                  <c:v>24.277000000000001</c:v>
                </c:pt>
                <c:pt idx="78">
                  <c:v>24.25</c:v>
                </c:pt>
                <c:pt idx="79">
                  <c:v>24.23</c:v>
                </c:pt>
                <c:pt idx="80">
                  <c:v>24.21</c:v>
                </c:pt>
                <c:pt idx="81">
                  <c:v>24.18</c:v>
                </c:pt>
                <c:pt idx="82">
                  <c:v>24.15</c:v>
                </c:pt>
                <c:pt idx="83">
                  <c:v>24.119999999999997</c:v>
                </c:pt>
                <c:pt idx="84">
                  <c:v>24.08</c:v>
                </c:pt>
                <c:pt idx="85">
                  <c:v>24.03</c:v>
                </c:pt>
                <c:pt idx="86">
                  <c:v>23.97</c:v>
                </c:pt>
                <c:pt idx="87">
                  <c:v>23.83</c:v>
                </c:pt>
                <c:pt idx="88">
                  <c:v>23.676000000000002</c:v>
                </c:pt>
                <c:pt idx="89">
                  <c:v>23.521999999999998</c:v>
                </c:pt>
                <c:pt idx="90">
                  <c:v>23.360999999999997</c:v>
                </c:pt>
                <c:pt idx="91">
                  <c:v>23.207999999999998</c:v>
                </c:pt>
                <c:pt idx="92">
                  <c:v>23.065000000000001</c:v>
                </c:pt>
                <c:pt idx="93">
                  <c:v>22.838999999999999</c:v>
                </c:pt>
                <c:pt idx="94">
                  <c:v>22.687000000000001</c:v>
                </c:pt>
                <c:pt idx="95">
                  <c:v>22.631</c:v>
                </c:pt>
                <c:pt idx="96">
                  <c:v>22.666999999999998</c:v>
                </c:pt>
                <c:pt idx="97">
                  <c:v>22.816000000000003</c:v>
                </c:pt>
                <c:pt idx="98">
                  <c:v>23.05</c:v>
                </c:pt>
                <c:pt idx="99">
                  <c:v>23.392999999999997</c:v>
                </c:pt>
                <c:pt idx="100">
                  <c:v>23.820999999999998</c:v>
                </c:pt>
                <c:pt idx="101">
                  <c:v>24.331000000000003</c:v>
                </c:pt>
                <c:pt idx="102">
                  <c:v>24.939</c:v>
                </c:pt>
                <c:pt idx="103">
                  <c:v>25.611999999999998</c:v>
                </c:pt>
                <c:pt idx="104">
                  <c:v>27.18</c:v>
                </c:pt>
                <c:pt idx="105">
                  <c:v>29.469000000000001</c:v>
                </c:pt>
                <c:pt idx="106">
                  <c:v>32.049999999999997</c:v>
                </c:pt>
                <c:pt idx="107">
                  <c:v>34.860999999999997</c:v>
                </c:pt>
                <c:pt idx="108">
                  <c:v>37.823999999999998</c:v>
                </c:pt>
                <c:pt idx="109">
                  <c:v>40.871000000000002</c:v>
                </c:pt>
                <c:pt idx="110">
                  <c:v>43.96</c:v>
                </c:pt>
                <c:pt idx="111">
                  <c:v>47.045999999999999</c:v>
                </c:pt>
                <c:pt idx="112">
                  <c:v>50.107000000000006</c:v>
                </c:pt>
                <c:pt idx="113">
                  <c:v>56.042999999999999</c:v>
                </c:pt>
                <c:pt idx="114">
                  <c:v>61.627000000000002</c:v>
                </c:pt>
                <c:pt idx="115">
                  <c:v>66.807999999999993</c:v>
                </c:pt>
                <c:pt idx="116">
                  <c:v>71.561999999999998</c:v>
                </c:pt>
                <c:pt idx="117">
                  <c:v>75.912999999999997</c:v>
                </c:pt>
                <c:pt idx="118">
                  <c:v>79.888999999999996</c:v>
                </c:pt>
                <c:pt idx="119">
                  <c:v>86.802999999999997</c:v>
                </c:pt>
                <c:pt idx="120">
                  <c:v>92.570999999999998</c:v>
                </c:pt>
                <c:pt idx="121">
                  <c:v>97.413000000000011</c:v>
                </c:pt>
                <c:pt idx="122">
                  <c:v>101.504</c:v>
                </c:pt>
                <c:pt idx="123">
                  <c:v>105.01899999999999</c:v>
                </c:pt>
                <c:pt idx="124">
                  <c:v>108.045</c:v>
                </c:pt>
                <c:pt idx="125">
                  <c:v>110.67999999999999</c:v>
                </c:pt>
                <c:pt idx="126">
                  <c:v>112.923</c:v>
                </c:pt>
                <c:pt idx="127">
                  <c:v>114.9726</c:v>
                </c:pt>
                <c:pt idx="128">
                  <c:v>116.727</c:v>
                </c:pt>
                <c:pt idx="129">
                  <c:v>118.1859</c:v>
                </c:pt>
                <c:pt idx="130">
                  <c:v>120.7145</c:v>
                </c:pt>
                <c:pt idx="131">
                  <c:v>123.0411</c:v>
                </c:pt>
                <c:pt idx="132">
                  <c:v>124.6807</c:v>
                </c:pt>
                <c:pt idx="133">
                  <c:v>125.8302</c:v>
                </c:pt>
                <c:pt idx="134">
                  <c:v>126.6871</c:v>
                </c:pt>
                <c:pt idx="135">
                  <c:v>127.35</c:v>
                </c:pt>
                <c:pt idx="136">
                  <c:v>127.7176</c:v>
                </c:pt>
                <c:pt idx="137">
                  <c:v>127.98909999999999</c:v>
                </c:pt>
                <c:pt idx="138">
                  <c:v>128.66379999999998</c:v>
                </c:pt>
                <c:pt idx="139">
                  <c:v>131.42080000000001</c:v>
                </c:pt>
                <c:pt idx="140">
                  <c:v>131.78560000000002</c:v>
                </c:pt>
                <c:pt idx="141">
                  <c:v>131.25620000000001</c:v>
                </c:pt>
                <c:pt idx="142">
                  <c:v>130.8313</c:v>
                </c:pt>
                <c:pt idx="143">
                  <c:v>130.40979999999999</c:v>
                </c:pt>
                <c:pt idx="144">
                  <c:v>129.99109999999999</c:v>
                </c:pt>
                <c:pt idx="145">
                  <c:v>129.36019999999999</c:v>
                </c:pt>
                <c:pt idx="146">
                  <c:v>128.7355</c:v>
                </c:pt>
                <c:pt idx="147">
                  <c:v>128.21539999999999</c:v>
                </c:pt>
                <c:pt idx="148">
                  <c:v>127.4986</c:v>
                </c:pt>
                <c:pt idx="149">
                  <c:v>126.78449999999999</c:v>
                </c:pt>
                <c:pt idx="150">
                  <c:v>126.07230000000001</c:v>
                </c:pt>
                <c:pt idx="151">
                  <c:v>125.26169999999999</c:v>
                </c:pt>
                <c:pt idx="152">
                  <c:v>124.25239999999999</c:v>
                </c:pt>
                <c:pt idx="153">
                  <c:v>123.24419999999999</c:v>
                </c:pt>
                <c:pt idx="154">
                  <c:v>122.23689999999999</c:v>
                </c:pt>
                <c:pt idx="155">
                  <c:v>121.03030000000001</c:v>
                </c:pt>
                <c:pt idx="156">
                  <c:v>118.619</c:v>
                </c:pt>
                <c:pt idx="157">
                  <c:v>115.3075</c:v>
                </c:pt>
                <c:pt idx="158">
                  <c:v>111.89807999999999</c:v>
                </c:pt>
                <c:pt idx="159">
                  <c:v>108.29028000000001</c:v>
                </c:pt>
                <c:pt idx="160">
                  <c:v>104.7837</c:v>
                </c:pt>
                <c:pt idx="161">
                  <c:v>101.37805999999999</c:v>
                </c:pt>
                <c:pt idx="162">
                  <c:v>98.08317000000001</c:v>
                </c:pt>
                <c:pt idx="163">
                  <c:v>94.948889999999992</c:v>
                </c:pt>
                <c:pt idx="164">
                  <c:v>92.025109999999998</c:v>
                </c:pt>
                <c:pt idx="165">
                  <c:v>86.838719999999995</c:v>
                </c:pt>
                <c:pt idx="166">
                  <c:v>82.633529999999993</c:v>
                </c:pt>
                <c:pt idx="167">
                  <c:v>79.409229999999994</c:v>
                </c:pt>
                <c:pt idx="168">
                  <c:v>76.975590000000011</c:v>
                </c:pt>
                <c:pt idx="169">
                  <c:v>74.222480000000004</c:v>
                </c:pt>
                <c:pt idx="170">
                  <c:v>71.669789999999992</c:v>
                </c:pt>
                <c:pt idx="171">
                  <c:v>67.10535999999999</c:v>
                </c:pt>
                <c:pt idx="172">
                  <c:v>63.141849999999998</c:v>
                </c:pt>
                <c:pt idx="173">
                  <c:v>59.66901</c:v>
                </c:pt>
                <c:pt idx="174">
                  <c:v>56.61665</c:v>
                </c:pt>
                <c:pt idx="175">
                  <c:v>53.90466</c:v>
                </c:pt>
                <c:pt idx="176">
                  <c:v>51.482959999999999</c:v>
                </c:pt>
                <c:pt idx="177">
                  <c:v>49.311489999999999</c:v>
                </c:pt>
                <c:pt idx="178">
                  <c:v>47.350209999999997</c:v>
                </c:pt>
                <c:pt idx="179">
                  <c:v>45.56908</c:v>
                </c:pt>
                <c:pt idx="180">
                  <c:v>43.948070000000001</c:v>
                </c:pt>
                <c:pt idx="181">
                  <c:v>42.467170000000003</c:v>
                </c:pt>
                <c:pt idx="182">
                  <c:v>39.855620000000002</c:v>
                </c:pt>
                <c:pt idx="183">
                  <c:v>37.114049999999999</c:v>
                </c:pt>
                <c:pt idx="184">
                  <c:v>34.822790000000005</c:v>
                </c:pt>
                <c:pt idx="185">
                  <c:v>32.881729999999997</c:v>
                </c:pt>
                <c:pt idx="186">
                  <c:v>31.210850000000001</c:v>
                </c:pt>
                <c:pt idx="187">
                  <c:v>29.770090000000003</c:v>
                </c:pt>
                <c:pt idx="188">
                  <c:v>28.509442</c:v>
                </c:pt>
                <c:pt idx="189">
                  <c:v>27.388871999999999</c:v>
                </c:pt>
                <c:pt idx="190">
                  <c:v>26.398368999999999</c:v>
                </c:pt>
                <c:pt idx="191">
                  <c:v>24.707523999999999</c:v>
                </c:pt>
                <c:pt idx="192">
                  <c:v>23.336838999999998</c:v>
                </c:pt>
                <c:pt idx="193">
                  <c:v>22.196273000000001</c:v>
                </c:pt>
                <c:pt idx="194">
                  <c:v>21.225797</c:v>
                </c:pt>
                <c:pt idx="195">
                  <c:v>20.405390999999998</c:v>
                </c:pt>
                <c:pt idx="196">
                  <c:v>19.695040000000002</c:v>
                </c:pt>
                <c:pt idx="197">
                  <c:v>18.524463000000001</c:v>
                </c:pt>
                <c:pt idx="198">
                  <c:v>17.604010000000002</c:v>
                </c:pt>
                <c:pt idx="199">
                  <c:v>16.883642999999999</c:v>
                </c:pt>
                <c:pt idx="200">
                  <c:v>16.293339</c:v>
                </c:pt>
                <c:pt idx="201">
                  <c:v>15.803084</c:v>
                </c:pt>
                <c:pt idx="202">
                  <c:v>15.402867000000001</c:v>
                </c:pt>
                <c:pt idx="203">
                  <c:v>15.062679000000001</c:v>
                </c:pt>
                <c:pt idx="204">
                  <c:v>14.772515</c:v>
                </c:pt>
                <c:pt idx="205">
                  <c:v>14.522371</c:v>
                </c:pt>
                <c:pt idx="206">
                  <c:v>14.312243</c:v>
                </c:pt>
                <c:pt idx="207">
                  <c:v>14.132129000000001</c:v>
                </c:pt>
                <c:pt idx="208">
                  <c:v>13.87196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C1F-4878-9868-A77784D20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srim197Au_Water!$P$5</c:f>
          <c:strCache>
            <c:ptCount val="1"/>
            <c:pt idx="0">
              <c:v>srim197Au_Water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srim197Au_Water!$D$20:$D$300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srim197Au_Water!$J$20:$J$300</c:f>
              <c:numCache>
                <c:formatCode>0.00000</c:formatCode>
                <c:ptCount val="281"/>
                <c:pt idx="0">
                  <c:v>1.11E-2</c:v>
                </c:pt>
                <c:pt idx="1">
                  <c:v>1.17E-2</c:v>
                </c:pt>
                <c:pt idx="2">
                  <c:v>1.2199999999999999E-2</c:v>
                </c:pt>
                <c:pt idx="3">
                  <c:v>1.2800000000000001E-2</c:v>
                </c:pt>
                <c:pt idx="4">
                  <c:v>1.32E-2</c:v>
                </c:pt>
                <c:pt idx="5">
                  <c:v>1.37E-2</c:v>
                </c:pt>
                <c:pt idx="6">
                  <c:v>1.4199999999999999E-2</c:v>
                </c:pt>
                <c:pt idx="7">
                  <c:v>1.4599999999999998E-2</c:v>
                </c:pt>
                <c:pt idx="8">
                  <c:v>1.4999999999999999E-2</c:v>
                </c:pt>
                <c:pt idx="9">
                  <c:v>1.5900000000000001E-2</c:v>
                </c:pt>
                <c:pt idx="10">
                  <c:v>1.66E-2</c:v>
                </c:pt>
                <c:pt idx="11">
                  <c:v>1.7399999999999999E-2</c:v>
                </c:pt>
                <c:pt idx="12">
                  <c:v>1.8099999999999998E-2</c:v>
                </c:pt>
                <c:pt idx="13">
                  <c:v>1.8800000000000001E-2</c:v>
                </c:pt>
                <c:pt idx="14">
                  <c:v>1.9400000000000001E-2</c:v>
                </c:pt>
                <c:pt idx="15">
                  <c:v>2.07E-2</c:v>
                </c:pt>
                <c:pt idx="16">
                  <c:v>2.1899999999999999E-2</c:v>
                </c:pt>
                <c:pt idx="17">
                  <c:v>2.3100000000000002E-2</c:v>
                </c:pt>
                <c:pt idx="18">
                  <c:v>2.4199999999999999E-2</c:v>
                </c:pt>
                <c:pt idx="19">
                  <c:v>2.52E-2</c:v>
                </c:pt>
                <c:pt idx="20">
                  <c:v>2.63E-2</c:v>
                </c:pt>
                <c:pt idx="21">
                  <c:v>2.7300000000000001E-2</c:v>
                </c:pt>
                <c:pt idx="22">
                  <c:v>2.8199999999999996E-2</c:v>
                </c:pt>
                <c:pt idx="23">
                  <c:v>2.9199999999999997E-2</c:v>
                </c:pt>
                <c:pt idx="24">
                  <c:v>3.0099999999999998E-2</c:v>
                </c:pt>
                <c:pt idx="25">
                  <c:v>3.1E-2</c:v>
                </c:pt>
                <c:pt idx="26">
                  <c:v>3.2800000000000003E-2</c:v>
                </c:pt>
                <c:pt idx="27">
                  <c:v>3.49E-2</c:v>
                </c:pt>
                <c:pt idx="28">
                  <c:v>3.6900000000000002E-2</c:v>
                </c:pt>
                <c:pt idx="29">
                  <c:v>3.8900000000000004E-2</c:v>
                </c:pt>
                <c:pt idx="30">
                  <c:v>4.0799999999999996E-2</c:v>
                </c:pt>
                <c:pt idx="31">
                  <c:v>4.2599999999999999E-2</c:v>
                </c:pt>
                <c:pt idx="32">
                  <c:v>4.4400000000000002E-2</c:v>
                </c:pt>
                <c:pt idx="33">
                  <c:v>4.6200000000000005E-2</c:v>
                </c:pt>
                <c:pt idx="34">
                  <c:v>4.7899999999999998E-2</c:v>
                </c:pt>
                <c:pt idx="35">
                  <c:v>5.1200000000000002E-2</c:v>
                </c:pt>
                <c:pt idx="36">
                  <c:v>5.4500000000000007E-2</c:v>
                </c:pt>
                <c:pt idx="37">
                  <c:v>5.7599999999999998E-2</c:v>
                </c:pt>
                <c:pt idx="38">
                  <c:v>6.0699999999999997E-2</c:v>
                </c:pt>
                <c:pt idx="39">
                  <c:v>6.3700000000000007E-2</c:v>
                </c:pt>
                <c:pt idx="40">
                  <c:v>6.6700000000000009E-2</c:v>
                </c:pt>
                <c:pt idx="41">
                  <c:v>7.2399999999999992E-2</c:v>
                </c:pt>
                <c:pt idx="42">
                  <c:v>7.7899999999999997E-2</c:v>
                </c:pt>
                <c:pt idx="43">
                  <c:v>8.3299999999999999E-2</c:v>
                </c:pt>
                <c:pt idx="44">
                  <c:v>8.8599999999999998E-2</c:v>
                </c:pt>
                <c:pt idx="45">
                  <c:v>9.3799999999999994E-2</c:v>
                </c:pt>
                <c:pt idx="46">
                  <c:v>9.8900000000000002E-2</c:v>
                </c:pt>
                <c:pt idx="47">
                  <c:v>0.10389999999999999</c:v>
                </c:pt>
                <c:pt idx="48">
                  <c:v>0.10880000000000001</c:v>
                </c:pt>
                <c:pt idx="49">
                  <c:v>0.11359999999999999</c:v>
                </c:pt>
                <c:pt idx="50">
                  <c:v>0.11839999999999999</c:v>
                </c:pt>
                <c:pt idx="51">
                  <c:v>0.1232</c:v>
                </c:pt>
                <c:pt idx="52">
                  <c:v>0.13250000000000001</c:v>
                </c:pt>
                <c:pt idx="53">
                  <c:v>0.14399999999999999</c:v>
                </c:pt>
                <c:pt idx="54">
                  <c:v>0.15529999999999999</c:v>
                </c:pt>
                <c:pt idx="55">
                  <c:v>0.16639999999999999</c:v>
                </c:pt>
                <c:pt idx="56">
                  <c:v>0.17729999999999999</c:v>
                </c:pt>
                <c:pt idx="57">
                  <c:v>0.18809999999999999</c:v>
                </c:pt>
                <c:pt idx="58">
                  <c:v>0.19890000000000002</c:v>
                </c:pt>
                <c:pt idx="59">
                  <c:v>0.20950000000000002</c:v>
                </c:pt>
                <c:pt idx="60">
                  <c:v>0.22000000000000003</c:v>
                </c:pt>
                <c:pt idx="61">
                  <c:v>0.2407</c:v>
                </c:pt>
                <c:pt idx="62">
                  <c:v>0.26090000000000002</c:v>
                </c:pt>
                <c:pt idx="63">
                  <c:v>0.28090000000000004</c:v>
                </c:pt>
                <c:pt idx="64">
                  <c:v>0.30080000000000001</c:v>
                </c:pt>
                <c:pt idx="65">
                  <c:v>0.3206</c:v>
                </c:pt>
                <c:pt idx="66">
                  <c:v>0.34029999999999999</c:v>
                </c:pt>
                <c:pt idx="67">
                  <c:v>0.37990000000000002</c:v>
                </c:pt>
                <c:pt idx="68">
                  <c:v>0.41950000000000004</c:v>
                </c:pt>
                <c:pt idx="69">
                  <c:v>0.45919999999999994</c:v>
                </c:pt>
                <c:pt idx="70">
                  <c:v>0.499</c:v>
                </c:pt>
                <c:pt idx="71">
                  <c:v>0.53899999999999992</c:v>
                </c:pt>
                <c:pt idx="72">
                  <c:v>0.57910000000000006</c:v>
                </c:pt>
                <c:pt idx="73">
                  <c:v>0.61919999999999997</c:v>
                </c:pt>
                <c:pt idx="74">
                  <c:v>0.65949999999999998</c:v>
                </c:pt>
                <c:pt idx="75">
                  <c:v>0.69979999999999998</c:v>
                </c:pt>
                <c:pt idx="76">
                  <c:v>0.74009999999999998</c:v>
                </c:pt>
                <c:pt idx="77">
                  <c:v>0.78049999999999997</c:v>
                </c:pt>
                <c:pt idx="78">
                  <c:v>0.86150000000000004</c:v>
                </c:pt>
                <c:pt idx="79">
                  <c:v>0.96289999999999998</c:v>
                </c:pt>
                <c:pt idx="80" formatCode="0.000">
                  <c:v>1.06</c:v>
                </c:pt>
                <c:pt idx="81" formatCode="0.000">
                  <c:v>1.17</c:v>
                </c:pt>
                <c:pt idx="82" formatCode="0.000">
                  <c:v>1.27</c:v>
                </c:pt>
                <c:pt idx="83" formatCode="0.000">
                  <c:v>1.37</c:v>
                </c:pt>
                <c:pt idx="84" formatCode="0.000">
                  <c:v>1.47</c:v>
                </c:pt>
                <c:pt idx="85" formatCode="0.000">
                  <c:v>1.57</c:v>
                </c:pt>
                <c:pt idx="86" formatCode="0.000">
                  <c:v>1.68</c:v>
                </c:pt>
                <c:pt idx="87" formatCode="0.000">
                  <c:v>1.88</c:v>
                </c:pt>
                <c:pt idx="88" formatCode="0.000">
                  <c:v>2.09</c:v>
                </c:pt>
                <c:pt idx="89" formatCode="0.000">
                  <c:v>2.2999999999999998</c:v>
                </c:pt>
                <c:pt idx="90" formatCode="0.000">
                  <c:v>2.5099999999999998</c:v>
                </c:pt>
                <c:pt idx="91" formatCode="0.000">
                  <c:v>2.73</c:v>
                </c:pt>
                <c:pt idx="92" formatCode="0.000">
                  <c:v>2.94</c:v>
                </c:pt>
                <c:pt idx="93" formatCode="0.000">
                  <c:v>3.37</c:v>
                </c:pt>
                <c:pt idx="94" formatCode="0.000">
                  <c:v>3.81</c:v>
                </c:pt>
                <c:pt idx="95" formatCode="0.000">
                  <c:v>4.24</c:v>
                </c:pt>
                <c:pt idx="96" formatCode="0.000">
                  <c:v>4.68</c:v>
                </c:pt>
                <c:pt idx="97" formatCode="0.000">
                  <c:v>5.12</c:v>
                </c:pt>
                <c:pt idx="98" formatCode="0.000">
                  <c:v>5.55</c:v>
                </c:pt>
                <c:pt idx="99" formatCode="0.000">
                  <c:v>5.98</c:v>
                </c:pt>
                <c:pt idx="100" formatCode="0.000">
                  <c:v>6.4</c:v>
                </c:pt>
                <c:pt idx="101" formatCode="0.000">
                  <c:v>6.81</c:v>
                </c:pt>
                <c:pt idx="102" formatCode="0.000">
                  <c:v>7.22</c:v>
                </c:pt>
                <c:pt idx="103" formatCode="0.000">
                  <c:v>7.61</c:v>
                </c:pt>
                <c:pt idx="104" formatCode="0.000">
                  <c:v>8.36</c:v>
                </c:pt>
                <c:pt idx="105" formatCode="0.000">
                  <c:v>9.24</c:v>
                </c:pt>
                <c:pt idx="106" formatCode="0.000">
                  <c:v>10.050000000000001</c:v>
                </c:pt>
                <c:pt idx="107" formatCode="0.000">
                  <c:v>10.79</c:v>
                </c:pt>
                <c:pt idx="108" formatCode="0.000">
                  <c:v>11.48</c:v>
                </c:pt>
                <c:pt idx="109" formatCode="0.000">
                  <c:v>12.11</c:v>
                </c:pt>
                <c:pt idx="110" formatCode="0.000">
                  <c:v>12.7</c:v>
                </c:pt>
                <c:pt idx="111" formatCode="0.000">
                  <c:v>13.25</c:v>
                </c:pt>
                <c:pt idx="112" formatCode="0.000">
                  <c:v>13.76</c:v>
                </c:pt>
                <c:pt idx="113" formatCode="0.000">
                  <c:v>14.7</c:v>
                </c:pt>
                <c:pt idx="114" formatCode="0.000">
                  <c:v>15.55</c:v>
                </c:pt>
                <c:pt idx="115" formatCode="0.000">
                  <c:v>16.32</c:v>
                </c:pt>
                <c:pt idx="116" formatCode="0.000">
                  <c:v>17.04</c:v>
                </c:pt>
                <c:pt idx="117" formatCode="0.000">
                  <c:v>17.72</c:v>
                </c:pt>
                <c:pt idx="118" formatCode="0.000">
                  <c:v>18.36</c:v>
                </c:pt>
                <c:pt idx="119" formatCode="0.000">
                  <c:v>19.559999999999999</c:v>
                </c:pt>
                <c:pt idx="120" formatCode="0.000">
                  <c:v>20.67</c:v>
                </c:pt>
                <c:pt idx="121" formatCode="0.000">
                  <c:v>21.73</c:v>
                </c:pt>
                <c:pt idx="122" formatCode="0.000">
                  <c:v>22.73</c:v>
                </c:pt>
                <c:pt idx="123" formatCode="0.000">
                  <c:v>23.7</c:v>
                </c:pt>
                <c:pt idx="124" formatCode="0.000">
                  <c:v>24.63</c:v>
                </c:pt>
                <c:pt idx="125" formatCode="0.000">
                  <c:v>25.55</c:v>
                </c:pt>
                <c:pt idx="126" formatCode="0.000">
                  <c:v>26.44</c:v>
                </c:pt>
                <c:pt idx="127" formatCode="0.000">
                  <c:v>27.32</c:v>
                </c:pt>
                <c:pt idx="128" formatCode="0.000">
                  <c:v>28.18</c:v>
                </c:pt>
                <c:pt idx="129" formatCode="0.000">
                  <c:v>29.03</c:v>
                </c:pt>
                <c:pt idx="130" formatCode="0.000">
                  <c:v>30.71</c:v>
                </c:pt>
                <c:pt idx="131" formatCode="0.000">
                  <c:v>32.76</c:v>
                </c:pt>
                <c:pt idx="132" formatCode="0.000">
                  <c:v>34.770000000000003</c:v>
                </c:pt>
                <c:pt idx="133" formatCode="0.000">
                  <c:v>36.770000000000003</c:v>
                </c:pt>
                <c:pt idx="134" formatCode="0.000">
                  <c:v>38.75</c:v>
                </c:pt>
                <c:pt idx="135" formatCode="0.000">
                  <c:v>40.72</c:v>
                </c:pt>
                <c:pt idx="136" formatCode="0.000">
                  <c:v>42.68</c:v>
                </c:pt>
                <c:pt idx="137" formatCode="0.000">
                  <c:v>44.63</c:v>
                </c:pt>
                <c:pt idx="138" formatCode="0.000">
                  <c:v>46.58</c:v>
                </c:pt>
                <c:pt idx="139" formatCode="0.000">
                  <c:v>50.42</c:v>
                </c:pt>
                <c:pt idx="140" formatCode="0.000">
                  <c:v>54.22</c:v>
                </c:pt>
                <c:pt idx="141" formatCode="0.000">
                  <c:v>58.02</c:v>
                </c:pt>
                <c:pt idx="142" formatCode="0.000">
                  <c:v>61.84</c:v>
                </c:pt>
                <c:pt idx="143" formatCode="0.000">
                  <c:v>65.67</c:v>
                </c:pt>
                <c:pt idx="144" formatCode="0.000">
                  <c:v>69.510000000000005</c:v>
                </c:pt>
                <c:pt idx="145" formatCode="0.000">
                  <c:v>77.22</c:v>
                </c:pt>
                <c:pt idx="146" formatCode="0.000">
                  <c:v>84.96</c:v>
                </c:pt>
                <c:pt idx="147" formatCode="0.000">
                  <c:v>92.75</c:v>
                </c:pt>
                <c:pt idx="148" formatCode="0.000">
                  <c:v>100.57</c:v>
                </c:pt>
                <c:pt idx="149" formatCode="0.000">
                  <c:v>108.43</c:v>
                </c:pt>
                <c:pt idx="150" formatCode="0.000">
                  <c:v>116.34</c:v>
                </c:pt>
                <c:pt idx="151" formatCode="0.000">
                  <c:v>124.3</c:v>
                </c:pt>
                <c:pt idx="152" formatCode="0.000">
                  <c:v>132.32</c:v>
                </c:pt>
                <c:pt idx="153" formatCode="0.000">
                  <c:v>140.38999999999999</c:v>
                </c:pt>
                <c:pt idx="154" formatCode="0.000">
                  <c:v>148.54</c:v>
                </c:pt>
                <c:pt idx="155" formatCode="0.000">
                  <c:v>156.76</c:v>
                </c:pt>
                <c:pt idx="156" formatCode="0.000">
                  <c:v>173.45</c:v>
                </c:pt>
                <c:pt idx="157" formatCode="0.000">
                  <c:v>194.83</c:v>
                </c:pt>
                <c:pt idx="158" formatCode="0.000">
                  <c:v>216.85</c:v>
                </c:pt>
                <c:pt idx="159" formatCode="0.000">
                  <c:v>239.56</c:v>
                </c:pt>
                <c:pt idx="160" formatCode="0.000">
                  <c:v>263.02999999999997</c:v>
                </c:pt>
                <c:pt idx="161" formatCode="0.000">
                  <c:v>287.29000000000002</c:v>
                </c:pt>
                <c:pt idx="162" formatCode="0.000">
                  <c:v>312.36</c:v>
                </c:pt>
                <c:pt idx="163" formatCode="0.000">
                  <c:v>338.28</c:v>
                </c:pt>
                <c:pt idx="164" formatCode="0.000">
                  <c:v>365.03</c:v>
                </c:pt>
                <c:pt idx="165" formatCode="0.000">
                  <c:v>420.98</c:v>
                </c:pt>
                <c:pt idx="166" formatCode="0.000">
                  <c:v>480.03</c:v>
                </c:pt>
                <c:pt idx="167" formatCode="0.000">
                  <c:v>541.77</c:v>
                </c:pt>
                <c:pt idx="168" formatCode="0.000">
                  <c:v>605.74</c:v>
                </c:pt>
                <c:pt idx="169" formatCode="0.000">
                  <c:v>671.9</c:v>
                </c:pt>
                <c:pt idx="170" formatCode="0.000">
                  <c:v>740.47</c:v>
                </c:pt>
                <c:pt idx="171" formatCode="0.000">
                  <c:v>884.73</c:v>
                </c:pt>
                <c:pt idx="172" formatCode="0.0">
                  <c:v>1040</c:v>
                </c:pt>
                <c:pt idx="173" formatCode="0.0">
                  <c:v>1200</c:v>
                </c:pt>
                <c:pt idx="174" formatCode="0.0">
                  <c:v>1370</c:v>
                </c:pt>
                <c:pt idx="175" formatCode="0.0">
                  <c:v>1550</c:v>
                </c:pt>
                <c:pt idx="176" formatCode="0.0">
                  <c:v>1740</c:v>
                </c:pt>
                <c:pt idx="177" formatCode="0.0">
                  <c:v>1940</c:v>
                </c:pt>
                <c:pt idx="178" formatCode="0.0">
                  <c:v>2150</c:v>
                </c:pt>
                <c:pt idx="179" formatCode="0.0">
                  <c:v>2370</c:v>
                </c:pt>
                <c:pt idx="180" formatCode="0.0">
                  <c:v>2590</c:v>
                </c:pt>
                <c:pt idx="181" formatCode="0.0">
                  <c:v>2820</c:v>
                </c:pt>
                <c:pt idx="182" formatCode="0.0">
                  <c:v>3310</c:v>
                </c:pt>
                <c:pt idx="183" formatCode="0.0">
                  <c:v>3960</c:v>
                </c:pt>
                <c:pt idx="184" formatCode="0.0">
                  <c:v>4650</c:v>
                </c:pt>
                <c:pt idx="185" formatCode="0.0">
                  <c:v>5390</c:v>
                </c:pt>
                <c:pt idx="186" formatCode="0.0">
                  <c:v>6170</c:v>
                </c:pt>
                <c:pt idx="187" formatCode="0.0">
                  <c:v>6990</c:v>
                </c:pt>
                <c:pt idx="188" formatCode="0.0">
                  <c:v>7850</c:v>
                </c:pt>
                <c:pt idx="189" formatCode="0.0">
                  <c:v>8750</c:v>
                </c:pt>
                <c:pt idx="190" formatCode="0.0">
                  <c:v>9680</c:v>
                </c:pt>
                <c:pt idx="191" formatCode="0.0">
                  <c:v>11640</c:v>
                </c:pt>
                <c:pt idx="192" formatCode="0.0">
                  <c:v>13720</c:v>
                </c:pt>
                <c:pt idx="193" formatCode="0.0">
                  <c:v>15920</c:v>
                </c:pt>
                <c:pt idx="194" formatCode="0.0">
                  <c:v>18220</c:v>
                </c:pt>
                <c:pt idx="195" formatCode="0.0">
                  <c:v>20620</c:v>
                </c:pt>
                <c:pt idx="196" formatCode="0.0">
                  <c:v>23120</c:v>
                </c:pt>
                <c:pt idx="197" formatCode="0.0">
                  <c:v>28360</c:v>
                </c:pt>
                <c:pt idx="198" formatCode="0.0">
                  <c:v>33900</c:v>
                </c:pt>
                <c:pt idx="199" formatCode="0.0">
                  <c:v>39700</c:v>
                </c:pt>
                <c:pt idx="200" formatCode="0.0">
                  <c:v>45730</c:v>
                </c:pt>
                <c:pt idx="201" formatCode="0.0">
                  <c:v>51960</c:v>
                </c:pt>
                <c:pt idx="202" formatCode="0.0">
                  <c:v>58370</c:v>
                </c:pt>
                <c:pt idx="203" formatCode="0.0">
                  <c:v>64940</c:v>
                </c:pt>
                <c:pt idx="204" formatCode="0.0">
                  <c:v>71640</c:v>
                </c:pt>
                <c:pt idx="205" formatCode="0.0">
                  <c:v>78470</c:v>
                </c:pt>
                <c:pt idx="206" formatCode="0.0">
                  <c:v>85410</c:v>
                </c:pt>
                <c:pt idx="207" formatCode="0.0">
                  <c:v>92440</c:v>
                </c:pt>
                <c:pt idx="208" formatCode="0.0">
                  <c:v>104580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A6-4B83-9707-06A35CA965B8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srim197Au_Water!$D$20:$D$300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srim197Au_Water!$M$20:$M$300</c:f>
              <c:numCache>
                <c:formatCode>0.00000</c:formatCode>
                <c:ptCount val="281"/>
                <c:pt idx="0">
                  <c:v>2.1999999999999997E-3</c:v>
                </c:pt>
                <c:pt idx="1">
                  <c:v>2.3E-3</c:v>
                </c:pt>
                <c:pt idx="2">
                  <c:v>2.4000000000000002E-3</c:v>
                </c:pt>
                <c:pt idx="3">
                  <c:v>2.5000000000000001E-3</c:v>
                </c:pt>
                <c:pt idx="4">
                  <c:v>2.5999999999999999E-3</c:v>
                </c:pt>
                <c:pt idx="5">
                  <c:v>2.5999999999999999E-3</c:v>
                </c:pt>
                <c:pt idx="6">
                  <c:v>2.7000000000000001E-3</c:v>
                </c:pt>
                <c:pt idx="7">
                  <c:v>2.8E-3</c:v>
                </c:pt>
                <c:pt idx="8">
                  <c:v>2.9000000000000002E-3</c:v>
                </c:pt>
                <c:pt idx="9">
                  <c:v>3.0000000000000001E-3</c:v>
                </c:pt>
                <c:pt idx="10">
                  <c:v>3.0999999999999999E-3</c:v>
                </c:pt>
                <c:pt idx="11">
                  <c:v>3.3E-3</c:v>
                </c:pt>
                <c:pt idx="12">
                  <c:v>3.4000000000000002E-3</c:v>
                </c:pt>
                <c:pt idx="13">
                  <c:v>3.5000000000000005E-3</c:v>
                </c:pt>
                <c:pt idx="14">
                  <c:v>3.5999999999999999E-3</c:v>
                </c:pt>
                <c:pt idx="15">
                  <c:v>3.8E-3</c:v>
                </c:pt>
                <c:pt idx="16">
                  <c:v>4.0000000000000001E-3</c:v>
                </c:pt>
                <c:pt idx="17">
                  <c:v>4.2000000000000006E-3</c:v>
                </c:pt>
                <c:pt idx="18">
                  <c:v>4.3999999999999994E-3</c:v>
                </c:pt>
                <c:pt idx="19">
                  <c:v>4.4999999999999997E-3</c:v>
                </c:pt>
                <c:pt idx="20">
                  <c:v>4.7000000000000002E-3</c:v>
                </c:pt>
                <c:pt idx="21">
                  <c:v>4.8000000000000004E-3</c:v>
                </c:pt>
                <c:pt idx="22">
                  <c:v>5.0000000000000001E-3</c:v>
                </c:pt>
                <c:pt idx="23">
                  <c:v>5.0999999999999995E-3</c:v>
                </c:pt>
                <c:pt idx="24">
                  <c:v>5.1999999999999998E-3</c:v>
                </c:pt>
                <c:pt idx="25">
                  <c:v>5.4000000000000003E-3</c:v>
                </c:pt>
                <c:pt idx="26">
                  <c:v>5.5999999999999999E-3</c:v>
                </c:pt>
                <c:pt idx="27">
                  <c:v>5.8999999999999999E-3</c:v>
                </c:pt>
                <c:pt idx="28">
                  <c:v>6.1999999999999998E-3</c:v>
                </c:pt>
                <c:pt idx="29">
                  <c:v>6.5000000000000006E-3</c:v>
                </c:pt>
                <c:pt idx="30">
                  <c:v>6.7000000000000002E-3</c:v>
                </c:pt>
                <c:pt idx="31">
                  <c:v>7.000000000000001E-3</c:v>
                </c:pt>
                <c:pt idx="32">
                  <c:v>7.1999999999999998E-3</c:v>
                </c:pt>
                <c:pt idx="33">
                  <c:v>7.3999999999999995E-3</c:v>
                </c:pt>
                <c:pt idx="34">
                  <c:v>7.7000000000000002E-3</c:v>
                </c:pt>
                <c:pt idx="35">
                  <c:v>8.0999999999999996E-3</c:v>
                </c:pt>
                <c:pt idx="36">
                  <c:v>8.5000000000000006E-3</c:v>
                </c:pt>
                <c:pt idx="37">
                  <c:v>8.8999999999999999E-3</c:v>
                </c:pt>
                <c:pt idx="38">
                  <c:v>9.2999999999999992E-3</c:v>
                </c:pt>
                <c:pt idx="39">
                  <c:v>9.6000000000000009E-3</c:v>
                </c:pt>
                <c:pt idx="40">
                  <c:v>0.01</c:v>
                </c:pt>
                <c:pt idx="41">
                  <c:v>1.0699999999999999E-2</c:v>
                </c:pt>
                <c:pt idx="42">
                  <c:v>1.14E-2</c:v>
                </c:pt>
                <c:pt idx="43">
                  <c:v>1.2E-2</c:v>
                </c:pt>
                <c:pt idx="44">
                  <c:v>1.26E-2</c:v>
                </c:pt>
                <c:pt idx="45">
                  <c:v>1.32E-2</c:v>
                </c:pt>
                <c:pt idx="46">
                  <c:v>1.37E-2</c:v>
                </c:pt>
                <c:pt idx="47">
                  <c:v>1.4299999999999998E-2</c:v>
                </c:pt>
                <c:pt idx="48">
                  <c:v>1.4799999999999999E-2</c:v>
                </c:pt>
                <c:pt idx="49">
                  <c:v>1.54E-2</c:v>
                </c:pt>
                <c:pt idx="50">
                  <c:v>1.5900000000000001E-2</c:v>
                </c:pt>
                <c:pt idx="51">
                  <c:v>1.6400000000000001E-2</c:v>
                </c:pt>
                <c:pt idx="52">
                  <c:v>1.7399999999999999E-2</c:v>
                </c:pt>
                <c:pt idx="53">
                  <c:v>1.8599999999999998E-2</c:v>
                </c:pt>
                <c:pt idx="54">
                  <c:v>1.9800000000000002E-2</c:v>
                </c:pt>
                <c:pt idx="55">
                  <c:v>2.0999999999999998E-2</c:v>
                </c:pt>
                <c:pt idx="56">
                  <c:v>2.2100000000000002E-2</c:v>
                </c:pt>
                <c:pt idx="57">
                  <c:v>2.3200000000000002E-2</c:v>
                </c:pt>
                <c:pt idx="58">
                  <c:v>2.4199999999999999E-2</c:v>
                </c:pt>
                <c:pt idx="59">
                  <c:v>2.52E-2</c:v>
                </c:pt>
                <c:pt idx="60">
                  <c:v>2.63E-2</c:v>
                </c:pt>
                <c:pt idx="61">
                  <c:v>2.8299999999999999E-2</c:v>
                </c:pt>
                <c:pt idx="62">
                  <c:v>3.0199999999999998E-2</c:v>
                </c:pt>
                <c:pt idx="63">
                  <c:v>3.2100000000000004E-2</c:v>
                </c:pt>
                <c:pt idx="64">
                  <c:v>3.39E-2</c:v>
                </c:pt>
                <c:pt idx="65">
                  <c:v>3.5699999999999996E-2</c:v>
                </c:pt>
                <c:pt idx="66">
                  <c:v>3.7400000000000003E-2</c:v>
                </c:pt>
                <c:pt idx="67">
                  <c:v>4.0999999999999995E-2</c:v>
                </c:pt>
                <c:pt idx="68">
                  <c:v>4.4499999999999998E-2</c:v>
                </c:pt>
                <c:pt idx="69">
                  <c:v>4.7799999999999995E-2</c:v>
                </c:pt>
                <c:pt idx="70">
                  <c:v>5.11E-2</c:v>
                </c:pt>
                <c:pt idx="71">
                  <c:v>5.4400000000000004E-2</c:v>
                </c:pt>
                <c:pt idx="72">
                  <c:v>5.7499999999999996E-2</c:v>
                </c:pt>
                <c:pt idx="73">
                  <c:v>6.0600000000000001E-2</c:v>
                </c:pt>
                <c:pt idx="74">
                  <c:v>6.3600000000000004E-2</c:v>
                </c:pt>
                <c:pt idx="75">
                  <c:v>6.6600000000000006E-2</c:v>
                </c:pt>
                <c:pt idx="76">
                  <c:v>6.9599999999999995E-2</c:v>
                </c:pt>
                <c:pt idx="77">
                  <c:v>7.2499999999999995E-2</c:v>
                </c:pt>
                <c:pt idx="78">
                  <c:v>7.85E-2</c:v>
                </c:pt>
                <c:pt idx="79">
                  <c:v>8.5900000000000004E-2</c:v>
                </c:pt>
                <c:pt idx="80">
                  <c:v>9.3100000000000002E-2</c:v>
                </c:pt>
                <c:pt idx="81">
                  <c:v>9.9900000000000003E-2</c:v>
                </c:pt>
                <c:pt idx="82">
                  <c:v>0.10640000000000001</c:v>
                </c:pt>
                <c:pt idx="83">
                  <c:v>0.11279999999999998</c:v>
                </c:pt>
                <c:pt idx="84">
                  <c:v>0.11899999999999999</c:v>
                </c:pt>
                <c:pt idx="85">
                  <c:v>0.12490000000000001</c:v>
                </c:pt>
                <c:pt idx="86">
                  <c:v>0.1308</c:v>
                </c:pt>
                <c:pt idx="87">
                  <c:v>0.14350000000000002</c:v>
                </c:pt>
                <c:pt idx="88">
                  <c:v>0.1555</c:v>
                </c:pt>
                <c:pt idx="89">
                  <c:v>0.16699999999999998</c:v>
                </c:pt>
                <c:pt idx="90">
                  <c:v>0.17809999999999998</c:v>
                </c:pt>
                <c:pt idx="91">
                  <c:v>0.1888</c:v>
                </c:pt>
                <c:pt idx="92">
                  <c:v>0.19919999999999999</c:v>
                </c:pt>
                <c:pt idx="93">
                  <c:v>0.22320000000000001</c:v>
                </c:pt>
                <c:pt idx="94">
                  <c:v>0.24559999999999998</c:v>
                </c:pt>
                <c:pt idx="95">
                  <c:v>0.2666</c:v>
                </c:pt>
                <c:pt idx="96">
                  <c:v>0.2863</c:v>
                </c:pt>
                <c:pt idx="97">
                  <c:v>0.3049</c:v>
                </c:pt>
                <c:pt idx="98">
                  <c:v>0.32229999999999998</c:v>
                </c:pt>
                <c:pt idx="99">
                  <c:v>0.3387</c:v>
                </c:pt>
                <c:pt idx="100">
                  <c:v>0.35399999999999998</c:v>
                </c:pt>
                <c:pt idx="101">
                  <c:v>0.36829999999999996</c:v>
                </c:pt>
                <c:pt idx="102">
                  <c:v>0.38170000000000004</c:v>
                </c:pt>
                <c:pt idx="103">
                  <c:v>0.39410000000000001</c:v>
                </c:pt>
                <c:pt idx="104">
                  <c:v>0.42300000000000004</c:v>
                </c:pt>
                <c:pt idx="105">
                  <c:v>0.45629999999999998</c:v>
                </c:pt>
                <c:pt idx="106">
                  <c:v>0.48330000000000001</c:v>
                </c:pt>
                <c:pt idx="107">
                  <c:v>0.50529999999999997</c:v>
                </c:pt>
                <c:pt idx="108">
                  <c:v>0.52350000000000008</c:v>
                </c:pt>
                <c:pt idx="109">
                  <c:v>0.53869999999999996</c:v>
                </c:pt>
                <c:pt idx="110">
                  <c:v>0.55159999999999998</c:v>
                </c:pt>
                <c:pt idx="111">
                  <c:v>0.56259999999999999</c:v>
                </c:pt>
                <c:pt idx="112">
                  <c:v>0.57220000000000004</c:v>
                </c:pt>
                <c:pt idx="113">
                  <c:v>0.59530000000000005</c:v>
                </c:pt>
                <c:pt idx="114">
                  <c:v>0.61349999999999993</c:v>
                </c:pt>
                <c:pt idx="115">
                  <c:v>0.62830000000000008</c:v>
                </c:pt>
                <c:pt idx="116">
                  <c:v>0.64080000000000004</c:v>
                </c:pt>
                <c:pt idx="117">
                  <c:v>0.65139999999999998</c:v>
                </c:pt>
                <c:pt idx="118">
                  <c:v>0.66079999999999994</c:v>
                </c:pt>
                <c:pt idx="119">
                  <c:v>0.68710000000000004</c:v>
                </c:pt>
                <c:pt idx="120">
                  <c:v>0.70879999999999999</c:v>
                </c:pt>
                <c:pt idx="121">
                  <c:v>0.72740000000000005</c:v>
                </c:pt>
                <c:pt idx="122">
                  <c:v>0.74380000000000002</c:v>
                </c:pt>
                <c:pt idx="123">
                  <c:v>0.75849999999999995</c:v>
                </c:pt>
                <c:pt idx="124">
                  <c:v>0.77210000000000001</c:v>
                </c:pt>
                <c:pt idx="125">
                  <c:v>0.78459999999999996</c:v>
                </c:pt>
                <c:pt idx="126">
                  <c:v>0.79630000000000001</c:v>
                </c:pt>
                <c:pt idx="127">
                  <c:v>0.80740000000000001</c:v>
                </c:pt>
                <c:pt idx="128">
                  <c:v>0.81790000000000007</c:v>
                </c:pt>
                <c:pt idx="129">
                  <c:v>0.82789999999999997</c:v>
                </c:pt>
                <c:pt idx="130">
                  <c:v>0.86319999999999997</c:v>
                </c:pt>
                <c:pt idx="131">
                  <c:v>0.91289999999999993</c:v>
                </c:pt>
                <c:pt idx="132">
                  <c:v>0.95839999999999992</c:v>
                </c:pt>
                <c:pt idx="133" formatCode="0.000">
                  <c:v>1</c:v>
                </c:pt>
                <c:pt idx="134" formatCode="0.000">
                  <c:v>1.04</c:v>
                </c:pt>
                <c:pt idx="135" formatCode="0.000">
                  <c:v>1.08</c:v>
                </c:pt>
                <c:pt idx="136" formatCode="0.000">
                  <c:v>1.1100000000000001</c:v>
                </c:pt>
                <c:pt idx="137" formatCode="0.000">
                  <c:v>1.1499999999999999</c:v>
                </c:pt>
                <c:pt idx="138" formatCode="0.000">
                  <c:v>1.18</c:v>
                </c:pt>
                <c:pt idx="139" formatCode="0.000">
                  <c:v>1.3</c:v>
                </c:pt>
                <c:pt idx="140" formatCode="0.000">
                  <c:v>1.41</c:v>
                </c:pt>
                <c:pt idx="141" formatCode="0.000">
                  <c:v>1.51</c:v>
                </c:pt>
                <c:pt idx="142" formatCode="0.000">
                  <c:v>1.61</c:v>
                </c:pt>
                <c:pt idx="143" formatCode="0.000">
                  <c:v>1.7</c:v>
                </c:pt>
                <c:pt idx="144" formatCode="0.000">
                  <c:v>1.78</c:v>
                </c:pt>
                <c:pt idx="145" formatCode="0.000">
                  <c:v>2.09</c:v>
                </c:pt>
                <c:pt idx="146" formatCode="0.000">
                  <c:v>2.36</c:v>
                </c:pt>
                <c:pt idx="147" formatCode="0.000">
                  <c:v>2.61</c:v>
                </c:pt>
                <c:pt idx="148" formatCode="0.000">
                  <c:v>2.83</c:v>
                </c:pt>
                <c:pt idx="149" formatCode="0.000">
                  <c:v>3.04</c:v>
                </c:pt>
                <c:pt idx="150" formatCode="0.000">
                  <c:v>3.24</c:v>
                </c:pt>
                <c:pt idx="151" formatCode="0.000">
                  <c:v>3.44</c:v>
                </c:pt>
                <c:pt idx="152" formatCode="0.000">
                  <c:v>3.62</c:v>
                </c:pt>
                <c:pt idx="153" formatCode="0.000">
                  <c:v>3.8</c:v>
                </c:pt>
                <c:pt idx="154" formatCode="0.000">
                  <c:v>3.97</c:v>
                </c:pt>
                <c:pt idx="155" formatCode="0.000">
                  <c:v>4.13</c:v>
                </c:pt>
                <c:pt idx="156" formatCode="0.000">
                  <c:v>4.76</c:v>
                </c:pt>
                <c:pt idx="157" formatCode="0.000">
                  <c:v>5.64</c:v>
                </c:pt>
                <c:pt idx="158" formatCode="0.000">
                  <c:v>6.45</c:v>
                </c:pt>
                <c:pt idx="159" formatCode="0.000">
                  <c:v>7.2</c:v>
                </c:pt>
                <c:pt idx="160" formatCode="0.000">
                  <c:v>7.93</c:v>
                </c:pt>
                <c:pt idx="161" formatCode="0.000">
                  <c:v>8.64</c:v>
                </c:pt>
                <c:pt idx="162" formatCode="0.000">
                  <c:v>9.34</c:v>
                </c:pt>
                <c:pt idx="163" formatCode="0.000">
                  <c:v>10.039999999999999</c:v>
                </c:pt>
                <c:pt idx="164" formatCode="0.000">
                  <c:v>10.73</c:v>
                </c:pt>
                <c:pt idx="165" formatCode="0.000">
                  <c:v>13.33</c:v>
                </c:pt>
                <c:pt idx="166" formatCode="0.000">
                  <c:v>15.73</c:v>
                </c:pt>
                <c:pt idx="167" formatCode="0.000">
                  <c:v>18</c:v>
                </c:pt>
                <c:pt idx="168" formatCode="0.000">
                  <c:v>20.14</c:v>
                </c:pt>
                <c:pt idx="169" formatCode="0.000">
                  <c:v>22.21</c:v>
                </c:pt>
                <c:pt idx="170" formatCode="0.000">
                  <c:v>24.24</c:v>
                </c:pt>
                <c:pt idx="171" formatCode="0.000">
                  <c:v>31.69</c:v>
                </c:pt>
                <c:pt idx="172" formatCode="0.000">
                  <c:v>38.43</c:v>
                </c:pt>
                <c:pt idx="173" formatCode="0.000">
                  <c:v>44.82</c:v>
                </c:pt>
                <c:pt idx="174" formatCode="0.000">
                  <c:v>51</c:v>
                </c:pt>
                <c:pt idx="175" formatCode="0.000">
                  <c:v>57.08</c:v>
                </c:pt>
                <c:pt idx="176" formatCode="0.000">
                  <c:v>63.08</c:v>
                </c:pt>
                <c:pt idx="177" formatCode="0.000">
                  <c:v>69.05</c:v>
                </c:pt>
                <c:pt idx="178" formatCode="0.000">
                  <c:v>75.010000000000005</c:v>
                </c:pt>
                <c:pt idx="179" formatCode="0.000">
                  <c:v>80.959999999999994</c:v>
                </c:pt>
                <c:pt idx="180" formatCode="0.000">
                  <c:v>86.91</c:v>
                </c:pt>
                <c:pt idx="181" formatCode="0.000">
                  <c:v>92.88</c:v>
                </c:pt>
                <c:pt idx="182" formatCode="0.000">
                  <c:v>115.59</c:v>
                </c:pt>
                <c:pt idx="183" formatCode="0.000">
                  <c:v>147.74</c:v>
                </c:pt>
                <c:pt idx="184" formatCode="0.000">
                  <c:v>177.52</c:v>
                </c:pt>
                <c:pt idx="185" formatCode="0.000">
                  <c:v>206.03</c:v>
                </c:pt>
                <c:pt idx="186" formatCode="0.000">
                  <c:v>233.76</c:v>
                </c:pt>
                <c:pt idx="187" formatCode="0.000">
                  <c:v>260.98</c:v>
                </c:pt>
                <c:pt idx="188" formatCode="0.000">
                  <c:v>287.85000000000002</c:v>
                </c:pt>
                <c:pt idx="189" formatCode="0.000">
                  <c:v>314.45999999999998</c:v>
                </c:pt>
                <c:pt idx="190" formatCode="0.000">
                  <c:v>340.87</c:v>
                </c:pt>
                <c:pt idx="191" formatCode="0.000">
                  <c:v>439.27</c:v>
                </c:pt>
                <c:pt idx="192" formatCode="0.000">
                  <c:v>528.92999999999995</c:v>
                </c:pt>
                <c:pt idx="193" formatCode="0.000">
                  <c:v>613.53</c:v>
                </c:pt>
                <c:pt idx="194" formatCode="0.000">
                  <c:v>694.73</c:v>
                </c:pt>
                <c:pt idx="195" formatCode="0.000">
                  <c:v>773.41</c:v>
                </c:pt>
                <c:pt idx="196" formatCode="0.000">
                  <c:v>850.11</c:v>
                </c:pt>
                <c:pt idx="197" formatCode="0.0">
                  <c:v>1130</c:v>
                </c:pt>
                <c:pt idx="198" formatCode="0.0">
                  <c:v>1370</c:v>
                </c:pt>
                <c:pt idx="199" formatCode="0.0">
                  <c:v>1600</c:v>
                </c:pt>
                <c:pt idx="200" formatCode="0.0">
                  <c:v>1810</c:v>
                </c:pt>
                <c:pt idx="201" formatCode="0.0">
                  <c:v>2020</c:v>
                </c:pt>
                <c:pt idx="202" formatCode="0.0">
                  <c:v>2210</c:v>
                </c:pt>
                <c:pt idx="203" formatCode="0.0">
                  <c:v>2400</c:v>
                </c:pt>
                <c:pt idx="204" formatCode="0.0">
                  <c:v>2580</c:v>
                </c:pt>
                <c:pt idx="205" formatCode="0.0">
                  <c:v>2750</c:v>
                </c:pt>
                <c:pt idx="206" formatCode="0.0">
                  <c:v>2920</c:v>
                </c:pt>
                <c:pt idx="207" formatCode="0.0">
                  <c:v>3090</c:v>
                </c:pt>
                <c:pt idx="208" formatCode="0.0">
                  <c:v>3530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A6-4B83-9707-06A35CA965B8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srim197Au_Water!$D$20:$D$300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srim197Au_Water!$P$20:$P$300</c:f>
              <c:numCache>
                <c:formatCode>0.00000</c:formatCode>
                <c:ptCount val="281"/>
                <c:pt idx="0">
                  <c:v>1.5E-3</c:v>
                </c:pt>
                <c:pt idx="1">
                  <c:v>1.6000000000000001E-3</c:v>
                </c:pt>
                <c:pt idx="2">
                  <c:v>1.7000000000000001E-3</c:v>
                </c:pt>
                <c:pt idx="3">
                  <c:v>1.7000000000000001E-3</c:v>
                </c:pt>
                <c:pt idx="4">
                  <c:v>1.8E-3</c:v>
                </c:pt>
                <c:pt idx="5">
                  <c:v>1.8E-3</c:v>
                </c:pt>
                <c:pt idx="6">
                  <c:v>1.9E-3</c:v>
                </c:pt>
                <c:pt idx="7">
                  <c:v>2E-3</c:v>
                </c:pt>
                <c:pt idx="8">
                  <c:v>2E-3</c:v>
                </c:pt>
                <c:pt idx="9">
                  <c:v>2.1000000000000003E-3</c:v>
                </c:pt>
                <c:pt idx="10">
                  <c:v>2.1999999999999997E-3</c:v>
                </c:pt>
                <c:pt idx="11">
                  <c:v>2.3E-3</c:v>
                </c:pt>
                <c:pt idx="12">
                  <c:v>2.4000000000000002E-3</c:v>
                </c:pt>
                <c:pt idx="13">
                  <c:v>2.5000000000000001E-3</c:v>
                </c:pt>
                <c:pt idx="14">
                  <c:v>2.5999999999999999E-3</c:v>
                </c:pt>
                <c:pt idx="15">
                  <c:v>2.7000000000000001E-3</c:v>
                </c:pt>
                <c:pt idx="16">
                  <c:v>2.9000000000000002E-3</c:v>
                </c:pt>
                <c:pt idx="17">
                  <c:v>3.0000000000000001E-3</c:v>
                </c:pt>
                <c:pt idx="18">
                  <c:v>3.2000000000000002E-3</c:v>
                </c:pt>
                <c:pt idx="19">
                  <c:v>3.3E-3</c:v>
                </c:pt>
                <c:pt idx="20">
                  <c:v>3.4000000000000002E-3</c:v>
                </c:pt>
                <c:pt idx="21">
                  <c:v>3.5000000000000005E-3</c:v>
                </c:pt>
                <c:pt idx="22">
                  <c:v>3.6999999999999997E-3</c:v>
                </c:pt>
                <c:pt idx="23">
                  <c:v>3.8E-3</c:v>
                </c:pt>
                <c:pt idx="24">
                  <c:v>3.8999999999999998E-3</c:v>
                </c:pt>
                <c:pt idx="25">
                  <c:v>4.0000000000000001E-3</c:v>
                </c:pt>
                <c:pt idx="26">
                  <c:v>4.2000000000000006E-3</c:v>
                </c:pt>
                <c:pt idx="27">
                  <c:v>4.4999999999999997E-3</c:v>
                </c:pt>
                <c:pt idx="28">
                  <c:v>4.7000000000000002E-3</c:v>
                </c:pt>
                <c:pt idx="29">
                  <c:v>4.8999999999999998E-3</c:v>
                </c:pt>
                <c:pt idx="30">
                  <c:v>5.1999999999999998E-3</c:v>
                </c:pt>
                <c:pt idx="31">
                  <c:v>5.4000000000000003E-3</c:v>
                </c:pt>
                <c:pt idx="32">
                  <c:v>5.5999999999999999E-3</c:v>
                </c:pt>
                <c:pt idx="33">
                  <c:v>5.8000000000000005E-3</c:v>
                </c:pt>
                <c:pt idx="34">
                  <c:v>6.0000000000000001E-3</c:v>
                </c:pt>
                <c:pt idx="35">
                  <c:v>6.4000000000000003E-3</c:v>
                </c:pt>
                <c:pt idx="36">
                  <c:v>6.8000000000000005E-3</c:v>
                </c:pt>
                <c:pt idx="37">
                  <c:v>7.0999999999999995E-3</c:v>
                </c:pt>
                <c:pt idx="38">
                  <c:v>7.4999999999999997E-3</c:v>
                </c:pt>
                <c:pt idx="39">
                  <c:v>7.7999999999999996E-3</c:v>
                </c:pt>
                <c:pt idx="40">
                  <c:v>8.0999999999999996E-3</c:v>
                </c:pt>
                <c:pt idx="41">
                  <c:v>8.7999999999999988E-3</c:v>
                </c:pt>
                <c:pt idx="42">
                  <c:v>9.4000000000000004E-3</c:v>
                </c:pt>
                <c:pt idx="43">
                  <c:v>0.01</c:v>
                </c:pt>
                <c:pt idx="44">
                  <c:v>1.0499999999999999E-2</c:v>
                </c:pt>
                <c:pt idx="45">
                  <c:v>1.11E-2</c:v>
                </c:pt>
                <c:pt idx="46">
                  <c:v>1.1600000000000001E-2</c:v>
                </c:pt>
                <c:pt idx="47">
                  <c:v>1.21E-2</c:v>
                </c:pt>
                <c:pt idx="48">
                  <c:v>1.2699999999999999E-2</c:v>
                </c:pt>
                <c:pt idx="49">
                  <c:v>1.32E-2</c:v>
                </c:pt>
                <c:pt idx="50">
                  <c:v>1.37E-2</c:v>
                </c:pt>
                <c:pt idx="51">
                  <c:v>1.4099999999999998E-2</c:v>
                </c:pt>
                <c:pt idx="52">
                  <c:v>1.5099999999999999E-2</c:v>
                </c:pt>
                <c:pt idx="53">
                  <c:v>1.6199999999999999E-2</c:v>
                </c:pt>
                <c:pt idx="54">
                  <c:v>1.7399999999999999E-2</c:v>
                </c:pt>
                <c:pt idx="55">
                  <c:v>1.84E-2</c:v>
                </c:pt>
                <c:pt idx="56">
                  <c:v>1.95E-2</c:v>
                </c:pt>
                <c:pt idx="57">
                  <c:v>2.0499999999999997E-2</c:v>
                </c:pt>
                <c:pt idx="58">
                  <c:v>2.1499999999999998E-2</c:v>
                </c:pt>
                <c:pt idx="59">
                  <c:v>2.2499999999999999E-2</c:v>
                </c:pt>
                <c:pt idx="60">
                  <c:v>2.35E-2</c:v>
                </c:pt>
                <c:pt idx="61">
                  <c:v>2.5399999999999999E-2</c:v>
                </c:pt>
                <c:pt idx="62">
                  <c:v>2.7200000000000002E-2</c:v>
                </c:pt>
                <c:pt idx="63">
                  <c:v>2.8999999999999998E-2</c:v>
                </c:pt>
                <c:pt idx="64">
                  <c:v>3.0800000000000001E-2</c:v>
                </c:pt>
                <c:pt idx="65">
                  <c:v>3.2500000000000001E-2</c:v>
                </c:pt>
                <c:pt idx="66">
                  <c:v>3.4200000000000001E-2</c:v>
                </c:pt>
                <c:pt idx="67">
                  <c:v>3.7499999999999999E-2</c:v>
                </c:pt>
                <c:pt idx="68">
                  <c:v>4.07E-2</c:v>
                </c:pt>
                <c:pt idx="69">
                  <c:v>4.3900000000000002E-2</c:v>
                </c:pt>
                <c:pt idx="70">
                  <c:v>4.7099999999999996E-2</c:v>
                </c:pt>
                <c:pt idx="71">
                  <c:v>5.0200000000000002E-2</c:v>
                </c:pt>
                <c:pt idx="72">
                  <c:v>5.33E-2</c:v>
                </c:pt>
                <c:pt idx="73">
                  <c:v>5.6399999999999992E-2</c:v>
                </c:pt>
                <c:pt idx="74">
                  <c:v>5.9399999999999994E-2</c:v>
                </c:pt>
                <c:pt idx="75">
                  <c:v>6.2399999999999997E-2</c:v>
                </c:pt>
                <c:pt idx="76">
                  <c:v>6.54E-2</c:v>
                </c:pt>
                <c:pt idx="77">
                  <c:v>6.8400000000000002E-2</c:v>
                </c:pt>
                <c:pt idx="78">
                  <c:v>7.4200000000000002E-2</c:v>
                </c:pt>
                <c:pt idx="79">
                  <c:v>8.14E-2</c:v>
                </c:pt>
                <c:pt idx="80">
                  <c:v>8.8499999999999995E-2</c:v>
                </c:pt>
                <c:pt idx="81">
                  <c:v>9.5399999999999999E-2</c:v>
                </c:pt>
                <c:pt idx="82">
                  <c:v>0.10229999999999999</c:v>
                </c:pt>
                <c:pt idx="83">
                  <c:v>0.10900000000000001</c:v>
                </c:pt>
                <c:pt idx="84">
                  <c:v>0.1157</c:v>
                </c:pt>
                <c:pt idx="85">
                  <c:v>0.1222</c:v>
                </c:pt>
                <c:pt idx="86">
                  <c:v>0.12869999999999998</c:v>
                </c:pt>
                <c:pt idx="87">
                  <c:v>0.1416</c:v>
                </c:pt>
                <c:pt idx="88">
                  <c:v>0.15409999999999999</c:v>
                </c:pt>
                <c:pt idx="89">
                  <c:v>0.16650000000000001</c:v>
                </c:pt>
                <c:pt idx="90">
                  <c:v>0.1787</c:v>
                </c:pt>
                <c:pt idx="91">
                  <c:v>0.1908</c:v>
                </c:pt>
                <c:pt idx="92">
                  <c:v>0.20270000000000002</c:v>
                </c:pt>
                <c:pt idx="93">
                  <c:v>0.22620000000000001</c:v>
                </c:pt>
                <c:pt idx="94">
                  <c:v>0.2492</c:v>
                </c:pt>
                <c:pt idx="95">
                  <c:v>0.27160000000000001</c:v>
                </c:pt>
                <c:pt idx="96">
                  <c:v>0.29349999999999998</c:v>
                </c:pt>
                <c:pt idx="97">
                  <c:v>0.31480000000000002</c:v>
                </c:pt>
                <c:pt idx="98">
                  <c:v>0.33540000000000003</c:v>
                </c:pt>
                <c:pt idx="99">
                  <c:v>0.35539999999999999</c:v>
                </c:pt>
                <c:pt idx="100">
                  <c:v>0.3745</c:v>
                </c:pt>
                <c:pt idx="101">
                  <c:v>0.39289999999999997</c:v>
                </c:pt>
                <c:pt idx="102">
                  <c:v>0.41050000000000003</c:v>
                </c:pt>
                <c:pt idx="103">
                  <c:v>0.42729999999999996</c:v>
                </c:pt>
                <c:pt idx="104">
                  <c:v>0.45830000000000004</c:v>
                </c:pt>
                <c:pt idx="105">
                  <c:v>0.49269999999999997</c:v>
                </c:pt>
                <c:pt idx="106">
                  <c:v>0.52259999999999995</c:v>
                </c:pt>
                <c:pt idx="107">
                  <c:v>0.54859999999999998</c:v>
                </c:pt>
                <c:pt idx="108">
                  <c:v>0.57110000000000005</c:v>
                </c:pt>
                <c:pt idx="109">
                  <c:v>0.59079999999999999</c:v>
                </c:pt>
                <c:pt idx="110">
                  <c:v>0.60810000000000008</c:v>
                </c:pt>
                <c:pt idx="111">
                  <c:v>0.62339999999999995</c:v>
                </c:pt>
                <c:pt idx="112">
                  <c:v>0.63690000000000002</c:v>
                </c:pt>
                <c:pt idx="113">
                  <c:v>0.65999999999999992</c:v>
                </c:pt>
                <c:pt idx="114">
                  <c:v>0.67880000000000007</c:v>
                </c:pt>
                <c:pt idx="115">
                  <c:v>0.6946</c:v>
                </c:pt>
                <c:pt idx="116">
                  <c:v>0.70810000000000006</c:v>
                </c:pt>
                <c:pt idx="117">
                  <c:v>0.7198</c:v>
                </c:pt>
                <c:pt idx="118">
                  <c:v>0.73009999999999997</c:v>
                </c:pt>
                <c:pt idx="119">
                  <c:v>0.74749999999999994</c:v>
                </c:pt>
                <c:pt idx="120">
                  <c:v>0.76190000000000002</c:v>
                </c:pt>
                <c:pt idx="121">
                  <c:v>0.77410000000000001</c:v>
                </c:pt>
                <c:pt idx="122">
                  <c:v>0.78459999999999996</c:v>
                </c:pt>
                <c:pt idx="123">
                  <c:v>0.79400000000000004</c:v>
                </c:pt>
                <c:pt idx="124">
                  <c:v>0.80230000000000001</c:v>
                </c:pt>
                <c:pt idx="125">
                  <c:v>0.80990000000000006</c:v>
                </c:pt>
                <c:pt idx="126">
                  <c:v>0.81690000000000007</c:v>
                </c:pt>
                <c:pt idx="127">
                  <c:v>0.82340000000000002</c:v>
                </c:pt>
                <c:pt idx="128">
                  <c:v>0.82929999999999993</c:v>
                </c:pt>
                <c:pt idx="129">
                  <c:v>0.83499999999999996</c:v>
                </c:pt>
                <c:pt idx="130">
                  <c:v>0.84529999999999994</c:v>
                </c:pt>
                <c:pt idx="131">
                  <c:v>0.85680000000000001</c:v>
                </c:pt>
                <c:pt idx="132">
                  <c:v>0.86720000000000008</c:v>
                </c:pt>
                <c:pt idx="133">
                  <c:v>0.87660000000000005</c:v>
                </c:pt>
                <c:pt idx="134">
                  <c:v>0.88539999999999996</c:v>
                </c:pt>
                <c:pt idx="135">
                  <c:v>0.89369999999999994</c:v>
                </c:pt>
                <c:pt idx="136">
                  <c:v>0.90150000000000008</c:v>
                </c:pt>
                <c:pt idx="137">
                  <c:v>0.90890000000000004</c:v>
                </c:pt>
                <c:pt idx="138">
                  <c:v>0.91600000000000004</c:v>
                </c:pt>
                <c:pt idx="139">
                  <c:v>0.9292999999999999</c:v>
                </c:pt>
                <c:pt idx="140">
                  <c:v>0.94159999999999999</c:v>
                </c:pt>
                <c:pt idx="141">
                  <c:v>0.95320000000000005</c:v>
                </c:pt>
                <c:pt idx="142">
                  <c:v>0.96430000000000005</c:v>
                </c:pt>
                <c:pt idx="143">
                  <c:v>0.97509999999999997</c:v>
                </c:pt>
                <c:pt idx="144">
                  <c:v>0.98550000000000004</c:v>
                </c:pt>
                <c:pt idx="145" formatCode="0.000">
                  <c:v>1.01</c:v>
                </c:pt>
                <c:pt idx="146" formatCode="0.000">
                  <c:v>1.02</c:v>
                </c:pt>
                <c:pt idx="147" formatCode="0.000">
                  <c:v>1.04</c:v>
                </c:pt>
                <c:pt idx="148" formatCode="0.000">
                  <c:v>1.06</c:v>
                </c:pt>
                <c:pt idx="149" formatCode="0.000">
                  <c:v>1.08</c:v>
                </c:pt>
                <c:pt idx="150" formatCode="0.000">
                  <c:v>1.1000000000000001</c:v>
                </c:pt>
                <c:pt idx="151" formatCode="0.000">
                  <c:v>1.1100000000000001</c:v>
                </c:pt>
                <c:pt idx="152" formatCode="0.000">
                  <c:v>1.1299999999999999</c:v>
                </c:pt>
                <c:pt idx="153" formatCode="0.000">
                  <c:v>1.1499999999999999</c:v>
                </c:pt>
                <c:pt idx="154" formatCode="0.000">
                  <c:v>1.1599999999999999</c:v>
                </c:pt>
                <c:pt idx="155" formatCode="0.000">
                  <c:v>1.18</c:v>
                </c:pt>
                <c:pt idx="156" formatCode="0.000">
                  <c:v>1.21</c:v>
                </c:pt>
                <c:pt idx="157" formatCode="0.000">
                  <c:v>1.25</c:v>
                </c:pt>
                <c:pt idx="158" formatCode="0.000">
                  <c:v>1.29</c:v>
                </c:pt>
                <c:pt idx="159" formatCode="0.000">
                  <c:v>1.34</c:v>
                </c:pt>
                <c:pt idx="160" formatCode="0.000">
                  <c:v>1.38</c:v>
                </c:pt>
                <c:pt idx="161" formatCode="0.000">
                  <c:v>1.42</c:v>
                </c:pt>
                <c:pt idx="162" formatCode="0.000">
                  <c:v>1.47</c:v>
                </c:pt>
                <c:pt idx="163" formatCode="0.000">
                  <c:v>1.52</c:v>
                </c:pt>
                <c:pt idx="164" formatCode="0.000">
                  <c:v>1.56</c:v>
                </c:pt>
                <c:pt idx="165" formatCode="0.000">
                  <c:v>1.67</c:v>
                </c:pt>
                <c:pt idx="166" formatCode="0.000">
                  <c:v>1.77</c:v>
                </c:pt>
                <c:pt idx="167" formatCode="0.000">
                  <c:v>1.89</c:v>
                </c:pt>
                <c:pt idx="168" formatCode="0.000">
                  <c:v>2</c:v>
                </c:pt>
                <c:pt idx="169" formatCode="0.000">
                  <c:v>2.12</c:v>
                </c:pt>
                <c:pt idx="170" formatCode="0.000">
                  <c:v>2.25</c:v>
                </c:pt>
                <c:pt idx="171" formatCode="0.000">
                  <c:v>2.5099999999999998</c:v>
                </c:pt>
                <c:pt idx="172" formatCode="0.000">
                  <c:v>2.78</c:v>
                </c:pt>
                <c:pt idx="173" formatCode="0.000">
                  <c:v>3.08</c:v>
                </c:pt>
                <c:pt idx="174" formatCode="0.000">
                  <c:v>3.38</c:v>
                </c:pt>
                <c:pt idx="175" formatCode="0.000">
                  <c:v>3.7</c:v>
                </c:pt>
                <c:pt idx="176" formatCode="0.000">
                  <c:v>4.03</c:v>
                </c:pt>
                <c:pt idx="177" formatCode="0.000">
                  <c:v>4.38</c:v>
                </c:pt>
                <c:pt idx="178" formatCode="0.000">
                  <c:v>4.74</c:v>
                </c:pt>
                <c:pt idx="179" formatCode="0.000">
                  <c:v>5.1100000000000003</c:v>
                </c:pt>
                <c:pt idx="180" formatCode="0.000">
                  <c:v>5.49</c:v>
                </c:pt>
                <c:pt idx="181" formatCode="0.000">
                  <c:v>5.88</c:v>
                </c:pt>
                <c:pt idx="182" formatCode="0.000">
                  <c:v>6.7</c:v>
                </c:pt>
                <c:pt idx="183" formatCode="0.000">
                  <c:v>7.78</c:v>
                </c:pt>
                <c:pt idx="184" formatCode="0.000">
                  <c:v>8.92</c:v>
                </c:pt>
                <c:pt idx="185" formatCode="0.000">
                  <c:v>10.119999999999999</c:v>
                </c:pt>
                <c:pt idx="186" formatCode="0.000">
                  <c:v>11.37</c:v>
                </c:pt>
                <c:pt idx="187" formatCode="0.000">
                  <c:v>12.67</c:v>
                </c:pt>
                <c:pt idx="188" formatCode="0.000">
                  <c:v>14.01</c:v>
                </c:pt>
                <c:pt idx="189" formatCode="0.000">
                  <c:v>15.4</c:v>
                </c:pt>
                <c:pt idx="190" formatCode="0.000">
                  <c:v>16.829999999999998</c:v>
                </c:pt>
                <c:pt idx="191" formatCode="0.000">
                  <c:v>19.809999999999999</c:v>
                </c:pt>
                <c:pt idx="192" formatCode="0.000">
                  <c:v>22.92</c:v>
                </c:pt>
                <c:pt idx="193" formatCode="0.000">
                  <c:v>26.15</c:v>
                </c:pt>
                <c:pt idx="194" formatCode="0.000">
                  <c:v>29.48</c:v>
                </c:pt>
                <c:pt idx="195" formatCode="0.000">
                  <c:v>32.9</c:v>
                </c:pt>
                <c:pt idx="196" formatCode="0.000">
                  <c:v>36.409999999999997</c:v>
                </c:pt>
                <c:pt idx="197" formatCode="0.000">
                  <c:v>43.63</c:v>
                </c:pt>
                <c:pt idx="198" formatCode="0.000">
                  <c:v>51.08</c:v>
                </c:pt>
                <c:pt idx="199" formatCode="0.000">
                  <c:v>58.69</c:v>
                </c:pt>
                <c:pt idx="200" formatCode="0.000">
                  <c:v>66.42</c:v>
                </c:pt>
                <c:pt idx="201" formatCode="0.000">
                  <c:v>74.239999999999995</c:v>
                </c:pt>
                <c:pt idx="202" formatCode="0.000">
                  <c:v>82.11</c:v>
                </c:pt>
                <c:pt idx="203" formatCode="0.000">
                  <c:v>90.02</c:v>
                </c:pt>
                <c:pt idx="204" formatCode="0.000">
                  <c:v>97.93</c:v>
                </c:pt>
                <c:pt idx="205" formatCode="0.000">
                  <c:v>105.83</c:v>
                </c:pt>
                <c:pt idx="206" formatCode="0.000">
                  <c:v>113.72</c:v>
                </c:pt>
                <c:pt idx="207" formatCode="0.000">
                  <c:v>121.57</c:v>
                </c:pt>
                <c:pt idx="208" formatCode="0.000">
                  <c:v>134.82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CA6-4B83-9707-06A35CA96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srim238U_Water!$P$5</c:f>
          <c:strCache>
            <c:ptCount val="1"/>
            <c:pt idx="0">
              <c:v>srim238U_Water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srim238U_Water!$D$20:$D$300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srim238U_Water!$E$20:$E$300</c:f>
              <c:numCache>
                <c:formatCode>0.000E+00</c:formatCode>
                <c:ptCount val="281"/>
                <c:pt idx="0">
                  <c:v>0.47410000000000002</c:v>
                </c:pt>
                <c:pt idx="1">
                  <c:v>0.49719999999999998</c:v>
                </c:pt>
                <c:pt idx="2">
                  <c:v>0.51929999999999998</c:v>
                </c:pt>
                <c:pt idx="3">
                  <c:v>0.54049999999999998</c:v>
                </c:pt>
                <c:pt idx="4">
                  <c:v>0.56089999999999995</c:v>
                </c:pt>
                <c:pt idx="5">
                  <c:v>0.5806</c:v>
                </c:pt>
                <c:pt idx="6">
                  <c:v>0.59960000000000002</c:v>
                </c:pt>
                <c:pt idx="7">
                  <c:v>0.63600000000000001</c:v>
                </c:pt>
                <c:pt idx="8">
                  <c:v>0.6704</c:v>
                </c:pt>
                <c:pt idx="9">
                  <c:v>0.70309999999999995</c:v>
                </c:pt>
                <c:pt idx="10">
                  <c:v>0.73440000000000005</c:v>
                </c:pt>
                <c:pt idx="11">
                  <c:v>0.76439999999999997</c:v>
                </c:pt>
                <c:pt idx="12">
                  <c:v>0.79330000000000001</c:v>
                </c:pt>
                <c:pt idx="13">
                  <c:v>0.84799999999999998</c:v>
                </c:pt>
                <c:pt idx="14">
                  <c:v>0.89949999999999997</c:v>
                </c:pt>
                <c:pt idx="15">
                  <c:v>0.94810000000000005</c:v>
                </c:pt>
                <c:pt idx="16">
                  <c:v>0.99439999999999995</c:v>
                </c:pt>
                <c:pt idx="17">
                  <c:v>1.0389999999999999</c:v>
                </c:pt>
                <c:pt idx="18">
                  <c:v>1.081</c:v>
                </c:pt>
                <c:pt idx="19">
                  <c:v>1.1220000000000001</c:v>
                </c:pt>
                <c:pt idx="20">
                  <c:v>1.161</c:v>
                </c:pt>
                <c:pt idx="21">
                  <c:v>1.1990000000000001</c:v>
                </c:pt>
                <c:pt idx="22">
                  <c:v>1.236</c:v>
                </c:pt>
                <c:pt idx="23">
                  <c:v>1.272</c:v>
                </c:pt>
                <c:pt idx="24">
                  <c:v>1.341</c:v>
                </c:pt>
                <c:pt idx="25">
                  <c:v>1.4219999999999999</c:v>
                </c:pt>
                <c:pt idx="26">
                  <c:v>1.4990000000000001</c:v>
                </c:pt>
                <c:pt idx="27">
                  <c:v>1.5720000000000001</c:v>
                </c:pt>
                <c:pt idx="28">
                  <c:v>1.6419999999999999</c:v>
                </c:pt>
                <c:pt idx="29">
                  <c:v>1.7090000000000001</c:v>
                </c:pt>
                <c:pt idx="30">
                  <c:v>1.774</c:v>
                </c:pt>
                <c:pt idx="31">
                  <c:v>1.8360000000000001</c:v>
                </c:pt>
                <c:pt idx="32">
                  <c:v>1.8959999999999999</c:v>
                </c:pt>
                <c:pt idx="33">
                  <c:v>2.0110000000000001</c:v>
                </c:pt>
                <c:pt idx="34">
                  <c:v>2.12</c:v>
                </c:pt>
                <c:pt idx="35">
                  <c:v>2.2240000000000002</c:v>
                </c:pt>
                <c:pt idx="36">
                  <c:v>2.3220000000000001</c:v>
                </c:pt>
                <c:pt idx="37">
                  <c:v>2.4169999999999998</c:v>
                </c:pt>
                <c:pt idx="38">
                  <c:v>2.508</c:v>
                </c:pt>
                <c:pt idx="39">
                  <c:v>2.6819999999999999</c:v>
                </c:pt>
                <c:pt idx="40">
                  <c:v>2.8439999999999999</c:v>
                </c:pt>
                <c:pt idx="41">
                  <c:v>2.9980000000000002</c:v>
                </c:pt>
                <c:pt idx="42">
                  <c:v>3.145</c:v>
                </c:pt>
                <c:pt idx="43">
                  <c:v>3.2839999999999998</c:v>
                </c:pt>
                <c:pt idx="44">
                  <c:v>3.4180000000000001</c:v>
                </c:pt>
                <c:pt idx="45">
                  <c:v>3.5470000000000002</c:v>
                </c:pt>
                <c:pt idx="46">
                  <c:v>3.6720000000000002</c:v>
                </c:pt>
                <c:pt idx="47">
                  <c:v>3.7919999999999998</c:v>
                </c:pt>
                <c:pt idx="48">
                  <c:v>3.9089999999999998</c:v>
                </c:pt>
                <c:pt idx="49">
                  <c:v>4.0220000000000002</c:v>
                </c:pt>
                <c:pt idx="50">
                  <c:v>4.24</c:v>
                </c:pt>
                <c:pt idx="51">
                  <c:v>4.4969999999999999</c:v>
                </c:pt>
                <c:pt idx="52">
                  <c:v>4.74</c:v>
                </c:pt>
                <c:pt idx="53">
                  <c:v>4.9720000000000004</c:v>
                </c:pt>
                <c:pt idx="54">
                  <c:v>5.1929999999999996</c:v>
                </c:pt>
                <c:pt idx="55">
                  <c:v>5.4050000000000002</c:v>
                </c:pt>
                <c:pt idx="56">
                  <c:v>5.609</c:v>
                </c:pt>
                <c:pt idx="57">
                  <c:v>5.806</c:v>
                </c:pt>
                <c:pt idx="58">
                  <c:v>5.9960000000000004</c:v>
                </c:pt>
                <c:pt idx="59">
                  <c:v>6.36</c:v>
                </c:pt>
                <c:pt idx="60">
                  <c:v>6.56</c:v>
                </c:pt>
                <c:pt idx="61">
                  <c:v>6.6959999999999997</c:v>
                </c:pt>
                <c:pt idx="62">
                  <c:v>6.9009999999999998</c:v>
                </c:pt>
                <c:pt idx="63">
                  <c:v>7.133</c:v>
                </c:pt>
                <c:pt idx="64">
                  <c:v>7.3680000000000003</c:v>
                </c:pt>
                <c:pt idx="65">
                  <c:v>7.8040000000000003</c:v>
                </c:pt>
                <c:pt idx="66">
                  <c:v>8.1739999999999995</c:v>
                </c:pt>
                <c:pt idx="67">
                  <c:v>8.48</c:v>
                </c:pt>
                <c:pt idx="68">
                  <c:v>8.7349999999999994</c:v>
                </c:pt>
                <c:pt idx="69">
                  <c:v>8.952</c:v>
                </c:pt>
                <c:pt idx="70">
                  <c:v>9.1419999999999995</c:v>
                </c:pt>
                <c:pt idx="71">
                  <c:v>9.3130000000000006</c:v>
                </c:pt>
                <c:pt idx="72">
                  <c:v>9.4730000000000008</c:v>
                </c:pt>
                <c:pt idx="73">
                  <c:v>9.625</c:v>
                </c:pt>
                <c:pt idx="74">
                  <c:v>9.7750000000000004</c:v>
                </c:pt>
                <c:pt idx="75">
                  <c:v>9.9239999999999995</c:v>
                </c:pt>
                <c:pt idx="76">
                  <c:v>10.220000000000001</c:v>
                </c:pt>
                <c:pt idx="77">
                  <c:v>10.62</c:v>
                </c:pt>
                <c:pt idx="78">
                  <c:v>11.03</c:v>
                </c:pt>
                <c:pt idx="79">
                  <c:v>11.47</c:v>
                </c:pt>
                <c:pt idx="80">
                  <c:v>11.92</c:v>
                </c:pt>
                <c:pt idx="81">
                  <c:v>12.38</c:v>
                </c:pt>
                <c:pt idx="82">
                  <c:v>12.85</c:v>
                </c:pt>
                <c:pt idx="83">
                  <c:v>13.32</c:v>
                </c:pt>
                <c:pt idx="84">
                  <c:v>13.79</c:v>
                </c:pt>
                <c:pt idx="85">
                  <c:v>14.7</c:v>
                </c:pt>
                <c:pt idx="86">
                  <c:v>15.58</c:v>
                </c:pt>
                <c:pt idx="87">
                  <c:v>16.420000000000002</c:v>
                </c:pt>
                <c:pt idx="88">
                  <c:v>17.2</c:v>
                </c:pt>
                <c:pt idx="89">
                  <c:v>17.920000000000002</c:v>
                </c:pt>
                <c:pt idx="90">
                  <c:v>18.59</c:v>
                </c:pt>
                <c:pt idx="91">
                  <c:v>19.77</c:v>
                </c:pt>
                <c:pt idx="92">
                  <c:v>20.78</c:v>
                </c:pt>
                <c:pt idx="93">
                  <c:v>21.65</c:v>
                </c:pt>
                <c:pt idx="94">
                  <c:v>22.4</c:v>
                </c:pt>
                <c:pt idx="95">
                  <c:v>23.07</c:v>
                </c:pt>
                <c:pt idx="96">
                  <c:v>23.67</c:v>
                </c:pt>
                <c:pt idx="97">
                  <c:v>24.24</c:v>
                </c:pt>
                <c:pt idx="98">
                  <c:v>24.78</c:v>
                </c:pt>
                <c:pt idx="99">
                  <c:v>25.31</c:v>
                </c:pt>
                <c:pt idx="100">
                  <c:v>25.84</c:v>
                </c:pt>
                <c:pt idx="101">
                  <c:v>26.37</c:v>
                </c:pt>
                <c:pt idx="102">
                  <c:v>27.48</c:v>
                </c:pt>
                <c:pt idx="103">
                  <c:v>28.99</c:v>
                </c:pt>
                <c:pt idx="104">
                  <c:v>30.67</c:v>
                </c:pt>
                <c:pt idx="105">
                  <c:v>32.520000000000003</c:v>
                </c:pt>
                <c:pt idx="106">
                  <c:v>34.54</c:v>
                </c:pt>
                <c:pt idx="107">
                  <c:v>36.71</c:v>
                </c:pt>
                <c:pt idx="108">
                  <c:v>39.020000000000003</c:v>
                </c:pt>
                <c:pt idx="109">
                  <c:v>41.43</c:v>
                </c:pt>
                <c:pt idx="110">
                  <c:v>43.93</c:v>
                </c:pt>
                <c:pt idx="111">
                  <c:v>49.07</c:v>
                </c:pt>
                <c:pt idx="112">
                  <c:v>54.29</c:v>
                </c:pt>
                <c:pt idx="113">
                  <c:v>59.45</c:v>
                </c:pt>
                <c:pt idx="114">
                  <c:v>64.47</c:v>
                </c:pt>
                <c:pt idx="115">
                  <c:v>69.28</c:v>
                </c:pt>
                <c:pt idx="116">
                  <c:v>73.849999999999994</c:v>
                </c:pt>
                <c:pt idx="117">
                  <c:v>82.21</c:v>
                </c:pt>
                <c:pt idx="118">
                  <c:v>89.55</c:v>
                </c:pt>
                <c:pt idx="119">
                  <c:v>95.95</c:v>
                </c:pt>
                <c:pt idx="120">
                  <c:v>101.5</c:v>
                </c:pt>
                <c:pt idx="121">
                  <c:v>106.4</c:v>
                </c:pt>
                <c:pt idx="122">
                  <c:v>110.8</c:v>
                </c:pt>
                <c:pt idx="123">
                  <c:v>114.6</c:v>
                </c:pt>
                <c:pt idx="124">
                  <c:v>117.9</c:v>
                </c:pt>
                <c:pt idx="125">
                  <c:v>121</c:v>
                </c:pt>
                <c:pt idx="126">
                  <c:v>123.7</c:v>
                </c:pt>
                <c:pt idx="127">
                  <c:v>126.1</c:v>
                </c:pt>
                <c:pt idx="128">
                  <c:v>130.19999999999999</c:v>
                </c:pt>
                <c:pt idx="129">
                  <c:v>134.4</c:v>
                </c:pt>
                <c:pt idx="130">
                  <c:v>137.69999999999999</c:v>
                </c:pt>
                <c:pt idx="131">
                  <c:v>140.4</c:v>
                </c:pt>
                <c:pt idx="132">
                  <c:v>142.5</c:v>
                </c:pt>
                <c:pt idx="133">
                  <c:v>144.30000000000001</c:v>
                </c:pt>
                <c:pt idx="134">
                  <c:v>145.80000000000001</c:v>
                </c:pt>
                <c:pt idx="135">
                  <c:v>147.1</c:v>
                </c:pt>
                <c:pt idx="136">
                  <c:v>148.19999999999999</c:v>
                </c:pt>
                <c:pt idx="137">
                  <c:v>150.1</c:v>
                </c:pt>
                <c:pt idx="138">
                  <c:v>153.1</c:v>
                </c:pt>
                <c:pt idx="139">
                  <c:v>156.69999999999999</c:v>
                </c:pt>
                <c:pt idx="140">
                  <c:v>158</c:v>
                </c:pt>
                <c:pt idx="141">
                  <c:v>158.5</c:v>
                </c:pt>
                <c:pt idx="142">
                  <c:v>159.1</c:v>
                </c:pt>
                <c:pt idx="143">
                  <c:v>160.1</c:v>
                </c:pt>
                <c:pt idx="144">
                  <c:v>161.1</c:v>
                </c:pt>
                <c:pt idx="145">
                  <c:v>161.9</c:v>
                </c:pt>
                <c:pt idx="146">
                  <c:v>162.5</c:v>
                </c:pt>
                <c:pt idx="147">
                  <c:v>163</c:v>
                </c:pt>
                <c:pt idx="148">
                  <c:v>163.30000000000001</c:v>
                </c:pt>
                <c:pt idx="149">
                  <c:v>163.4</c:v>
                </c:pt>
                <c:pt idx="150">
                  <c:v>163.30000000000001</c:v>
                </c:pt>
                <c:pt idx="151">
                  <c:v>163</c:v>
                </c:pt>
                <c:pt idx="152">
                  <c:v>162.6</c:v>
                </c:pt>
                <c:pt idx="153">
                  <c:v>162</c:v>
                </c:pt>
                <c:pt idx="154">
                  <c:v>160.4</c:v>
                </c:pt>
                <c:pt idx="155">
                  <c:v>157.69999999999999</c:v>
                </c:pt>
                <c:pt idx="156">
                  <c:v>154.5</c:v>
                </c:pt>
                <c:pt idx="157">
                  <c:v>150.9</c:v>
                </c:pt>
                <c:pt idx="158">
                  <c:v>147</c:v>
                </c:pt>
                <c:pt idx="159">
                  <c:v>143</c:v>
                </c:pt>
                <c:pt idx="160">
                  <c:v>139</c:v>
                </c:pt>
                <c:pt idx="161">
                  <c:v>135</c:v>
                </c:pt>
                <c:pt idx="162">
                  <c:v>131.1</c:v>
                </c:pt>
                <c:pt idx="163">
                  <c:v>124</c:v>
                </c:pt>
                <c:pt idx="164">
                  <c:v>117.7</c:v>
                </c:pt>
                <c:pt idx="165">
                  <c:v>112.5</c:v>
                </c:pt>
                <c:pt idx="166">
                  <c:v>108.3</c:v>
                </c:pt>
                <c:pt idx="167">
                  <c:v>105.4</c:v>
                </c:pt>
                <c:pt idx="168">
                  <c:v>103.6</c:v>
                </c:pt>
                <c:pt idx="169">
                  <c:v>97.61</c:v>
                </c:pt>
                <c:pt idx="170">
                  <c:v>91.89</c:v>
                </c:pt>
                <c:pt idx="171">
                  <c:v>86.91</c:v>
                </c:pt>
                <c:pt idx="172">
                  <c:v>82.52</c:v>
                </c:pt>
                <c:pt idx="173">
                  <c:v>78.63</c:v>
                </c:pt>
                <c:pt idx="174">
                  <c:v>75.150000000000006</c:v>
                </c:pt>
                <c:pt idx="175">
                  <c:v>72.03</c:v>
                </c:pt>
                <c:pt idx="176">
                  <c:v>69.2</c:v>
                </c:pt>
                <c:pt idx="177">
                  <c:v>66.64</c:v>
                </c:pt>
                <c:pt idx="178">
                  <c:v>64.3</c:v>
                </c:pt>
                <c:pt idx="179">
                  <c:v>62.16</c:v>
                </c:pt>
                <c:pt idx="180">
                  <c:v>58.37</c:v>
                </c:pt>
                <c:pt idx="181">
                  <c:v>54.38</c:v>
                </c:pt>
                <c:pt idx="182">
                  <c:v>51.04</c:v>
                </c:pt>
                <c:pt idx="183">
                  <c:v>48.19</c:v>
                </c:pt>
                <c:pt idx="184">
                  <c:v>45.74</c:v>
                </c:pt>
                <c:pt idx="185">
                  <c:v>43.6</c:v>
                </c:pt>
                <c:pt idx="186">
                  <c:v>41.72</c:v>
                </c:pt>
                <c:pt idx="187">
                  <c:v>40.06</c:v>
                </c:pt>
                <c:pt idx="188">
                  <c:v>38.58</c:v>
                </c:pt>
                <c:pt idx="189">
                  <c:v>36.049999999999997</c:v>
                </c:pt>
                <c:pt idx="190">
                  <c:v>33.979999999999997</c:v>
                </c:pt>
                <c:pt idx="191">
                  <c:v>32.24</c:v>
                </c:pt>
                <c:pt idx="192">
                  <c:v>30.77</c:v>
                </c:pt>
                <c:pt idx="193">
                  <c:v>29.51</c:v>
                </c:pt>
                <c:pt idx="194">
                  <c:v>28.42</c:v>
                </c:pt>
                <c:pt idx="195">
                  <c:v>26.63</c:v>
                </c:pt>
                <c:pt idx="196">
                  <c:v>25.21</c:v>
                </c:pt>
                <c:pt idx="197">
                  <c:v>24.08</c:v>
                </c:pt>
                <c:pt idx="198">
                  <c:v>23.15</c:v>
                </c:pt>
                <c:pt idx="199">
                  <c:v>22.38</c:v>
                </c:pt>
                <c:pt idx="200">
                  <c:v>21.73</c:v>
                </c:pt>
                <c:pt idx="201">
                  <c:v>21.18</c:v>
                </c:pt>
                <c:pt idx="202">
                  <c:v>20.71</c:v>
                </c:pt>
                <c:pt idx="203">
                  <c:v>20.3</c:v>
                </c:pt>
                <c:pt idx="204">
                  <c:v>19.95</c:v>
                </c:pt>
                <c:pt idx="205">
                  <c:v>19.64</c:v>
                </c:pt>
                <c:pt idx="206">
                  <c:v>19.13</c:v>
                </c:pt>
                <c:pt idx="207">
                  <c:v>18.649999999999999</c:v>
                </c:pt>
                <c:pt idx="208">
                  <c:v>18.46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85-4286-9034-DEFADE9061BD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srim238U_Water!$D$20:$D$300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srim238U_Water!$F$20:$F$300</c:f>
              <c:numCache>
                <c:formatCode>0.000E+00</c:formatCode>
                <c:ptCount val="281"/>
                <c:pt idx="0">
                  <c:v>3.835</c:v>
                </c:pt>
                <c:pt idx="1">
                  <c:v>4.0279999999999996</c:v>
                </c:pt>
                <c:pt idx="2">
                  <c:v>4.2110000000000003</c:v>
                </c:pt>
                <c:pt idx="3">
                  <c:v>4.3849999999999998</c:v>
                </c:pt>
                <c:pt idx="4">
                  <c:v>4.5510000000000002</c:v>
                </c:pt>
                <c:pt idx="5">
                  <c:v>4.71</c:v>
                </c:pt>
                <c:pt idx="6">
                  <c:v>4.8630000000000004</c:v>
                </c:pt>
                <c:pt idx="7">
                  <c:v>5.1509999999999998</c:v>
                </c:pt>
                <c:pt idx="8">
                  <c:v>5.42</c:v>
                </c:pt>
                <c:pt idx="9">
                  <c:v>5.6710000000000003</c:v>
                </c:pt>
                <c:pt idx="10">
                  <c:v>5.9080000000000004</c:v>
                </c:pt>
                <c:pt idx="11">
                  <c:v>6.1319999999999997</c:v>
                </c:pt>
                <c:pt idx="12">
                  <c:v>6.3440000000000003</c:v>
                </c:pt>
                <c:pt idx="13">
                  <c:v>6.74</c:v>
                </c:pt>
                <c:pt idx="14">
                  <c:v>7.1020000000000003</c:v>
                </c:pt>
                <c:pt idx="15">
                  <c:v>7.4370000000000003</c:v>
                </c:pt>
                <c:pt idx="16">
                  <c:v>7.7480000000000002</c:v>
                </c:pt>
                <c:pt idx="17">
                  <c:v>8.0380000000000003</c:v>
                </c:pt>
                <c:pt idx="18">
                  <c:v>8.3109999999999999</c:v>
                </c:pt>
                <c:pt idx="19">
                  <c:v>8.5679999999999996</c:v>
                </c:pt>
                <c:pt idx="20">
                  <c:v>8.8109999999999999</c:v>
                </c:pt>
                <c:pt idx="21">
                  <c:v>9.0419999999999998</c:v>
                </c:pt>
                <c:pt idx="22">
                  <c:v>9.2620000000000005</c:v>
                </c:pt>
                <c:pt idx="23">
                  <c:v>9.4710000000000001</c:v>
                </c:pt>
                <c:pt idx="24">
                  <c:v>9.8629999999999995</c:v>
                </c:pt>
                <c:pt idx="25">
                  <c:v>10.31</c:v>
                </c:pt>
                <c:pt idx="26">
                  <c:v>10.71</c:v>
                </c:pt>
                <c:pt idx="27">
                  <c:v>11.09</c:v>
                </c:pt>
                <c:pt idx="28">
                  <c:v>11.43</c:v>
                </c:pt>
                <c:pt idx="29">
                  <c:v>11.75</c:v>
                </c:pt>
                <c:pt idx="30">
                  <c:v>12.04</c:v>
                </c:pt>
                <c:pt idx="31">
                  <c:v>12.32</c:v>
                </c:pt>
                <c:pt idx="32">
                  <c:v>12.58</c:v>
                </c:pt>
                <c:pt idx="33">
                  <c:v>13.06</c:v>
                </c:pt>
                <c:pt idx="34">
                  <c:v>13.49</c:v>
                </c:pt>
                <c:pt idx="35">
                  <c:v>13.87</c:v>
                </c:pt>
                <c:pt idx="36">
                  <c:v>14.22</c:v>
                </c:pt>
                <c:pt idx="37">
                  <c:v>14.55</c:v>
                </c:pt>
                <c:pt idx="38">
                  <c:v>14.84</c:v>
                </c:pt>
                <c:pt idx="39">
                  <c:v>15.37</c:v>
                </c:pt>
                <c:pt idx="40">
                  <c:v>15.82</c:v>
                </c:pt>
                <c:pt idx="41">
                  <c:v>16.22</c:v>
                </c:pt>
                <c:pt idx="42">
                  <c:v>16.579999999999998</c:v>
                </c:pt>
                <c:pt idx="43">
                  <c:v>16.89</c:v>
                </c:pt>
                <c:pt idx="44">
                  <c:v>17.18</c:v>
                </c:pt>
                <c:pt idx="45">
                  <c:v>17.43</c:v>
                </c:pt>
                <c:pt idx="46">
                  <c:v>17.66</c:v>
                </c:pt>
                <c:pt idx="47">
                  <c:v>17.87</c:v>
                </c:pt>
                <c:pt idx="48">
                  <c:v>18.059999999999999</c:v>
                </c:pt>
                <c:pt idx="49">
                  <c:v>18.239999999999998</c:v>
                </c:pt>
                <c:pt idx="50">
                  <c:v>18.55</c:v>
                </c:pt>
                <c:pt idx="51">
                  <c:v>18.87</c:v>
                </c:pt>
                <c:pt idx="52">
                  <c:v>19.13</c:v>
                </c:pt>
                <c:pt idx="53">
                  <c:v>19.34</c:v>
                </c:pt>
                <c:pt idx="54">
                  <c:v>19.52</c:v>
                </c:pt>
                <c:pt idx="55">
                  <c:v>19.670000000000002</c:v>
                </c:pt>
                <c:pt idx="56">
                  <c:v>19.79</c:v>
                </c:pt>
                <c:pt idx="57">
                  <c:v>19.89</c:v>
                </c:pt>
                <c:pt idx="58">
                  <c:v>19.97</c:v>
                </c:pt>
                <c:pt idx="59">
                  <c:v>20.09</c:v>
                </c:pt>
                <c:pt idx="60">
                  <c:v>20.16</c:v>
                </c:pt>
                <c:pt idx="61">
                  <c:v>20.190000000000001</c:v>
                </c:pt>
                <c:pt idx="62">
                  <c:v>20.190000000000001</c:v>
                </c:pt>
                <c:pt idx="63">
                  <c:v>20.170000000000002</c:v>
                </c:pt>
                <c:pt idx="64">
                  <c:v>20.14</c:v>
                </c:pt>
                <c:pt idx="65">
                  <c:v>20.02</c:v>
                </c:pt>
                <c:pt idx="66">
                  <c:v>19.87</c:v>
                </c:pt>
                <c:pt idx="67">
                  <c:v>19.690000000000001</c:v>
                </c:pt>
                <c:pt idx="68">
                  <c:v>19.489999999999998</c:v>
                </c:pt>
                <c:pt idx="69">
                  <c:v>19.28</c:v>
                </c:pt>
                <c:pt idx="70">
                  <c:v>19.07</c:v>
                </c:pt>
                <c:pt idx="71">
                  <c:v>18.86</c:v>
                </c:pt>
                <c:pt idx="72">
                  <c:v>18.64</c:v>
                </c:pt>
                <c:pt idx="73">
                  <c:v>18.420000000000002</c:v>
                </c:pt>
                <c:pt idx="74">
                  <c:v>18.21</c:v>
                </c:pt>
                <c:pt idx="75">
                  <c:v>18</c:v>
                </c:pt>
                <c:pt idx="76">
                  <c:v>17.579999999999998</c:v>
                </c:pt>
                <c:pt idx="77">
                  <c:v>17.09</c:v>
                </c:pt>
                <c:pt idx="78">
                  <c:v>16.62</c:v>
                </c:pt>
                <c:pt idx="79">
                  <c:v>16.170000000000002</c:v>
                </c:pt>
                <c:pt idx="80">
                  <c:v>15.75</c:v>
                </c:pt>
                <c:pt idx="81">
                  <c:v>15.35</c:v>
                </c:pt>
                <c:pt idx="82">
                  <c:v>14.97</c:v>
                </c:pt>
                <c:pt idx="83">
                  <c:v>14.62</c:v>
                </c:pt>
                <c:pt idx="84">
                  <c:v>14.28</c:v>
                </c:pt>
                <c:pt idx="85">
                  <c:v>13.66</c:v>
                </c:pt>
                <c:pt idx="86">
                  <c:v>13.1</c:v>
                </c:pt>
                <c:pt idx="87">
                  <c:v>12.59</c:v>
                </c:pt>
                <c:pt idx="88">
                  <c:v>12.12</c:v>
                </c:pt>
                <c:pt idx="89">
                  <c:v>11.7</c:v>
                </c:pt>
                <c:pt idx="90">
                  <c:v>11.3</c:v>
                </c:pt>
                <c:pt idx="91">
                  <c:v>10.6</c:v>
                </c:pt>
                <c:pt idx="92">
                  <c:v>10</c:v>
                </c:pt>
                <c:pt idx="93">
                  <c:v>9.4740000000000002</c:v>
                </c:pt>
                <c:pt idx="94">
                  <c:v>9.0079999999999991</c:v>
                </c:pt>
                <c:pt idx="95">
                  <c:v>8.5920000000000005</c:v>
                </c:pt>
                <c:pt idx="96">
                  <c:v>8.2200000000000006</c:v>
                </c:pt>
                <c:pt idx="97">
                  <c:v>7.883</c:v>
                </c:pt>
                <c:pt idx="98">
                  <c:v>7.577</c:v>
                </c:pt>
                <c:pt idx="99">
                  <c:v>7.2969999999999997</c:v>
                </c:pt>
                <c:pt idx="100">
                  <c:v>7.0410000000000004</c:v>
                </c:pt>
                <c:pt idx="101">
                  <c:v>6.8040000000000003</c:v>
                </c:pt>
                <c:pt idx="102">
                  <c:v>6.383</c:v>
                </c:pt>
                <c:pt idx="103">
                  <c:v>5.9340000000000002</c:v>
                </c:pt>
                <c:pt idx="104">
                  <c:v>5.5510000000000002</c:v>
                </c:pt>
                <c:pt idx="105">
                  <c:v>5.2220000000000004</c:v>
                </c:pt>
                <c:pt idx="106">
                  <c:v>4.9340000000000002</c:v>
                </c:pt>
                <c:pt idx="107">
                  <c:v>4.68</c:v>
                </c:pt>
                <c:pt idx="108">
                  <c:v>4.4539999999999997</c:v>
                </c:pt>
                <c:pt idx="109">
                  <c:v>4.2519999999999998</c:v>
                </c:pt>
                <c:pt idx="110">
                  <c:v>4.07</c:v>
                </c:pt>
                <c:pt idx="111">
                  <c:v>3.7530000000000001</c:v>
                </c:pt>
                <c:pt idx="112">
                  <c:v>3.488</c:v>
                </c:pt>
                <c:pt idx="113">
                  <c:v>3.2610000000000001</c:v>
                </c:pt>
                <c:pt idx="114">
                  <c:v>3.0659999999999998</c:v>
                </c:pt>
                <c:pt idx="115">
                  <c:v>2.8940000000000001</c:v>
                </c:pt>
                <c:pt idx="116">
                  <c:v>2.7429999999999999</c:v>
                </c:pt>
                <c:pt idx="117">
                  <c:v>2.4889999999999999</c:v>
                </c:pt>
                <c:pt idx="118">
                  <c:v>2.2810000000000001</c:v>
                </c:pt>
                <c:pt idx="119">
                  <c:v>2.109</c:v>
                </c:pt>
                <c:pt idx="120">
                  <c:v>1.964</c:v>
                </c:pt>
                <c:pt idx="121">
                  <c:v>1.8380000000000001</c:v>
                </c:pt>
                <c:pt idx="122">
                  <c:v>1.73</c:v>
                </c:pt>
                <c:pt idx="123">
                  <c:v>1.6339999999999999</c:v>
                </c:pt>
                <c:pt idx="124">
                  <c:v>1.55</c:v>
                </c:pt>
                <c:pt idx="125">
                  <c:v>1.4750000000000001</c:v>
                </c:pt>
                <c:pt idx="126">
                  <c:v>1.407</c:v>
                </c:pt>
                <c:pt idx="127">
                  <c:v>1.3460000000000001</c:v>
                </c:pt>
                <c:pt idx="128">
                  <c:v>1.2390000000000001</c:v>
                </c:pt>
                <c:pt idx="129">
                  <c:v>1.1299999999999999</c:v>
                </c:pt>
                <c:pt idx="130">
                  <c:v>1.0389999999999999</c:v>
                </c:pt>
                <c:pt idx="131">
                  <c:v>0.96330000000000005</c:v>
                </c:pt>
                <c:pt idx="132">
                  <c:v>0.89849999999999997</c:v>
                </c:pt>
                <c:pt idx="133">
                  <c:v>0.84260000000000002</c:v>
                </c:pt>
                <c:pt idx="134">
                  <c:v>0.79369999999999996</c:v>
                </c:pt>
                <c:pt idx="135">
                  <c:v>0.75070000000000003</c:v>
                </c:pt>
                <c:pt idx="136">
                  <c:v>0.71240000000000003</c:v>
                </c:pt>
                <c:pt idx="137">
                  <c:v>0.6472</c:v>
                </c:pt>
                <c:pt idx="138">
                  <c:v>0.59379999999999999</c:v>
                </c:pt>
                <c:pt idx="139">
                  <c:v>0.54910000000000003</c:v>
                </c:pt>
                <c:pt idx="140">
                  <c:v>0.5111</c:v>
                </c:pt>
                <c:pt idx="141">
                  <c:v>0.47839999999999999</c:v>
                </c:pt>
                <c:pt idx="142">
                  <c:v>0.44979999999999998</c:v>
                </c:pt>
                <c:pt idx="143">
                  <c:v>0.40250000000000002</c:v>
                </c:pt>
                <c:pt idx="144">
                  <c:v>0.36480000000000001</c:v>
                </c:pt>
                <c:pt idx="145">
                  <c:v>0.33400000000000002</c:v>
                </c:pt>
                <c:pt idx="146">
                  <c:v>0.30819999999999997</c:v>
                </c:pt>
                <c:pt idx="147">
                  <c:v>0.28639999999999999</c:v>
                </c:pt>
                <c:pt idx="148">
                  <c:v>0.26769999999999999</c:v>
                </c:pt>
                <c:pt idx="149">
                  <c:v>0.25140000000000001</c:v>
                </c:pt>
                <c:pt idx="150">
                  <c:v>0.23710000000000001</c:v>
                </c:pt>
                <c:pt idx="151">
                  <c:v>0.22439999999999999</c:v>
                </c:pt>
                <c:pt idx="152">
                  <c:v>0.21310000000000001</c:v>
                </c:pt>
                <c:pt idx="153">
                  <c:v>0.2029</c:v>
                </c:pt>
                <c:pt idx="154">
                  <c:v>0.1855</c:v>
                </c:pt>
                <c:pt idx="155">
                  <c:v>0.1676</c:v>
                </c:pt>
                <c:pt idx="156">
                  <c:v>0.15310000000000001</c:v>
                </c:pt>
                <c:pt idx="157">
                  <c:v>0.14099999999999999</c:v>
                </c:pt>
                <c:pt idx="158">
                  <c:v>0.1308</c:v>
                </c:pt>
                <c:pt idx="159">
                  <c:v>0.1221</c:v>
                </c:pt>
                <c:pt idx="160">
                  <c:v>0.1145</c:v>
                </c:pt>
                <c:pt idx="161">
                  <c:v>0.10780000000000001</c:v>
                </c:pt>
                <c:pt idx="162">
                  <c:v>0.10199999999999999</c:v>
                </c:pt>
                <c:pt idx="163">
                  <c:v>9.2009999999999995E-2</c:v>
                </c:pt>
                <c:pt idx="164">
                  <c:v>8.3930000000000005E-2</c:v>
                </c:pt>
                <c:pt idx="165">
                  <c:v>7.7219999999999997E-2</c:v>
                </c:pt>
                <c:pt idx="166">
                  <c:v>7.1559999999999999E-2</c:v>
                </c:pt>
                <c:pt idx="167">
                  <c:v>6.6699999999999995E-2</c:v>
                </c:pt>
                <c:pt idx="168">
                  <c:v>6.25E-2</c:v>
                </c:pt>
                <c:pt idx="169">
                  <c:v>5.5570000000000001E-2</c:v>
                </c:pt>
                <c:pt idx="170">
                  <c:v>5.0090000000000003E-2</c:v>
                </c:pt>
                <c:pt idx="171">
                  <c:v>4.564E-2</c:v>
                </c:pt>
                <c:pt idx="172">
                  <c:v>4.1950000000000001E-2</c:v>
                </c:pt>
                <c:pt idx="173">
                  <c:v>3.884E-2</c:v>
                </c:pt>
                <c:pt idx="174">
                  <c:v>3.6179999999999997E-2</c:v>
                </c:pt>
                <c:pt idx="175">
                  <c:v>3.3869999999999997E-2</c:v>
                </c:pt>
                <c:pt idx="176">
                  <c:v>3.1859999999999999E-2</c:v>
                </c:pt>
                <c:pt idx="177">
                  <c:v>3.0079999999999999E-2</c:v>
                </c:pt>
                <c:pt idx="178">
                  <c:v>2.8500000000000001E-2</c:v>
                </c:pt>
                <c:pt idx="179">
                  <c:v>2.7089999999999999E-2</c:v>
                </c:pt>
                <c:pt idx="180">
                  <c:v>2.4660000000000001E-2</c:v>
                </c:pt>
                <c:pt idx="181">
                  <c:v>2.2190000000000001E-2</c:v>
                </c:pt>
                <c:pt idx="182">
                  <c:v>2.0199999999999999E-2</c:v>
                </c:pt>
                <c:pt idx="183">
                  <c:v>1.8540000000000001E-2</c:v>
                </c:pt>
                <c:pt idx="184">
                  <c:v>1.7149999999999999E-2</c:v>
                </c:pt>
                <c:pt idx="185">
                  <c:v>1.5959999999999998E-2</c:v>
                </c:pt>
                <c:pt idx="186">
                  <c:v>1.4930000000000001E-2</c:v>
                </c:pt>
                <c:pt idx="187">
                  <c:v>1.404E-2</c:v>
                </c:pt>
                <c:pt idx="188">
                  <c:v>1.324E-2</c:v>
                </c:pt>
                <c:pt idx="189">
                  <c:v>1.191E-2</c:v>
                </c:pt>
                <c:pt idx="190">
                  <c:v>1.0829999999999999E-2</c:v>
                </c:pt>
                <c:pt idx="191">
                  <c:v>9.9369999999999997E-3</c:v>
                </c:pt>
                <c:pt idx="192">
                  <c:v>9.1850000000000005E-3</c:v>
                </c:pt>
                <c:pt idx="193">
                  <c:v>8.5439999999999995E-3</c:v>
                </c:pt>
                <c:pt idx="194">
                  <c:v>7.9889999999999996E-3</c:v>
                </c:pt>
                <c:pt idx="195">
                  <c:v>7.0790000000000002E-3</c:v>
                </c:pt>
                <c:pt idx="196">
                  <c:v>6.3610000000000003E-3</c:v>
                </c:pt>
                <c:pt idx="197">
                  <c:v>5.7809999999999997E-3</c:v>
                </c:pt>
                <c:pt idx="198">
                  <c:v>5.3010000000000002E-3</c:v>
                </c:pt>
                <c:pt idx="199">
                  <c:v>4.8970000000000003E-3</c:v>
                </c:pt>
                <c:pt idx="200">
                  <c:v>4.5529999999999998E-3</c:v>
                </c:pt>
                <c:pt idx="201">
                  <c:v>4.2560000000000002E-3</c:v>
                </c:pt>
                <c:pt idx="202">
                  <c:v>3.9960000000000004E-3</c:v>
                </c:pt>
                <c:pt idx="203">
                  <c:v>3.7680000000000001E-3</c:v>
                </c:pt>
                <c:pt idx="204">
                  <c:v>3.565E-3</c:v>
                </c:pt>
                <c:pt idx="205">
                  <c:v>3.3839999999999999E-3</c:v>
                </c:pt>
                <c:pt idx="206">
                  <c:v>3.0730000000000002E-3</c:v>
                </c:pt>
                <c:pt idx="207">
                  <c:v>2.7590000000000002E-3</c:v>
                </c:pt>
                <c:pt idx="208">
                  <c:v>2.6210000000000001E-3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85-4286-9034-DEFADE9061BD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srim238U_Water!$D$20:$D$300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srim238U_Water!$G$20:$G$300</c:f>
              <c:numCache>
                <c:formatCode>0.000E+00</c:formatCode>
                <c:ptCount val="281"/>
                <c:pt idx="0">
                  <c:v>4.3090999999999999</c:v>
                </c:pt>
                <c:pt idx="1">
                  <c:v>4.5251999999999999</c:v>
                </c:pt>
                <c:pt idx="2">
                  <c:v>4.7303000000000006</c:v>
                </c:pt>
                <c:pt idx="3">
                  <c:v>4.9254999999999995</c:v>
                </c:pt>
                <c:pt idx="4">
                  <c:v>5.1119000000000003</c:v>
                </c:pt>
                <c:pt idx="5">
                  <c:v>5.2905999999999995</c:v>
                </c:pt>
                <c:pt idx="6">
                  <c:v>5.4626000000000001</c:v>
                </c:pt>
                <c:pt idx="7">
                  <c:v>5.7869999999999999</c:v>
                </c:pt>
                <c:pt idx="8">
                  <c:v>6.0903999999999998</c:v>
                </c:pt>
                <c:pt idx="9">
                  <c:v>6.3741000000000003</c:v>
                </c:pt>
                <c:pt idx="10">
                  <c:v>6.6424000000000003</c:v>
                </c:pt>
                <c:pt idx="11">
                  <c:v>6.8963999999999999</c:v>
                </c:pt>
                <c:pt idx="12">
                  <c:v>7.1373000000000006</c:v>
                </c:pt>
                <c:pt idx="13">
                  <c:v>7.5880000000000001</c:v>
                </c:pt>
                <c:pt idx="14">
                  <c:v>8.0015000000000001</c:v>
                </c:pt>
                <c:pt idx="15">
                  <c:v>8.3850999999999996</c:v>
                </c:pt>
                <c:pt idx="16">
                  <c:v>8.7423999999999999</c:v>
                </c:pt>
                <c:pt idx="17">
                  <c:v>9.077</c:v>
                </c:pt>
                <c:pt idx="18">
                  <c:v>9.3919999999999995</c:v>
                </c:pt>
                <c:pt idx="19">
                  <c:v>9.69</c:v>
                </c:pt>
                <c:pt idx="20">
                  <c:v>9.9719999999999995</c:v>
                </c:pt>
                <c:pt idx="21">
                  <c:v>10.241</c:v>
                </c:pt>
                <c:pt idx="22">
                  <c:v>10.498000000000001</c:v>
                </c:pt>
                <c:pt idx="23">
                  <c:v>10.743</c:v>
                </c:pt>
                <c:pt idx="24">
                  <c:v>11.203999999999999</c:v>
                </c:pt>
                <c:pt idx="25">
                  <c:v>11.732000000000001</c:v>
                </c:pt>
                <c:pt idx="26">
                  <c:v>12.209000000000001</c:v>
                </c:pt>
                <c:pt idx="27">
                  <c:v>12.661999999999999</c:v>
                </c:pt>
                <c:pt idx="28">
                  <c:v>13.071999999999999</c:v>
                </c:pt>
                <c:pt idx="29">
                  <c:v>13.459</c:v>
                </c:pt>
                <c:pt idx="30">
                  <c:v>13.814</c:v>
                </c:pt>
                <c:pt idx="31">
                  <c:v>14.156000000000001</c:v>
                </c:pt>
                <c:pt idx="32">
                  <c:v>14.475999999999999</c:v>
                </c:pt>
                <c:pt idx="33">
                  <c:v>15.071000000000002</c:v>
                </c:pt>
                <c:pt idx="34">
                  <c:v>15.61</c:v>
                </c:pt>
                <c:pt idx="35">
                  <c:v>16.094000000000001</c:v>
                </c:pt>
                <c:pt idx="36">
                  <c:v>16.542000000000002</c:v>
                </c:pt>
                <c:pt idx="37">
                  <c:v>16.966999999999999</c:v>
                </c:pt>
                <c:pt idx="38">
                  <c:v>17.347999999999999</c:v>
                </c:pt>
                <c:pt idx="39">
                  <c:v>18.052</c:v>
                </c:pt>
                <c:pt idx="40">
                  <c:v>18.664000000000001</c:v>
                </c:pt>
                <c:pt idx="41">
                  <c:v>19.218</c:v>
                </c:pt>
                <c:pt idx="42">
                  <c:v>19.724999999999998</c:v>
                </c:pt>
                <c:pt idx="43">
                  <c:v>20.173999999999999</c:v>
                </c:pt>
                <c:pt idx="44">
                  <c:v>20.597999999999999</c:v>
                </c:pt>
                <c:pt idx="45">
                  <c:v>20.977</c:v>
                </c:pt>
                <c:pt idx="46">
                  <c:v>21.332000000000001</c:v>
                </c:pt>
                <c:pt idx="47">
                  <c:v>21.661999999999999</c:v>
                </c:pt>
                <c:pt idx="48">
                  <c:v>21.968999999999998</c:v>
                </c:pt>
                <c:pt idx="49">
                  <c:v>22.262</c:v>
                </c:pt>
                <c:pt idx="50">
                  <c:v>22.79</c:v>
                </c:pt>
                <c:pt idx="51">
                  <c:v>23.367000000000001</c:v>
                </c:pt>
                <c:pt idx="52">
                  <c:v>23.869999999999997</c:v>
                </c:pt>
                <c:pt idx="53">
                  <c:v>24.312000000000001</c:v>
                </c:pt>
                <c:pt idx="54">
                  <c:v>24.713000000000001</c:v>
                </c:pt>
                <c:pt idx="55">
                  <c:v>25.075000000000003</c:v>
                </c:pt>
                <c:pt idx="56">
                  <c:v>25.399000000000001</c:v>
                </c:pt>
                <c:pt idx="57">
                  <c:v>25.696000000000002</c:v>
                </c:pt>
                <c:pt idx="58">
                  <c:v>25.966000000000001</c:v>
                </c:pt>
                <c:pt idx="59">
                  <c:v>26.45</c:v>
                </c:pt>
                <c:pt idx="60">
                  <c:v>26.72</c:v>
                </c:pt>
                <c:pt idx="61">
                  <c:v>26.886000000000003</c:v>
                </c:pt>
                <c:pt idx="62">
                  <c:v>27.091000000000001</c:v>
                </c:pt>
                <c:pt idx="63">
                  <c:v>27.303000000000001</c:v>
                </c:pt>
                <c:pt idx="64">
                  <c:v>27.508000000000003</c:v>
                </c:pt>
                <c:pt idx="65">
                  <c:v>27.823999999999998</c:v>
                </c:pt>
                <c:pt idx="66">
                  <c:v>28.044</c:v>
                </c:pt>
                <c:pt idx="67">
                  <c:v>28.17</c:v>
                </c:pt>
                <c:pt idx="68">
                  <c:v>28.224999999999998</c:v>
                </c:pt>
                <c:pt idx="69">
                  <c:v>28.231999999999999</c:v>
                </c:pt>
                <c:pt idx="70">
                  <c:v>28.212</c:v>
                </c:pt>
                <c:pt idx="71">
                  <c:v>28.173000000000002</c:v>
                </c:pt>
                <c:pt idx="72">
                  <c:v>28.113</c:v>
                </c:pt>
                <c:pt idx="73">
                  <c:v>28.045000000000002</c:v>
                </c:pt>
                <c:pt idx="74">
                  <c:v>27.984999999999999</c:v>
                </c:pt>
                <c:pt idx="75">
                  <c:v>27.923999999999999</c:v>
                </c:pt>
                <c:pt idx="76">
                  <c:v>27.799999999999997</c:v>
                </c:pt>
                <c:pt idx="77">
                  <c:v>27.71</c:v>
                </c:pt>
                <c:pt idx="78">
                  <c:v>27.65</c:v>
                </c:pt>
                <c:pt idx="79">
                  <c:v>27.64</c:v>
                </c:pt>
                <c:pt idx="80">
                  <c:v>27.67</c:v>
                </c:pt>
                <c:pt idx="81">
                  <c:v>27.73</c:v>
                </c:pt>
                <c:pt idx="82">
                  <c:v>27.82</c:v>
                </c:pt>
                <c:pt idx="83">
                  <c:v>27.939999999999998</c:v>
                </c:pt>
                <c:pt idx="84">
                  <c:v>28.07</c:v>
                </c:pt>
                <c:pt idx="85">
                  <c:v>28.36</c:v>
                </c:pt>
                <c:pt idx="86">
                  <c:v>28.68</c:v>
                </c:pt>
                <c:pt idx="87">
                  <c:v>29.01</c:v>
                </c:pt>
                <c:pt idx="88">
                  <c:v>29.32</c:v>
                </c:pt>
                <c:pt idx="89">
                  <c:v>29.62</c:v>
                </c:pt>
                <c:pt idx="90">
                  <c:v>29.89</c:v>
                </c:pt>
                <c:pt idx="91">
                  <c:v>30.369999999999997</c:v>
                </c:pt>
                <c:pt idx="92">
                  <c:v>30.78</c:v>
                </c:pt>
                <c:pt idx="93">
                  <c:v>31.123999999999999</c:v>
                </c:pt>
                <c:pt idx="94">
                  <c:v>31.407999999999998</c:v>
                </c:pt>
                <c:pt idx="95">
                  <c:v>31.661999999999999</c:v>
                </c:pt>
                <c:pt idx="96">
                  <c:v>31.89</c:v>
                </c:pt>
                <c:pt idx="97">
                  <c:v>32.122999999999998</c:v>
                </c:pt>
                <c:pt idx="98">
                  <c:v>32.356999999999999</c:v>
                </c:pt>
                <c:pt idx="99">
                  <c:v>32.606999999999999</c:v>
                </c:pt>
                <c:pt idx="100">
                  <c:v>32.881</c:v>
                </c:pt>
                <c:pt idx="101">
                  <c:v>33.173999999999999</c:v>
                </c:pt>
                <c:pt idx="102">
                  <c:v>33.863</c:v>
                </c:pt>
                <c:pt idx="103">
                  <c:v>34.923999999999999</c:v>
                </c:pt>
                <c:pt idx="104">
                  <c:v>36.221000000000004</c:v>
                </c:pt>
                <c:pt idx="105">
                  <c:v>37.742000000000004</c:v>
                </c:pt>
                <c:pt idx="106">
                  <c:v>39.473999999999997</c:v>
                </c:pt>
                <c:pt idx="107">
                  <c:v>41.39</c:v>
                </c:pt>
                <c:pt idx="108">
                  <c:v>43.474000000000004</c:v>
                </c:pt>
                <c:pt idx="109">
                  <c:v>45.682000000000002</c:v>
                </c:pt>
                <c:pt idx="110">
                  <c:v>48</c:v>
                </c:pt>
                <c:pt idx="111">
                  <c:v>52.823</c:v>
                </c:pt>
                <c:pt idx="112">
                  <c:v>57.777999999999999</c:v>
                </c:pt>
                <c:pt idx="113">
                  <c:v>62.711000000000006</c:v>
                </c:pt>
                <c:pt idx="114">
                  <c:v>67.536000000000001</c:v>
                </c:pt>
                <c:pt idx="115">
                  <c:v>72.174000000000007</c:v>
                </c:pt>
                <c:pt idx="116">
                  <c:v>76.592999999999989</c:v>
                </c:pt>
                <c:pt idx="117">
                  <c:v>84.698999999999998</c:v>
                </c:pt>
                <c:pt idx="118">
                  <c:v>91.831000000000003</c:v>
                </c:pt>
                <c:pt idx="119">
                  <c:v>98.058999999999997</c:v>
                </c:pt>
                <c:pt idx="120">
                  <c:v>103.464</c:v>
                </c:pt>
                <c:pt idx="121">
                  <c:v>108.238</c:v>
                </c:pt>
                <c:pt idx="122">
                  <c:v>112.53</c:v>
                </c:pt>
                <c:pt idx="123">
                  <c:v>116.23399999999999</c:v>
                </c:pt>
                <c:pt idx="124">
                  <c:v>119.45</c:v>
                </c:pt>
                <c:pt idx="125">
                  <c:v>122.47499999999999</c:v>
                </c:pt>
                <c:pt idx="126">
                  <c:v>125.107</c:v>
                </c:pt>
                <c:pt idx="127">
                  <c:v>127.446</c:v>
                </c:pt>
                <c:pt idx="128">
                  <c:v>131.43899999999999</c:v>
                </c:pt>
                <c:pt idx="129">
                  <c:v>135.53</c:v>
                </c:pt>
                <c:pt idx="130">
                  <c:v>138.73899999999998</c:v>
                </c:pt>
                <c:pt idx="131">
                  <c:v>141.36330000000001</c:v>
                </c:pt>
                <c:pt idx="132">
                  <c:v>143.39850000000001</c:v>
                </c:pt>
                <c:pt idx="133">
                  <c:v>145.14260000000002</c:v>
                </c:pt>
                <c:pt idx="134">
                  <c:v>146.59370000000001</c:v>
                </c:pt>
                <c:pt idx="135">
                  <c:v>147.85069999999999</c:v>
                </c:pt>
                <c:pt idx="136">
                  <c:v>148.91239999999999</c:v>
                </c:pt>
                <c:pt idx="137">
                  <c:v>150.74719999999999</c:v>
                </c:pt>
                <c:pt idx="138">
                  <c:v>153.69379999999998</c:v>
                </c:pt>
                <c:pt idx="139">
                  <c:v>157.2491</c:v>
                </c:pt>
                <c:pt idx="140">
                  <c:v>158.5111</c:v>
                </c:pt>
                <c:pt idx="141">
                  <c:v>158.97839999999999</c:v>
                </c:pt>
                <c:pt idx="142">
                  <c:v>159.5498</c:v>
                </c:pt>
                <c:pt idx="143">
                  <c:v>160.5025</c:v>
                </c:pt>
                <c:pt idx="144">
                  <c:v>161.4648</c:v>
                </c:pt>
                <c:pt idx="145">
                  <c:v>162.23400000000001</c:v>
                </c:pt>
                <c:pt idx="146">
                  <c:v>162.8082</c:v>
                </c:pt>
                <c:pt idx="147">
                  <c:v>163.28639999999999</c:v>
                </c:pt>
                <c:pt idx="148">
                  <c:v>163.5677</c:v>
                </c:pt>
                <c:pt idx="149">
                  <c:v>163.6514</c:v>
                </c:pt>
                <c:pt idx="150">
                  <c:v>163.53710000000001</c:v>
                </c:pt>
                <c:pt idx="151">
                  <c:v>163.2244</c:v>
                </c:pt>
                <c:pt idx="152">
                  <c:v>162.81309999999999</c:v>
                </c:pt>
                <c:pt idx="153">
                  <c:v>162.2029</c:v>
                </c:pt>
                <c:pt idx="154">
                  <c:v>160.5855</c:v>
                </c:pt>
                <c:pt idx="155">
                  <c:v>157.86759999999998</c:v>
                </c:pt>
                <c:pt idx="156">
                  <c:v>154.65309999999999</c:v>
                </c:pt>
                <c:pt idx="157">
                  <c:v>151.041</c:v>
                </c:pt>
                <c:pt idx="158">
                  <c:v>147.13079999999999</c:v>
                </c:pt>
                <c:pt idx="159">
                  <c:v>143.12209999999999</c:v>
                </c:pt>
                <c:pt idx="160">
                  <c:v>139.11449999999999</c:v>
                </c:pt>
                <c:pt idx="161">
                  <c:v>135.1078</c:v>
                </c:pt>
                <c:pt idx="162">
                  <c:v>131.202</c:v>
                </c:pt>
                <c:pt idx="163">
                  <c:v>124.09201</c:v>
                </c:pt>
                <c:pt idx="164">
                  <c:v>117.78393</c:v>
                </c:pt>
                <c:pt idx="165">
                  <c:v>112.57722</c:v>
                </c:pt>
                <c:pt idx="166">
                  <c:v>108.37156</c:v>
                </c:pt>
                <c:pt idx="167">
                  <c:v>105.4667</c:v>
                </c:pt>
                <c:pt idx="168">
                  <c:v>103.66249999999999</c:v>
                </c:pt>
                <c:pt idx="169">
                  <c:v>97.665570000000002</c:v>
                </c:pt>
                <c:pt idx="170">
                  <c:v>91.940089999999998</c:v>
                </c:pt>
                <c:pt idx="171">
                  <c:v>86.955640000000002</c:v>
                </c:pt>
                <c:pt idx="172">
                  <c:v>82.561949999999996</c:v>
                </c:pt>
                <c:pt idx="173">
                  <c:v>78.668839999999989</c:v>
                </c:pt>
                <c:pt idx="174">
                  <c:v>75.186180000000007</c:v>
                </c:pt>
                <c:pt idx="175">
                  <c:v>72.063869999999994</c:v>
                </c:pt>
                <c:pt idx="176">
                  <c:v>69.231859999999998</c:v>
                </c:pt>
                <c:pt idx="177">
                  <c:v>66.670079999999999</c:v>
                </c:pt>
                <c:pt idx="178">
                  <c:v>64.328499999999991</c:v>
                </c:pt>
                <c:pt idx="179">
                  <c:v>62.187089999999998</c:v>
                </c:pt>
                <c:pt idx="180">
                  <c:v>58.394659999999995</c:v>
                </c:pt>
                <c:pt idx="181">
                  <c:v>54.402190000000004</c:v>
                </c:pt>
                <c:pt idx="182">
                  <c:v>51.060200000000002</c:v>
                </c:pt>
                <c:pt idx="183">
                  <c:v>48.208539999999999</c:v>
                </c:pt>
                <c:pt idx="184">
                  <c:v>45.757150000000003</c:v>
                </c:pt>
                <c:pt idx="185">
                  <c:v>43.615960000000001</c:v>
                </c:pt>
                <c:pt idx="186">
                  <c:v>41.734929999999999</c:v>
                </c:pt>
                <c:pt idx="187">
                  <c:v>40.074040000000004</c:v>
                </c:pt>
                <c:pt idx="188">
                  <c:v>38.593240000000002</c:v>
                </c:pt>
                <c:pt idx="189">
                  <c:v>36.061909999999997</c:v>
                </c:pt>
                <c:pt idx="190">
                  <c:v>33.990829999999995</c:v>
                </c:pt>
                <c:pt idx="191">
                  <c:v>32.249937000000003</c:v>
                </c:pt>
                <c:pt idx="192">
                  <c:v>30.779184999999998</c:v>
                </c:pt>
                <c:pt idx="193">
                  <c:v>29.518544000000002</c:v>
                </c:pt>
                <c:pt idx="194">
                  <c:v>28.427989</c:v>
                </c:pt>
                <c:pt idx="195">
                  <c:v>26.637079</c:v>
                </c:pt>
                <c:pt idx="196">
                  <c:v>25.216360999999999</c:v>
                </c:pt>
                <c:pt idx="197">
                  <c:v>24.085780999999997</c:v>
                </c:pt>
                <c:pt idx="198">
                  <c:v>23.155300999999998</c:v>
                </c:pt>
                <c:pt idx="199">
                  <c:v>22.384896999999999</c:v>
                </c:pt>
                <c:pt idx="200">
                  <c:v>21.734553000000002</c:v>
                </c:pt>
                <c:pt idx="201">
                  <c:v>21.184256000000001</c:v>
                </c:pt>
                <c:pt idx="202">
                  <c:v>20.713996000000002</c:v>
                </c:pt>
                <c:pt idx="203">
                  <c:v>20.303768000000002</c:v>
                </c:pt>
                <c:pt idx="204">
                  <c:v>19.953564999999998</c:v>
                </c:pt>
                <c:pt idx="205">
                  <c:v>19.643384000000001</c:v>
                </c:pt>
                <c:pt idx="206">
                  <c:v>19.133073</c:v>
                </c:pt>
                <c:pt idx="207">
                  <c:v>18.652759</c:v>
                </c:pt>
                <c:pt idx="208">
                  <c:v>18.462621000000002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85-4286-9034-DEFADE906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srim2H_Water!$P$5</c:f>
          <c:strCache>
            <c:ptCount val="1"/>
            <c:pt idx="0">
              <c:v>srim2H_Water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srim2H_Water!$D$20:$D$300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srim2H_Water!$J$20:$J$300</c:f>
              <c:numCache>
                <c:formatCode>0.00000</c:formatCode>
                <c:ptCount val="281"/>
                <c:pt idx="0">
                  <c:v>1.2000000000000001E-3</c:v>
                </c:pt>
                <c:pt idx="1">
                  <c:v>1.2999999999999999E-3</c:v>
                </c:pt>
                <c:pt idx="2">
                  <c:v>1.4E-3</c:v>
                </c:pt>
                <c:pt idx="3">
                  <c:v>1.5E-3</c:v>
                </c:pt>
                <c:pt idx="4">
                  <c:v>1.6000000000000001E-3</c:v>
                </c:pt>
                <c:pt idx="5">
                  <c:v>1.7000000000000001E-3</c:v>
                </c:pt>
                <c:pt idx="6">
                  <c:v>1.8E-3</c:v>
                </c:pt>
                <c:pt idx="7">
                  <c:v>1.9E-3</c:v>
                </c:pt>
                <c:pt idx="8">
                  <c:v>2E-3</c:v>
                </c:pt>
                <c:pt idx="9">
                  <c:v>2.1000000000000003E-3</c:v>
                </c:pt>
                <c:pt idx="10">
                  <c:v>2.3E-3</c:v>
                </c:pt>
                <c:pt idx="11">
                  <c:v>2.5000000000000001E-3</c:v>
                </c:pt>
                <c:pt idx="12">
                  <c:v>2.7000000000000001E-3</c:v>
                </c:pt>
                <c:pt idx="13">
                  <c:v>2.8E-3</c:v>
                </c:pt>
                <c:pt idx="14">
                  <c:v>3.0000000000000001E-3</c:v>
                </c:pt>
                <c:pt idx="15">
                  <c:v>3.4000000000000002E-3</c:v>
                </c:pt>
                <c:pt idx="16">
                  <c:v>3.6999999999999997E-3</c:v>
                </c:pt>
                <c:pt idx="17">
                  <c:v>4.1000000000000003E-3</c:v>
                </c:pt>
                <c:pt idx="18">
                  <c:v>4.3999999999999994E-3</c:v>
                </c:pt>
                <c:pt idx="19">
                  <c:v>4.7000000000000002E-3</c:v>
                </c:pt>
                <c:pt idx="20">
                  <c:v>5.0999999999999995E-3</c:v>
                </c:pt>
                <c:pt idx="21">
                  <c:v>5.4000000000000003E-3</c:v>
                </c:pt>
                <c:pt idx="22">
                  <c:v>5.8000000000000005E-3</c:v>
                </c:pt>
                <c:pt idx="23">
                  <c:v>6.0999999999999995E-3</c:v>
                </c:pt>
                <c:pt idx="24">
                  <c:v>6.5000000000000006E-3</c:v>
                </c:pt>
                <c:pt idx="25">
                  <c:v>6.8000000000000005E-3</c:v>
                </c:pt>
                <c:pt idx="26">
                  <c:v>7.4999999999999997E-3</c:v>
                </c:pt>
                <c:pt idx="27">
                  <c:v>8.3000000000000001E-3</c:v>
                </c:pt>
                <c:pt idx="28">
                  <c:v>9.1999999999999998E-3</c:v>
                </c:pt>
                <c:pt idx="29">
                  <c:v>1.0100000000000001E-2</c:v>
                </c:pt>
                <c:pt idx="30">
                  <c:v>1.09E-2</c:v>
                </c:pt>
                <c:pt idx="31">
                  <c:v>1.18E-2</c:v>
                </c:pt>
                <c:pt idx="32">
                  <c:v>1.2699999999999999E-2</c:v>
                </c:pt>
                <c:pt idx="33">
                  <c:v>1.3600000000000001E-2</c:v>
                </c:pt>
                <c:pt idx="34">
                  <c:v>1.44E-2</c:v>
                </c:pt>
                <c:pt idx="35">
                  <c:v>1.6199999999999999E-2</c:v>
                </c:pt>
                <c:pt idx="36">
                  <c:v>1.7999999999999999E-2</c:v>
                </c:pt>
                <c:pt idx="37">
                  <c:v>1.9800000000000002E-2</c:v>
                </c:pt>
                <c:pt idx="38">
                  <c:v>2.1600000000000001E-2</c:v>
                </c:pt>
                <c:pt idx="39">
                  <c:v>2.3400000000000001E-2</c:v>
                </c:pt>
                <c:pt idx="40">
                  <c:v>2.52E-2</c:v>
                </c:pt>
                <c:pt idx="41">
                  <c:v>2.8799999999999999E-2</c:v>
                </c:pt>
                <c:pt idx="42">
                  <c:v>3.2500000000000001E-2</c:v>
                </c:pt>
                <c:pt idx="43">
                  <c:v>3.61E-2</c:v>
                </c:pt>
                <c:pt idx="44">
                  <c:v>3.9800000000000002E-2</c:v>
                </c:pt>
                <c:pt idx="45">
                  <c:v>4.3400000000000001E-2</c:v>
                </c:pt>
                <c:pt idx="46">
                  <c:v>4.7099999999999996E-2</c:v>
                </c:pt>
                <c:pt idx="47">
                  <c:v>5.0799999999999998E-2</c:v>
                </c:pt>
                <c:pt idx="48">
                  <c:v>5.4400000000000004E-2</c:v>
                </c:pt>
                <c:pt idx="49">
                  <c:v>5.8099999999999999E-2</c:v>
                </c:pt>
                <c:pt idx="50">
                  <c:v>6.1699999999999998E-2</c:v>
                </c:pt>
                <c:pt idx="51">
                  <c:v>6.5299999999999997E-2</c:v>
                </c:pt>
                <c:pt idx="52">
                  <c:v>7.2599999999999998E-2</c:v>
                </c:pt>
                <c:pt idx="53">
                  <c:v>8.1499999999999989E-2</c:v>
                </c:pt>
                <c:pt idx="54">
                  <c:v>9.0400000000000008E-2</c:v>
                </c:pt>
                <c:pt idx="55">
                  <c:v>9.9099999999999994E-2</c:v>
                </c:pt>
                <c:pt idx="56">
                  <c:v>0.10780000000000001</c:v>
                </c:pt>
                <c:pt idx="57">
                  <c:v>0.11639999999999999</c:v>
                </c:pt>
                <c:pt idx="58">
                  <c:v>0.12479999999999999</c:v>
                </c:pt>
                <c:pt idx="59">
                  <c:v>0.13320000000000001</c:v>
                </c:pt>
                <c:pt idx="60">
                  <c:v>0.1414</c:v>
                </c:pt>
                <c:pt idx="61">
                  <c:v>0.15770000000000001</c:v>
                </c:pt>
                <c:pt idx="62">
                  <c:v>0.17380000000000001</c:v>
                </c:pt>
                <c:pt idx="63">
                  <c:v>0.1895</c:v>
                </c:pt>
                <c:pt idx="64">
                  <c:v>0.20499999999999999</c:v>
                </c:pt>
                <c:pt idx="65">
                  <c:v>0.22020000000000001</c:v>
                </c:pt>
                <c:pt idx="66">
                  <c:v>0.2351</c:v>
                </c:pt>
                <c:pt idx="67">
                  <c:v>0.26429999999999998</c:v>
                </c:pt>
                <c:pt idx="68">
                  <c:v>0.29249999999999998</c:v>
                </c:pt>
                <c:pt idx="69">
                  <c:v>0.31979999999999997</c:v>
                </c:pt>
                <c:pt idx="70">
                  <c:v>0.3463</c:v>
                </c:pt>
                <c:pt idx="71">
                  <c:v>0.37209999999999999</c:v>
                </c:pt>
                <c:pt idx="72">
                  <c:v>0.3972</c:v>
                </c:pt>
                <c:pt idx="73">
                  <c:v>0.42160000000000003</c:v>
                </c:pt>
                <c:pt idx="74">
                  <c:v>0.44550000000000001</c:v>
                </c:pt>
                <c:pt idx="75">
                  <c:v>0.46879999999999999</c:v>
                </c:pt>
                <c:pt idx="76">
                  <c:v>0.49160000000000004</c:v>
                </c:pt>
                <c:pt idx="77">
                  <c:v>0.51390000000000002</c:v>
                </c:pt>
                <c:pt idx="78">
                  <c:v>0.55709999999999993</c:v>
                </c:pt>
                <c:pt idx="79">
                  <c:v>0.60899999999999999</c:v>
                </c:pt>
                <c:pt idx="80">
                  <c:v>0.65860000000000007</c:v>
                </c:pt>
                <c:pt idx="81">
                  <c:v>0.70640000000000003</c:v>
                </c:pt>
                <c:pt idx="82">
                  <c:v>0.75250000000000006</c:v>
                </c:pt>
                <c:pt idx="83">
                  <c:v>0.79699999999999993</c:v>
                </c:pt>
                <c:pt idx="84">
                  <c:v>0.84030000000000005</c:v>
                </c:pt>
                <c:pt idx="85">
                  <c:v>0.88239999999999996</c:v>
                </c:pt>
                <c:pt idx="86">
                  <c:v>0.9234</c:v>
                </c:pt>
                <c:pt idx="87" formatCode="0.000">
                  <c:v>1</c:v>
                </c:pt>
                <c:pt idx="88" formatCode="0.000">
                  <c:v>1.08</c:v>
                </c:pt>
                <c:pt idx="89" formatCode="0.000">
                  <c:v>1.1499999999999999</c:v>
                </c:pt>
                <c:pt idx="90" formatCode="0.000">
                  <c:v>1.22</c:v>
                </c:pt>
                <c:pt idx="91" formatCode="0.000">
                  <c:v>1.29</c:v>
                </c:pt>
                <c:pt idx="92" formatCode="0.000">
                  <c:v>1.36</c:v>
                </c:pt>
                <c:pt idx="93" formatCode="0.000">
                  <c:v>1.49</c:v>
                </c:pt>
                <c:pt idx="94" formatCode="0.000">
                  <c:v>1.62</c:v>
                </c:pt>
                <c:pt idx="95" formatCode="0.000">
                  <c:v>1.74</c:v>
                </c:pt>
                <c:pt idx="96" formatCode="0.000">
                  <c:v>1.86</c:v>
                </c:pt>
                <c:pt idx="97" formatCode="0.000">
                  <c:v>1.98</c:v>
                </c:pt>
                <c:pt idx="98" formatCode="0.000">
                  <c:v>2.1</c:v>
                </c:pt>
                <c:pt idx="99" formatCode="0.000">
                  <c:v>2.21</c:v>
                </c:pt>
                <c:pt idx="100" formatCode="0.000">
                  <c:v>2.33</c:v>
                </c:pt>
                <c:pt idx="101" formatCode="0.000">
                  <c:v>2.4500000000000002</c:v>
                </c:pt>
                <c:pt idx="102" formatCode="0.000">
                  <c:v>2.57</c:v>
                </c:pt>
                <c:pt idx="103" formatCode="0.000">
                  <c:v>2.69</c:v>
                </c:pt>
                <c:pt idx="104" formatCode="0.000">
                  <c:v>2.92</c:v>
                </c:pt>
                <c:pt idx="105" formatCode="0.000">
                  <c:v>3.23</c:v>
                </c:pt>
                <c:pt idx="106" formatCode="0.000">
                  <c:v>3.54</c:v>
                </c:pt>
                <c:pt idx="107" formatCode="0.000">
                  <c:v>3.87</c:v>
                </c:pt>
                <c:pt idx="108" formatCode="0.000">
                  <c:v>4.2</c:v>
                </c:pt>
                <c:pt idx="109" formatCode="0.000">
                  <c:v>4.54</c:v>
                </c:pt>
                <c:pt idx="110" formatCode="0.000">
                  <c:v>4.9000000000000004</c:v>
                </c:pt>
                <c:pt idx="111" formatCode="0.000">
                  <c:v>5.27</c:v>
                </c:pt>
                <c:pt idx="112" formatCode="0.000">
                  <c:v>5.65</c:v>
                </c:pt>
                <c:pt idx="113" formatCode="0.000">
                  <c:v>6.45</c:v>
                </c:pt>
                <c:pt idx="114" formatCode="0.000">
                  <c:v>7.31</c:v>
                </c:pt>
                <c:pt idx="115" formatCode="0.000">
                  <c:v>8.2100000000000009</c:v>
                </c:pt>
                <c:pt idx="116" formatCode="0.000">
                  <c:v>9.17</c:v>
                </c:pt>
                <c:pt idx="117" formatCode="0.000">
                  <c:v>10.18</c:v>
                </c:pt>
                <c:pt idx="118" formatCode="0.000">
                  <c:v>11.23</c:v>
                </c:pt>
                <c:pt idx="119" formatCode="0.000">
                  <c:v>13.49</c:v>
                </c:pt>
                <c:pt idx="120" formatCode="0.000">
                  <c:v>15.93</c:v>
                </c:pt>
                <c:pt idx="121" formatCode="0.000">
                  <c:v>18.559999999999999</c:v>
                </c:pt>
                <c:pt idx="122" formatCode="0.000">
                  <c:v>21.36</c:v>
                </c:pt>
                <c:pt idx="123" formatCode="0.000">
                  <c:v>24.33</c:v>
                </c:pt>
                <c:pt idx="124" formatCode="0.000">
                  <c:v>27.46</c:v>
                </c:pt>
                <c:pt idx="125" formatCode="0.000">
                  <c:v>30.75</c:v>
                </c:pt>
                <c:pt idx="126" formatCode="0.000">
                  <c:v>34.200000000000003</c:v>
                </c:pt>
                <c:pt idx="127" formatCode="0.000">
                  <c:v>37.79</c:v>
                </c:pt>
                <c:pt idx="128" formatCode="0.000">
                  <c:v>41.52</c:v>
                </c:pt>
                <c:pt idx="129" formatCode="0.000">
                  <c:v>45.38</c:v>
                </c:pt>
                <c:pt idx="130" formatCode="0.000">
                  <c:v>53.48</c:v>
                </c:pt>
                <c:pt idx="131" formatCode="0.000">
                  <c:v>64.099999999999994</c:v>
                </c:pt>
                <c:pt idx="132" formatCode="0.000">
                  <c:v>75.19</c:v>
                </c:pt>
                <c:pt idx="133" formatCode="0.000">
                  <c:v>86.84</c:v>
                </c:pt>
                <c:pt idx="134" formatCode="0.000">
                  <c:v>99.13</c:v>
                </c:pt>
                <c:pt idx="135" formatCode="0.000">
                  <c:v>112.05</c:v>
                </c:pt>
                <c:pt idx="136" formatCode="0.000">
                  <c:v>125.64</c:v>
                </c:pt>
                <c:pt idx="137" formatCode="0.000">
                  <c:v>139.88999999999999</c:v>
                </c:pt>
                <c:pt idx="138" formatCode="0.000">
                  <c:v>154.83000000000001</c:v>
                </c:pt>
                <c:pt idx="139" formatCode="0.000">
                  <c:v>186.76</c:v>
                </c:pt>
                <c:pt idx="140" formatCode="0.000">
                  <c:v>221.45</c:v>
                </c:pt>
                <c:pt idx="141" formatCode="0.000">
                  <c:v>258.88</c:v>
                </c:pt>
                <c:pt idx="142" formatCode="0.000">
                  <c:v>299.02</c:v>
                </c:pt>
                <c:pt idx="143" formatCode="0.000">
                  <c:v>341.84</c:v>
                </c:pt>
                <c:pt idx="144" formatCode="0.000">
                  <c:v>387.3</c:v>
                </c:pt>
                <c:pt idx="145" formatCode="0.000">
                  <c:v>485.93</c:v>
                </c:pt>
                <c:pt idx="146" formatCode="0.000">
                  <c:v>594.76</c:v>
                </c:pt>
                <c:pt idx="147" formatCode="0.000">
                  <c:v>713.6</c:v>
                </c:pt>
                <c:pt idx="148" formatCode="0.000">
                  <c:v>842.26</c:v>
                </c:pt>
                <c:pt idx="149" formatCode="0.000">
                  <c:v>980.58</c:v>
                </c:pt>
                <c:pt idx="150" formatCode="0.0">
                  <c:v>1130</c:v>
                </c:pt>
                <c:pt idx="151" formatCode="0.0">
                  <c:v>1290</c:v>
                </c:pt>
                <c:pt idx="152" formatCode="0.0">
                  <c:v>1450</c:v>
                </c:pt>
                <c:pt idx="153" formatCode="0.0">
                  <c:v>1630</c:v>
                </c:pt>
                <c:pt idx="154" formatCode="0.0">
                  <c:v>1810</c:v>
                </c:pt>
                <c:pt idx="155" formatCode="0.0">
                  <c:v>2009.9999999999998</c:v>
                </c:pt>
                <c:pt idx="156" formatCode="0.0">
                  <c:v>2420</c:v>
                </c:pt>
                <c:pt idx="157" formatCode="0.0">
                  <c:v>2990</c:v>
                </c:pt>
                <c:pt idx="158" formatCode="0.0">
                  <c:v>3610</c:v>
                </c:pt>
                <c:pt idx="159" formatCode="0.0">
                  <c:v>4280</c:v>
                </c:pt>
                <c:pt idx="160" formatCode="0.0">
                  <c:v>5000</c:v>
                </c:pt>
                <c:pt idx="161" formatCode="0.0">
                  <c:v>5780</c:v>
                </c:pt>
                <c:pt idx="162" formatCode="0.0">
                  <c:v>6600</c:v>
                </c:pt>
                <c:pt idx="163" formatCode="0.0">
                  <c:v>7480</c:v>
                </c:pt>
                <c:pt idx="164" formatCode="0.0">
                  <c:v>8400</c:v>
                </c:pt>
                <c:pt idx="165" formatCode="0.0">
                  <c:v>10400</c:v>
                </c:pt>
                <c:pt idx="166" formatCode="0.0">
                  <c:v>12580</c:v>
                </c:pt>
                <c:pt idx="167" formatCode="0.0">
                  <c:v>14950</c:v>
                </c:pt>
                <c:pt idx="168" formatCode="0.0">
                  <c:v>17500</c:v>
                </c:pt>
                <c:pt idx="169" formatCode="0.0">
                  <c:v>20230</c:v>
                </c:pt>
                <c:pt idx="170" formatCode="0.0">
                  <c:v>23130</c:v>
                </c:pt>
                <c:pt idx="171" formatCode="0.0">
                  <c:v>29450</c:v>
                </c:pt>
                <c:pt idx="172" formatCode="0.0">
                  <c:v>36450</c:v>
                </c:pt>
                <c:pt idx="173" formatCode="0.0">
                  <c:v>44090</c:v>
                </c:pt>
                <c:pt idx="174" formatCode="0.0">
                  <c:v>52380</c:v>
                </c:pt>
                <c:pt idx="175" formatCode="0.0">
                  <c:v>61280</c:v>
                </c:pt>
                <c:pt idx="176" formatCode="0.0">
                  <c:v>70790</c:v>
                </c:pt>
                <c:pt idx="177" formatCode="0.0">
                  <c:v>80880</c:v>
                </c:pt>
                <c:pt idx="178" formatCode="0.0">
                  <c:v>91560</c:v>
                </c:pt>
                <c:pt idx="179" formatCode="0.0">
                  <c:v>102800</c:v>
                </c:pt>
                <c:pt idx="180" formatCode="0.0">
                  <c:v>114580</c:v>
                </c:pt>
                <c:pt idx="181" formatCode="0.0">
                  <c:v>126910</c:v>
                </c:pt>
                <c:pt idx="182" formatCode="0.0">
                  <c:v>153130</c:v>
                </c:pt>
                <c:pt idx="183" formatCode="0.0">
                  <c:v>188740</c:v>
                </c:pt>
                <c:pt idx="184" formatCode="0.0">
                  <c:v>227380</c:v>
                </c:pt>
                <c:pt idx="185" formatCode="0.0">
                  <c:v>268910</c:v>
                </c:pt>
                <c:pt idx="186" formatCode="0.0">
                  <c:v>313200</c:v>
                </c:pt>
                <c:pt idx="187" formatCode="0.0">
                  <c:v>360120</c:v>
                </c:pt>
                <c:pt idx="188" formatCode="0.0">
                  <c:v>409570</c:v>
                </c:pt>
                <c:pt idx="189" formatCode="0.0">
                  <c:v>461440</c:v>
                </c:pt>
                <c:pt idx="190" formatCode="0.0">
                  <c:v>515630</c:v>
                </c:pt>
                <c:pt idx="191" formatCode="0.0">
                  <c:v>630530</c:v>
                </c:pt>
                <c:pt idx="192" formatCode="0.0">
                  <c:v>753660</c:v>
                </c:pt>
                <c:pt idx="193" formatCode="0.0">
                  <c:v>884400</c:v>
                </c:pt>
                <c:pt idx="194" formatCode="0.000E+00">
                  <c:v>1020000</c:v>
                </c:pt>
                <c:pt idx="195" formatCode="0.000E+00">
                  <c:v>1170000</c:v>
                </c:pt>
                <c:pt idx="196" formatCode="0.000E+00">
                  <c:v>1320000</c:v>
                </c:pt>
                <c:pt idx="197" formatCode="0.000E+00">
                  <c:v>1630000</c:v>
                </c:pt>
                <c:pt idx="198" formatCode="0.000E+00">
                  <c:v>1970000</c:v>
                </c:pt>
                <c:pt idx="199" formatCode="0.000E+00">
                  <c:v>2330000</c:v>
                </c:pt>
                <c:pt idx="200" formatCode="0.000E+00">
                  <c:v>2690000</c:v>
                </c:pt>
                <c:pt idx="201" formatCode="0.000E+00">
                  <c:v>3080000</c:v>
                </c:pt>
                <c:pt idx="202" formatCode="0.000E+00">
                  <c:v>3470000</c:v>
                </c:pt>
                <c:pt idx="203" formatCode="0.000E+00">
                  <c:v>3880000</c:v>
                </c:pt>
                <c:pt idx="204" formatCode="0.000E+00">
                  <c:v>4290000</c:v>
                </c:pt>
                <c:pt idx="205" formatCode="0.000E+00">
                  <c:v>4710000</c:v>
                </c:pt>
                <c:pt idx="206" formatCode="0.000E+00">
                  <c:v>5140000</c:v>
                </c:pt>
                <c:pt idx="207" formatCode="0.000E+00">
                  <c:v>5580000</c:v>
                </c:pt>
                <c:pt idx="208" formatCode="0.000E+00">
                  <c:v>6460000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FF-4A9E-863F-B78A895A2A7C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srim2H_Water!$D$20:$D$300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srim2H_Water!$M$20:$M$300</c:f>
              <c:numCache>
                <c:formatCode>0.00000</c:formatCode>
                <c:ptCount val="281"/>
                <c:pt idx="0">
                  <c:v>1E-3</c:v>
                </c:pt>
                <c:pt idx="1">
                  <c:v>1.0999999999999998E-3</c:v>
                </c:pt>
                <c:pt idx="2">
                  <c:v>1.2000000000000001E-3</c:v>
                </c:pt>
                <c:pt idx="3">
                  <c:v>1.2999999999999999E-3</c:v>
                </c:pt>
                <c:pt idx="4">
                  <c:v>1.2999999999999999E-3</c:v>
                </c:pt>
                <c:pt idx="5">
                  <c:v>1.4E-3</c:v>
                </c:pt>
                <c:pt idx="6">
                  <c:v>1.5E-3</c:v>
                </c:pt>
                <c:pt idx="7">
                  <c:v>1.6000000000000001E-3</c:v>
                </c:pt>
                <c:pt idx="8">
                  <c:v>1.6000000000000001E-3</c:v>
                </c:pt>
                <c:pt idx="9">
                  <c:v>1.8E-3</c:v>
                </c:pt>
                <c:pt idx="10">
                  <c:v>1.9E-3</c:v>
                </c:pt>
                <c:pt idx="11">
                  <c:v>2.1000000000000003E-3</c:v>
                </c:pt>
                <c:pt idx="12">
                  <c:v>2.1999999999999997E-3</c:v>
                </c:pt>
                <c:pt idx="13">
                  <c:v>2.3E-3</c:v>
                </c:pt>
                <c:pt idx="14">
                  <c:v>2.5000000000000001E-3</c:v>
                </c:pt>
                <c:pt idx="15">
                  <c:v>2.7000000000000001E-3</c:v>
                </c:pt>
                <c:pt idx="16">
                  <c:v>3.0000000000000001E-3</c:v>
                </c:pt>
                <c:pt idx="17">
                  <c:v>3.2000000000000002E-3</c:v>
                </c:pt>
                <c:pt idx="18">
                  <c:v>3.5000000000000005E-3</c:v>
                </c:pt>
                <c:pt idx="19">
                  <c:v>3.6999999999999997E-3</c:v>
                </c:pt>
                <c:pt idx="20">
                  <c:v>4.0000000000000001E-3</c:v>
                </c:pt>
                <c:pt idx="21">
                  <c:v>4.2000000000000006E-3</c:v>
                </c:pt>
                <c:pt idx="22">
                  <c:v>4.3999999999999994E-3</c:v>
                </c:pt>
                <c:pt idx="23">
                  <c:v>4.7000000000000002E-3</c:v>
                </c:pt>
                <c:pt idx="24">
                  <c:v>4.8999999999999998E-3</c:v>
                </c:pt>
                <c:pt idx="25">
                  <c:v>5.1999999999999998E-3</c:v>
                </c:pt>
                <c:pt idx="26">
                  <c:v>5.5999999999999999E-3</c:v>
                </c:pt>
                <c:pt idx="27">
                  <c:v>6.1999999999999998E-3</c:v>
                </c:pt>
                <c:pt idx="28">
                  <c:v>6.8000000000000005E-3</c:v>
                </c:pt>
                <c:pt idx="29">
                  <c:v>7.2999999999999992E-3</c:v>
                </c:pt>
                <c:pt idx="30">
                  <c:v>7.9000000000000008E-3</c:v>
                </c:pt>
                <c:pt idx="31">
                  <c:v>8.5000000000000006E-3</c:v>
                </c:pt>
                <c:pt idx="32">
                  <c:v>8.9999999999999993E-3</c:v>
                </c:pt>
                <c:pt idx="33">
                  <c:v>9.6000000000000009E-3</c:v>
                </c:pt>
                <c:pt idx="34">
                  <c:v>1.0100000000000001E-2</c:v>
                </c:pt>
                <c:pt idx="35">
                  <c:v>1.12E-2</c:v>
                </c:pt>
                <c:pt idx="36">
                  <c:v>1.2199999999999999E-2</c:v>
                </c:pt>
                <c:pt idx="37">
                  <c:v>1.32E-2</c:v>
                </c:pt>
                <c:pt idx="38">
                  <c:v>1.4199999999999999E-2</c:v>
                </c:pt>
                <c:pt idx="39">
                  <c:v>1.52E-2</c:v>
                </c:pt>
                <c:pt idx="40">
                  <c:v>1.6199999999999999E-2</c:v>
                </c:pt>
                <c:pt idx="41">
                  <c:v>1.8099999999999998E-2</c:v>
                </c:pt>
                <c:pt idx="42">
                  <c:v>1.9900000000000001E-2</c:v>
                </c:pt>
                <c:pt idx="43">
                  <c:v>2.1700000000000001E-2</c:v>
                </c:pt>
                <c:pt idx="44">
                  <c:v>2.35E-2</c:v>
                </c:pt>
                <c:pt idx="45">
                  <c:v>2.5100000000000001E-2</c:v>
                </c:pt>
                <c:pt idx="46">
                  <c:v>2.6800000000000001E-2</c:v>
                </c:pt>
                <c:pt idx="47">
                  <c:v>2.8299999999999999E-2</c:v>
                </c:pt>
                <c:pt idx="48">
                  <c:v>2.98E-2</c:v>
                </c:pt>
                <c:pt idx="49">
                  <c:v>3.1300000000000001E-2</c:v>
                </c:pt>
                <c:pt idx="50">
                  <c:v>3.2800000000000003E-2</c:v>
                </c:pt>
                <c:pt idx="51">
                  <c:v>3.4100000000000005E-2</c:v>
                </c:pt>
                <c:pt idx="52">
                  <c:v>3.6799999999999999E-2</c:v>
                </c:pt>
                <c:pt idx="53">
                  <c:v>3.9900000000000005E-2</c:v>
                </c:pt>
                <c:pt idx="54">
                  <c:v>4.2900000000000001E-2</c:v>
                </c:pt>
                <c:pt idx="55">
                  <c:v>4.5600000000000002E-2</c:v>
                </c:pt>
                <c:pt idx="56">
                  <c:v>4.82E-2</c:v>
                </c:pt>
                <c:pt idx="57">
                  <c:v>5.0599999999999999E-2</c:v>
                </c:pt>
                <c:pt idx="58">
                  <c:v>5.3000000000000005E-2</c:v>
                </c:pt>
                <c:pt idx="59">
                  <c:v>5.5100000000000003E-2</c:v>
                </c:pt>
                <c:pt idx="60">
                  <c:v>5.7199999999999994E-2</c:v>
                </c:pt>
                <c:pt idx="61">
                  <c:v>6.1100000000000002E-2</c:v>
                </c:pt>
                <c:pt idx="62">
                  <c:v>6.4600000000000005E-2</c:v>
                </c:pt>
                <c:pt idx="63">
                  <c:v>6.7900000000000002E-2</c:v>
                </c:pt>
                <c:pt idx="64">
                  <c:v>7.0899999999999991E-2</c:v>
                </c:pt>
                <c:pt idx="65">
                  <c:v>7.3700000000000002E-2</c:v>
                </c:pt>
                <c:pt idx="66">
                  <c:v>7.6399999999999996E-2</c:v>
                </c:pt>
                <c:pt idx="67">
                  <c:v>8.1200000000000008E-2</c:v>
                </c:pt>
                <c:pt idx="68">
                  <c:v>8.5400000000000004E-2</c:v>
                </c:pt>
                <c:pt idx="69">
                  <c:v>8.9200000000000002E-2</c:v>
                </c:pt>
                <c:pt idx="70">
                  <c:v>9.2600000000000002E-2</c:v>
                </c:pt>
                <c:pt idx="71">
                  <c:v>9.5699999999999993E-2</c:v>
                </c:pt>
                <c:pt idx="72">
                  <c:v>9.8500000000000004E-2</c:v>
                </c:pt>
                <c:pt idx="73">
                  <c:v>0.10100000000000001</c:v>
                </c:pt>
                <c:pt idx="74">
                  <c:v>0.10340000000000001</c:v>
                </c:pt>
                <c:pt idx="75">
                  <c:v>0.1056</c:v>
                </c:pt>
                <c:pt idx="76">
                  <c:v>0.10769999999999999</c:v>
                </c:pt>
                <c:pt idx="77">
                  <c:v>0.1096</c:v>
                </c:pt>
                <c:pt idx="78">
                  <c:v>0.11310000000000001</c:v>
                </c:pt>
                <c:pt idx="79">
                  <c:v>0.1169</c:v>
                </c:pt>
                <c:pt idx="80">
                  <c:v>0.1203</c:v>
                </c:pt>
                <c:pt idx="81">
                  <c:v>0.12330000000000001</c:v>
                </c:pt>
                <c:pt idx="82">
                  <c:v>0.12589999999999998</c:v>
                </c:pt>
                <c:pt idx="83">
                  <c:v>0.1283</c:v>
                </c:pt>
                <c:pt idx="84">
                  <c:v>0.1305</c:v>
                </c:pt>
                <c:pt idx="85">
                  <c:v>0.13240000000000002</c:v>
                </c:pt>
                <c:pt idx="86">
                  <c:v>0.13420000000000001</c:v>
                </c:pt>
                <c:pt idx="87">
                  <c:v>0.13769999999999999</c:v>
                </c:pt>
                <c:pt idx="88">
                  <c:v>0.1406</c:v>
                </c:pt>
                <c:pt idx="89">
                  <c:v>0.14330000000000001</c:v>
                </c:pt>
                <c:pt idx="90">
                  <c:v>0.14560000000000001</c:v>
                </c:pt>
                <c:pt idx="91">
                  <c:v>0.14779999999999999</c:v>
                </c:pt>
                <c:pt idx="92">
                  <c:v>0.1497</c:v>
                </c:pt>
                <c:pt idx="93">
                  <c:v>0.15379999999999999</c:v>
                </c:pt>
                <c:pt idx="94">
                  <c:v>0.1573</c:v>
                </c:pt>
                <c:pt idx="95">
                  <c:v>0.1605</c:v>
                </c:pt>
                <c:pt idx="96">
                  <c:v>0.1633</c:v>
                </c:pt>
                <c:pt idx="97">
                  <c:v>0.16599999999999998</c:v>
                </c:pt>
                <c:pt idx="98">
                  <c:v>0.1686</c:v>
                </c:pt>
                <c:pt idx="99">
                  <c:v>0.17099999999999999</c:v>
                </c:pt>
                <c:pt idx="100">
                  <c:v>0.17330000000000001</c:v>
                </c:pt>
                <c:pt idx="101">
                  <c:v>0.17549999999999999</c:v>
                </c:pt>
                <c:pt idx="102">
                  <c:v>0.17760000000000001</c:v>
                </c:pt>
                <c:pt idx="103">
                  <c:v>0.17980000000000002</c:v>
                </c:pt>
                <c:pt idx="104">
                  <c:v>0.18540000000000001</c:v>
                </c:pt>
                <c:pt idx="105">
                  <c:v>0.1933</c:v>
                </c:pt>
                <c:pt idx="106">
                  <c:v>0.2011</c:v>
                </c:pt>
                <c:pt idx="107">
                  <c:v>0.20899999999999999</c:v>
                </c:pt>
                <c:pt idx="108">
                  <c:v>0.217</c:v>
                </c:pt>
                <c:pt idx="109">
                  <c:v>0.22509999999999999</c:v>
                </c:pt>
                <c:pt idx="110">
                  <c:v>0.23349999999999999</c:v>
                </c:pt>
                <c:pt idx="111">
                  <c:v>0.24199999999999999</c:v>
                </c:pt>
                <c:pt idx="112">
                  <c:v>0.25080000000000002</c:v>
                </c:pt>
                <c:pt idx="113">
                  <c:v>0.28060000000000002</c:v>
                </c:pt>
                <c:pt idx="114">
                  <c:v>0.31080000000000002</c:v>
                </c:pt>
                <c:pt idx="115">
                  <c:v>0.34160000000000001</c:v>
                </c:pt>
                <c:pt idx="116">
                  <c:v>0.373</c:v>
                </c:pt>
                <c:pt idx="117">
                  <c:v>0.40499999999999997</c:v>
                </c:pt>
                <c:pt idx="118">
                  <c:v>0.4375</c:v>
                </c:pt>
                <c:pt idx="119">
                  <c:v>0.55220000000000002</c:v>
                </c:pt>
                <c:pt idx="120">
                  <c:v>0.6623</c:v>
                </c:pt>
                <c:pt idx="121">
                  <c:v>0.77029999999999998</c:v>
                </c:pt>
                <c:pt idx="122">
                  <c:v>0.87759999999999994</c:v>
                </c:pt>
                <c:pt idx="123">
                  <c:v>0.98480000000000012</c:v>
                </c:pt>
                <c:pt idx="124" formatCode="0.000">
                  <c:v>1.0900000000000001</c:v>
                </c:pt>
                <c:pt idx="125" formatCode="0.000">
                  <c:v>1.2</c:v>
                </c:pt>
                <c:pt idx="126" formatCode="0.000">
                  <c:v>1.31</c:v>
                </c:pt>
                <c:pt idx="127" formatCode="0.000">
                  <c:v>1.42</c:v>
                </c:pt>
                <c:pt idx="128" formatCode="0.000">
                  <c:v>1.53</c:v>
                </c:pt>
                <c:pt idx="129" formatCode="0.000">
                  <c:v>1.64</c:v>
                </c:pt>
                <c:pt idx="130" formatCode="0.000">
                  <c:v>2.02</c:v>
                </c:pt>
                <c:pt idx="131" formatCode="0.000">
                  <c:v>2.5499999999999998</c:v>
                </c:pt>
                <c:pt idx="132" formatCode="0.000">
                  <c:v>3.03</c:v>
                </c:pt>
                <c:pt idx="133" formatCode="0.000">
                  <c:v>3.48</c:v>
                </c:pt>
                <c:pt idx="134" formatCode="0.000">
                  <c:v>3.92</c:v>
                </c:pt>
                <c:pt idx="135" formatCode="0.000">
                  <c:v>4.3600000000000003</c:v>
                </c:pt>
                <c:pt idx="136" formatCode="0.000">
                  <c:v>4.8</c:v>
                </c:pt>
                <c:pt idx="137" formatCode="0.000">
                  <c:v>5.24</c:v>
                </c:pt>
                <c:pt idx="138" formatCode="0.000">
                  <c:v>5.69</c:v>
                </c:pt>
                <c:pt idx="139" formatCode="0.000">
                  <c:v>7.33</c:v>
                </c:pt>
                <c:pt idx="140" formatCode="0.000">
                  <c:v>8.9</c:v>
                </c:pt>
                <c:pt idx="141" formatCode="0.000">
                  <c:v>10.43</c:v>
                </c:pt>
                <c:pt idx="142" formatCode="0.000">
                  <c:v>11.95</c:v>
                </c:pt>
                <c:pt idx="143" formatCode="0.000">
                  <c:v>13.49</c:v>
                </c:pt>
                <c:pt idx="144" formatCode="0.000">
                  <c:v>15.03</c:v>
                </c:pt>
                <c:pt idx="145" formatCode="0.000">
                  <c:v>20.67</c:v>
                </c:pt>
                <c:pt idx="146" formatCode="0.000">
                  <c:v>25.95</c:v>
                </c:pt>
                <c:pt idx="147" formatCode="0.000">
                  <c:v>31.1</c:v>
                </c:pt>
                <c:pt idx="148" formatCode="0.000">
                  <c:v>36.24</c:v>
                </c:pt>
                <c:pt idx="149" formatCode="0.000">
                  <c:v>41.4</c:v>
                </c:pt>
                <c:pt idx="150" formatCode="0.000">
                  <c:v>46.61</c:v>
                </c:pt>
                <c:pt idx="151" formatCode="0.000">
                  <c:v>51.9</c:v>
                </c:pt>
                <c:pt idx="152" formatCode="0.000">
                  <c:v>57.27</c:v>
                </c:pt>
                <c:pt idx="153" formatCode="0.000">
                  <c:v>62.72</c:v>
                </c:pt>
                <c:pt idx="154" formatCode="0.000">
                  <c:v>68.25</c:v>
                </c:pt>
                <c:pt idx="155" formatCode="0.000">
                  <c:v>73.88</c:v>
                </c:pt>
                <c:pt idx="156" formatCode="0.000">
                  <c:v>94.87</c:v>
                </c:pt>
                <c:pt idx="157" formatCode="0.000">
                  <c:v>124.92</c:v>
                </c:pt>
                <c:pt idx="158" formatCode="0.000">
                  <c:v>153.43</c:v>
                </c:pt>
                <c:pt idx="159" formatCode="0.000">
                  <c:v>181.4</c:v>
                </c:pt>
                <c:pt idx="160" formatCode="0.000">
                  <c:v>209.28</c:v>
                </c:pt>
                <c:pt idx="161" formatCode="0.000">
                  <c:v>237.3</c:v>
                </c:pt>
                <c:pt idx="162" formatCode="0.000">
                  <c:v>265.58999999999997</c:v>
                </c:pt>
                <c:pt idx="163" formatCode="0.000">
                  <c:v>294.22000000000003</c:v>
                </c:pt>
                <c:pt idx="164" formatCode="0.000">
                  <c:v>323.24</c:v>
                </c:pt>
                <c:pt idx="165" formatCode="0.000">
                  <c:v>431.18</c:v>
                </c:pt>
                <c:pt idx="166" formatCode="0.000">
                  <c:v>532.76</c:v>
                </c:pt>
                <c:pt idx="167" formatCode="0.000">
                  <c:v>631.98</c:v>
                </c:pt>
                <c:pt idx="168" formatCode="0.000">
                  <c:v>730.58</c:v>
                </c:pt>
                <c:pt idx="169" formatCode="0.000">
                  <c:v>829.44</c:v>
                </c:pt>
                <c:pt idx="170" formatCode="0.000">
                  <c:v>929.05</c:v>
                </c:pt>
                <c:pt idx="171" formatCode="0.0">
                  <c:v>1300</c:v>
                </c:pt>
                <c:pt idx="172" formatCode="0.0">
                  <c:v>1640</c:v>
                </c:pt>
                <c:pt idx="173" formatCode="0.0">
                  <c:v>1970</c:v>
                </c:pt>
                <c:pt idx="174" formatCode="0.0">
                  <c:v>2300</c:v>
                </c:pt>
                <c:pt idx="175" formatCode="0.0">
                  <c:v>2630</c:v>
                </c:pt>
                <c:pt idx="176" formatCode="0.0">
                  <c:v>2960</c:v>
                </c:pt>
                <c:pt idx="177" formatCode="0.0">
                  <c:v>3300</c:v>
                </c:pt>
                <c:pt idx="178" formatCode="0.0">
                  <c:v>3640</c:v>
                </c:pt>
                <c:pt idx="179" formatCode="0.0">
                  <c:v>3980</c:v>
                </c:pt>
                <c:pt idx="180" formatCode="0.0">
                  <c:v>4330</c:v>
                </c:pt>
                <c:pt idx="181" formatCode="0.0">
                  <c:v>4680</c:v>
                </c:pt>
                <c:pt idx="182" formatCode="0.0">
                  <c:v>6000</c:v>
                </c:pt>
                <c:pt idx="183" formatCode="0.0">
                  <c:v>7860</c:v>
                </c:pt>
                <c:pt idx="184" formatCode="0.0">
                  <c:v>9610</c:v>
                </c:pt>
                <c:pt idx="185" formatCode="0.0">
                  <c:v>11290</c:v>
                </c:pt>
                <c:pt idx="186" formatCode="0.0">
                  <c:v>12950</c:v>
                </c:pt>
                <c:pt idx="187" formatCode="0.0">
                  <c:v>14590</c:v>
                </c:pt>
                <c:pt idx="188" formatCode="0.0">
                  <c:v>16219.999999999998</c:v>
                </c:pt>
                <c:pt idx="189" formatCode="0.0">
                  <c:v>17840</c:v>
                </c:pt>
                <c:pt idx="190" formatCode="0.0">
                  <c:v>19470</c:v>
                </c:pt>
                <c:pt idx="191" formatCode="0.0">
                  <c:v>25440</c:v>
                </c:pt>
                <c:pt idx="192" formatCode="0.0">
                  <c:v>30910</c:v>
                </c:pt>
                <c:pt idx="193" formatCode="0.0">
                  <c:v>36110</c:v>
                </c:pt>
                <c:pt idx="194" formatCode="0.0">
                  <c:v>41120</c:v>
                </c:pt>
                <c:pt idx="195" formatCode="0.0">
                  <c:v>46010</c:v>
                </c:pt>
                <c:pt idx="196" formatCode="0.0">
                  <c:v>50790</c:v>
                </c:pt>
                <c:pt idx="197" formatCode="0.0">
                  <c:v>67940</c:v>
                </c:pt>
                <c:pt idx="198" formatCode="0.0">
                  <c:v>83160</c:v>
                </c:pt>
                <c:pt idx="199" formatCode="0.0">
                  <c:v>97260</c:v>
                </c:pt>
                <c:pt idx="200" formatCode="0.0">
                  <c:v>110580</c:v>
                </c:pt>
                <c:pt idx="201" formatCode="0.0">
                  <c:v>123290</c:v>
                </c:pt>
                <c:pt idx="202" formatCode="0.0">
                  <c:v>135500</c:v>
                </c:pt>
                <c:pt idx="203" formatCode="0.0">
                  <c:v>147290</c:v>
                </c:pt>
                <c:pt idx="204" formatCode="0.0">
                  <c:v>158680</c:v>
                </c:pt>
                <c:pt idx="205" formatCode="0.0">
                  <c:v>169730</c:v>
                </c:pt>
                <c:pt idx="206" formatCode="0.0">
                  <c:v>180460</c:v>
                </c:pt>
                <c:pt idx="207" formatCode="0.0">
                  <c:v>190890</c:v>
                </c:pt>
                <c:pt idx="208" formatCode="0.0">
                  <c:v>228820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FF-4A9E-863F-B78A895A2A7C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srim2H_Water!$D$20:$D$300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srim2H_Water!$P$20:$P$300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8.9999999999999998E-4</c:v>
                </c:pt>
                <c:pt idx="3">
                  <c:v>8.9999999999999998E-4</c:v>
                </c:pt>
                <c:pt idx="4">
                  <c:v>1E-3</c:v>
                </c:pt>
                <c:pt idx="5">
                  <c:v>1.0999999999999998E-3</c:v>
                </c:pt>
                <c:pt idx="6">
                  <c:v>1.0999999999999998E-3</c:v>
                </c:pt>
                <c:pt idx="7">
                  <c:v>1.2000000000000001E-3</c:v>
                </c:pt>
                <c:pt idx="8">
                  <c:v>1.2000000000000001E-3</c:v>
                </c:pt>
                <c:pt idx="9">
                  <c:v>1.2999999999999999E-3</c:v>
                </c:pt>
                <c:pt idx="10">
                  <c:v>1.4E-3</c:v>
                </c:pt>
                <c:pt idx="11">
                  <c:v>1.5E-3</c:v>
                </c:pt>
                <c:pt idx="12">
                  <c:v>1.6000000000000001E-3</c:v>
                </c:pt>
                <c:pt idx="13">
                  <c:v>1.7000000000000001E-3</c:v>
                </c:pt>
                <c:pt idx="14">
                  <c:v>1.8E-3</c:v>
                </c:pt>
                <c:pt idx="15">
                  <c:v>2E-3</c:v>
                </c:pt>
                <c:pt idx="16">
                  <c:v>2.1999999999999997E-3</c:v>
                </c:pt>
                <c:pt idx="17">
                  <c:v>2.4000000000000002E-3</c:v>
                </c:pt>
                <c:pt idx="18">
                  <c:v>2.5999999999999999E-3</c:v>
                </c:pt>
                <c:pt idx="19">
                  <c:v>2.8E-3</c:v>
                </c:pt>
                <c:pt idx="20">
                  <c:v>3.0000000000000001E-3</c:v>
                </c:pt>
                <c:pt idx="21">
                  <c:v>3.2000000000000002E-3</c:v>
                </c:pt>
                <c:pt idx="22">
                  <c:v>3.4000000000000002E-3</c:v>
                </c:pt>
                <c:pt idx="23">
                  <c:v>3.5999999999999999E-3</c:v>
                </c:pt>
                <c:pt idx="24">
                  <c:v>3.6999999999999997E-3</c:v>
                </c:pt>
                <c:pt idx="25">
                  <c:v>3.8999999999999998E-3</c:v>
                </c:pt>
                <c:pt idx="26">
                  <c:v>4.3E-3</c:v>
                </c:pt>
                <c:pt idx="27">
                  <c:v>4.7000000000000002E-3</c:v>
                </c:pt>
                <c:pt idx="28">
                  <c:v>5.1999999999999998E-3</c:v>
                </c:pt>
                <c:pt idx="29">
                  <c:v>5.5999999999999999E-3</c:v>
                </c:pt>
                <c:pt idx="30">
                  <c:v>6.0999999999999995E-3</c:v>
                </c:pt>
                <c:pt idx="31">
                  <c:v>6.5000000000000006E-3</c:v>
                </c:pt>
                <c:pt idx="32">
                  <c:v>6.9000000000000008E-3</c:v>
                </c:pt>
                <c:pt idx="33">
                  <c:v>7.3999999999999995E-3</c:v>
                </c:pt>
                <c:pt idx="34">
                  <c:v>7.7999999999999996E-3</c:v>
                </c:pt>
                <c:pt idx="35">
                  <c:v>8.6999999999999994E-3</c:v>
                </c:pt>
                <c:pt idx="36">
                  <c:v>9.4999999999999998E-3</c:v>
                </c:pt>
                <c:pt idx="37">
                  <c:v>1.03E-2</c:v>
                </c:pt>
                <c:pt idx="38">
                  <c:v>1.12E-2</c:v>
                </c:pt>
                <c:pt idx="39">
                  <c:v>1.2E-2</c:v>
                </c:pt>
                <c:pt idx="40">
                  <c:v>1.2800000000000001E-2</c:v>
                </c:pt>
                <c:pt idx="41">
                  <c:v>1.44E-2</c:v>
                </c:pt>
                <c:pt idx="42">
                  <c:v>1.5900000000000001E-2</c:v>
                </c:pt>
                <c:pt idx="43">
                  <c:v>1.7499999999999998E-2</c:v>
                </c:pt>
                <c:pt idx="44">
                  <c:v>1.89E-2</c:v>
                </c:pt>
                <c:pt idx="45">
                  <c:v>2.0399999999999998E-2</c:v>
                </c:pt>
                <c:pt idx="46">
                  <c:v>2.18E-2</c:v>
                </c:pt>
                <c:pt idx="47">
                  <c:v>2.3200000000000002E-2</c:v>
                </c:pt>
                <c:pt idx="48">
                  <c:v>2.46E-2</c:v>
                </c:pt>
                <c:pt idx="49">
                  <c:v>2.5899999999999999E-2</c:v>
                </c:pt>
                <c:pt idx="50">
                  <c:v>2.7300000000000001E-2</c:v>
                </c:pt>
                <c:pt idx="51">
                  <c:v>2.8499999999999998E-2</c:v>
                </c:pt>
                <c:pt idx="52">
                  <c:v>3.1099999999999999E-2</c:v>
                </c:pt>
                <c:pt idx="53">
                  <c:v>3.4100000000000005E-2</c:v>
                </c:pt>
                <c:pt idx="54">
                  <c:v>3.6900000000000002E-2</c:v>
                </c:pt>
                <c:pt idx="55">
                  <c:v>3.9699999999999999E-2</c:v>
                </c:pt>
                <c:pt idx="56">
                  <c:v>4.2299999999999997E-2</c:v>
                </c:pt>
                <c:pt idx="57">
                  <c:v>4.48E-2</c:v>
                </c:pt>
                <c:pt idx="58">
                  <c:v>4.7299999999999995E-2</c:v>
                </c:pt>
                <c:pt idx="59">
                  <c:v>4.9599999999999998E-2</c:v>
                </c:pt>
                <c:pt idx="60">
                  <c:v>5.1799999999999999E-2</c:v>
                </c:pt>
                <c:pt idx="61">
                  <c:v>5.6100000000000004E-2</c:v>
                </c:pt>
                <c:pt idx="62">
                  <c:v>6.0100000000000001E-2</c:v>
                </c:pt>
                <c:pt idx="63">
                  <c:v>6.3899999999999998E-2</c:v>
                </c:pt>
                <c:pt idx="64">
                  <c:v>6.7500000000000004E-2</c:v>
                </c:pt>
                <c:pt idx="65">
                  <c:v>7.0899999999999991E-2</c:v>
                </c:pt>
                <c:pt idx="66">
                  <c:v>7.4099999999999999E-2</c:v>
                </c:pt>
                <c:pt idx="67">
                  <c:v>8.0100000000000005E-2</c:v>
                </c:pt>
                <c:pt idx="68">
                  <c:v>8.5599999999999996E-2</c:v>
                </c:pt>
                <c:pt idx="69">
                  <c:v>9.0700000000000003E-2</c:v>
                </c:pt>
                <c:pt idx="70">
                  <c:v>9.5299999999999996E-2</c:v>
                </c:pt>
                <c:pt idx="71">
                  <c:v>9.9699999999999997E-2</c:v>
                </c:pt>
                <c:pt idx="72">
                  <c:v>0.10369999999999999</c:v>
                </c:pt>
                <c:pt idx="73">
                  <c:v>0.1075</c:v>
                </c:pt>
                <c:pt idx="74">
                  <c:v>0.1111</c:v>
                </c:pt>
                <c:pt idx="75">
                  <c:v>0.11439999999999999</c:v>
                </c:pt>
                <c:pt idx="76">
                  <c:v>0.1176</c:v>
                </c:pt>
                <c:pt idx="77">
                  <c:v>0.1206</c:v>
                </c:pt>
                <c:pt idx="78">
                  <c:v>0.12620000000000001</c:v>
                </c:pt>
                <c:pt idx="79">
                  <c:v>0.13240000000000002</c:v>
                </c:pt>
                <c:pt idx="80">
                  <c:v>0.1381</c:v>
                </c:pt>
                <c:pt idx="81">
                  <c:v>0.1431</c:v>
                </c:pt>
                <c:pt idx="82">
                  <c:v>0.14779999999999999</c:v>
                </c:pt>
                <c:pt idx="83">
                  <c:v>0.15209999999999999</c:v>
                </c:pt>
                <c:pt idx="84">
                  <c:v>0.156</c:v>
                </c:pt>
                <c:pt idx="85">
                  <c:v>0.15970000000000001</c:v>
                </c:pt>
                <c:pt idx="86">
                  <c:v>0.16309999999999999</c:v>
                </c:pt>
                <c:pt idx="87">
                  <c:v>0.1694</c:v>
                </c:pt>
                <c:pt idx="88">
                  <c:v>0.1749</c:v>
                </c:pt>
                <c:pt idx="89">
                  <c:v>0.18</c:v>
                </c:pt>
                <c:pt idx="90">
                  <c:v>0.18460000000000001</c:v>
                </c:pt>
                <c:pt idx="91">
                  <c:v>0.1888</c:v>
                </c:pt>
                <c:pt idx="92">
                  <c:v>0.19270000000000001</c:v>
                </c:pt>
                <c:pt idx="93">
                  <c:v>0.19980000000000001</c:v>
                </c:pt>
                <c:pt idx="94">
                  <c:v>0.20610000000000001</c:v>
                </c:pt>
                <c:pt idx="95">
                  <c:v>0.21190000000000003</c:v>
                </c:pt>
                <c:pt idx="96">
                  <c:v>0.2172</c:v>
                </c:pt>
                <c:pt idx="97">
                  <c:v>0.22210000000000002</c:v>
                </c:pt>
                <c:pt idx="98">
                  <c:v>0.22679999999999997</c:v>
                </c:pt>
                <c:pt idx="99">
                  <c:v>0.23119999999999999</c:v>
                </c:pt>
                <c:pt idx="100">
                  <c:v>0.2354</c:v>
                </c:pt>
                <c:pt idx="101">
                  <c:v>0.23949999999999999</c:v>
                </c:pt>
                <c:pt idx="102">
                  <c:v>0.24349999999999999</c:v>
                </c:pt>
                <c:pt idx="103">
                  <c:v>0.24729999999999999</c:v>
                </c:pt>
                <c:pt idx="104">
                  <c:v>0.25480000000000003</c:v>
                </c:pt>
                <c:pt idx="105">
                  <c:v>0.26389999999999997</c:v>
                </c:pt>
                <c:pt idx="106">
                  <c:v>0.27280000000000004</c:v>
                </c:pt>
                <c:pt idx="107">
                  <c:v>0.28170000000000001</c:v>
                </c:pt>
                <c:pt idx="108">
                  <c:v>0.29060000000000002</c:v>
                </c:pt>
                <c:pt idx="109">
                  <c:v>0.29959999999999998</c:v>
                </c:pt>
                <c:pt idx="110">
                  <c:v>0.30870000000000003</c:v>
                </c:pt>
                <c:pt idx="111">
                  <c:v>0.318</c:v>
                </c:pt>
                <c:pt idx="112">
                  <c:v>0.3276</c:v>
                </c:pt>
                <c:pt idx="113">
                  <c:v>0.34740000000000004</c:v>
                </c:pt>
                <c:pt idx="114">
                  <c:v>0.36840000000000001</c:v>
                </c:pt>
                <c:pt idx="115">
                  <c:v>0.39049999999999996</c:v>
                </c:pt>
                <c:pt idx="116">
                  <c:v>0.41390000000000005</c:v>
                </c:pt>
                <c:pt idx="117">
                  <c:v>0.4385</c:v>
                </c:pt>
                <c:pt idx="118">
                  <c:v>0.46440000000000003</c:v>
                </c:pt>
                <c:pt idx="119">
                  <c:v>0.52</c:v>
                </c:pt>
                <c:pt idx="120">
                  <c:v>0.58050000000000002</c:v>
                </c:pt>
                <c:pt idx="121">
                  <c:v>0.64580000000000004</c:v>
                </c:pt>
                <c:pt idx="122">
                  <c:v>0.71550000000000002</c:v>
                </c:pt>
                <c:pt idx="123">
                  <c:v>0.78939999999999999</c:v>
                </c:pt>
                <c:pt idx="124">
                  <c:v>0.86739999999999995</c:v>
                </c:pt>
                <c:pt idx="125">
                  <c:v>0.94930000000000003</c:v>
                </c:pt>
                <c:pt idx="126" formatCode="0.000">
                  <c:v>1.03</c:v>
                </c:pt>
                <c:pt idx="127" formatCode="0.000">
                  <c:v>1.1200000000000001</c:v>
                </c:pt>
                <c:pt idx="128" formatCode="0.000">
                  <c:v>1.22</c:v>
                </c:pt>
                <c:pt idx="129" formatCode="0.000">
                  <c:v>1.31</c:v>
                </c:pt>
                <c:pt idx="130" formatCode="0.000">
                  <c:v>1.51</c:v>
                </c:pt>
                <c:pt idx="131" formatCode="0.000">
                  <c:v>1.77</c:v>
                </c:pt>
                <c:pt idx="132" formatCode="0.000">
                  <c:v>2.0299999999999998</c:v>
                </c:pt>
                <c:pt idx="133" formatCode="0.000">
                  <c:v>2.2999999999999998</c:v>
                </c:pt>
                <c:pt idx="134" formatCode="0.000">
                  <c:v>2.59</c:v>
                </c:pt>
                <c:pt idx="135" formatCode="0.000">
                  <c:v>2.88</c:v>
                </c:pt>
                <c:pt idx="136" formatCode="0.000">
                  <c:v>3.19</c:v>
                </c:pt>
                <c:pt idx="137" formatCode="0.000">
                  <c:v>3.51</c:v>
                </c:pt>
                <c:pt idx="138" formatCode="0.000">
                  <c:v>3.84</c:v>
                </c:pt>
                <c:pt idx="139" formatCode="0.000">
                  <c:v>4.54</c:v>
                </c:pt>
                <c:pt idx="140" formatCode="0.000">
                  <c:v>5.28</c:v>
                </c:pt>
                <c:pt idx="141" formatCode="0.000">
                  <c:v>6.09</c:v>
                </c:pt>
                <c:pt idx="142" formatCode="0.000">
                  <c:v>6.94</c:v>
                </c:pt>
                <c:pt idx="143" formatCode="0.000">
                  <c:v>7.84</c:v>
                </c:pt>
                <c:pt idx="144" formatCode="0.000">
                  <c:v>8.7899999999999991</c:v>
                </c:pt>
                <c:pt idx="145" formatCode="0.000">
                  <c:v>10.85</c:v>
                </c:pt>
                <c:pt idx="146" formatCode="0.000">
                  <c:v>13.11</c:v>
                </c:pt>
                <c:pt idx="147" formatCode="0.000">
                  <c:v>15.55</c:v>
                </c:pt>
                <c:pt idx="148" formatCode="0.000">
                  <c:v>18.18</c:v>
                </c:pt>
                <c:pt idx="149" formatCode="0.000">
                  <c:v>21</c:v>
                </c:pt>
                <c:pt idx="150" formatCode="0.000">
                  <c:v>24</c:v>
                </c:pt>
                <c:pt idx="151" formatCode="0.000">
                  <c:v>27.17</c:v>
                </c:pt>
                <c:pt idx="152" formatCode="0.000">
                  <c:v>30.52</c:v>
                </c:pt>
                <c:pt idx="153" formatCode="0.000">
                  <c:v>34.049999999999997</c:v>
                </c:pt>
                <c:pt idx="154" formatCode="0.000">
                  <c:v>37.74</c:v>
                </c:pt>
                <c:pt idx="155" formatCode="0.000">
                  <c:v>41.61</c:v>
                </c:pt>
                <c:pt idx="156" formatCode="0.000">
                  <c:v>49.84</c:v>
                </c:pt>
                <c:pt idx="157" formatCode="0.000">
                  <c:v>61.04</c:v>
                </c:pt>
                <c:pt idx="158" formatCode="0.000">
                  <c:v>73.239999999999995</c:v>
                </c:pt>
                <c:pt idx="159" formatCode="0.000">
                  <c:v>86.42</c:v>
                </c:pt>
                <c:pt idx="160" formatCode="0.000">
                  <c:v>100.56</c:v>
                </c:pt>
                <c:pt idx="161" formatCode="0.000">
                  <c:v>115.63</c:v>
                </c:pt>
                <c:pt idx="162" formatCode="0.000">
                  <c:v>131.62</c:v>
                </c:pt>
                <c:pt idx="163" formatCode="0.000">
                  <c:v>148.53</c:v>
                </c:pt>
                <c:pt idx="164" formatCode="0.000">
                  <c:v>166.32</c:v>
                </c:pt>
                <c:pt idx="165" formatCode="0.000">
                  <c:v>204.55</c:v>
                </c:pt>
                <c:pt idx="166" formatCode="0.000">
                  <c:v>246.21</c:v>
                </c:pt>
                <c:pt idx="167" formatCode="0.000">
                  <c:v>291.20999999999998</c:v>
                </c:pt>
                <c:pt idx="168" formatCode="0.000">
                  <c:v>339.47</c:v>
                </c:pt>
                <c:pt idx="169" formatCode="0.000">
                  <c:v>390.92</c:v>
                </c:pt>
                <c:pt idx="170" formatCode="0.000">
                  <c:v>445.48</c:v>
                </c:pt>
                <c:pt idx="171" formatCode="0.000">
                  <c:v>563.70000000000005</c:v>
                </c:pt>
                <c:pt idx="172" formatCode="0.000">
                  <c:v>693.68</c:v>
                </c:pt>
                <c:pt idx="173" formatCode="0.000">
                  <c:v>834.97</c:v>
                </c:pt>
                <c:pt idx="174" formatCode="0.000">
                  <c:v>987.17</c:v>
                </c:pt>
                <c:pt idx="175" formatCode="0.0">
                  <c:v>1150</c:v>
                </c:pt>
                <c:pt idx="176" formatCode="0.0">
                  <c:v>1320</c:v>
                </c:pt>
                <c:pt idx="177" formatCode="0.0">
                  <c:v>1510</c:v>
                </c:pt>
                <c:pt idx="178" formatCode="0.0">
                  <c:v>1700</c:v>
                </c:pt>
                <c:pt idx="179" formatCode="0.0">
                  <c:v>1900</c:v>
                </c:pt>
                <c:pt idx="180" formatCode="0.0">
                  <c:v>2110</c:v>
                </c:pt>
                <c:pt idx="181" formatCode="0.0">
                  <c:v>2330</c:v>
                </c:pt>
                <c:pt idx="182" formatCode="0.0">
                  <c:v>2790</c:v>
                </c:pt>
                <c:pt idx="183" formatCode="0.0">
                  <c:v>3420</c:v>
                </c:pt>
                <c:pt idx="184" formatCode="0.0">
                  <c:v>4090</c:v>
                </c:pt>
                <c:pt idx="185" formatCode="0.0">
                  <c:v>4810</c:v>
                </c:pt>
                <c:pt idx="186" formatCode="0.0">
                  <c:v>5570</c:v>
                </c:pt>
                <c:pt idx="187" formatCode="0.0">
                  <c:v>6370</c:v>
                </c:pt>
                <c:pt idx="188" formatCode="0.0">
                  <c:v>7200</c:v>
                </c:pt>
                <c:pt idx="189" formatCode="0.0">
                  <c:v>8070</c:v>
                </c:pt>
                <c:pt idx="190" formatCode="0.0">
                  <c:v>8970</c:v>
                </c:pt>
                <c:pt idx="191" formatCode="0.0">
                  <c:v>10860</c:v>
                </c:pt>
                <c:pt idx="192" formatCode="0.0">
                  <c:v>12850</c:v>
                </c:pt>
                <c:pt idx="193" formatCode="0.0">
                  <c:v>14940</c:v>
                </c:pt>
                <c:pt idx="194" formatCode="0.0">
                  <c:v>17120</c:v>
                </c:pt>
                <c:pt idx="195" formatCode="0.0">
                  <c:v>19360</c:v>
                </c:pt>
                <c:pt idx="196" formatCode="0.0">
                  <c:v>21680</c:v>
                </c:pt>
                <c:pt idx="197" formatCode="0.0">
                  <c:v>26470</c:v>
                </c:pt>
                <c:pt idx="198" formatCode="0.0">
                  <c:v>31440</c:v>
                </c:pt>
                <c:pt idx="199" formatCode="0.0">
                  <c:v>36550</c:v>
                </c:pt>
                <c:pt idx="200" formatCode="0.0">
                  <c:v>41760</c:v>
                </c:pt>
                <c:pt idx="201" formatCode="0.0">
                  <c:v>47050</c:v>
                </c:pt>
                <c:pt idx="202" formatCode="0.0">
                  <c:v>52380</c:v>
                </c:pt>
                <c:pt idx="203" formatCode="0.0">
                  <c:v>57750</c:v>
                </c:pt>
                <c:pt idx="204" formatCode="0.0">
                  <c:v>63140</c:v>
                </c:pt>
                <c:pt idx="205" formatCode="0.0">
                  <c:v>68530</c:v>
                </c:pt>
                <c:pt idx="206" formatCode="0.0">
                  <c:v>73920</c:v>
                </c:pt>
                <c:pt idx="207" formatCode="0.0">
                  <c:v>79290</c:v>
                </c:pt>
                <c:pt idx="208" formatCode="0.0">
                  <c:v>89960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7FF-4A9E-863F-B78A895A2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srim238U_Water!$P$5</c:f>
          <c:strCache>
            <c:ptCount val="1"/>
            <c:pt idx="0">
              <c:v>srim238U_Water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srim238U_Water!$D$20:$D$300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srim238U_Water!$J$20:$J$300</c:f>
              <c:numCache>
                <c:formatCode>0.00000</c:formatCode>
                <c:ptCount val="281"/>
                <c:pt idx="0">
                  <c:v>1.3000000000000001E-2</c:v>
                </c:pt>
                <c:pt idx="1">
                  <c:v>1.3600000000000001E-2</c:v>
                </c:pt>
                <c:pt idx="2">
                  <c:v>1.4099999999999998E-2</c:v>
                </c:pt>
                <c:pt idx="3">
                  <c:v>1.4599999999999998E-2</c:v>
                </c:pt>
                <c:pt idx="4">
                  <c:v>1.4999999999999999E-2</c:v>
                </c:pt>
                <c:pt idx="5">
                  <c:v>1.55E-2</c:v>
                </c:pt>
                <c:pt idx="6">
                  <c:v>1.5900000000000001E-2</c:v>
                </c:pt>
                <c:pt idx="7">
                  <c:v>1.6800000000000002E-2</c:v>
                </c:pt>
                <c:pt idx="8">
                  <c:v>1.7599999999999998E-2</c:v>
                </c:pt>
                <c:pt idx="9">
                  <c:v>1.83E-2</c:v>
                </c:pt>
                <c:pt idx="10">
                  <c:v>1.9099999999999999E-2</c:v>
                </c:pt>
                <c:pt idx="11">
                  <c:v>1.9800000000000002E-2</c:v>
                </c:pt>
                <c:pt idx="12">
                  <c:v>2.0399999999999998E-2</c:v>
                </c:pt>
                <c:pt idx="13">
                  <c:v>2.1700000000000001E-2</c:v>
                </c:pt>
                <c:pt idx="14">
                  <c:v>2.29E-2</c:v>
                </c:pt>
                <c:pt idx="15">
                  <c:v>2.41E-2</c:v>
                </c:pt>
                <c:pt idx="16">
                  <c:v>2.52E-2</c:v>
                </c:pt>
                <c:pt idx="17">
                  <c:v>2.63E-2</c:v>
                </c:pt>
                <c:pt idx="18">
                  <c:v>2.7300000000000001E-2</c:v>
                </c:pt>
                <c:pt idx="19">
                  <c:v>2.8299999999999999E-2</c:v>
                </c:pt>
                <c:pt idx="20">
                  <c:v>2.93E-2</c:v>
                </c:pt>
                <c:pt idx="21">
                  <c:v>3.0199999999999998E-2</c:v>
                </c:pt>
                <c:pt idx="22">
                  <c:v>3.1099999999999999E-2</c:v>
                </c:pt>
                <c:pt idx="23">
                  <c:v>3.2000000000000001E-2</c:v>
                </c:pt>
                <c:pt idx="24">
                  <c:v>3.3800000000000004E-2</c:v>
                </c:pt>
                <c:pt idx="25">
                  <c:v>3.5900000000000001E-2</c:v>
                </c:pt>
                <c:pt idx="26">
                  <c:v>3.78E-2</c:v>
                </c:pt>
                <c:pt idx="27">
                  <c:v>3.9800000000000002E-2</c:v>
                </c:pt>
                <c:pt idx="28">
                  <c:v>4.1599999999999998E-2</c:v>
                </c:pt>
                <c:pt idx="29">
                  <c:v>4.3400000000000001E-2</c:v>
                </c:pt>
                <c:pt idx="30">
                  <c:v>4.5200000000000004E-2</c:v>
                </c:pt>
                <c:pt idx="31">
                  <c:v>4.6899999999999997E-2</c:v>
                </c:pt>
                <c:pt idx="32">
                  <c:v>4.8599999999999997E-2</c:v>
                </c:pt>
                <c:pt idx="33">
                  <c:v>5.1799999999999999E-2</c:v>
                </c:pt>
                <c:pt idx="34">
                  <c:v>5.4900000000000004E-2</c:v>
                </c:pt>
                <c:pt idx="35">
                  <c:v>5.7999999999999996E-2</c:v>
                </c:pt>
                <c:pt idx="36">
                  <c:v>6.0899999999999996E-2</c:v>
                </c:pt>
                <c:pt idx="37">
                  <c:v>6.3799999999999996E-2</c:v>
                </c:pt>
                <c:pt idx="38">
                  <c:v>6.6600000000000006E-2</c:v>
                </c:pt>
                <c:pt idx="39">
                  <c:v>7.1999999999999995E-2</c:v>
                </c:pt>
                <c:pt idx="40">
                  <c:v>7.7300000000000008E-2</c:v>
                </c:pt>
                <c:pt idx="41">
                  <c:v>8.2400000000000001E-2</c:v>
                </c:pt>
                <c:pt idx="42">
                  <c:v>8.7300000000000003E-2</c:v>
                </c:pt>
                <c:pt idx="43">
                  <c:v>9.2100000000000001E-2</c:v>
                </c:pt>
                <c:pt idx="44">
                  <c:v>9.69E-2</c:v>
                </c:pt>
                <c:pt idx="45">
                  <c:v>0.10149999999999999</c:v>
                </c:pt>
                <c:pt idx="46">
                  <c:v>0.1061</c:v>
                </c:pt>
                <c:pt idx="47">
                  <c:v>0.1106</c:v>
                </c:pt>
                <c:pt idx="48">
                  <c:v>0.11499999999999999</c:v>
                </c:pt>
                <c:pt idx="49">
                  <c:v>0.11939999999999999</c:v>
                </c:pt>
                <c:pt idx="50">
                  <c:v>0.128</c:v>
                </c:pt>
                <c:pt idx="51">
                  <c:v>0.13850000000000001</c:v>
                </c:pt>
                <c:pt idx="52">
                  <c:v>0.14879999999999999</c:v>
                </c:pt>
                <c:pt idx="53">
                  <c:v>0.1588</c:v>
                </c:pt>
                <c:pt idx="54">
                  <c:v>0.16870000000000002</c:v>
                </c:pt>
                <c:pt idx="55">
                  <c:v>0.17849999999999999</c:v>
                </c:pt>
                <c:pt idx="56">
                  <c:v>0.18809999999999999</c:v>
                </c:pt>
                <c:pt idx="57">
                  <c:v>0.1976</c:v>
                </c:pt>
                <c:pt idx="58">
                  <c:v>0.20699999999999999</c:v>
                </c:pt>
                <c:pt idx="59">
                  <c:v>0.22559999999999997</c:v>
                </c:pt>
                <c:pt idx="60">
                  <c:v>0.24390000000000001</c:v>
                </c:pt>
                <c:pt idx="61">
                  <c:v>0.2621</c:v>
                </c:pt>
                <c:pt idx="62">
                  <c:v>0.2802</c:v>
                </c:pt>
                <c:pt idx="63">
                  <c:v>0.29809999999999998</c:v>
                </c:pt>
                <c:pt idx="64">
                  <c:v>0.31589999999999996</c:v>
                </c:pt>
                <c:pt idx="65">
                  <c:v>0.3513</c:v>
                </c:pt>
                <c:pt idx="66">
                  <c:v>0.38629999999999998</c:v>
                </c:pt>
                <c:pt idx="67">
                  <c:v>0.42110000000000003</c:v>
                </c:pt>
                <c:pt idx="68">
                  <c:v>0.45579999999999998</c:v>
                </c:pt>
                <c:pt idx="69">
                  <c:v>0.49050000000000005</c:v>
                </c:pt>
                <c:pt idx="70">
                  <c:v>0.52529999999999999</c:v>
                </c:pt>
                <c:pt idx="71">
                  <c:v>0.55999999999999994</c:v>
                </c:pt>
                <c:pt idx="72">
                  <c:v>0.59489999999999998</c:v>
                </c:pt>
                <c:pt idx="73">
                  <c:v>0.62990000000000002</c:v>
                </c:pt>
                <c:pt idx="74">
                  <c:v>0.66490000000000005</c:v>
                </c:pt>
                <c:pt idx="75">
                  <c:v>0.70010000000000006</c:v>
                </c:pt>
                <c:pt idx="76">
                  <c:v>0.77060000000000006</c:v>
                </c:pt>
                <c:pt idx="77">
                  <c:v>0.85920000000000007</c:v>
                </c:pt>
                <c:pt idx="78">
                  <c:v>0.94809999999999994</c:v>
                </c:pt>
                <c:pt idx="79" formatCode="0.000">
                  <c:v>1.04</c:v>
                </c:pt>
                <c:pt idx="80" formatCode="0.000">
                  <c:v>1.1299999999999999</c:v>
                </c:pt>
                <c:pt idx="81" formatCode="0.000">
                  <c:v>1.22</c:v>
                </c:pt>
                <c:pt idx="82" formatCode="0.000">
                  <c:v>1.3</c:v>
                </c:pt>
                <c:pt idx="83" formatCode="0.000">
                  <c:v>1.39</c:v>
                </c:pt>
                <c:pt idx="84" formatCode="0.000">
                  <c:v>1.48</c:v>
                </c:pt>
                <c:pt idx="85" formatCode="0.000">
                  <c:v>1.66</c:v>
                </c:pt>
                <c:pt idx="86" formatCode="0.000">
                  <c:v>1.83</c:v>
                </c:pt>
                <c:pt idx="87" formatCode="0.000">
                  <c:v>2</c:v>
                </c:pt>
                <c:pt idx="88" formatCode="0.000">
                  <c:v>2.17</c:v>
                </c:pt>
                <c:pt idx="89" formatCode="0.000">
                  <c:v>2.34</c:v>
                </c:pt>
                <c:pt idx="90" formatCode="0.000">
                  <c:v>2.5</c:v>
                </c:pt>
                <c:pt idx="91" formatCode="0.000">
                  <c:v>2.83</c:v>
                </c:pt>
                <c:pt idx="92" formatCode="0.000">
                  <c:v>3.16</c:v>
                </c:pt>
                <c:pt idx="93" formatCode="0.000">
                  <c:v>3.48</c:v>
                </c:pt>
                <c:pt idx="94" formatCode="0.000">
                  <c:v>3.79</c:v>
                </c:pt>
                <c:pt idx="95" formatCode="0.000">
                  <c:v>4.1100000000000003</c:v>
                </c:pt>
                <c:pt idx="96" formatCode="0.000">
                  <c:v>4.42</c:v>
                </c:pt>
                <c:pt idx="97" formatCode="0.000">
                  <c:v>4.7300000000000004</c:v>
                </c:pt>
                <c:pt idx="98" formatCode="0.000">
                  <c:v>5.04</c:v>
                </c:pt>
                <c:pt idx="99" formatCode="0.000">
                  <c:v>5.35</c:v>
                </c:pt>
                <c:pt idx="100" formatCode="0.000">
                  <c:v>5.65</c:v>
                </c:pt>
                <c:pt idx="101" formatCode="0.000">
                  <c:v>5.95</c:v>
                </c:pt>
                <c:pt idx="102" formatCode="0.000">
                  <c:v>6.55</c:v>
                </c:pt>
                <c:pt idx="103" formatCode="0.000">
                  <c:v>7.27</c:v>
                </c:pt>
                <c:pt idx="104" formatCode="0.000">
                  <c:v>7.97</c:v>
                </c:pt>
                <c:pt idx="105" formatCode="0.000">
                  <c:v>8.64</c:v>
                </c:pt>
                <c:pt idx="106" formatCode="0.000">
                  <c:v>9.2899999999999991</c:v>
                </c:pt>
                <c:pt idx="107" formatCode="0.000">
                  <c:v>9.9</c:v>
                </c:pt>
                <c:pt idx="108" formatCode="0.000">
                  <c:v>10.49</c:v>
                </c:pt>
                <c:pt idx="109" formatCode="0.000">
                  <c:v>11.05</c:v>
                </c:pt>
                <c:pt idx="110" formatCode="0.000">
                  <c:v>11.58</c:v>
                </c:pt>
                <c:pt idx="111" formatCode="0.000">
                  <c:v>12.57</c:v>
                </c:pt>
                <c:pt idx="112" formatCode="0.000">
                  <c:v>13.47</c:v>
                </c:pt>
                <c:pt idx="113" formatCode="0.000">
                  <c:v>14.3</c:v>
                </c:pt>
                <c:pt idx="114" formatCode="0.000">
                  <c:v>15.06</c:v>
                </c:pt>
                <c:pt idx="115" formatCode="0.000">
                  <c:v>15.78</c:v>
                </c:pt>
                <c:pt idx="116" formatCode="0.000">
                  <c:v>16.45</c:v>
                </c:pt>
                <c:pt idx="117" formatCode="0.000">
                  <c:v>17.690000000000001</c:v>
                </c:pt>
                <c:pt idx="118" formatCode="0.000">
                  <c:v>18.82</c:v>
                </c:pt>
                <c:pt idx="119" formatCode="0.000">
                  <c:v>19.87</c:v>
                </c:pt>
                <c:pt idx="120" formatCode="0.000">
                  <c:v>20.86</c:v>
                </c:pt>
                <c:pt idx="121" formatCode="0.000">
                  <c:v>21.81</c:v>
                </c:pt>
                <c:pt idx="122" formatCode="0.000">
                  <c:v>22.71</c:v>
                </c:pt>
                <c:pt idx="123" formatCode="0.000">
                  <c:v>23.58</c:v>
                </c:pt>
                <c:pt idx="124" formatCode="0.000">
                  <c:v>24.43</c:v>
                </c:pt>
                <c:pt idx="125" formatCode="0.000">
                  <c:v>25.26</c:v>
                </c:pt>
                <c:pt idx="126" formatCode="0.000">
                  <c:v>26.07</c:v>
                </c:pt>
                <c:pt idx="127" formatCode="0.000">
                  <c:v>26.86</c:v>
                </c:pt>
                <c:pt idx="128" formatCode="0.000">
                  <c:v>28.4</c:v>
                </c:pt>
                <c:pt idx="129" formatCode="0.000">
                  <c:v>30.27</c:v>
                </c:pt>
                <c:pt idx="130" formatCode="0.000">
                  <c:v>32.090000000000003</c:v>
                </c:pt>
                <c:pt idx="131" formatCode="0.000">
                  <c:v>33.880000000000003</c:v>
                </c:pt>
                <c:pt idx="132" formatCode="0.000">
                  <c:v>35.630000000000003</c:v>
                </c:pt>
                <c:pt idx="133" formatCode="0.000">
                  <c:v>37.369999999999997</c:v>
                </c:pt>
                <c:pt idx="134" formatCode="0.000">
                  <c:v>39.08</c:v>
                </c:pt>
                <c:pt idx="135" formatCode="0.000">
                  <c:v>40.78</c:v>
                </c:pt>
                <c:pt idx="136" formatCode="0.000">
                  <c:v>42.46</c:v>
                </c:pt>
                <c:pt idx="137" formatCode="0.000">
                  <c:v>45.8</c:v>
                </c:pt>
                <c:pt idx="138" formatCode="0.000">
                  <c:v>49.08</c:v>
                </c:pt>
                <c:pt idx="139" formatCode="0.000">
                  <c:v>52.3</c:v>
                </c:pt>
                <c:pt idx="140" formatCode="0.000">
                  <c:v>55.46</c:v>
                </c:pt>
                <c:pt idx="141" formatCode="0.000">
                  <c:v>58.61</c:v>
                </c:pt>
                <c:pt idx="142" formatCode="0.000">
                  <c:v>61.75</c:v>
                </c:pt>
                <c:pt idx="143" formatCode="0.000">
                  <c:v>68</c:v>
                </c:pt>
                <c:pt idx="144" formatCode="0.000">
                  <c:v>74.209999999999994</c:v>
                </c:pt>
                <c:pt idx="145" formatCode="0.000">
                  <c:v>80.39</c:v>
                </c:pt>
                <c:pt idx="146" formatCode="0.000">
                  <c:v>86.54</c:v>
                </c:pt>
                <c:pt idx="147" formatCode="0.000">
                  <c:v>92.67</c:v>
                </c:pt>
                <c:pt idx="148" formatCode="0.000">
                  <c:v>98.79</c:v>
                </c:pt>
                <c:pt idx="149" formatCode="0.000">
                  <c:v>104.91</c:v>
                </c:pt>
                <c:pt idx="150" formatCode="0.000">
                  <c:v>111.02</c:v>
                </c:pt>
                <c:pt idx="151" formatCode="0.000">
                  <c:v>117.14</c:v>
                </c:pt>
                <c:pt idx="152" formatCode="0.000">
                  <c:v>123.27</c:v>
                </c:pt>
                <c:pt idx="153" formatCode="0.000">
                  <c:v>129.43</c:v>
                </c:pt>
                <c:pt idx="154" formatCode="0.000">
                  <c:v>141.82</c:v>
                </c:pt>
                <c:pt idx="155" formatCode="0.000">
                  <c:v>157.52000000000001</c:v>
                </c:pt>
                <c:pt idx="156" formatCode="0.000">
                  <c:v>173.52</c:v>
                </c:pt>
                <c:pt idx="157" formatCode="0.000">
                  <c:v>189.88</c:v>
                </c:pt>
                <c:pt idx="158" formatCode="0.000">
                  <c:v>206.65</c:v>
                </c:pt>
                <c:pt idx="159" formatCode="0.000">
                  <c:v>223.88</c:v>
                </c:pt>
                <c:pt idx="160" formatCode="0.000">
                  <c:v>241.61</c:v>
                </c:pt>
                <c:pt idx="161" formatCode="0.000">
                  <c:v>259.85000000000002</c:v>
                </c:pt>
                <c:pt idx="162" formatCode="0.000">
                  <c:v>278.62</c:v>
                </c:pt>
                <c:pt idx="163" formatCode="0.000">
                  <c:v>317.83</c:v>
                </c:pt>
                <c:pt idx="164" formatCode="0.000">
                  <c:v>359.21</c:v>
                </c:pt>
                <c:pt idx="165" formatCode="0.000">
                  <c:v>402.66</c:v>
                </c:pt>
                <c:pt idx="166" formatCode="0.000">
                  <c:v>447.94</c:v>
                </c:pt>
                <c:pt idx="167" formatCode="0.000">
                  <c:v>494.71</c:v>
                </c:pt>
                <c:pt idx="168" formatCode="0.000">
                  <c:v>542.54999999999995</c:v>
                </c:pt>
                <c:pt idx="169" formatCode="0.000">
                  <c:v>641.99</c:v>
                </c:pt>
                <c:pt idx="170" formatCode="0.000">
                  <c:v>747.56</c:v>
                </c:pt>
                <c:pt idx="171" formatCode="0.000">
                  <c:v>859.45</c:v>
                </c:pt>
                <c:pt idx="172" formatCode="0.000">
                  <c:v>977.52</c:v>
                </c:pt>
                <c:pt idx="173" formatCode="0.0">
                  <c:v>1100</c:v>
                </c:pt>
                <c:pt idx="174" formatCode="0.0">
                  <c:v>1230</c:v>
                </c:pt>
                <c:pt idx="175" formatCode="0.0">
                  <c:v>1370</c:v>
                </c:pt>
                <c:pt idx="176" formatCode="0.0">
                  <c:v>1510</c:v>
                </c:pt>
                <c:pt idx="177" formatCode="0.0">
                  <c:v>1660</c:v>
                </c:pt>
                <c:pt idx="178" formatCode="0.0">
                  <c:v>1810</c:v>
                </c:pt>
                <c:pt idx="179" formatCode="0.0">
                  <c:v>1970</c:v>
                </c:pt>
                <c:pt idx="180" formatCode="0.0">
                  <c:v>2300</c:v>
                </c:pt>
                <c:pt idx="181" formatCode="0.0">
                  <c:v>2740</c:v>
                </c:pt>
                <c:pt idx="182" formatCode="0.0">
                  <c:v>3220</c:v>
                </c:pt>
                <c:pt idx="183" formatCode="0.0">
                  <c:v>3720</c:v>
                </c:pt>
                <c:pt idx="184" formatCode="0.0">
                  <c:v>4250</c:v>
                </c:pt>
                <c:pt idx="185" formatCode="0.0">
                  <c:v>4810</c:v>
                </c:pt>
                <c:pt idx="186" formatCode="0.0">
                  <c:v>5400</c:v>
                </c:pt>
                <c:pt idx="187" formatCode="0.0">
                  <c:v>6010</c:v>
                </c:pt>
                <c:pt idx="188" formatCode="0.0">
                  <c:v>6650</c:v>
                </c:pt>
                <c:pt idx="189" formatCode="0.0">
                  <c:v>7990</c:v>
                </c:pt>
                <c:pt idx="190" formatCode="0.0">
                  <c:v>9420</c:v>
                </c:pt>
                <c:pt idx="191" formatCode="0.0">
                  <c:v>10930</c:v>
                </c:pt>
                <c:pt idx="192" formatCode="0.0">
                  <c:v>12520</c:v>
                </c:pt>
                <c:pt idx="193" formatCode="0.0">
                  <c:v>14170</c:v>
                </c:pt>
                <c:pt idx="194" formatCode="0.0">
                  <c:v>15900</c:v>
                </c:pt>
                <c:pt idx="195" formatCode="0.0">
                  <c:v>19540</c:v>
                </c:pt>
                <c:pt idx="196" formatCode="0.0">
                  <c:v>23400</c:v>
                </c:pt>
                <c:pt idx="197" formatCode="0.0">
                  <c:v>27460</c:v>
                </c:pt>
                <c:pt idx="198" formatCode="0.0">
                  <c:v>31690</c:v>
                </c:pt>
                <c:pt idx="199" formatCode="0.0">
                  <c:v>36090</c:v>
                </c:pt>
                <c:pt idx="200" formatCode="0.0">
                  <c:v>40620</c:v>
                </c:pt>
                <c:pt idx="201" formatCode="0.0">
                  <c:v>45280</c:v>
                </c:pt>
                <c:pt idx="202" formatCode="0.0">
                  <c:v>50060</c:v>
                </c:pt>
                <c:pt idx="203" formatCode="0.0">
                  <c:v>54940</c:v>
                </c:pt>
                <c:pt idx="204" formatCode="0.0">
                  <c:v>59910</c:v>
                </c:pt>
                <c:pt idx="205" formatCode="0.0">
                  <c:v>64959.999999999993</c:v>
                </c:pt>
                <c:pt idx="206" formatCode="0.0">
                  <c:v>75280</c:v>
                </c:pt>
                <c:pt idx="207" formatCode="0.0">
                  <c:v>88510</c:v>
                </c:pt>
                <c:pt idx="208" formatCode="0.0">
                  <c:v>95520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20-4141-8206-67495AC97DB2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srim238U_Water!$D$20:$D$300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srim238U_Water!$M$20:$M$300</c:f>
              <c:numCache>
                <c:formatCode>0.00000</c:formatCode>
                <c:ptCount val="281"/>
                <c:pt idx="0">
                  <c:v>2.3E-3</c:v>
                </c:pt>
                <c:pt idx="1">
                  <c:v>2.4000000000000002E-3</c:v>
                </c:pt>
                <c:pt idx="2">
                  <c:v>2.5000000000000001E-3</c:v>
                </c:pt>
                <c:pt idx="3">
                  <c:v>2.5999999999999999E-3</c:v>
                </c:pt>
                <c:pt idx="4">
                  <c:v>2.7000000000000001E-3</c:v>
                </c:pt>
                <c:pt idx="5">
                  <c:v>2.7000000000000001E-3</c:v>
                </c:pt>
                <c:pt idx="6">
                  <c:v>2.8E-3</c:v>
                </c:pt>
                <c:pt idx="7">
                  <c:v>2.9000000000000002E-3</c:v>
                </c:pt>
                <c:pt idx="8">
                  <c:v>3.0999999999999999E-3</c:v>
                </c:pt>
                <c:pt idx="9">
                  <c:v>3.2000000000000002E-3</c:v>
                </c:pt>
                <c:pt idx="10">
                  <c:v>3.3E-3</c:v>
                </c:pt>
                <c:pt idx="11">
                  <c:v>3.4000000000000002E-3</c:v>
                </c:pt>
                <c:pt idx="12">
                  <c:v>3.5000000000000005E-3</c:v>
                </c:pt>
                <c:pt idx="13">
                  <c:v>3.6999999999999997E-3</c:v>
                </c:pt>
                <c:pt idx="14">
                  <c:v>3.8999999999999998E-3</c:v>
                </c:pt>
                <c:pt idx="15">
                  <c:v>4.1000000000000003E-3</c:v>
                </c:pt>
                <c:pt idx="16">
                  <c:v>4.2000000000000006E-3</c:v>
                </c:pt>
                <c:pt idx="17">
                  <c:v>4.3999999999999994E-3</c:v>
                </c:pt>
                <c:pt idx="18">
                  <c:v>4.4999999999999997E-3</c:v>
                </c:pt>
                <c:pt idx="19">
                  <c:v>4.7000000000000002E-3</c:v>
                </c:pt>
                <c:pt idx="20">
                  <c:v>4.8000000000000004E-3</c:v>
                </c:pt>
                <c:pt idx="21">
                  <c:v>4.8999999999999998E-3</c:v>
                </c:pt>
                <c:pt idx="22">
                  <c:v>5.0999999999999995E-3</c:v>
                </c:pt>
                <c:pt idx="23">
                  <c:v>5.1999999999999998E-3</c:v>
                </c:pt>
                <c:pt idx="24">
                  <c:v>5.4000000000000003E-3</c:v>
                </c:pt>
                <c:pt idx="25">
                  <c:v>5.7000000000000002E-3</c:v>
                </c:pt>
                <c:pt idx="26">
                  <c:v>6.0000000000000001E-3</c:v>
                </c:pt>
                <c:pt idx="27">
                  <c:v>6.1999999999999998E-3</c:v>
                </c:pt>
                <c:pt idx="28">
                  <c:v>6.5000000000000006E-3</c:v>
                </c:pt>
                <c:pt idx="29">
                  <c:v>6.7000000000000002E-3</c:v>
                </c:pt>
                <c:pt idx="30">
                  <c:v>6.9000000000000008E-3</c:v>
                </c:pt>
                <c:pt idx="31">
                  <c:v>7.0999999999999995E-3</c:v>
                </c:pt>
                <c:pt idx="32">
                  <c:v>7.2999999999999992E-3</c:v>
                </c:pt>
                <c:pt idx="33">
                  <c:v>7.7000000000000002E-3</c:v>
                </c:pt>
                <c:pt idx="34">
                  <c:v>8.0999999999999996E-3</c:v>
                </c:pt>
                <c:pt idx="35">
                  <c:v>8.5000000000000006E-3</c:v>
                </c:pt>
                <c:pt idx="36">
                  <c:v>8.7999999999999988E-3</c:v>
                </c:pt>
                <c:pt idx="37">
                  <c:v>9.1000000000000004E-3</c:v>
                </c:pt>
                <c:pt idx="38">
                  <c:v>9.4000000000000004E-3</c:v>
                </c:pt>
                <c:pt idx="39">
                  <c:v>1.0100000000000001E-2</c:v>
                </c:pt>
                <c:pt idx="40">
                  <c:v>1.0699999999999999E-2</c:v>
                </c:pt>
                <c:pt idx="41">
                  <c:v>1.12E-2</c:v>
                </c:pt>
                <c:pt idx="42">
                  <c:v>1.18E-2</c:v>
                </c:pt>
                <c:pt idx="43">
                  <c:v>1.23E-2</c:v>
                </c:pt>
                <c:pt idx="44">
                  <c:v>1.2800000000000001E-2</c:v>
                </c:pt>
                <c:pt idx="45">
                  <c:v>1.3300000000000001E-2</c:v>
                </c:pt>
                <c:pt idx="46">
                  <c:v>1.37E-2</c:v>
                </c:pt>
                <c:pt idx="47">
                  <c:v>1.4199999999999999E-2</c:v>
                </c:pt>
                <c:pt idx="48">
                  <c:v>1.4599999999999998E-2</c:v>
                </c:pt>
                <c:pt idx="49">
                  <c:v>1.5099999999999999E-2</c:v>
                </c:pt>
                <c:pt idx="50">
                  <c:v>1.6E-2</c:v>
                </c:pt>
                <c:pt idx="51">
                  <c:v>1.7000000000000001E-2</c:v>
                </c:pt>
                <c:pt idx="52">
                  <c:v>1.7999999999999999E-2</c:v>
                </c:pt>
                <c:pt idx="53">
                  <c:v>1.9E-2</c:v>
                </c:pt>
                <c:pt idx="54">
                  <c:v>0.02</c:v>
                </c:pt>
                <c:pt idx="55">
                  <c:v>2.0899999999999998E-2</c:v>
                </c:pt>
                <c:pt idx="56">
                  <c:v>2.18E-2</c:v>
                </c:pt>
                <c:pt idx="57">
                  <c:v>2.2700000000000001E-2</c:v>
                </c:pt>
                <c:pt idx="58">
                  <c:v>2.35E-2</c:v>
                </c:pt>
                <c:pt idx="59">
                  <c:v>2.52E-2</c:v>
                </c:pt>
                <c:pt idx="60">
                  <c:v>2.69E-2</c:v>
                </c:pt>
                <c:pt idx="61">
                  <c:v>2.8499999999999998E-2</c:v>
                </c:pt>
                <c:pt idx="62">
                  <c:v>3.0099999999999998E-2</c:v>
                </c:pt>
                <c:pt idx="63">
                  <c:v>3.1699999999999999E-2</c:v>
                </c:pt>
                <c:pt idx="64">
                  <c:v>3.32E-2</c:v>
                </c:pt>
                <c:pt idx="65">
                  <c:v>3.6299999999999999E-2</c:v>
                </c:pt>
                <c:pt idx="66">
                  <c:v>3.9199999999999999E-2</c:v>
                </c:pt>
                <c:pt idx="67">
                  <c:v>4.2099999999999999E-2</c:v>
                </c:pt>
                <c:pt idx="68">
                  <c:v>4.4900000000000002E-2</c:v>
                </c:pt>
                <c:pt idx="69">
                  <c:v>4.7599999999999996E-2</c:v>
                </c:pt>
                <c:pt idx="70">
                  <c:v>5.0299999999999997E-2</c:v>
                </c:pt>
                <c:pt idx="71">
                  <c:v>5.2900000000000003E-2</c:v>
                </c:pt>
                <c:pt idx="72">
                  <c:v>5.5500000000000008E-2</c:v>
                </c:pt>
                <c:pt idx="73">
                  <c:v>5.8099999999999999E-2</c:v>
                </c:pt>
                <c:pt idx="74">
                  <c:v>6.0600000000000001E-2</c:v>
                </c:pt>
                <c:pt idx="75">
                  <c:v>6.3100000000000003E-2</c:v>
                </c:pt>
                <c:pt idx="76">
                  <c:v>6.83E-2</c:v>
                </c:pt>
                <c:pt idx="77">
                  <c:v>7.4899999999999994E-2</c:v>
                </c:pt>
                <c:pt idx="78">
                  <c:v>8.1100000000000005E-2</c:v>
                </c:pt>
                <c:pt idx="79">
                  <c:v>8.72E-2</c:v>
                </c:pt>
                <c:pt idx="80">
                  <c:v>9.2999999999999999E-2</c:v>
                </c:pt>
                <c:pt idx="81">
                  <c:v>9.8699999999999996E-2</c:v>
                </c:pt>
                <c:pt idx="82">
                  <c:v>0.1041</c:v>
                </c:pt>
                <c:pt idx="83">
                  <c:v>0.10940000000000001</c:v>
                </c:pt>
                <c:pt idx="84">
                  <c:v>0.1145</c:v>
                </c:pt>
                <c:pt idx="85">
                  <c:v>0.1255</c:v>
                </c:pt>
                <c:pt idx="86">
                  <c:v>0.1356</c:v>
                </c:pt>
                <c:pt idx="87">
                  <c:v>0.14510000000000001</c:v>
                </c:pt>
                <c:pt idx="88">
                  <c:v>0.15409999999999999</c:v>
                </c:pt>
                <c:pt idx="89">
                  <c:v>0.16250000000000001</c:v>
                </c:pt>
                <c:pt idx="90">
                  <c:v>0.17050000000000001</c:v>
                </c:pt>
                <c:pt idx="91">
                  <c:v>0.1883</c:v>
                </c:pt>
                <c:pt idx="92">
                  <c:v>0.20430000000000001</c:v>
                </c:pt>
                <c:pt idx="93">
                  <c:v>0.219</c:v>
                </c:pt>
                <c:pt idx="94">
                  <c:v>0.23269999999999999</c:v>
                </c:pt>
                <c:pt idx="95">
                  <c:v>0.2455</c:v>
                </c:pt>
                <c:pt idx="96">
                  <c:v>0.25750000000000001</c:v>
                </c:pt>
                <c:pt idx="97">
                  <c:v>0.26890000000000003</c:v>
                </c:pt>
                <c:pt idx="98">
                  <c:v>0.2797</c:v>
                </c:pt>
                <c:pt idx="99">
                  <c:v>0.29009999999999997</c:v>
                </c:pt>
                <c:pt idx="100">
                  <c:v>0.2999</c:v>
                </c:pt>
                <c:pt idx="101">
                  <c:v>0.30930000000000002</c:v>
                </c:pt>
                <c:pt idx="102">
                  <c:v>0.3322</c:v>
                </c:pt>
                <c:pt idx="103">
                  <c:v>0.36049999999999999</c:v>
                </c:pt>
                <c:pt idx="104">
                  <c:v>0.38530000000000003</c:v>
                </c:pt>
                <c:pt idx="105">
                  <c:v>0.40709999999999996</c:v>
                </c:pt>
                <c:pt idx="106">
                  <c:v>0.42630000000000001</c:v>
                </c:pt>
                <c:pt idx="107">
                  <c:v>0.44309999999999999</c:v>
                </c:pt>
                <c:pt idx="108">
                  <c:v>0.45800000000000002</c:v>
                </c:pt>
                <c:pt idx="109">
                  <c:v>0.47119999999999995</c:v>
                </c:pt>
                <c:pt idx="110">
                  <c:v>0.48299999999999998</c:v>
                </c:pt>
                <c:pt idx="111">
                  <c:v>0.51239999999999997</c:v>
                </c:pt>
                <c:pt idx="112">
                  <c:v>0.53570000000000007</c:v>
                </c:pt>
                <c:pt idx="113">
                  <c:v>0.55469999999999997</c:v>
                </c:pt>
                <c:pt idx="114">
                  <c:v>0.57050000000000001</c:v>
                </c:pt>
                <c:pt idx="115">
                  <c:v>0.58390000000000009</c:v>
                </c:pt>
                <c:pt idx="116">
                  <c:v>0.59539999999999993</c:v>
                </c:pt>
                <c:pt idx="117">
                  <c:v>0.62680000000000002</c:v>
                </c:pt>
                <c:pt idx="118">
                  <c:v>0.65170000000000006</c:v>
                </c:pt>
                <c:pt idx="119">
                  <c:v>0.67230000000000001</c:v>
                </c:pt>
                <c:pt idx="120">
                  <c:v>0.69000000000000006</c:v>
                </c:pt>
                <c:pt idx="121">
                  <c:v>0.7056</c:v>
                </c:pt>
                <c:pt idx="122">
                  <c:v>0.71950000000000003</c:v>
                </c:pt>
                <c:pt idx="123">
                  <c:v>0.73209999999999997</c:v>
                </c:pt>
                <c:pt idx="124">
                  <c:v>0.74380000000000002</c:v>
                </c:pt>
                <c:pt idx="125">
                  <c:v>0.75460000000000005</c:v>
                </c:pt>
                <c:pt idx="126">
                  <c:v>0.76470000000000005</c:v>
                </c:pt>
                <c:pt idx="127">
                  <c:v>0.77429999999999999</c:v>
                </c:pt>
                <c:pt idx="128">
                  <c:v>0.80690000000000006</c:v>
                </c:pt>
                <c:pt idx="129">
                  <c:v>0.85180000000000011</c:v>
                </c:pt>
                <c:pt idx="130">
                  <c:v>0.89200000000000002</c:v>
                </c:pt>
                <c:pt idx="131">
                  <c:v>0.92889999999999995</c:v>
                </c:pt>
                <c:pt idx="132">
                  <c:v>0.96310000000000007</c:v>
                </c:pt>
                <c:pt idx="133">
                  <c:v>0.99519999999999997</c:v>
                </c:pt>
                <c:pt idx="134" formatCode="0.000">
                  <c:v>1.03</c:v>
                </c:pt>
                <c:pt idx="135" formatCode="0.000">
                  <c:v>1.05</c:v>
                </c:pt>
                <c:pt idx="136" formatCode="0.000">
                  <c:v>1.08</c:v>
                </c:pt>
                <c:pt idx="137" formatCode="0.000">
                  <c:v>1.18</c:v>
                </c:pt>
                <c:pt idx="138" formatCode="0.000">
                  <c:v>1.27</c:v>
                </c:pt>
                <c:pt idx="139" formatCode="0.000">
                  <c:v>1.35</c:v>
                </c:pt>
                <c:pt idx="140" formatCode="0.000">
                  <c:v>1.43</c:v>
                </c:pt>
                <c:pt idx="141" formatCode="0.000">
                  <c:v>1.49</c:v>
                </c:pt>
                <c:pt idx="142" formatCode="0.000">
                  <c:v>1.56</c:v>
                </c:pt>
                <c:pt idx="143" formatCode="0.000">
                  <c:v>1.79</c:v>
                </c:pt>
                <c:pt idx="144" formatCode="0.000">
                  <c:v>2</c:v>
                </c:pt>
                <c:pt idx="145" formatCode="0.000">
                  <c:v>2.1800000000000002</c:v>
                </c:pt>
                <c:pt idx="146" formatCode="0.000">
                  <c:v>2.35</c:v>
                </c:pt>
                <c:pt idx="147" formatCode="0.000">
                  <c:v>2.5099999999999998</c:v>
                </c:pt>
                <c:pt idx="148" formatCode="0.000">
                  <c:v>2.65</c:v>
                </c:pt>
                <c:pt idx="149" formatCode="0.000">
                  <c:v>2.79</c:v>
                </c:pt>
                <c:pt idx="150" formatCode="0.000">
                  <c:v>2.92</c:v>
                </c:pt>
                <c:pt idx="151" formatCode="0.000">
                  <c:v>3.05</c:v>
                </c:pt>
                <c:pt idx="152" formatCode="0.000">
                  <c:v>3.17</c:v>
                </c:pt>
                <c:pt idx="153" formatCode="0.000">
                  <c:v>3.29</c:v>
                </c:pt>
                <c:pt idx="154" formatCode="0.000">
                  <c:v>3.73</c:v>
                </c:pt>
                <c:pt idx="155" formatCode="0.000">
                  <c:v>4.34</c:v>
                </c:pt>
                <c:pt idx="156" formatCode="0.000">
                  <c:v>4.9000000000000004</c:v>
                </c:pt>
                <c:pt idx="157" formatCode="0.000">
                  <c:v>5.42</c:v>
                </c:pt>
                <c:pt idx="158" formatCode="0.000">
                  <c:v>5.91</c:v>
                </c:pt>
                <c:pt idx="159" formatCode="0.000">
                  <c:v>6.4</c:v>
                </c:pt>
                <c:pt idx="160" formatCode="0.000">
                  <c:v>6.87</c:v>
                </c:pt>
                <c:pt idx="161" formatCode="0.000">
                  <c:v>7.34</c:v>
                </c:pt>
                <c:pt idx="162" formatCode="0.000">
                  <c:v>7.81</c:v>
                </c:pt>
                <c:pt idx="163" formatCode="0.000">
                  <c:v>9.58</c:v>
                </c:pt>
                <c:pt idx="164" formatCode="0.000">
                  <c:v>11.22</c:v>
                </c:pt>
                <c:pt idx="165" formatCode="0.000">
                  <c:v>12.8</c:v>
                </c:pt>
                <c:pt idx="166" formatCode="0.000">
                  <c:v>14.31</c:v>
                </c:pt>
                <c:pt idx="167" formatCode="0.000">
                  <c:v>15.77</c:v>
                </c:pt>
                <c:pt idx="168" formatCode="0.000">
                  <c:v>17.16</c:v>
                </c:pt>
                <c:pt idx="169" formatCode="0.000">
                  <c:v>22.19</c:v>
                </c:pt>
                <c:pt idx="170" formatCode="0.000">
                  <c:v>26.75</c:v>
                </c:pt>
                <c:pt idx="171" formatCode="0.000">
                  <c:v>31.08</c:v>
                </c:pt>
                <c:pt idx="172" formatCode="0.000">
                  <c:v>35.28</c:v>
                </c:pt>
                <c:pt idx="173" formatCode="0.000">
                  <c:v>39.409999999999997</c:v>
                </c:pt>
                <c:pt idx="174" formatCode="0.000">
                  <c:v>43.5</c:v>
                </c:pt>
                <c:pt idx="175" formatCode="0.000">
                  <c:v>47.56</c:v>
                </c:pt>
                <c:pt idx="176" formatCode="0.000">
                  <c:v>51.6</c:v>
                </c:pt>
                <c:pt idx="177" formatCode="0.000">
                  <c:v>55.65</c:v>
                </c:pt>
                <c:pt idx="178" formatCode="0.000">
                  <c:v>59.7</c:v>
                </c:pt>
                <c:pt idx="179" formatCode="0.000">
                  <c:v>63.75</c:v>
                </c:pt>
                <c:pt idx="180" formatCode="0.000">
                  <c:v>79.19</c:v>
                </c:pt>
                <c:pt idx="181" formatCode="0.000">
                  <c:v>101.05</c:v>
                </c:pt>
                <c:pt idx="182" formatCode="0.000">
                  <c:v>121.32</c:v>
                </c:pt>
                <c:pt idx="183" formatCode="0.000">
                  <c:v>140.72999999999999</c:v>
                </c:pt>
                <c:pt idx="184" formatCode="0.000">
                  <c:v>159.62</c:v>
                </c:pt>
                <c:pt idx="185" formatCode="0.000">
                  <c:v>178.18</c:v>
                </c:pt>
                <c:pt idx="186" formatCode="0.000">
                  <c:v>196.53</c:v>
                </c:pt>
                <c:pt idx="187" formatCode="0.000">
                  <c:v>214.72</c:v>
                </c:pt>
                <c:pt idx="188" formatCode="0.000">
                  <c:v>232.8</c:v>
                </c:pt>
                <c:pt idx="189" formatCode="0.000">
                  <c:v>300.27999999999997</c:v>
                </c:pt>
                <c:pt idx="190" formatCode="0.000">
                  <c:v>361.95</c:v>
                </c:pt>
                <c:pt idx="191" formatCode="0.000">
                  <c:v>420.33</c:v>
                </c:pt>
                <c:pt idx="192" formatCode="0.000">
                  <c:v>476.54</c:v>
                </c:pt>
                <c:pt idx="193" formatCode="0.000">
                  <c:v>531.19000000000005</c:v>
                </c:pt>
                <c:pt idx="194" formatCode="0.000">
                  <c:v>584.63</c:v>
                </c:pt>
                <c:pt idx="195" formatCode="0.000">
                  <c:v>778.64</c:v>
                </c:pt>
                <c:pt idx="196" formatCode="0.000">
                  <c:v>951.01</c:v>
                </c:pt>
                <c:pt idx="197" formatCode="0.0">
                  <c:v>1110</c:v>
                </c:pt>
                <c:pt idx="198" formatCode="0.0">
                  <c:v>1260</c:v>
                </c:pt>
                <c:pt idx="199" formatCode="0.0">
                  <c:v>1410</c:v>
                </c:pt>
                <c:pt idx="200" formatCode="0.0">
                  <c:v>1550</c:v>
                </c:pt>
                <c:pt idx="201" formatCode="0.0">
                  <c:v>1680</c:v>
                </c:pt>
                <c:pt idx="202" formatCode="0.0">
                  <c:v>1810</c:v>
                </c:pt>
                <c:pt idx="203" formatCode="0.0">
                  <c:v>1940</c:v>
                </c:pt>
                <c:pt idx="204" formatCode="0.0">
                  <c:v>2060</c:v>
                </c:pt>
                <c:pt idx="205" formatCode="0.0">
                  <c:v>2180</c:v>
                </c:pt>
                <c:pt idx="206" formatCode="0.0">
                  <c:v>2630</c:v>
                </c:pt>
                <c:pt idx="207" formatCode="0.0">
                  <c:v>3220</c:v>
                </c:pt>
                <c:pt idx="208" formatCode="0.0">
                  <c:v>3370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20-4141-8206-67495AC97DB2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srim238U_Water!$D$20:$D$300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srim238U_Water!$P$20:$P$300</c:f>
              <c:numCache>
                <c:formatCode>0.00000</c:formatCode>
                <c:ptCount val="281"/>
                <c:pt idx="0">
                  <c:v>1.6000000000000001E-3</c:v>
                </c:pt>
                <c:pt idx="1">
                  <c:v>1.7000000000000001E-3</c:v>
                </c:pt>
                <c:pt idx="2">
                  <c:v>1.7000000000000001E-3</c:v>
                </c:pt>
                <c:pt idx="3">
                  <c:v>1.8E-3</c:v>
                </c:pt>
                <c:pt idx="4">
                  <c:v>1.8E-3</c:v>
                </c:pt>
                <c:pt idx="5">
                  <c:v>1.9E-3</c:v>
                </c:pt>
                <c:pt idx="6">
                  <c:v>1.9E-3</c:v>
                </c:pt>
                <c:pt idx="7">
                  <c:v>2E-3</c:v>
                </c:pt>
                <c:pt idx="8">
                  <c:v>2.1000000000000003E-3</c:v>
                </c:pt>
                <c:pt idx="9">
                  <c:v>2.1999999999999997E-3</c:v>
                </c:pt>
                <c:pt idx="10">
                  <c:v>2.3E-3</c:v>
                </c:pt>
                <c:pt idx="11">
                  <c:v>2.4000000000000002E-3</c:v>
                </c:pt>
                <c:pt idx="12">
                  <c:v>2.5000000000000001E-3</c:v>
                </c:pt>
                <c:pt idx="13">
                  <c:v>2.5999999999999999E-3</c:v>
                </c:pt>
                <c:pt idx="14">
                  <c:v>2.8E-3</c:v>
                </c:pt>
                <c:pt idx="15">
                  <c:v>2.9000000000000002E-3</c:v>
                </c:pt>
                <c:pt idx="16">
                  <c:v>3.0000000000000001E-3</c:v>
                </c:pt>
                <c:pt idx="17">
                  <c:v>3.0999999999999999E-3</c:v>
                </c:pt>
                <c:pt idx="18">
                  <c:v>3.2000000000000002E-3</c:v>
                </c:pt>
                <c:pt idx="19">
                  <c:v>3.4000000000000002E-3</c:v>
                </c:pt>
                <c:pt idx="20">
                  <c:v>3.5000000000000005E-3</c:v>
                </c:pt>
                <c:pt idx="21">
                  <c:v>3.5999999999999999E-3</c:v>
                </c:pt>
                <c:pt idx="22">
                  <c:v>3.6999999999999997E-3</c:v>
                </c:pt>
                <c:pt idx="23">
                  <c:v>3.8E-3</c:v>
                </c:pt>
                <c:pt idx="24">
                  <c:v>4.0000000000000001E-3</c:v>
                </c:pt>
                <c:pt idx="25">
                  <c:v>4.2000000000000006E-3</c:v>
                </c:pt>
                <c:pt idx="26">
                  <c:v>4.3999999999999994E-3</c:v>
                </c:pt>
                <c:pt idx="27">
                  <c:v>4.5999999999999999E-3</c:v>
                </c:pt>
                <c:pt idx="28">
                  <c:v>4.8000000000000004E-3</c:v>
                </c:pt>
                <c:pt idx="29">
                  <c:v>5.0000000000000001E-3</c:v>
                </c:pt>
                <c:pt idx="30">
                  <c:v>5.1999999999999998E-3</c:v>
                </c:pt>
                <c:pt idx="31">
                  <c:v>5.4000000000000003E-3</c:v>
                </c:pt>
                <c:pt idx="32">
                  <c:v>5.5999999999999999E-3</c:v>
                </c:pt>
                <c:pt idx="33">
                  <c:v>5.8999999999999999E-3</c:v>
                </c:pt>
                <c:pt idx="34">
                  <c:v>6.3E-3</c:v>
                </c:pt>
                <c:pt idx="35">
                  <c:v>6.6E-3</c:v>
                </c:pt>
                <c:pt idx="36">
                  <c:v>6.9000000000000008E-3</c:v>
                </c:pt>
                <c:pt idx="37">
                  <c:v>7.1999999999999998E-3</c:v>
                </c:pt>
                <c:pt idx="38">
                  <c:v>7.4999999999999997E-3</c:v>
                </c:pt>
                <c:pt idx="39">
                  <c:v>8.0999999999999996E-3</c:v>
                </c:pt>
                <c:pt idx="40">
                  <c:v>8.6E-3</c:v>
                </c:pt>
                <c:pt idx="41">
                  <c:v>9.1000000000000004E-3</c:v>
                </c:pt>
                <c:pt idx="42">
                  <c:v>9.6000000000000009E-3</c:v>
                </c:pt>
                <c:pt idx="43">
                  <c:v>1.0100000000000001E-2</c:v>
                </c:pt>
                <c:pt idx="44">
                  <c:v>1.06E-2</c:v>
                </c:pt>
                <c:pt idx="45">
                  <c:v>1.0999999999999999E-2</c:v>
                </c:pt>
                <c:pt idx="46">
                  <c:v>1.15E-2</c:v>
                </c:pt>
                <c:pt idx="47">
                  <c:v>1.1899999999999999E-2</c:v>
                </c:pt>
                <c:pt idx="48">
                  <c:v>1.24E-2</c:v>
                </c:pt>
                <c:pt idx="49">
                  <c:v>1.2800000000000001E-2</c:v>
                </c:pt>
                <c:pt idx="50">
                  <c:v>1.3600000000000001E-2</c:v>
                </c:pt>
                <c:pt idx="51">
                  <c:v>1.4599999999999998E-2</c:v>
                </c:pt>
                <c:pt idx="52">
                  <c:v>1.5599999999999999E-2</c:v>
                </c:pt>
                <c:pt idx="53">
                  <c:v>1.6500000000000001E-2</c:v>
                </c:pt>
                <c:pt idx="54">
                  <c:v>1.7399999999999999E-2</c:v>
                </c:pt>
                <c:pt idx="55">
                  <c:v>1.83E-2</c:v>
                </c:pt>
                <c:pt idx="56">
                  <c:v>1.9200000000000002E-2</c:v>
                </c:pt>
                <c:pt idx="57">
                  <c:v>0.02</c:v>
                </c:pt>
                <c:pt idx="58">
                  <c:v>2.0799999999999999E-2</c:v>
                </c:pt>
                <c:pt idx="59">
                  <c:v>2.2499999999999999E-2</c:v>
                </c:pt>
                <c:pt idx="60">
                  <c:v>2.4E-2</c:v>
                </c:pt>
                <c:pt idx="61">
                  <c:v>2.5600000000000001E-2</c:v>
                </c:pt>
                <c:pt idx="62">
                  <c:v>2.7100000000000003E-2</c:v>
                </c:pt>
                <c:pt idx="63">
                  <c:v>2.8599999999999997E-2</c:v>
                </c:pt>
                <c:pt idx="64">
                  <c:v>0.03</c:v>
                </c:pt>
                <c:pt idx="65">
                  <c:v>3.2899999999999999E-2</c:v>
                </c:pt>
                <c:pt idx="66">
                  <c:v>3.5699999999999996E-2</c:v>
                </c:pt>
                <c:pt idx="67">
                  <c:v>3.8400000000000004E-2</c:v>
                </c:pt>
                <c:pt idx="68">
                  <c:v>4.1099999999999998E-2</c:v>
                </c:pt>
                <c:pt idx="69">
                  <c:v>4.3700000000000003E-2</c:v>
                </c:pt>
                <c:pt idx="70">
                  <c:v>4.6300000000000001E-2</c:v>
                </c:pt>
                <c:pt idx="71">
                  <c:v>4.8899999999999999E-2</c:v>
                </c:pt>
                <c:pt idx="72">
                  <c:v>5.1500000000000004E-2</c:v>
                </c:pt>
                <c:pt idx="73">
                  <c:v>5.4000000000000006E-2</c:v>
                </c:pt>
                <c:pt idx="74">
                  <c:v>5.6499999999999995E-2</c:v>
                </c:pt>
                <c:pt idx="75">
                  <c:v>5.8999999999999997E-2</c:v>
                </c:pt>
                <c:pt idx="76">
                  <c:v>6.4000000000000001E-2</c:v>
                </c:pt>
                <c:pt idx="77">
                  <c:v>7.0099999999999996E-2</c:v>
                </c:pt>
                <c:pt idx="78">
                  <c:v>7.6200000000000004E-2</c:v>
                </c:pt>
                <c:pt idx="79">
                  <c:v>8.2099999999999992E-2</c:v>
                </c:pt>
                <c:pt idx="80">
                  <c:v>8.7999999999999995E-2</c:v>
                </c:pt>
                <c:pt idx="81">
                  <c:v>9.3799999999999994E-2</c:v>
                </c:pt>
                <c:pt idx="82">
                  <c:v>9.9500000000000005E-2</c:v>
                </c:pt>
                <c:pt idx="83">
                  <c:v>0.1051</c:v>
                </c:pt>
                <c:pt idx="84">
                  <c:v>0.1106</c:v>
                </c:pt>
                <c:pt idx="85">
                  <c:v>0.12139999999999999</c:v>
                </c:pt>
                <c:pt idx="86">
                  <c:v>0.1318</c:v>
                </c:pt>
                <c:pt idx="87">
                  <c:v>0.1419</c:v>
                </c:pt>
                <c:pt idx="88">
                  <c:v>0.15160000000000001</c:v>
                </c:pt>
                <c:pt idx="89">
                  <c:v>0.161</c:v>
                </c:pt>
                <c:pt idx="90">
                  <c:v>0.17019999999999999</c:v>
                </c:pt>
                <c:pt idx="91">
                  <c:v>0.18770000000000001</c:v>
                </c:pt>
                <c:pt idx="92">
                  <c:v>0.20430000000000001</c:v>
                </c:pt>
                <c:pt idx="93">
                  <c:v>0.22020000000000001</c:v>
                </c:pt>
                <c:pt idx="94">
                  <c:v>0.2354</c:v>
                </c:pt>
                <c:pt idx="95">
                  <c:v>0.25</c:v>
                </c:pt>
                <c:pt idx="96">
                  <c:v>0.26400000000000001</c:v>
                </c:pt>
                <c:pt idx="97">
                  <c:v>0.2777</c:v>
                </c:pt>
                <c:pt idx="98">
                  <c:v>0.2908</c:v>
                </c:pt>
                <c:pt idx="99">
                  <c:v>0.30359999999999998</c:v>
                </c:pt>
                <c:pt idx="100">
                  <c:v>0.316</c:v>
                </c:pt>
                <c:pt idx="101">
                  <c:v>0.32799999999999996</c:v>
                </c:pt>
                <c:pt idx="102">
                  <c:v>0.35089999999999999</c:v>
                </c:pt>
                <c:pt idx="103">
                  <c:v>0.37770000000000004</c:v>
                </c:pt>
                <c:pt idx="104">
                  <c:v>0.40239999999999998</c:v>
                </c:pt>
                <c:pt idx="105">
                  <c:v>0.42519999999999997</c:v>
                </c:pt>
                <c:pt idx="106">
                  <c:v>0.44610000000000005</c:v>
                </c:pt>
                <c:pt idx="107">
                  <c:v>0.46529999999999994</c:v>
                </c:pt>
                <c:pt idx="108">
                  <c:v>0.48280000000000001</c:v>
                </c:pt>
                <c:pt idx="109">
                  <c:v>0.49880000000000002</c:v>
                </c:pt>
                <c:pt idx="110">
                  <c:v>0.51349999999999996</c:v>
                </c:pt>
                <c:pt idx="111">
                  <c:v>0.53920000000000001</c:v>
                </c:pt>
                <c:pt idx="112">
                  <c:v>0.56100000000000005</c:v>
                </c:pt>
                <c:pt idx="113">
                  <c:v>0.5796</c:v>
                </c:pt>
                <c:pt idx="114">
                  <c:v>0.59560000000000002</c:v>
                </c:pt>
                <c:pt idx="115">
                  <c:v>0.60960000000000003</c:v>
                </c:pt>
                <c:pt idx="116">
                  <c:v>0.622</c:v>
                </c:pt>
                <c:pt idx="117">
                  <c:v>0.64290000000000003</c:v>
                </c:pt>
                <c:pt idx="118">
                  <c:v>0.65990000000000004</c:v>
                </c:pt>
                <c:pt idx="119">
                  <c:v>0.67430000000000001</c:v>
                </c:pt>
                <c:pt idx="120">
                  <c:v>0.68669999999999998</c:v>
                </c:pt>
                <c:pt idx="121">
                  <c:v>0.6976</c:v>
                </c:pt>
                <c:pt idx="122">
                  <c:v>0.70730000000000004</c:v>
                </c:pt>
                <c:pt idx="123">
                  <c:v>0.71599999999999997</c:v>
                </c:pt>
                <c:pt idx="124">
                  <c:v>0.72399999999999998</c:v>
                </c:pt>
                <c:pt idx="125">
                  <c:v>0.73129999999999995</c:v>
                </c:pt>
                <c:pt idx="126">
                  <c:v>0.73799999999999999</c:v>
                </c:pt>
                <c:pt idx="127">
                  <c:v>0.74429999999999996</c:v>
                </c:pt>
                <c:pt idx="128">
                  <c:v>0.75570000000000004</c:v>
                </c:pt>
                <c:pt idx="129">
                  <c:v>0.76829999999999998</c:v>
                </c:pt>
                <c:pt idx="130">
                  <c:v>0.77949999999999997</c:v>
                </c:pt>
                <c:pt idx="131">
                  <c:v>0.78959999999999997</c:v>
                </c:pt>
                <c:pt idx="132">
                  <c:v>0.79889999999999994</c:v>
                </c:pt>
                <c:pt idx="133">
                  <c:v>0.80749999999999988</c:v>
                </c:pt>
                <c:pt idx="134">
                  <c:v>0.81549999999999989</c:v>
                </c:pt>
                <c:pt idx="135">
                  <c:v>0.82309999999999994</c:v>
                </c:pt>
                <c:pt idx="136">
                  <c:v>0.83030000000000004</c:v>
                </c:pt>
                <c:pt idx="137">
                  <c:v>0.84360000000000002</c:v>
                </c:pt>
                <c:pt idx="138">
                  <c:v>0.85580000000000001</c:v>
                </c:pt>
                <c:pt idx="139">
                  <c:v>0.86709999999999998</c:v>
                </c:pt>
                <c:pt idx="140">
                  <c:v>0.87759999999999994</c:v>
                </c:pt>
                <c:pt idx="141">
                  <c:v>0.88749999999999996</c:v>
                </c:pt>
                <c:pt idx="142">
                  <c:v>0.89700000000000002</c:v>
                </c:pt>
                <c:pt idx="143">
                  <c:v>0.91470000000000007</c:v>
                </c:pt>
                <c:pt idx="144">
                  <c:v>0.93130000000000002</c:v>
                </c:pt>
                <c:pt idx="145">
                  <c:v>0.94700000000000006</c:v>
                </c:pt>
                <c:pt idx="146">
                  <c:v>0.96179999999999999</c:v>
                </c:pt>
                <c:pt idx="147">
                  <c:v>0.97599999999999998</c:v>
                </c:pt>
                <c:pt idx="148">
                  <c:v>0.98970000000000002</c:v>
                </c:pt>
                <c:pt idx="149" formatCode="0.000">
                  <c:v>1</c:v>
                </c:pt>
                <c:pt idx="150" formatCode="0.000">
                  <c:v>1.02</c:v>
                </c:pt>
                <c:pt idx="151" formatCode="0.000">
                  <c:v>1.03</c:v>
                </c:pt>
                <c:pt idx="152" formatCode="0.000">
                  <c:v>1.04</c:v>
                </c:pt>
                <c:pt idx="153" formatCode="0.000">
                  <c:v>1.05</c:v>
                </c:pt>
                <c:pt idx="154" formatCode="0.000">
                  <c:v>1.08</c:v>
                </c:pt>
                <c:pt idx="155" formatCode="0.000">
                  <c:v>1.1100000000000001</c:v>
                </c:pt>
                <c:pt idx="156" formatCode="0.000">
                  <c:v>1.1299999999999999</c:v>
                </c:pt>
                <c:pt idx="157" formatCode="0.000">
                  <c:v>1.1599999999999999</c:v>
                </c:pt>
                <c:pt idx="158" formatCode="0.000">
                  <c:v>1.19</c:v>
                </c:pt>
                <c:pt idx="159" formatCode="0.000">
                  <c:v>1.22</c:v>
                </c:pt>
                <c:pt idx="160" formatCode="0.000">
                  <c:v>1.25</c:v>
                </c:pt>
                <c:pt idx="161" formatCode="0.000">
                  <c:v>1.28</c:v>
                </c:pt>
                <c:pt idx="162" formatCode="0.000">
                  <c:v>1.31</c:v>
                </c:pt>
                <c:pt idx="163" formatCode="0.000">
                  <c:v>1.38</c:v>
                </c:pt>
                <c:pt idx="164" formatCode="0.000">
                  <c:v>1.44</c:v>
                </c:pt>
                <c:pt idx="165" formatCode="0.000">
                  <c:v>1.51</c:v>
                </c:pt>
                <c:pt idx="166" formatCode="0.000">
                  <c:v>1.59</c:v>
                </c:pt>
                <c:pt idx="167" formatCode="0.000">
                  <c:v>1.66</c:v>
                </c:pt>
                <c:pt idx="168" formatCode="0.000">
                  <c:v>1.74</c:v>
                </c:pt>
                <c:pt idx="169" formatCode="0.000">
                  <c:v>1.91</c:v>
                </c:pt>
                <c:pt idx="170" formatCode="0.000">
                  <c:v>2.08</c:v>
                </c:pt>
                <c:pt idx="171" formatCode="0.000">
                  <c:v>2.2599999999999998</c:v>
                </c:pt>
                <c:pt idx="172" formatCode="0.000">
                  <c:v>2.4500000000000002</c:v>
                </c:pt>
                <c:pt idx="173" formatCode="0.000">
                  <c:v>2.65</c:v>
                </c:pt>
                <c:pt idx="174" formatCode="0.000">
                  <c:v>2.86</c:v>
                </c:pt>
                <c:pt idx="175" formatCode="0.000">
                  <c:v>3.08</c:v>
                </c:pt>
                <c:pt idx="176" formatCode="0.000">
                  <c:v>3.3</c:v>
                </c:pt>
                <c:pt idx="177" formatCode="0.000">
                  <c:v>3.54</c:v>
                </c:pt>
                <c:pt idx="178" formatCode="0.000">
                  <c:v>3.78</c:v>
                </c:pt>
                <c:pt idx="179" formatCode="0.000">
                  <c:v>4.03</c:v>
                </c:pt>
                <c:pt idx="180" formatCode="0.000">
                  <c:v>4.55</c:v>
                </c:pt>
                <c:pt idx="181" formatCode="0.000">
                  <c:v>5.24</c:v>
                </c:pt>
                <c:pt idx="182" formatCode="0.000">
                  <c:v>5.97</c:v>
                </c:pt>
                <c:pt idx="183" formatCode="0.000">
                  <c:v>6.73</c:v>
                </c:pt>
                <c:pt idx="184" formatCode="0.000">
                  <c:v>7.54</c:v>
                </c:pt>
                <c:pt idx="185" formatCode="0.000">
                  <c:v>8.3699999999999992</c:v>
                </c:pt>
                <c:pt idx="186" formatCode="0.000">
                  <c:v>9.24</c:v>
                </c:pt>
                <c:pt idx="187" formatCode="0.000">
                  <c:v>10.130000000000001</c:v>
                </c:pt>
                <c:pt idx="188" formatCode="0.000">
                  <c:v>11.05</c:v>
                </c:pt>
                <c:pt idx="189" formatCode="0.000">
                  <c:v>12.98</c:v>
                </c:pt>
                <c:pt idx="190" formatCode="0.000">
                  <c:v>14.99</c:v>
                </c:pt>
                <c:pt idx="191" formatCode="0.000">
                  <c:v>17.100000000000001</c:v>
                </c:pt>
                <c:pt idx="192" formatCode="0.000">
                  <c:v>19.27</c:v>
                </c:pt>
                <c:pt idx="193" formatCode="0.000">
                  <c:v>21.52</c:v>
                </c:pt>
                <c:pt idx="194" formatCode="0.000">
                  <c:v>23.83</c:v>
                </c:pt>
                <c:pt idx="195" formatCode="0.000">
                  <c:v>28.6</c:v>
                </c:pt>
                <c:pt idx="196" formatCode="0.000">
                  <c:v>33.549999999999997</c:v>
                </c:pt>
                <c:pt idx="197" formatCode="0.000">
                  <c:v>38.630000000000003</c:v>
                </c:pt>
                <c:pt idx="198" formatCode="0.000">
                  <c:v>43.83</c:v>
                </c:pt>
                <c:pt idx="199" formatCode="0.000">
                  <c:v>49.12</c:v>
                </c:pt>
                <c:pt idx="200" formatCode="0.000">
                  <c:v>54.47</c:v>
                </c:pt>
                <c:pt idx="201" formatCode="0.000">
                  <c:v>59.87</c:v>
                </c:pt>
                <c:pt idx="202" formatCode="0.000">
                  <c:v>65.3</c:v>
                </c:pt>
                <c:pt idx="203" formatCode="0.000">
                  <c:v>70.75</c:v>
                </c:pt>
                <c:pt idx="204" formatCode="0.000">
                  <c:v>76.209999999999994</c:v>
                </c:pt>
                <c:pt idx="205" formatCode="0.000">
                  <c:v>81.67</c:v>
                </c:pt>
                <c:pt idx="206" formatCode="0.000">
                  <c:v>92.56</c:v>
                </c:pt>
                <c:pt idx="207" formatCode="0.000">
                  <c:v>106.08</c:v>
                </c:pt>
                <c:pt idx="208" formatCode="0.000">
                  <c:v>113.03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C20-4141-8206-67495AC97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srim4He_Water!$P$5</c:f>
          <c:strCache>
            <c:ptCount val="1"/>
            <c:pt idx="0">
              <c:v>srim4He_Water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srim4He_Water!$D$20:$D$300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srim4He_Water!$E$20:$E$300</c:f>
              <c:numCache>
                <c:formatCode>0.000E+00</c:formatCode>
                <c:ptCount val="281"/>
                <c:pt idx="0">
                  <c:v>2.2069999999999999E-2</c:v>
                </c:pt>
                <c:pt idx="1">
                  <c:v>2.341E-2</c:v>
                </c:pt>
                <c:pt idx="2">
                  <c:v>2.4670000000000001E-2</c:v>
                </c:pt>
                <c:pt idx="3">
                  <c:v>2.588E-2</c:v>
                </c:pt>
                <c:pt idx="4">
                  <c:v>2.7029999999999998E-2</c:v>
                </c:pt>
                <c:pt idx="5">
                  <c:v>2.8129999999999999E-2</c:v>
                </c:pt>
                <c:pt idx="6">
                  <c:v>2.9190000000000001E-2</c:v>
                </c:pt>
                <c:pt idx="7">
                  <c:v>3.1210000000000002E-2</c:v>
                </c:pt>
                <c:pt idx="8">
                  <c:v>3.3099999999999997E-2</c:v>
                </c:pt>
                <c:pt idx="9">
                  <c:v>3.4889999999999997E-2</c:v>
                </c:pt>
                <c:pt idx="10">
                  <c:v>3.6589999999999998E-2</c:v>
                </c:pt>
                <c:pt idx="11">
                  <c:v>3.8219999999999997E-2</c:v>
                </c:pt>
                <c:pt idx="12">
                  <c:v>3.9780000000000003E-2</c:v>
                </c:pt>
                <c:pt idx="13">
                  <c:v>4.1279999999999997E-2</c:v>
                </c:pt>
                <c:pt idx="14">
                  <c:v>4.2729999999999997E-2</c:v>
                </c:pt>
                <c:pt idx="15">
                  <c:v>4.4130000000000003E-2</c:v>
                </c:pt>
                <c:pt idx="16">
                  <c:v>4.5490000000000003E-2</c:v>
                </c:pt>
                <c:pt idx="17">
                  <c:v>4.6809999999999997E-2</c:v>
                </c:pt>
                <c:pt idx="18">
                  <c:v>4.9340000000000002E-2</c:v>
                </c:pt>
                <c:pt idx="19">
                  <c:v>5.2339999999999998E-2</c:v>
                </c:pt>
                <c:pt idx="20">
                  <c:v>5.5169999999999997E-2</c:v>
                </c:pt>
                <c:pt idx="21">
                  <c:v>5.7860000000000002E-2</c:v>
                </c:pt>
                <c:pt idx="22">
                  <c:v>6.0429999999999998E-2</c:v>
                </c:pt>
                <c:pt idx="23">
                  <c:v>6.2899999999999998E-2</c:v>
                </c:pt>
                <c:pt idx="24">
                  <c:v>6.5269999999999995E-2</c:v>
                </c:pt>
                <c:pt idx="25">
                  <c:v>6.7570000000000005E-2</c:v>
                </c:pt>
                <c:pt idx="26">
                  <c:v>6.9779999999999995E-2</c:v>
                </c:pt>
                <c:pt idx="27">
                  <c:v>7.4010000000000006E-2</c:v>
                </c:pt>
                <c:pt idx="28">
                  <c:v>7.8020000000000006E-2</c:v>
                </c:pt>
                <c:pt idx="29">
                  <c:v>8.183E-2</c:v>
                </c:pt>
                <c:pt idx="30">
                  <c:v>8.5459999999999994E-2</c:v>
                </c:pt>
                <c:pt idx="31">
                  <c:v>8.8950000000000001E-2</c:v>
                </c:pt>
                <c:pt idx="32">
                  <c:v>9.2310000000000003E-2</c:v>
                </c:pt>
                <c:pt idx="33">
                  <c:v>9.869E-2</c:v>
                </c:pt>
                <c:pt idx="34">
                  <c:v>0.1047</c:v>
                </c:pt>
                <c:pt idx="35">
                  <c:v>0.1103</c:v>
                </c:pt>
                <c:pt idx="36">
                  <c:v>0.1157</c:v>
                </c:pt>
                <c:pt idx="37">
                  <c:v>0.12089999999999999</c:v>
                </c:pt>
                <c:pt idx="38">
                  <c:v>0.1258</c:v>
                </c:pt>
                <c:pt idx="39">
                  <c:v>0.13059999999999999</c:v>
                </c:pt>
                <c:pt idx="40">
                  <c:v>0.1351</c:v>
                </c:pt>
                <c:pt idx="41">
                  <c:v>0.1396</c:v>
                </c:pt>
                <c:pt idx="42">
                  <c:v>0.1439</c:v>
                </c:pt>
                <c:pt idx="43">
                  <c:v>0.14799999999999999</c:v>
                </c:pt>
                <c:pt idx="44">
                  <c:v>0.156</c:v>
                </c:pt>
                <c:pt idx="45">
                  <c:v>0.16550000000000001</c:v>
                </c:pt>
                <c:pt idx="46">
                  <c:v>0.17449999999999999</c:v>
                </c:pt>
                <c:pt idx="47">
                  <c:v>0.183</c:v>
                </c:pt>
                <c:pt idx="48">
                  <c:v>0.19109999999999999</c:v>
                </c:pt>
                <c:pt idx="49">
                  <c:v>0.19889999999999999</c:v>
                </c:pt>
                <c:pt idx="50">
                  <c:v>0.2064</c:v>
                </c:pt>
                <c:pt idx="51">
                  <c:v>0.2137</c:v>
                </c:pt>
                <c:pt idx="52">
                  <c:v>0.22070000000000001</c:v>
                </c:pt>
                <c:pt idx="53">
                  <c:v>0.2341</c:v>
                </c:pt>
                <c:pt idx="54">
                  <c:v>0.2467</c:v>
                </c:pt>
                <c:pt idx="55">
                  <c:v>0.25879999999999997</c:v>
                </c:pt>
                <c:pt idx="56">
                  <c:v>0.27029999999999998</c:v>
                </c:pt>
                <c:pt idx="57">
                  <c:v>0.28129999999999999</c:v>
                </c:pt>
                <c:pt idx="58">
                  <c:v>0.29189999999999999</c:v>
                </c:pt>
                <c:pt idx="59">
                  <c:v>0.31209999999999999</c:v>
                </c:pt>
                <c:pt idx="60">
                  <c:v>0.33150000000000002</c:v>
                </c:pt>
                <c:pt idx="61">
                  <c:v>0.34989999999999999</c:v>
                </c:pt>
                <c:pt idx="62">
                  <c:v>0.36749999999999999</c:v>
                </c:pt>
                <c:pt idx="63">
                  <c:v>0.38440000000000002</c:v>
                </c:pt>
                <c:pt idx="64">
                  <c:v>0.40060000000000001</c:v>
                </c:pt>
                <c:pt idx="65">
                  <c:v>0.41620000000000001</c:v>
                </c:pt>
                <c:pt idx="66">
                  <c:v>0.43140000000000001</c:v>
                </c:pt>
                <c:pt idx="67">
                  <c:v>0.44600000000000001</c:v>
                </c:pt>
                <c:pt idx="68">
                  <c:v>0.46029999999999999</c:v>
                </c:pt>
                <c:pt idx="69">
                  <c:v>0.47410000000000002</c:v>
                </c:pt>
                <c:pt idx="70">
                  <c:v>0.50080000000000002</c:v>
                </c:pt>
                <c:pt idx="71">
                  <c:v>0.53249999999999997</c:v>
                </c:pt>
                <c:pt idx="72">
                  <c:v>0.56269999999999998</c:v>
                </c:pt>
                <c:pt idx="73">
                  <c:v>0.59150000000000003</c:v>
                </c:pt>
                <c:pt idx="74">
                  <c:v>0.61909999999999998</c:v>
                </c:pt>
                <c:pt idx="75">
                  <c:v>0.64570000000000005</c:v>
                </c:pt>
                <c:pt idx="76">
                  <c:v>0.67130000000000001</c:v>
                </c:pt>
                <c:pt idx="77">
                  <c:v>0.69620000000000004</c:v>
                </c:pt>
                <c:pt idx="78">
                  <c:v>0.72030000000000005</c:v>
                </c:pt>
                <c:pt idx="79">
                  <c:v>0.76649999999999996</c:v>
                </c:pt>
                <c:pt idx="80">
                  <c:v>0.81040000000000001</c:v>
                </c:pt>
                <c:pt idx="81">
                  <c:v>0.85240000000000005</c:v>
                </c:pt>
                <c:pt idx="82">
                  <c:v>0.89259999999999995</c:v>
                </c:pt>
                <c:pt idx="83">
                  <c:v>0.93130000000000002</c:v>
                </c:pt>
                <c:pt idx="84">
                  <c:v>0.96870000000000001</c:v>
                </c:pt>
                <c:pt idx="85">
                  <c:v>1.04</c:v>
                </c:pt>
                <c:pt idx="86">
                  <c:v>1.107</c:v>
                </c:pt>
                <c:pt idx="87">
                  <c:v>1.17</c:v>
                </c:pt>
                <c:pt idx="88">
                  <c:v>1.23</c:v>
                </c:pt>
                <c:pt idx="89">
                  <c:v>1.2869999999999999</c:v>
                </c:pt>
                <c:pt idx="90">
                  <c:v>1.3420000000000001</c:v>
                </c:pt>
                <c:pt idx="91">
                  <c:v>1.3939999999999999</c:v>
                </c:pt>
                <c:pt idx="92">
                  <c:v>1.444</c:v>
                </c:pt>
                <c:pt idx="93">
                  <c:v>1.492</c:v>
                </c:pt>
                <c:pt idx="94">
                  <c:v>1.5389999999999999</c:v>
                </c:pt>
                <c:pt idx="95">
                  <c:v>1.583</c:v>
                </c:pt>
                <c:pt idx="96">
                  <c:v>1.6659999999999999</c:v>
                </c:pt>
                <c:pt idx="97">
                  <c:v>1.7609999999999999</c:v>
                </c:pt>
                <c:pt idx="98">
                  <c:v>1.847</c:v>
                </c:pt>
                <c:pt idx="99">
                  <c:v>1.925</c:v>
                </c:pt>
                <c:pt idx="100">
                  <c:v>1.994</c:v>
                </c:pt>
                <c:pt idx="101">
                  <c:v>2.056</c:v>
                </c:pt>
                <c:pt idx="102">
                  <c:v>2.1110000000000002</c:v>
                </c:pt>
                <c:pt idx="103">
                  <c:v>2.16</c:v>
                </c:pt>
                <c:pt idx="104">
                  <c:v>2.202</c:v>
                </c:pt>
                <c:pt idx="105">
                  <c:v>2.2690000000000001</c:v>
                </c:pt>
                <c:pt idx="106">
                  <c:v>2.3170000000000002</c:v>
                </c:pt>
                <c:pt idx="107">
                  <c:v>2.3479999999999999</c:v>
                </c:pt>
                <c:pt idx="108">
                  <c:v>2.3639999999999999</c:v>
                </c:pt>
                <c:pt idx="109">
                  <c:v>2.3690000000000002</c:v>
                </c:pt>
                <c:pt idx="110">
                  <c:v>2.3650000000000002</c:v>
                </c:pt>
                <c:pt idx="111">
                  <c:v>2.335</c:v>
                </c:pt>
                <c:pt idx="112">
                  <c:v>2.286</c:v>
                </c:pt>
                <c:pt idx="113">
                  <c:v>2.2269999999999999</c:v>
                </c:pt>
                <c:pt idx="114">
                  <c:v>2.1619999999999999</c:v>
                </c:pt>
                <c:pt idx="115">
                  <c:v>2.0960000000000001</c:v>
                </c:pt>
                <c:pt idx="116">
                  <c:v>2.0299999999999998</c:v>
                </c:pt>
                <c:pt idx="117">
                  <c:v>1.966</c:v>
                </c:pt>
                <c:pt idx="118">
                  <c:v>1.905</c:v>
                </c:pt>
                <c:pt idx="119">
                  <c:v>1.847</c:v>
                </c:pt>
                <c:pt idx="120">
                  <c:v>1.7909999999999999</c:v>
                </c:pt>
                <c:pt idx="121">
                  <c:v>1.7390000000000001</c:v>
                </c:pt>
                <c:pt idx="122">
                  <c:v>1.6419999999999999</c:v>
                </c:pt>
                <c:pt idx="123">
                  <c:v>1.5349999999999999</c:v>
                </c:pt>
                <c:pt idx="124">
                  <c:v>1.4419999999999999</c:v>
                </c:pt>
                <c:pt idx="125">
                  <c:v>1.36</c:v>
                </c:pt>
                <c:pt idx="126">
                  <c:v>1.2869999999999999</c:v>
                </c:pt>
                <c:pt idx="127">
                  <c:v>1.222</c:v>
                </c:pt>
                <c:pt idx="128">
                  <c:v>1.1639999999999999</c:v>
                </c:pt>
                <c:pt idx="129">
                  <c:v>1.1120000000000001</c:v>
                </c:pt>
                <c:pt idx="130">
                  <c:v>1.0640000000000001</c:v>
                </c:pt>
                <c:pt idx="131">
                  <c:v>0.9819</c:v>
                </c:pt>
                <c:pt idx="132">
                  <c:v>0.91249999999999998</c:v>
                </c:pt>
                <c:pt idx="133">
                  <c:v>0.85319999999999996</c:v>
                </c:pt>
                <c:pt idx="134">
                  <c:v>0.80189999999999995</c:v>
                </c:pt>
                <c:pt idx="135">
                  <c:v>0.75690000000000002</c:v>
                </c:pt>
                <c:pt idx="136">
                  <c:v>0.71719999999999995</c:v>
                </c:pt>
                <c:pt idx="137">
                  <c:v>0.6502</c:v>
                </c:pt>
                <c:pt idx="138">
                  <c:v>0.60770000000000002</c:v>
                </c:pt>
                <c:pt idx="139">
                  <c:v>0.56379999999999997</c:v>
                </c:pt>
                <c:pt idx="140">
                  <c:v>0.52300000000000002</c:v>
                </c:pt>
                <c:pt idx="141">
                  <c:v>0.48830000000000001</c:v>
                </c:pt>
                <c:pt idx="142">
                  <c:v>0.45839999999999997</c:v>
                </c:pt>
                <c:pt idx="143">
                  <c:v>0.43230000000000002</c:v>
                </c:pt>
                <c:pt idx="144">
                  <c:v>0.4093</c:v>
                </c:pt>
                <c:pt idx="145">
                  <c:v>0.38890000000000002</c:v>
                </c:pt>
                <c:pt idx="146">
                  <c:v>0.37059999999999998</c:v>
                </c:pt>
                <c:pt idx="147">
                  <c:v>0.35410000000000003</c:v>
                </c:pt>
                <c:pt idx="148">
                  <c:v>0.3256</c:v>
                </c:pt>
                <c:pt idx="149">
                  <c:v>0.29630000000000001</c:v>
                </c:pt>
                <c:pt idx="150">
                  <c:v>0.27229999999999999</c:v>
                </c:pt>
                <c:pt idx="151">
                  <c:v>0.25209999999999999</c:v>
                </c:pt>
                <c:pt idx="152">
                  <c:v>0.2351</c:v>
                </c:pt>
                <c:pt idx="153">
                  <c:v>0.2203</c:v>
                </c:pt>
                <c:pt idx="154">
                  <c:v>0.20749999999999999</c:v>
                </c:pt>
                <c:pt idx="155">
                  <c:v>0.19620000000000001</c:v>
                </c:pt>
                <c:pt idx="156">
                  <c:v>0.1862</c:v>
                </c:pt>
                <c:pt idx="157">
                  <c:v>0.1691</c:v>
                </c:pt>
                <c:pt idx="158">
                  <c:v>0.1552</c:v>
                </c:pt>
                <c:pt idx="159">
                  <c:v>0.14360000000000001</c:v>
                </c:pt>
                <c:pt idx="160">
                  <c:v>0.13370000000000001</c:v>
                </c:pt>
                <c:pt idx="161">
                  <c:v>0.12520000000000001</c:v>
                </c:pt>
                <c:pt idx="162">
                  <c:v>0.1179</c:v>
                </c:pt>
                <c:pt idx="163">
                  <c:v>0.1057</c:v>
                </c:pt>
                <c:pt idx="164">
                  <c:v>9.5960000000000004E-2</c:v>
                </c:pt>
                <c:pt idx="165">
                  <c:v>8.8039999999999993E-2</c:v>
                </c:pt>
                <c:pt idx="166">
                  <c:v>8.1449999999999995E-2</c:v>
                </c:pt>
                <c:pt idx="167">
                  <c:v>7.5870000000000007E-2</c:v>
                </c:pt>
                <c:pt idx="168">
                  <c:v>7.109E-2</c:v>
                </c:pt>
                <c:pt idx="169">
                  <c:v>6.694E-2</c:v>
                </c:pt>
                <c:pt idx="170">
                  <c:v>6.3299999999999995E-2</c:v>
                </c:pt>
                <c:pt idx="171">
                  <c:v>6.0089999999999998E-2</c:v>
                </c:pt>
                <c:pt idx="172">
                  <c:v>5.7230000000000003E-2</c:v>
                </c:pt>
                <c:pt idx="173">
                  <c:v>5.466E-2</c:v>
                </c:pt>
                <c:pt idx="174">
                  <c:v>5.024E-2</c:v>
                </c:pt>
                <c:pt idx="175">
                  <c:v>4.5749999999999999E-2</c:v>
                </c:pt>
                <c:pt idx="176">
                  <c:v>4.2110000000000002E-2</c:v>
                </c:pt>
                <c:pt idx="177">
                  <c:v>3.9079999999999997E-2</c:v>
                </c:pt>
                <c:pt idx="178">
                  <c:v>3.653E-2</c:v>
                </c:pt>
                <c:pt idx="179">
                  <c:v>3.4349999999999999E-2</c:v>
                </c:pt>
                <c:pt idx="180">
                  <c:v>3.2469999999999999E-2</c:v>
                </c:pt>
                <c:pt idx="181">
                  <c:v>3.082E-2</c:v>
                </c:pt>
                <c:pt idx="182">
                  <c:v>2.9360000000000001E-2</c:v>
                </c:pt>
                <c:pt idx="183">
                  <c:v>2.6919999999999999E-2</c:v>
                </c:pt>
                <c:pt idx="184">
                  <c:v>2.4930000000000001E-2</c:v>
                </c:pt>
                <c:pt idx="185">
                  <c:v>2.3300000000000001E-2</c:v>
                </c:pt>
                <c:pt idx="186">
                  <c:v>2.1919999999999999E-2</c:v>
                </c:pt>
                <c:pt idx="187">
                  <c:v>2.0750000000000001E-2</c:v>
                </c:pt>
                <c:pt idx="188">
                  <c:v>1.9740000000000001E-2</c:v>
                </c:pt>
                <c:pt idx="189">
                  <c:v>1.8079999999999999E-2</c:v>
                </c:pt>
                <c:pt idx="190">
                  <c:v>1.678E-2</c:v>
                </c:pt>
                <c:pt idx="191">
                  <c:v>1.5740000000000001E-2</c:v>
                </c:pt>
                <c:pt idx="192">
                  <c:v>1.4880000000000001E-2</c:v>
                </c:pt>
                <c:pt idx="193">
                  <c:v>1.417E-2</c:v>
                </c:pt>
                <c:pt idx="194">
                  <c:v>1.3559999999999999E-2</c:v>
                </c:pt>
                <c:pt idx="195">
                  <c:v>1.304E-2</c:v>
                </c:pt>
                <c:pt idx="196">
                  <c:v>1.26E-2</c:v>
                </c:pt>
                <c:pt idx="197">
                  <c:v>1.2200000000000001E-2</c:v>
                </c:pt>
                <c:pt idx="198">
                  <c:v>1.1860000000000001E-2</c:v>
                </c:pt>
                <c:pt idx="199">
                  <c:v>1.1560000000000001E-2</c:v>
                </c:pt>
                <c:pt idx="200">
                  <c:v>1.1039999999999999E-2</c:v>
                </c:pt>
                <c:pt idx="201">
                  <c:v>1.0540000000000001E-2</c:v>
                </c:pt>
                <c:pt idx="202">
                  <c:v>1.014E-2</c:v>
                </c:pt>
                <c:pt idx="203">
                  <c:v>9.8250000000000004E-3</c:v>
                </c:pt>
                <c:pt idx="204">
                  <c:v>9.5680000000000001E-3</c:v>
                </c:pt>
                <c:pt idx="205">
                  <c:v>9.3559999999999997E-3</c:v>
                </c:pt>
                <c:pt idx="206">
                  <c:v>9.1809999999999999E-3</c:v>
                </c:pt>
                <c:pt idx="207">
                  <c:v>9.0349999999999996E-3</c:v>
                </c:pt>
                <c:pt idx="208">
                  <c:v>8.9110000000000005E-3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9B-49D7-B21C-F0581BBB8DA2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srim4He_Water!$D$20:$D$300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srim4He_Water!$F$20:$F$300</c:f>
              <c:numCache>
                <c:formatCode>0.000E+00</c:formatCode>
                <c:ptCount val="281"/>
                <c:pt idx="0">
                  <c:v>0.19170000000000001</c:v>
                </c:pt>
                <c:pt idx="1">
                  <c:v>0.19750000000000001</c:v>
                </c:pt>
                <c:pt idx="2">
                  <c:v>0.2026</c:v>
                </c:pt>
                <c:pt idx="3">
                  <c:v>0.2072</c:v>
                </c:pt>
                <c:pt idx="4">
                  <c:v>0.2112</c:v>
                </c:pt>
                <c:pt idx="5">
                  <c:v>0.21490000000000001</c:v>
                </c:pt>
                <c:pt idx="6">
                  <c:v>0.21820000000000001</c:v>
                </c:pt>
                <c:pt idx="7">
                  <c:v>0.22389999999999999</c:v>
                </c:pt>
                <c:pt idx="8">
                  <c:v>0.22869999999999999</c:v>
                </c:pt>
                <c:pt idx="9">
                  <c:v>0.23280000000000001</c:v>
                </c:pt>
                <c:pt idx="10">
                  <c:v>0.23619999999999999</c:v>
                </c:pt>
                <c:pt idx="11">
                  <c:v>0.2392</c:v>
                </c:pt>
                <c:pt idx="12">
                  <c:v>0.24179999999999999</c:v>
                </c:pt>
                <c:pt idx="13">
                  <c:v>0.24399999999999999</c:v>
                </c:pt>
                <c:pt idx="14">
                  <c:v>0.24590000000000001</c:v>
                </c:pt>
                <c:pt idx="15">
                  <c:v>0.24759999999999999</c:v>
                </c:pt>
                <c:pt idx="16">
                  <c:v>0.24909999999999999</c:v>
                </c:pt>
                <c:pt idx="17">
                  <c:v>0.25030000000000002</c:v>
                </c:pt>
                <c:pt idx="18">
                  <c:v>0.25240000000000001</c:v>
                </c:pt>
                <c:pt idx="19">
                  <c:v>0.25419999999999998</c:v>
                </c:pt>
                <c:pt idx="20">
                  <c:v>0.25540000000000002</c:v>
                </c:pt>
                <c:pt idx="21">
                  <c:v>0.25619999999999998</c:v>
                </c:pt>
                <c:pt idx="22">
                  <c:v>0.25650000000000001</c:v>
                </c:pt>
                <c:pt idx="23">
                  <c:v>0.25659999999999999</c:v>
                </c:pt>
                <c:pt idx="24">
                  <c:v>0.25640000000000002</c:v>
                </c:pt>
                <c:pt idx="25">
                  <c:v>0.25609999999999999</c:v>
                </c:pt>
                <c:pt idx="26">
                  <c:v>0.2555</c:v>
                </c:pt>
                <c:pt idx="27">
                  <c:v>0.25409999999999999</c:v>
                </c:pt>
                <c:pt idx="28">
                  <c:v>0.25240000000000001</c:v>
                </c:pt>
                <c:pt idx="29">
                  <c:v>0.25040000000000001</c:v>
                </c:pt>
                <c:pt idx="30">
                  <c:v>0.2482</c:v>
                </c:pt>
                <c:pt idx="31">
                  <c:v>0.24590000000000001</c:v>
                </c:pt>
                <c:pt idx="32">
                  <c:v>0.24360000000000001</c:v>
                </c:pt>
                <c:pt idx="33">
                  <c:v>0.2389</c:v>
                </c:pt>
                <c:pt idx="34">
                  <c:v>0.2341</c:v>
                </c:pt>
                <c:pt idx="35">
                  <c:v>0.22939999999999999</c:v>
                </c:pt>
                <c:pt idx="36">
                  <c:v>0.22489999999999999</c:v>
                </c:pt>
                <c:pt idx="37">
                  <c:v>0.2205</c:v>
                </c:pt>
                <c:pt idx="38">
                  <c:v>0.21629999999999999</c:v>
                </c:pt>
                <c:pt idx="39">
                  <c:v>0.2122</c:v>
                </c:pt>
                <c:pt idx="40">
                  <c:v>0.20830000000000001</c:v>
                </c:pt>
                <c:pt idx="41">
                  <c:v>0.20449999999999999</c:v>
                </c:pt>
                <c:pt idx="42">
                  <c:v>0.2009</c:v>
                </c:pt>
                <c:pt idx="43">
                  <c:v>0.19739999999999999</c:v>
                </c:pt>
                <c:pt idx="44">
                  <c:v>0.1908</c:v>
                </c:pt>
                <c:pt idx="45">
                  <c:v>0.18329999999999999</c:v>
                </c:pt>
                <c:pt idx="46">
                  <c:v>0.17649999999999999</c:v>
                </c:pt>
                <c:pt idx="47">
                  <c:v>0.17019999999999999</c:v>
                </c:pt>
                <c:pt idx="48">
                  <c:v>0.16450000000000001</c:v>
                </c:pt>
                <c:pt idx="49">
                  <c:v>0.15920000000000001</c:v>
                </c:pt>
                <c:pt idx="50">
                  <c:v>0.15429999999999999</c:v>
                </c:pt>
                <c:pt idx="51">
                  <c:v>0.1497</c:v>
                </c:pt>
                <c:pt idx="52">
                  <c:v>0.14549999999999999</c:v>
                </c:pt>
                <c:pt idx="53">
                  <c:v>0.13780000000000001</c:v>
                </c:pt>
                <c:pt idx="54">
                  <c:v>0.13100000000000001</c:v>
                </c:pt>
                <c:pt idx="55">
                  <c:v>0.125</c:v>
                </c:pt>
                <c:pt idx="56">
                  <c:v>0.1196</c:v>
                </c:pt>
                <c:pt idx="57">
                  <c:v>0.1148</c:v>
                </c:pt>
                <c:pt idx="58">
                  <c:v>0.1103</c:v>
                </c:pt>
                <c:pt idx="59">
                  <c:v>0.1026</c:v>
                </c:pt>
                <c:pt idx="60">
                  <c:v>9.6060000000000006E-2</c:v>
                </c:pt>
                <c:pt idx="61">
                  <c:v>9.0410000000000004E-2</c:v>
                </c:pt>
                <c:pt idx="62">
                  <c:v>8.548E-2</c:v>
                </c:pt>
                <c:pt idx="63">
                  <c:v>8.1140000000000004E-2</c:v>
                </c:pt>
                <c:pt idx="64">
                  <c:v>7.7289999999999998E-2</c:v>
                </c:pt>
                <c:pt idx="65">
                  <c:v>7.3840000000000003E-2</c:v>
                </c:pt>
                <c:pt idx="66">
                  <c:v>7.0720000000000005E-2</c:v>
                </c:pt>
                <c:pt idx="67">
                  <c:v>6.7900000000000002E-2</c:v>
                </c:pt>
                <c:pt idx="68">
                  <c:v>6.5320000000000003E-2</c:v>
                </c:pt>
                <c:pt idx="69">
                  <c:v>6.2960000000000002E-2</c:v>
                </c:pt>
                <c:pt idx="70">
                  <c:v>5.8779999999999999E-2</c:v>
                </c:pt>
                <c:pt idx="71">
                  <c:v>5.4359999999999999E-2</c:v>
                </c:pt>
                <c:pt idx="72">
                  <c:v>5.0639999999999998E-2</c:v>
                </c:pt>
                <c:pt idx="73">
                  <c:v>4.7460000000000002E-2</c:v>
                </c:pt>
                <c:pt idx="74">
                  <c:v>4.4690000000000001E-2</c:v>
                </c:pt>
                <c:pt idx="75">
                  <c:v>4.2270000000000002E-2</c:v>
                </c:pt>
                <c:pt idx="76">
                  <c:v>4.0129999999999999E-2</c:v>
                </c:pt>
                <c:pt idx="77">
                  <c:v>3.8219999999999997E-2</c:v>
                </c:pt>
                <c:pt idx="78">
                  <c:v>3.6499999999999998E-2</c:v>
                </c:pt>
                <c:pt idx="79">
                  <c:v>3.3529999999999997E-2</c:v>
                </c:pt>
                <c:pt idx="80">
                  <c:v>3.1060000000000001E-2</c:v>
                </c:pt>
                <c:pt idx="81">
                  <c:v>2.896E-2</c:v>
                </c:pt>
                <c:pt idx="82">
                  <c:v>2.716E-2</c:v>
                </c:pt>
                <c:pt idx="83">
                  <c:v>2.5590000000000002E-2</c:v>
                </c:pt>
                <c:pt idx="84">
                  <c:v>2.4209999999999999E-2</c:v>
                </c:pt>
                <c:pt idx="85">
                  <c:v>2.188E-2</c:v>
                </c:pt>
                <c:pt idx="86">
                  <c:v>2.001E-2</c:v>
                </c:pt>
                <c:pt idx="87">
                  <c:v>1.8450000000000001E-2</c:v>
                </c:pt>
                <c:pt idx="88">
                  <c:v>1.7139999999999999E-2</c:v>
                </c:pt>
                <c:pt idx="89">
                  <c:v>1.602E-2</c:v>
                </c:pt>
                <c:pt idx="90">
                  <c:v>1.5049999999999999E-2</c:v>
                </c:pt>
                <c:pt idx="91">
                  <c:v>1.4200000000000001E-2</c:v>
                </c:pt>
                <c:pt idx="92">
                  <c:v>1.345E-2</c:v>
                </c:pt>
                <c:pt idx="93">
                  <c:v>1.278E-2</c:v>
                </c:pt>
                <c:pt idx="94">
                  <c:v>1.218E-2</c:v>
                </c:pt>
                <c:pt idx="95">
                  <c:v>1.1639999999999999E-2</c:v>
                </c:pt>
                <c:pt idx="96">
                  <c:v>1.0699999999999999E-2</c:v>
                </c:pt>
                <c:pt idx="97">
                  <c:v>9.7300000000000008E-3</c:v>
                </c:pt>
                <c:pt idx="98">
                  <c:v>8.9359999999999995E-3</c:v>
                </c:pt>
                <c:pt idx="99">
                  <c:v>8.2710000000000006E-3</c:v>
                </c:pt>
                <c:pt idx="100">
                  <c:v>7.705E-3</c:v>
                </c:pt>
                <c:pt idx="101">
                  <c:v>7.2170000000000003E-3</c:v>
                </c:pt>
                <c:pt idx="102">
                  <c:v>6.7910000000000002E-3</c:v>
                </c:pt>
                <c:pt idx="103">
                  <c:v>6.417E-3</c:v>
                </c:pt>
                <c:pt idx="104">
                  <c:v>6.084E-3</c:v>
                </c:pt>
                <c:pt idx="105">
                  <c:v>5.5189999999999996E-3</c:v>
                </c:pt>
                <c:pt idx="106">
                  <c:v>5.0569999999999999E-3</c:v>
                </c:pt>
                <c:pt idx="107">
                  <c:v>4.6709999999999998E-3</c:v>
                </c:pt>
                <c:pt idx="108">
                  <c:v>4.3429999999999996E-3</c:v>
                </c:pt>
                <c:pt idx="109">
                  <c:v>4.0610000000000004E-3</c:v>
                </c:pt>
                <c:pt idx="110">
                  <c:v>3.8159999999999999E-3</c:v>
                </c:pt>
                <c:pt idx="111">
                  <c:v>3.4099999999999998E-3</c:v>
                </c:pt>
                <c:pt idx="112">
                  <c:v>3.0860000000000002E-3</c:v>
                </c:pt>
                <c:pt idx="113">
                  <c:v>2.8219999999999999E-3</c:v>
                </c:pt>
                <c:pt idx="114">
                  <c:v>2.6029999999999998E-3</c:v>
                </c:pt>
                <c:pt idx="115">
                  <c:v>2.4160000000000002E-3</c:v>
                </c:pt>
                <c:pt idx="116">
                  <c:v>2.2569999999999999E-3</c:v>
                </c:pt>
                <c:pt idx="117">
                  <c:v>2.1180000000000001E-3</c:v>
                </c:pt>
                <c:pt idx="118">
                  <c:v>1.9959999999999999E-3</c:v>
                </c:pt>
                <c:pt idx="119">
                  <c:v>1.8879999999999999E-3</c:v>
                </c:pt>
                <c:pt idx="120">
                  <c:v>1.792E-3</c:v>
                </c:pt>
                <c:pt idx="121">
                  <c:v>1.7060000000000001E-3</c:v>
                </c:pt>
                <c:pt idx="122">
                  <c:v>1.5579999999999999E-3</c:v>
                </c:pt>
                <c:pt idx="123">
                  <c:v>1.407E-3</c:v>
                </c:pt>
                <c:pt idx="124">
                  <c:v>1.284E-3</c:v>
                </c:pt>
                <c:pt idx="125">
                  <c:v>1.1820000000000001E-3</c:v>
                </c:pt>
                <c:pt idx="126">
                  <c:v>1.096E-3</c:v>
                </c:pt>
                <c:pt idx="127">
                  <c:v>1.0219999999999999E-3</c:v>
                </c:pt>
                <c:pt idx="128">
                  <c:v>9.5770000000000002E-4</c:v>
                </c:pt>
                <c:pt idx="129">
                  <c:v>9.0160000000000001E-4</c:v>
                </c:pt>
                <c:pt idx="130">
                  <c:v>8.52E-4</c:v>
                </c:pt>
                <c:pt idx="131">
                  <c:v>7.6840000000000003E-4</c:v>
                </c:pt>
                <c:pt idx="132">
                  <c:v>7.004E-4</c:v>
                </c:pt>
                <c:pt idx="133">
                  <c:v>6.4409999999999999E-4</c:v>
                </c:pt>
                <c:pt idx="134">
                  <c:v>5.9650000000000002E-4</c:v>
                </c:pt>
                <c:pt idx="135">
                  <c:v>5.5579999999999996E-4</c:v>
                </c:pt>
                <c:pt idx="136">
                  <c:v>5.2050000000000002E-4</c:v>
                </c:pt>
                <c:pt idx="137">
                  <c:v>4.6250000000000002E-4</c:v>
                </c:pt>
                <c:pt idx="138">
                  <c:v>4.1659999999999999E-4</c:v>
                </c:pt>
                <c:pt idx="139">
                  <c:v>3.7940000000000001E-4</c:v>
                </c:pt>
                <c:pt idx="140">
                  <c:v>3.4850000000000001E-4</c:v>
                </c:pt>
                <c:pt idx="141">
                  <c:v>3.2249999999999998E-4</c:v>
                </c:pt>
                <c:pt idx="142">
                  <c:v>3.0029999999999998E-4</c:v>
                </c:pt>
                <c:pt idx="143">
                  <c:v>2.811E-4</c:v>
                </c:pt>
                <c:pt idx="144">
                  <c:v>2.6429999999999997E-4</c:v>
                </c:pt>
                <c:pt idx="145">
                  <c:v>2.4949999999999999E-4</c:v>
                </c:pt>
                <c:pt idx="146">
                  <c:v>2.363E-4</c:v>
                </c:pt>
                <c:pt idx="147">
                  <c:v>2.2450000000000001E-4</c:v>
                </c:pt>
                <c:pt idx="148">
                  <c:v>2.042E-4</c:v>
                </c:pt>
                <c:pt idx="149">
                  <c:v>1.8369999999999999E-4</c:v>
                </c:pt>
                <c:pt idx="150">
                  <c:v>1.671E-4</c:v>
                </c:pt>
                <c:pt idx="151">
                  <c:v>1.5339999999999999E-4</c:v>
                </c:pt>
                <c:pt idx="152">
                  <c:v>1.418E-4</c:v>
                </c:pt>
                <c:pt idx="153">
                  <c:v>1.3200000000000001E-4</c:v>
                </c:pt>
                <c:pt idx="154">
                  <c:v>1.2339999999999999E-4</c:v>
                </c:pt>
                <c:pt idx="155">
                  <c:v>1.16E-4</c:v>
                </c:pt>
                <c:pt idx="156">
                  <c:v>1.094E-4</c:v>
                </c:pt>
                <c:pt idx="157">
                  <c:v>9.8330000000000002E-5</c:v>
                </c:pt>
                <c:pt idx="158">
                  <c:v>8.9380000000000001E-5</c:v>
                </c:pt>
                <c:pt idx="159">
                  <c:v>8.1979999999999998E-5</c:v>
                </c:pt>
                <c:pt idx="160">
                  <c:v>7.5760000000000006E-5</c:v>
                </c:pt>
                <c:pt idx="161">
                  <c:v>7.0450000000000005E-5</c:v>
                </c:pt>
                <c:pt idx="162">
                  <c:v>6.5859999999999996E-5</c:v>
                </c:pt>
                <c:pt idx="163">
                  <c:v>5.8319999999999997E-5</c:v>
                </c:pt>
                <c:pt idx="164">
                  <c:v>5.2389999999999998E-5</c:v>
                </c:pt>
                <c:pt idx="165">
                  <c:v>4.7589999999999997E-5</c:v>
                </c:pt>
                <c:pt idx="166">
                  <c:v>4.3630000000000001E-5</c:v>
                </c:pt>
                <c:pt idx="167">
                  <c:v>4.0299999999999997E-5</c:v>
                </c:pt>
                <c:pt idx="168">
                  <c:v>3.7450000000000002E-5</c:v>
                </c:pt>
                <c:pt idx="169">
                  <c:v>3.4999999999999997E-5</c:v>
                </c:pt>
                <c:pt idx="170">
                  <c:v>3.286E-5</c:v>
                </c:pt>
                <c:pt idx="171">
                  <c:v>3.0970000000000003E-5</c:v>
                </c:pt>
                <c:pt idx="172">
                  <c:v>2.9300000000000001E-5</c:v>
                </c:pt>
                <c:pt idx="173">
                  <c:v>2.781E-5</c:v>
                </c:pt>
                <c:pt idx="174">
                  <c:v>2.525E-5</c:v>
                </c:pt>
                <c:pt idx="175">
                  <c:v>2.266E-5</c:v>
                </c:pt>
                <c:pt idx="176">
                  <c:v>2.0570000000000001E-5</c:v>
                </c:pt>
                <c:pt idx="177">
                  <c:v>1.8839999999999999E-5</c:v>
                </c:pt>
                <c:pt idx="178">
                  <c:v>1.7399999999999999E-5</c:v>
                </c:pt>
                <c:pt idx="179">
                  <c:v>1.6160000000000001E-5</c:v>
                </c:pt>
                <c:pt idx="180">
                  <c:v>1.509E-5</c:v>
                </c:pt>
                <c:pt idx="181">
                  <c:v>1.417E-5</c:v>
                </c:pt>
                <c:pt idx="182">
                  <c:v>1.3349999999999999E-5</c:v>
                </c:pt>
                <c:pt idx="183">
                  <c:v>1.1970000000000001E-5</c:v>
                </c:pt>
                <c:pt idx="184">
                  <c:v>1.0859999999999999E-5</c:v>
                </c:pt>
                <c:pt idx="185">
                  <c:v>9.9490000000000008E-6</c:v>
                </c:pt>
                <c:pt idx="186">
                  <c:v>9.1810000000000007E-6</c:v>
                </c:pt>
                <c:pt idx="187">
                  <c:v>8.5259999999999993E-6</c:v>
                </c:pt>
                <c:pt idx="188">
                  <c:v>7.9610000000000005E-6</c:v>
                </c:pt>
                <c:pt idx="189">
                  <c:v>7.0360000000000001E-6</c:v>
                </c:pt>
                <c:pt idx="190">
                  <c:v>6.3090000000000001E-6</c:v>
                </c:pt>
                <c:pt idx="191">
                  <c:v>5.7219999999999996E-6</c:v>
                </c:pt>
                <c:pt idx="192">
                  <c:v>5.2379999999999997E-6</c:v>
                </c:pt>
                <c:pt idx="193">
                  <c:v>4.8319999999999996E-6</c:v>
                </c:pt>
                <c:pt idx="194">
                  <c:v>4.4859999999999999E-6</c:v>
                </c:pt>
                <c:pt idx="195">
                  <c:v>4.1869999999999999E-6</c:v>
                </c:pt>
                <c:pt idx="196">
                  <c:v>3.9269999999999998E-6</c:v>
                </c:pt>
                <c:pt idx="197">
                  <c:v>3.6990000000000001E-6</c:v>
                </c:pt>
                <c:pt idx="198">
                  <c:v>3.4960000000000001E-6</c:v>
                </c:pt>
                <c:pt idx="199">
                  <c:v>3.315E-6</c:v>
                </c:pt>
                <c:pt idx="200">
                  <c:v>3.0060000000000001E-6</c:v>
                </c:pt>
                <c:pt idx="201">
                  <c:v>2.6929999999999999E-6</c:v>
                </c:pt>
                <c:pt idx="202">
                  <c:v>2.4420000000000001E-6</c:v>
                </c:pt>
                <c:pt idx="203">
                  <c:v>2.2340000000000001E-6</c:v>
                </c:pt>
                <c:pt idx="204">
                  <c:v>2.0600000000000002E-6</c:v>
                </c:pt>
                <c:pt idx="205">
                  <c:v>1.9120000000000001E-6</c:v>
                </c:pt>
                <c:pt idx="206">
                  <c:v>1.784E-6</c:v>
                </c:pt>
                <c:pt idx="207">
                  <c:v>1.6729999999999999E-6</c:v>
                </c:pt>
                <c:pt idx="208">
                  <c:v>1.575E-6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9B-49D7-B21C-F0581BBB8DA2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srim4He_Water!$D$20:$D$300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srim4He_Water!$G$20:$G$300</c:f>
              <c:numCache>
                <c:formatCode>0.000E+00</c:formatCode>
                <c:ptCount val="281"/>
                <c:pt idx="0">
                  <c:v>0.21377000000000002</c:v>
                </c:pt>
                <c:pt idx="1">
                  <c:v>0.22091</c:v>
                </c:pt>
                <c:pt idx="2">
                  <c:v>0.22727</c:v>
                </c:pt>
                <c:pt idx="3">
                  <c:v>0.23308000000000001</c:v>
                </c:pt>
                <c:pt idx="4">
                  <c:v>0.23823</c:v>
                </c:pt>
                <c:pt idx="5">
                  <c:v>0.24303</c:v>
                </c:pt>
                <c:pt idx="6">
                  <c:v>0.24739</c:v>
                </c:pt>
                <c:pt idx="7">
                  <c:v>0.25511</c:v>
                </c:pt>
                <c:pt idx="8">
                  <c:v>0.26179999999999998</c:v>
                </c:pt>
                <c:pt idx="9">
                  <c:v>0.26768999999999998</c:v>
                </c:pt>
                <c:pt idx="10">
                  <c:v>0.27278999999999998</c:v>
                </c:pt>
                <c:pt idx="11">
                  <c:v>0.27742</c:v>
                </c:pt>
                <c:pt idx="12">
                  <c:v>0.28158</c:v>
                </c:pt>
                <c:pt idx="13">
                  <c:v>0.28527999999999998</c:v>
                </c:pt>
                <c:pt idx="14">
                  <c:v>0.28863</c:v>
                </c:pt>
                <c:pt idx="15">
                  <c:v>0.29172999999999999</c:v>
                </c:pt>
                <c:pt idx="16">
                  <c:v>0.29459000000000002</c:v>
                </c:pt>
                <c:pt idx="17">
                  <c:v>0.29711000000000004</c:v>
                </c:pt>
                <c:pt idx="18">
                  <c:v>0.30174000000000001</c:v>
                </c:pt>
                <c:pt idx="19">
                  <c:v>0.30653999999999998</c:v>
                </c:pt>
                <c:pt idx="20">
                  <c:v>0.31057000000000001</c:v>
                </c:pt>
                <c:pt idx="21">
                  <c:v>0.31406000000000001</c:v>
                </c:pt>
                <c:pt idx="22">
                  <c:v>0.31692999999999999</c:v>
                </c:pt>
                <c:pt idx="23">
                  <c:v>0.31950000000000001</c:v>
                </c:pt>
                <c:pt idx="24">
                  <c:v>0.32167000000000001</c:v>
                </c:pt>
                <c:pt idx="25">
                  <c:v>0.32367000000000001</c:v>
                </c:pt>
                <c:pt idx="26">
                  <c:v>0.32528000000000001</c:v>
                </c:pt>
                <c:pt idx="27">
                  <c:v>0.32811000000000001</c:v>
                </c:pt>
                <c:pt idx="28">
                  <c:v>0.33042000000000005</c:v>
                </c:pt>
                <c:pt idx="29">
                  <c:v>0.33223000000000003</c:v>
                </c:pt>
                <c:pt idx="30">
                  <c:v>0.33366000000000001</c:v>
                </c:pt>
                <c:pt idx="31">
                  <c:v>0.33484999999999998</c:v>
                </c:pt>
                <c:pt idx="32">
                  <c:v>0.33591000000000004</c:v>
                </c:pt>
                <c:pt idx="33">
                  <c:v>0.33759</c:v>
                </c:pt>
                <c:pt idx="34">
                  <c:v>0.33879999999999999</c:v>
                </c:pt>
                <c:pt idx="35">
                  <c:v>0.3397</c:v>
                </c:pt>
                <c:pt idx="36">
                  <c:v>0.34060000000000001</c:v>
                </c:pt>
                <c:pt idx="37">
                  <c:v>0.34139999999999998</c:v>
                </c:pt>
                <c:pt idx="38">
                  <c:v>0.34209999999999996</c:v>
                </c:pt>
                <c:pt idx="39">
                  <c:v>0.34279999999999999</c:v>
                </c:pt>
                <c:pt idx="40">
                  <c:v>0.34340000000000004</c:v>
                </c:pt>
                <c:pt idx="41">
                  <c:v>0.34409999999999996</c:v>
                </c:pt>
                <c:pt idx="42">
                  <c:v>0.3448</c:v>
                </c:pt>
                <c:pt idx="43">
                  <c:v>0.34539999999999998</c:v>
                </c:pt>
                <c:pt idx="44">
                  <c:v>0.3468</c:v>
                </c:pt>
                <c:pt idx="45">
                  <c:v>0.3488</c:v>
                </c:pt>
                <c:pt idx="46">
                  <c:v>0.35099999999999998</c:v>
                </c:pt>
                <c:pt idx="47">
                  <c:v>0.35319999999999996</c:v>
                </c:pt>
                <c:pt idx="48">
                  <c:v>0.35560000000000003</c:v>
                </c:pt>
                <c:pt idx="49">
                  <c:v>0.35809999999999997</c:v>
                </c:pt>
                <c:pt idx="50">
                  <c:v>0.36070000000000002</c:v>
                </c:pt>
                <c:pt idx="51">
                  <c:v>0.3634</c:v>
                </c:pt>
                <c:pt idx="52">
                  <c:v>0.36619999999999997</c:v>
                </c:pt>
                <c:pt idx="53">
                  <c:v>0.37190000000000001</c:v>
                </c:pt>
                <c:pt idx="54">
                  <c:v>0.37770000000000004</c:v>
                </c:pt>
                <c:pt idx="55">
                  <c:v>0.38379999999999997</c:v>
                </c:pt>
                <c:pt idx="56">
                  <c:v>0.38989999999999997</c:v>
                </c:pt>
                <c:pt idx="57">
                  <c:v>0.39610000000000001</c:v>
                </c:pt>
                <c:pt idx="58">
                  <c:v>0.4022</c:v>
                </c:pt>
                <c:pt idx="59">
                  <c:v>0.41469999999999996</c:v>
                </c:pt>
                <c:pt idx="60">
                  <c:v>0.42756000000000005</c:v>
                </c:pt>
                <c:pt idx="61">
                  <c:v>0.44030999999999998</c:v>
                </c:pt>
                <c:pt idx="62">
                  <c:v>0.45297999999999999</c:v>
                </c:pt>
                <c:pt idx="63">
                  <c:v>0.46554000000000001</c:v>
                </c:pt>
                <c:pt idx="64">
                  <c:v>0.47789000000000004</c:v>
                </c:pt>
                <c:pt idx="65">
                  <c:v>0.49004000000000003</c:v>
                </c:pt>
                <c:pt idx="66">
                  <c:v>0.50212000000000001</c:v>
                </c:pt>
                <c:pt idx="67">
                  <c:v>0.51390000000000002</c:v>
                </c:pt>
                <c:pt idx="68">
                  <c:v>0.52561999999999998</c:v>
                </c:pt>
                <c:pt idx="69">
                  <c:v>0.53705999999999998</c:v>
                </c:pt>
                <c:pt idx="70">
                  <c:v>0.55957999999999997</c:v>
                </c:pt>
                <c:pt idx="71">
                  <c:v>0.58685999999999994</c:v>
                </c:pt>
                <c:pt idx="72">
                  <c:v>0.61334</c:v>
                </c:pt>
                <c:pt idx="73">
                  <c:v>0.63895999999999997</c:v>
                </c:pt>
                <c:pt idx="74">
                  <c:v>0.66378999999999999</c:v>
                </c:pt>
                <c:pt idx="75">
                  <c:v>0.68797000000000008</c:v>
                </c:pt>
                <c:pt idx="76">
                  <c:v>0.71143000000000001</c:v>
                </c:pt>
                <c:pt idx="77">
                  <c:v>0.73442000000000007</c:v>
                </c:pt>
                <c:pt idx="78">
                  <c:v>0.75680000000000003</c:v>
                </c:pt>
                <c:pt idx="79">
                  <c:v>0.80002999999999991</c:v>
                </c:pt>
                <c:pt idx="80">
                  <c:v>0.84145999999999999</c:v>
                </c:pt>
                <c:pt idx="81">
                  <c:v>0.88136000000000003</c:v>
                </c:pt>
                <c:pt idx="82">
                  <c:v>0.91975999999999991</c:v>
                </c:pt>
                <c:pt idx="83">
                  <c:v>0.95689000000000002</c:v>
                </c:pt>
                <c:pt idx="84">
                  <c:v>0.99290999999999996</c:v>
                </c:pt>
                <c:pt idx="85">
                  <c:v>1.0618799999999999</c:v>
                </c:pt>
                <c:pt idx="86">
                  <c:v>1.1270100000000001</c:v>
                </c:pt>
                <c:pt idx="87">
                  <c:v>1.18845</c:v>
                </c:pt>
                <c:pt idx="88">
                  <c:v>1.2471399999999999</c:v>
                </c:pt>
                <c:pt idx="89">
                  <c:v>1.3030199999999998</c:v>
                </c:pt>
                <c:pt idx="90">
                  <c:v>1.3570500000000001</c:v>
                </c:pt>
                <c:pt idx="91">
                  <c:v>1.4081999999999999</c:v>
                </c:pt>
                <c:pt idx="92">
                  <c:v>1.4574499999999999</c:v>
                </c:pt>
                <c:pt idx="93">
                  <c:v>1.50478</c:v>
                </c:pt>
                <c:pt idx="94">
                  <c:v>1.55118</c:v>
                </c:pt>
                <c:pt idx="95">
                  <c:v>1.5946400000000001</c:v>
                </c:pt>
                <c:pt idx="96">
                  <c:v>1.6766999999999999</c:v>
                </c:pt>
                <c:pt idx="97">
                  <c:v>1.7707299999999999</c:v>
                </c:pt>
                <c:pt idx="98">
                  <c:v>1.855936</c:v>
                </c:pt>
                <c:pt idx="99">
                  <c:v>1.933271</c:v>
                </c:pt>
                <c:pt idx="100">
                  <c:v>2.0017049999999998</c:v>
                </c:pt>
                <c:pt idx="101">
                  <c:v>2.0632169999999999</c:v>
                </c:pt>
                <c:pt idx="102">
                  <c:v>2.1177910000000004</c:v>
                </c:pt>
                <c:pt idx="103">
                  <c:v>2.166417</c:v>
                </c:pt>
                <c:pt idx="104">
                  <c:v>2.2080839999999999</c:v>
                </c:pt>
                <c:pt idx="105">
                  <c:v>2.2745190000000002</c:v>
                </c:pt>
                <c:pt idx="106">
                  <c:v>2.322057</c:v>
                </c:pt>
                <c:pt idx="107">
                  <c:v>2.352671</c:v>
                </c:pt>
                <c:pt idx="108">
                  <c:v>2.3683429999999999</c:v>
                </c:pt>
                <c:pt idx="109">
                  <c:v>2.3730610000000003</c:v>
                </c:pt>
                <c:pt idx="110">
                  <c:v>2.3688160000000003</c:v>
                </c:pt>
                <c:pt idx="111">
                  <c:v>2.3384100000000001</c:v>
                </c:pt>
                <c:pt idx="112">
                  <c:v>2.2890860000000002</c:v>
                </c:pt>
                <c:pt idx="113">
                  <c:v>2.229822</c:v>
                </c:pt>
                <c:pt idx="114">
                  <c:v>2.1646030000000001</c:v>
                </c:pt>
                <c:pt idx="115">
                  <c:v>2.0984160000000003</c:v>
                </c:pt>
                <c:pt idx="116">
                  <c:v>2.032257</c:v>
                </c:pt>
                <c:pt idx="117">
                  <c:v>1.968118</c:v>
                </c:pt>
                <c:pt idx="118">
                  <c:v>1.9069960000000001</c:v>
                </c:pt>
                <c:pt idx="119">
                  <c:v>1.8488879999999999</c:v>
                </c:pt>
                <c:pt idx="120">
                  <c:v>1.7927919999999999</c:v>
                </c:pt>
                <c:pt idx="121">
                  <c:v>1.7407060000000001</c:v>
                </c:pt>
                <c:pt idx="122">
                  <c:v>1.6435579999999999</c:v>
                </c:pt>
                <c:pt idx="123">
                  <c:v>1.5364069999999999</c:v>
                </c:pt>
                <c:pt idx="124">
                  <c:v>1.443284</c:v>
                </c:pt>
                <c:pt idx="125">
                  <c:v>1.3611820000000001</c:v>
                </c:pt>
                <c:pt idx="126">
                  <c:v>1.2880959999999999</c:v>
                </c:pt>
                <c:pt idx="127">
                  <c:v>1.2230220000000001</c:v>
                </c:pt>
                <c:pt idx="128">
                  <c:v>1.1649577</c:v>
                </c:pt>
                <c:pt idx="129">
                  <c:v>1.1129016</c:v>
                </c:pt>
                <c:pt idx="130">
                  <c:v>1.0648520000000001</c:v>
                </c:pt>
                <c:pt idx="131">
                  <c:v>0.9826684</c:v>
                </c:pt>
                <c:pt idx="132">
                  <c:v>0.91320040000000002</c:v>
                </c:pt>
                <c:pt idx="133">
                  <c:v>0.85384409999999999</c:v>
                </c:pt>
                <c:pt idx="134">
                  <c:v>0.80249649999999995</c:v>
                </c:pt>
                <c:pt idx="135">
                  <c:v>0.75745580000000001</c:v>
                </c:pt>
                <c:pt idx="136">
                  <c:v>0.71772049999999998</c:v>
                </c:pt>
                <c:pt idx="137">
                  <c:v>0.65066250000000003</c:v>
                </c:pt>
                <c:pt idx="138">
                  <c:v>0.60811660000000001</c:v>
                </c:pt>
                <c:pt idx="139">
                  <c:v>0.5641794</c:v>
                </c:pt>
                <c:pt idx="140">
                  <c:v>0.52334849999999999</c:v>
                </c:pt>
                <c:pt idx="141">
                  <c:v>0.48862250000000002</c:v>
                </c:pt>
                <c:pt idx="142">
                  <c:v>0.45870029999999995</c:v>
                </c:pt>
                <c:pt idx="143">
                  <c:v>0.4325811</c:v>
                </c:pt>
                <c:pt idx="144">
                  <c:v>0.40956429999999999</c:v>
                </c:pt>
                <c:pt idx="145">
                  <c:v>0.38914950000000004</c:v>
                </c:pt>
                <c:pt idx="146">
                  <c:v>0.37083630000000001</c:v>
                </c:pt>
                <c:pt idx="147">
                  <c:v>0.35432450000000004</c:v>
                </c:pt>
                <c:pt idx="148">
                  <c:v>0.32580419999999999</c:v>
                </c:pt>
                <c:pt idx="149">
                  <c:v>0.29648370000000002</c:v>
                </c:pt>
                <c:pt idx="150">
                  <c:v>0.27246709999999996</c:v>
                </c:pt>
                <c:pt idx="151">
                  <c:v>0.25225340000000002</c:v>
                </c:pt>
                <c:pt idx="152">
                  <c:v>0.2352418</c:v>
                </c:pt>
                <c:pt idx="153">
                  <c:v>0.22043199999999999</c:v>
                </c:pt>
                <c:pt idx="154">
                  <c:v>0.20762339999999999</c:v>
                </c:pt>
                <c:pt idx="155">
                  <c:v>0.19631600000000002</c:v>
                </c:pt>
                <c:pt idx="156">
                  <c:v>0.18630940000000001</c:v>
                </c:pt>
                <c:pt idx="157">
                  <c:v>0.16919833000000001</c:v>
                </c:pt>
                <c:pt idx="158">
                  <c:v>0.15528938</c:v>
                </c:pt>
                <c:pt idx="159">
                  <c:v>0.14368198000000001</c:v>
                </c:pt>
                <c:pt idx="160">
                  <c:v>0.13377576000000002</c:v>
                </c:pt>
                <c:pt idx="161">
                  <c:v>0.12527045000000001</c:v>
                </c:pt>
                <c:pt idx="162">
                  <c:v>0.11796586000000001</c:v>
                </c:pt>
                <c:pt idx="163">
                  <c:v>0.10575832</c:v>
                </c:pt>
                <c:pt idx="164">
                  <c:v>9.6012390000000003E-2</c:v>
                </c:pt>
                <c:pt idx="165">
                  <c:v>8.8087589999999993E-2</c:v>
                </c:pt>
                <c:pt idx="166">
                  <c:v>8.1493629999999997E-2</c:v>
                </c:pt>
                <c:pt idx="167">
                  <c:v>7.59103E-2</c:v>
                </c:pt>
                <c:pt idx="168">
                  <c:v>7.1127449999999995E-2</c:v>
                </c:pt>
                <c:pt idx="169">
                  <c:v>6.6974999999999993E-2</c:v>
                </c:pt>
                <c:pt idx="170">
                  <c:v>6.3332859999999991E-2</c:v>
                </c:pt>
                <c:pt idx="171">
                  <c:v>6.0120969999999996E-2</c:v>
                </c:pt>
                <c:pt idx="172">
                  <c:v>5.7259300000000006E-2</c:v>
                </c:pt>
                <c:pt idx="173">
                  <c:v>5.4687810000000003E-2</c:v>
                </c:pt>
                <c:pt idx="174">
                  <c:v>5.0265249999999997E-2</c:v>
                </c:pt>
                <c:pt idx="175">
                  <c:v>4.577266E-2</c:v>
                </c:pt>
                <c:pt idx="176">
                  <c:v>4.2130569999999999E-2</c:v>
                </c:pt>
                <c:pt idx="177">
                  <c:v>3.9098839999999996E-2</c:v>
                </c:pt>
                <c:pt idx="178">
                  <c:v>3.6547400000000001E-2</c:v>
                </c:pt>
                <c:pt idx="179">
                  <c:v>3.436616E-2</c:v>
                </c:pt>
                <c:pt idx="180">
                  <c:v>3.2485090000000001E-2</c:v>
                </c:pt>
                <c:pt idx="181">
                  <c:v>3.0834170000000001E-2</c:v>
                </c:pt>
                <c:pt idx="182">
                  <c:v>2.9373349999999999E-2</c:v>
                </c:pt>
                <c:pt idx="183">
                  <c:v>2.693197E-2</c:v>
                </c:pt>
                <c:pt idx="184">
                  <c:v>2.4940860000000002E-2</c:v>
                </c:pt>
                <c:pt idx="185">
                  <c:v>2.3309949E-2</c:v>
                </c:pt>
                <c:pt idx="186">
                  <c:v>2.1929180999999999E-2</c:v>
                </c:pt>
                <c:pt idx="187">
                  <c:v>2.0758525999999999E-2</c:v>
                </c:pt>
                <c:pt idx="188">
                  <c:v>1.9747961000000001E-2</c:v>
                </c:pt>
                <c:pt idx="189">
                  <c:v>1.8087035999999997E-2</c:v>
                </c:pt>
                <c:pt idx="190">
                  <c:v>1.6786308999999999E-2</c:v>
                </c:pt>
                <c:pt idx="191">
                  <c:v>1.5745722E-2</c:v>
                </c:pt>
                <c:pt idx="192">
                  <c:v>1.4885238E-2</c:v>
                </c:pt>
                <c:pt idx="193">
                  <c:v>1.4174832E-2</c:v>
                </c:pt>
                <c:pt idx="194">
                  <c:v>1.3564485999999999E-2</c:v>
                </c:pt>
                <c:pt idx="195">
                  <c:v>1.3044186999999999E-2</c:v>
                </c:pt>
                <c:pt idx="196">
                  <c:v>1.2603927000000001E-2</c:v>
                </c:pt>
                <c:pt idx="197">
                  <c:v>1.2203699E-2</c:v>
                </c:pt>
                <c:pt idx="198">
                  <c:v>1.1863496000000001E-2</c:v>
                </c:pt>
                <c:pt idx="199">
                  <c:v>1.1563315000000001E-2</c:v>
                </c:pt>
                <c:pt idx="200">
                  <c:v>1.1043005999999999E-2</c:v>
                </c:pt>
                <c:pt idx="201">
                  <c:v>1.0542693000000001E-2</c:v>
                </c:pt>
                <c:pt idx="202">
                  <c:v>1.0142442E-2</c:v>
                </c:pt>
                <c:pt idx="203">
                  <c:v>9.8272340000000007E-3</c:v>
                </c:pt>
                <c:pt idx="204">
                  <c:v>9.57006E-3</c:v>
                </c:pt>
                <c:pt idx="205">
                  <c:v>9.3579119999999995E-3</c:v>
                </c:pt>
                <c:pt idx="206">
                  <c:v>9.1827839999999994E-3</c:v>
                </c:pt>
                <c:pt idx="207">
                  <c:v>9.0366730000000003E-3</c:v>
                </c:pt>
                <c:pt idx="208">
                  <c:v>8.9125750000000007E-3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9B-49D7-B21C-F0581BBB8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srim4He_Water!$P$5</c:f>
          <c:strCache>
            <c:ptCount val="1"/>
            <c:pt idx="0">
              <c:v>srim4He_Water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srim4He_Water!$D$20:$D$300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srim4He_Water!$J$20:$J$300</c:f>
              <c:numCache>
                <c:formatCode>0.00000</c:formatCode>
                <c:ptCount val="281"/>
                <c:pt idx="0">
                  <c:v>1.4E-3</c:v>
                </c:pt>
                <c:pt idx="1">
                  <c:v>1.5E-3</c:v>
                </c:pt>
                <c:pt idx="2">
                  <c:v>1.6000000000000001E-3</c:v>
                </c:pt>
                <c:pt idx="3">
                  <c:v>1.7000000000000001E-3</c:v>
                </c:pt>
                <c:pt idx="4">
                  <c:v>1.8E-3</c:v>
                </c:pt>
                <c:pt idx="5">
                  <c:v>1.9E-3</c:v>
                </c:pt>
                <c:pt idx="6">
                  <c:v>2E-3</c:v>
                </c:pt>
                <c:pt idx="7">
                  <c:v>2.1999999999999997E-3</c:v>
                </c:pt>
                <c:pt idx="8">
                  <c:v>2.4000000000000002E-3</c:v>
                </c:pt>
                <c:pt idx="9">
                  <c:v>2.5999999999999999E-3</c:v>
                </c:pt>
                <c:pt idx="10">
                  <c:v>2.8E-3</c:v>
                </c:pt>
                <c:pt idx="11">
                  <c:v>3.0000000000000001E-3</c:v>
                </c:pt>
                <c:pt idx="12">
                  <c:v>3.0999999999999999E-3</c:v>
                </c:pt>
                <c:pt idx="13">
                  <c:v>3.3E-3</c:v>
                </c:pt>
                <c:pt idx="14">
                  <c:v>3.5000000000000005E-3</c:v>
                </c:pt>
                <c:pt idx="15">
                  <c:v>3.6999999999999997E-3</c:v>
                </c:pt>
                <c:pt idx="16">
                  <c:v>3.8999999999999998E-3</c:v>
                </c:pt>
                <c:pt idx="17">
                  <c:v>4.0000000000000001E-3</c:v>
                </c:pt>
                <c:pt idx="18">
                  <c:v>4.3999999999999994E-3</c:v>
                </c:pt>
                <c:pt idx="19">
                  <c:v>4.8000000000000004E-3</c:v>
                </c:pt>
                <c:pt idx="20">
                  <c:v>5.3E-3</c:v>
                </c:pt>
                <c:pt idx="21">
                  <c:v>5.7000000000000002E-3</c:v>
                </c:pt>
                <c:pt idx="22">
                  <c:v>6.0999999999999995E-3</c:v>
                </c:pt>
                <c:pt idx="23">
                  <c:v>6.6E-3</c:v>
                </c:pt>
                <c:pt idx="24">
                  <c:v>7.000000000000001E-3</c:v>
                </c:pt>
                <c:pt idx="25">
                  <c:v>7.3999999999999995E-3</c:v>
                </c:pt>
                <c:pt idx="26">
                  <c:v>7.7999999999999996E-3</c:v>
                </c:pt>
                <c:pt idx="27">
                  <c:v>8.6999999999999994E-3</c:v>
                </c:pt>
                <c:pt idx="28">
                  <c:v>9.6000000000000009E-3</c:v>
                </c:pt>
                <c:pt idx="29">
                  <c:v>1.04E-2</c:v>
                </c:pt>
                <c:pt idx="30">
                  <c:v>1.1300000000000001E-2</c:v>
                </c:pt>
                <c:pt idx="31">
                  <c:v>1.2199999999999999E-2</c:v>
                </c:pt>
                <c:pt idx="32">
                  <c:v>1.3000000000000001E-2</c:v>
                </c:pt>
                <c:pt idx="33">
                  <c:v>1.4799999999999999E-2</c:v>
                </c:pt>
                <c:pt idx="34">
                  <c:v>1.6500000000000001E-2</c:v>
                </c:pt>
                <c:pt idx="35">
                  <c:v>1.83E-2</c:v>
                </c:pt>
                <c:pt idx="36">
                  <c:v>2.01E-2</c:v>
                </c:pt>
                <c:pt idx="37">
                  <c:v>2.1899999999999999E-2</c:v>
                </c:pt>
                <c:pt idx="38">
                  <c:v>2.3699999999999999E-2</c:v>
                </c:pt>
                <c:pt idx="39">
                  <c:v>2.5600000000000001E-2</c:v>
                </c:pt>
                <c:pt idx="40">
                  <c:v>2.7400000000000001E-2</c:v>
                </c:pt>
                <c:pt idx="41">
                  <c:v>2.9199999999999997E-2</c:v>
                </c:pt>
                <c:pt idx="42">
                  <c:v>3.1099999999999999E-2</c:v>
                </c:pt>
                <c:pt idx="43">
                  <c:v>3.3000000000000002E-2</c:v>
                </c:pt>
                <c:pt idx="44">
                  <c:v>3.6699999999999997E-2</c:v>
                </c:pt>
                <c:pt idx="45">
                  <c:v>4.1499999999999995E-2</c:v>
                </c:pt>
                <c:pt idx="46">
                  <c:v>4.6200000000000005E-2</c:v>
                </c:pt>
                <c:pt idx="47">
                  <c:v>5.1000000000000004E-2</c:v>
                </c:pt>
                <c:pt idx="48">
                  <c:v>5.5800000000000002E-2</c:v>
                </c:pt>
                <c:pt idx="49">
                  <c:v>6.0699999999999997E-2</c:v>
                </c:pt>
                <c:pt idx="50">
                  <c:v>6.5500000000000003E-2</c:v>
                </c:pt>
                <c:pt idx="51">
                  <c:v>7.039999999999999E-2</c:v>
                </c:pt>
                <c:pt idx="52">
                  <c:v>7.5200000000000003E-2</c:v>
                </c:pt>
                <c:pt idx="53">
                  <c:v>8.4999999999999992E-2</c:v>
                </c:pt>
                <c:pt idx="54">
                  <c:v>9.4699999999999993E-2</c:v>
                </c:pt>
                <c:pt idx="55">
                  <c:v>0.10440000000000001</c:v>
                </c:pt>
                <c:pt idx="56">
                  <c:v>0.11410000000000001</c:v>
                </c:pt>
                <c:pt idx="57">
                  <c:v>0.1237</c:v>
                </c:pt>
                <c:pt idx="58">
                  <c:v>0.1333</c:v>
                </c:pt>
                <c:pt idx="59">
                  <c:v>0.15229999999999999</c:v>
                </c:pt>
                <c:pt idx="60">
                  <c:v>0.1711</c:v>
                </c:pt>
                <c:pt idx="61">
                  <c:v>0.1895</c:v>
                </c:pt>
                <c:pt idx="62">
                  <c:v>0.2077</c:v>
                </c:pt>
                <c:pt idx="63">
                  <c:v>0.22549999999999998</c:v>
                </c:pt>
                <c:pt idx="64">
                  <c:v>0.24310000000000001</c:v>
                </c:pt>
                <c:pt idx="65">
                  <c:v>0.26040000000000002</c:v>
                </c:pt>
                <c:pt idx="66">
                  <c:v>0.27739999999999998</c:v>
                </c:pt>
                <c:pt idx="67">
                  <c:v>0.29409999999999997</c:v>
                </c:pt>
                <c:pt idx="68">
                  <c:v>0.31059999999999999</c:v>
                </c:pt>
                <c:pt idx="69">
                  <c:v>0.32690000000000002</c:v>
                </c:pt>
                <c:pt idx="70">
                  <c:v>0.35859999999999997</c:v>
                </c:pt>
                <c:pt idx="71">
                  <c:v>0.39700000000000002</c:v>
                </c:pt>
                <c:pt idx="72">
                  <c:v>0.434</c:v>
                </c:pt>
                <c:pt idx="73">
                  <c:v>0.46989999999999998</c:v>
                </c:pt>
                <c:pt idx="74">
                  <c:v>0.50460000000000005</c:v>
                </c:pt>
                <c:pt idx="75">
                  <c:v>0.5383</c:v>
                </c:pt>
                <c:pt idx="76">
                  <c:v>0.57110000000000005</c:v>
                </c:pt>
                <c:pt idx="77">
                  <c:v>0.60299999999999998</c:v>
                </c:pt>
                <c:pt idx="78">
                  <c:v>0.6341</c:v>
                </c:pt>
                <c:pt idx="79">
                  <c:v>0.69400000000000006</c:v>
                </c:pt>
                <c:pt idx="80">
                  <c:v>0.75119999999999998</c:v>
                </c:pt>
                <c:pt idx="81">
                  <c:v>0.80600000000000005</c:v>
                </c:pt>
                <c:pt idx="82">
                  <c:v>0.85870000000000002</c:v>
                </c:pt>
                <c:pt idx="83">
                  <c:v>0.90950000000000009</c:v>
                </c:pt>
                <c:pt idx="84">
                  <c:v>0.95850000000000013</c:v>
                </c:pt>
                <c:pt idx="85" formatCode="0.000">
                  <c:v>1.05</c:v>
                </c:pt>
                <c:pt idx="86" formatCode="0.000">
                  <c:v>1.1399999999999999</c:v>
                </c:pt>
                <c:pt idx="87" formatCode="0.000">
                  <c:v>1.22</c:v>
                </c:pt>
                <c:pt idx="88" formatCode="0.000">
                  <c:v>1.3</c:v>
                </c:pt>
                <c:pt idx="89" formatCode="0.000">
                  <c:v>1.38</c:v>
                </c:pt>
                <c:pt idx="90" formatCode="0.000">
                  <c:v>1.45</c:v>
                </c:pt>
                <c:pt idx="91" formatCode="0.000">
                  <c:v>1.52</c:v>
                </c:pt>
                <c:pt idx="92" formatCode="0.000">
                  <c:v>1.59</c:v>
                </c:pt>
                <c:pt idx="93" formatCode="0.000">
                  <c:v>1.66</c:v>
                </c:pt>
                <c:pt idx="94" formatCode="0.000">
                  <c:v>1.72</c:v>
                </c:pt>
                <c:pt idx="95" formatCode="0.000">
                  <c:v>1.79</c:v>
                </c:pt>
                <c:pt idx="96" formatCode="0.000">
                  <c:v>1.91</c:v>
                </c:pt>
                <c:pt idx="97" formatCode="0.000">
                  <c:v>2.0499999999999998</c:v>
                </c:pt>
                <c:pt idx="98" formatCode="0.000">
                  <c:v>2.19</c:v>
                </c:pt>
                <c:pt idx="99" formatCode="0.000">
                  <c:v>2.3199999999999998</c:v>
                </c:pt>
                <c:pt idx="100" formatCode="0.000">
                  <c:v>2.44</c:v>
                </c:pt>
                <c:pt idx="101" formatCode="0.000">
                  <c:v>2.56</c:v>
                </c:pt>
                <c:pt idx="102" formatCode="0.000">
                  <c:v>2.68</c:v>
                </c:pt>
                <c:pt idx="103" formatCode="0.000">
                  <c:v>2.8</c:v>
                </c:pt>
                <c:pt idx="104" formatCode="0.000">
                  <c:v>2.91</c:v>
                </c:pt>
                <c:pt idx="105" formatCode="0.000">
                  <c:v>3.14</c:v>
                </c:pt>
                <c:pt idx="106" formatCode="0.000">
                  <c:v>3.35</c:v>
                </c:pt>
                <c:pt idx="107" formatCode="0.000">
                  <c:v>3.56</c:v>
                </c:pt>
                <c:pt idx="108" formatCode="0.000">
                  <c:v>3.78</c:v>
                </c:pt>
                <c:pt idx="109" formatCode="0.000">
                  <c:v>3.99</c:v>
                </c:pt>
                <c:pt idx="110" formatCode="0.000">
                  <c:v>4.2</c:v>
                </c:pt>
                <c:pt idx="111" formatCode="0.000">
                  <c:v>4.62</c:v>
                </c:pt>
                <c:pt idx="112" formatCode="0.000">
                  <c:v>5.05</c:v>
                </c:pt>
                <c:pt idx="113" formatCode="0.000">
                  <c:v>5.49</c:v>
                </c:pt>
                <c:pt idx="114" formatCode="0.000">
                  <c:v>5.95</c:v>
                </c:pt>
                <c:pt idx="115" formatCode="0.000">
                  <c:v>6.42</c:v>
                </c:pt>
                <c:pt idx="116" formatCode="0.000">
                  <c:v>6.9</c:v>
                </c:pt>
                <c:pt idx="117" formatCode="0.000">
                  <c:v>7.4</c:v>
                </c:pt>
                <c:pt idx="118" formatCode="0.000">
                  <c:v>7.91</c:v>
                </c:pt>
                <c:pt idx="119" formatCode="0.000">
                  <c:v>8.4499999999999993</c:v>
                </c:pt>
                <c:pt idx="120" formatCode="0.000">
                  <c:v>8.99</c:v>
                </c:pt>
                <c:pt idx="121" formatCode="0.000">
                  <c:v>9.56</c:v>
                </c:pt>
                <c:pt idx="122" formatCode="0.000">
                  <c:v>10.74</c:v>
                </c:pt>
                <c:pt idx="123" formatCode="0.000">
                  <c:v>12.31</c:v>
                </c:pt>
                <c:pt idx="124" formatCode="0.000">
                  <c:v>13.99</c:v>
                </c:pt>
                <c:pt idx="125" formatCode="0.000">
                  <c:v>15.78</c:v>
                </c:pt>
                <c:pt idx="126" formatCode="0.000">
                  <c:v>17.66</c:v>
                </c:pt>
                <c:pt idx="127" formatCode="0.000">
                  <c:v>19.649999999999999</c:v>
                </c:pt>
                <c:pt idx="128" formatCode="0.000">
                  <c:v>21.75</c:v>
                </c:pt>
                <c:pt idx="129" formatCode="0.000">
                  <c:v>23.94</c:v>
                </c:pt>
                <c:pt idx="130" formatCode="0.000">
                  <c:v>26.24</c:v>
                </c:pt>
                <c:pt idx="131" formatCode="0.000">
                  <c:v>31.13</c:v>
                </c:pt>
                <c:pt idx="132" formatCode="0.000">
                  <c:v>36.4</c:v>
                </c:pt>
                <c:pt idx="133" formatCode="0.000">
                  <c:v>42.06</c:v>
                </c:pt>
                <c:pt idx="134" formatCode="0.000">
                  <c:v>48.1</c:v>
                </c:pt>
                <c:pt idx="135" formatCode="0.000">
                  <c:v>54.52</c:v>
                </c:pt>
                <c:pt idx="136" formatCode="0.000">
                  <c:v>61.29</c:v>
                </c:pt>
                <c:pt idx="137" formatCode="0.000">
                  <c:v>75.930000000000007</c:v>
                </c:pt>
                <c:pt idx="138" formatCode="0.000">
                  <c:v>91.83</c:v>
                </c:pt>
                <c:pt idx="139" formatCode="0.000">
                  <c:v>108.9</c:v>
                </c:pt>
                <c:pt idx="140" formatCode="0.000">
                  <c:v>127.3</c:v>
                </c:pt>
                <c:pt idx="141" formatCode="0.000">
                  <c:v>147.08000000000001</c:v>
                </c:pt>
                <c:pt idx="142" formatCode="0.000">
                  <c:v>168.2</c:v>
                </c:pt>
                <c:pt idx="143" formatCode="0.000">
                  <c:v>190.65</c:v>
                </c:pt>
                <c:pt idx="144" formatCode="0.000">
                  <c:v>214.41</c:v>
                </c:pt>
                <c:pt idx="145" formatCode="0.000">
                  <c:v>239.45</c:v>
                </c:pt>
                <c:pt idx="146" formatCode="0.000">
                  <c:v>265.77999999999997</c:v>
                </c:pt>
                <c:pt idx="147" formatCode="0.000">
                  <c:v>293.36</c:v>
                </c:pt>
                <c:pt idx="148" formatCode="0.000">
                  <c:v>352.24</c:v>
                </c:pt>
                <c:pt idx="149" formatCode="0.000">
                  <c:v>432.69</c:v>
                </c:pt>
                <c:pt idx="150" formatCode="0.000">
                  <c:v>520.66999999999996</c:v>
                </c:pt>
                <c:pt idx="151" formatCode="0.000">
                  <c:v>616.03</c:v>
                </c:pt>
                <c:pt idx="152" formatCode="0.000">
                  <c:v>718.67</c:v>
                </c:pt>
                <c:pt idx="153" formatCode="0.000">
                  <c:v>828.46</c:v>
                </c:pt>
                <c:pt idx="154" formatCode="0.000">
                  <c:v>945.32</c:v>
                </c:pt>
                <c:pt idx="155" formatCode="0.0">
                  <c:v>1070</c:v>
                </c:pt>
                <c:pt idx="156" formatCode="0.0">
                  <c:v>1200</c:v>
                </c:pt>
                <c:pt idx="157" formatCode="0.0">
                  <c:v>1480</c:v>
                </c:pt>
                <c:pt idx="158" formatCode="0.0">
                  <c:v>1790</c:v>
                </c:pt>
                <c:pt idx="159" formatCode="0.0">
                  <c:v>2120</c:v>
                </c:pt>
                <c:pt idx="160" formatCode="0.0">
                  <c:v>2490</c:v>
                </c:pt>
                <c:pt idx="161" formatCode="0.0">
                  <c:v>2870</c:v>
                </c:pt>
                <c:pt idx="162" formatCode="0.0">
                  <c:v>3280</c:v>
                </c:pt>
                <c:pt idx="163" formatCode="0.0">
                  <c:v>4180</c:v>
                </c:pt>
                <c:pt idx="164" formatCode="0.0">
                  <c:v>5170</c:v>
                </c:pt>
                <c:pt idx="165" formatCode="0.0">
                  <c:v>6260</c:v>
                </c:pt>
                <c:pt idx="166" formatCode="0.0">
                  <c:v>7440</c:v>
                </c:pt>
                <c:pt idx="167" formatCode="0.0">
                  <c:v>8710</c:v>
                </c:pt>
                <c:pt idx="168" formatCode="0.0">
                  <c:v>10070</c:v>
                </c:pt>
                <c:pt idx="169" formatCode="0.0">
                  <c:v>11520</c:v>
                </c:pt>
                <c:pt idx="170" formatCode="0.0">
                  <c:v>13060</c:v>
                </c:pt>
                <c:pt idx="171" formatCode="0.0">
                  <c:v>14680</c:v>
                </c:pt>
                <c:pt idx="172" formatCode="0.0">
                  <c:v>16379.999999999998</c:v>
                </c:pt>
                <c:pt idx="173" formatCode="0.0">
                  <c:v>18170</c:v>
                </c:pt>
                <c:pt idx="174" formatCode="0.0">
                  <c:v>21980</c:v>
                </c:pt>
                <c:pt idx="175" formatCode="0.0">
                  <c:v>27200</c:v>
                </c:pt>
                <c:pt idx="176" formatCode="0.0">
                  <c:v>32890</c:v>
                </c:pt>
                <c:pt idx="177" formatCode="0.0">
                  <c:v>39050</c:v>
                </c:pt>
                <c:pt idx="178" formatCode="0.0">
                  <c:v>45660</c:v>
                </c:pt>
                <c:pt idx="179" formatCode="0.0">
                  <c:v>52720</c:v>
                </c:pt>
                <c:pt idx="180" formatCode="0.0">
                  <c:v>60200</c:v>
                </c:pt>
                <c:pt idx="181" formatCode="0.0">
                  <c:v>68100</c:v>
                </c:pt>
                <c:pt idx="182" formatCode="0.0">
                  <c:v>76410</c:v>
                </c:pt>
                <c:pt idx="183" formatCode="0.0">
                  <c:v>94190</c:v>
                </c:pt>
                <c:pt idx="184" formatCode="0.0">
                  <c:v>113480</c:v>
                </c:pt>
                <c:pt idx="185" formatCode="0.0">
                  <c:v>134220</c:v>
                </c:pt>
                <c:pt idx="186" formatCode="0.0">
                  <c:v>156340</c:v>
                </c:pt>
                <c:pt idx="187" formatCode="0.0">
                  <c:v>179780</c:v>
                </c:pt>
                <c:pt idx="188" formatCode="0.0">
                  <c:v>204480</c:v>
                </c:pt>
                <c:pt idx="189" formatCode="0.0">
                  <c:v>257410.00000000003</c:v>
                </c:pt>
                <c:pt idx="190" formatCode="0.0">
                  <c:v>314800</c:v>
                </c:pt>
                <c:pt idx="191" formatCode="0.0">
                  <c:v>376310</c:v>
                </c:pt>
                <c:pt idx="192" formatCode="0.0">
                  <c:v>441630</c:v>
                </c:pt>
                <c:pt idx="193" formatCode="0.0">
                  <c:v>510480</c:v>
                </c:pt>
                <c:pt idx="194" formatCode="0.0">
                  <c:v>582600</c:v>
                </c:pt>
                <c:pt idx="195" formatCode="0.0">
                  <c:v>657760</c:v>
                </c:pt>
                <c:pt idx="196" formatCode="0.0">
                  <c:v>735750</c:v>
                </c:pt>
                <c:pt idx="197" formatCode="0.0">
                  <c:v>816380</c:v>
                </c:pt>
                <c:pt idx="198" formatCode="0.0">
                  <c:v>899470</c:v>
                </c:pt>
                <c:pt idx="199" formatCode="0.0">
                  <c:v>984850</c:v>
                </c:pt>
                <c:pt idx="200" formatCode="0.000E+00">
                  <c:v>1160000</c:v>
                </c:pt>
                <c:pt idx="201" formatCode="0.000E+00">
                  <c:v>1390000</c:v>
                </c:pt>
                <c:pt idx="202" formatCode="0.000E+00">
                  <c:v>1640000</c:v>
                </c:pt>
                <c:pt idx="203" formatCode="0.000E+00">
                  <c:v>1890000</c:v>
                </c:pt>
                <c:pt idx="204" formatCode="0.000E+00">
                  <c:v>2140000</c:v>
                </c:pt>
                <c:pt idx="205" formatCode="0.000E+00">
                  <c:v>2410000</c:v>
                </c:pt>
                <c:pt idx="206" formatCode="0.000E+00">
                  <c:v>2680000</c:v>
                </c:pt>
                <c:pt idx="207" formatCode="0.000E+00">
                  <c:v>2950000</c:v>
                </c:pt>
                <c:pt idx="208" formatCode="0.000E+00">
                  <c:v>3230000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A2-4649-B4FE-BB5CA8E55796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srim4He_Water!$D$20:$D$300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srim4He_Water!$M$20:$M$300</c:f>
              <c:numCache>
                <c:formatCode>0.00000</c:formatCode>
                <c:ptCount val="281"/>
                <c:pt idx="0">
                  <c:v>1E-3</c:v>
                </c:pt>
                <c:pt idx="1">
                  <c:v>1.0999999999999998E-3</c:v>
                </c:pt>
                <c:pt idx="2">
                  <c:v>1.2000000000000001E-3</c:v>
                </c:pt>
                <c:pt idx="3">
                  <c:v>1.2999999999999999E-3</c:v>
                </c:pt>
                <c:pt idx="4">
                  <c:v>1.2999999999999999E-3</c:v>
                </c:pt>
                <c:pt idx="5">
                  <c:v>1.4E-3</c:v>
                </c:pt>
                <c:pt idx="6">
                  <c:v>1.5E-3</c:v>
                </c:pt>
                <c:pt idx="7">
                  <c:v>1.6000000000000001E-3</c:v>
                </c:pt>
                <c:pt idx="8">
                  <c:v>1.7000000000000001E-3</c:v>
                </c:pt>
                <c:pt idx="9">
                  <c:v>1.8E-3</c:v>
                </c:pt>
                <c:pt idx="10">
                  <c:v>2E-3</c:v>
                </c:pt>
                <c:pt idx="11">
                  <c:v>2.1000000000000003E-3</c:v>
                </c:pt>
                <c:pt idx="12">
                  <c:v>2.1999999999999997E-3</c:v>
                </c:pt>
                <c:pt idx="13">
                  <c:v>2.3E-3</c:v>
                </c:pt>
                <c:pt idx="14">
                  <c:v>2.4000000000000002E-3</c:v>
                </c:pt>
                <c:pt idx="15">
                  <c:v>2.5000000000000001E-3</c:v>
                </c:pt>
                <c:pt idx="16">
                  <c:v>2.7000000000000001E-3</c:v>
                </c:pt>
                <c:pt idx="17">
                  <c:v>2.8E-3</c:v>
                </c:pt>
                <c:pt idx="18">
                  <c:v>3.0000000000000001E-3</c:v>
                </c:pt>
                <c:pt idx="19">
                  <c:v>3.2000000000000002E-3</c:v>
                </c:pt>
                <c:pt idx="20">
                  <c:v>3.5000000000000005E-3</c:v>
                </c:pt>
                <c:pt idx="21">
                  <c:v>3.8E-3</c:v>
                </c:pt>
                <c:pt idx="22">
                  <c:v>4.0000000000000001E-3</c:v>
                </c:pt>
                <c:pt idx="23">
                  <c:v>4.3E-3</c:v>
                </c:pt>
                <c:pt idx="24">
                  <c:v>4.4999999999999997E-3</c:v>
                </c:pt>
                <c:pt idx="25">
                  <c:v>4.8000000000000004E-3</c:v>
                </c:pt>
                <c:pt idx="26">
                  <c:v>5.0000000000000001E-3</c:v>
                </c:pt>
                <c:pt idx="27">
                  <c:v>5.4999999999999997E-3</c:v>
                </c:pt>
                <c:pt idx="28">
                  <c:v>6.0000000000000001E-3</c:v>
                </c:pt>
                <c:pt idx="29">
                  <c:v>6.5000000000000006E-3</c:v>
                </c:pt>
                <c:pt idx="30">
                  <c:v>7.000000000000001E-3</c:v>
                </c:pt>
                <c:pt idx="31">
                  <c:v>7.4999999999999997E-3</c:v>
                </c:pt>
                <c:pt idx="32">
                  <c:v>7.9000000000000008E-3</c:v>
                </c:pt>
                <c:pt idx="33">
                  <c:v>8.8999999999999999E-3</c:v>
                </c:pt>
                <c:pt idx="34">
                  <c:v>9.7999999999999997E-3</c:v>
                </c:pt>
                <c:pt idx="35">
                  <c:v>1.0699999999999999E-2</c:v>
                </c:pt>
                <c:pt idx="36">
                  <c:v>1.1600000000000001E-2</c:v>
                </c:pt>
                <c:pt idx="37">
                  <c:v>1.26E-2</c:v>
                </c:pt>
                <c:pt idx="38">
                  <c:v>1.3500000000000002E-2</c:v>
                </c:pt>
                <c:pt idx="39">
                  <c:v>1.4299999999999998E-2</c:v>
                </c:pt>
                <c:pt idx="40">
                  <c:v>1.52E-2</c:v>
                </c:pt>
                <c:pt idx="41">
                  <c:v>1.61E-2</c:v>
                </c:pt>
                <c:pt idx="42">
                  <c:v>1.7000000000000001E-2</c:v>
                </c:pt>
                <c:pt idx="43">
                  <c:v>1.78E-2</c:v>
                </c:pt>
                <c:pt idx="44">
                  <c:v>1.95E-2</c:v>
                </c:pt>
                <c:pt idx="45">
                  <c:v>2.1600000000000001E-2</c:v>
                </c:pt>
                <c:pt idx="46">
                  <c:v>2.3599999999999999E-2</c:v>
                </c:pt>
                <c:pt idx="47">
                  <c:v>2.5600000000000001E-2</c:v>
                </c:pt>
                <c:pt idx="48">
                  <c:v>2.7500000000000004E-2</c:v>
                </c:pt>
                <c:pt idx="49">
                  <c:v>2.9399999999999999E-2</c:v>
                </c:pt>
                <c:pt idx="50">
                  <c:v>3.1300000000000001E-2</c:v>
                </c:pt>
                <c:pt idx="51">
                  <c:v>3.3100000000000004E-2</c:v>
                </c:pt>
                <c:pt idx="52">
                  <c:v>3.4799999999999998E-2</c:v>
                </c:pt>
                <c:pt idx="53">
                  <c:v>3.8199999999999998E-2</c:v>
                </c:pt>
                <c:pt idx="54">
                  <c:v>4.1499999999999995E-2</c:v>
                </c:pt>
                <c:pt idx="55">
                  <c:v>4.4600000000000001E-2</c:v>
                </c:pt>
                <c:pt idx="56">
                  <c:v>4.7599999999999996E-2</c:v>
                </c:pt>
                <c:pt idx="57">
                  <c:v>5.04E-2</c:v>
                </c:pt>
                <c:pt idx="58">
                  <c:v>5.3200000000000004E-2</c:v>
                </c:pt>
                <c:pt idx="59">
                  <c:v>5.8299999999999998E-2</c:v>
                </c:pt>
                <c:pt idx="60">
                  <c:v>6.3100000000000003E-2</c:v>
                </c:pt>
                <c:pt idx="61">
                  <c:v>6.7500000000000004E-2</c:v>
                </c:pt>
                <c:pt idx="62">
                  <c:v>7.1599999999999997E-2</c:v>
                </c:pt>
                <c:pt idx="63">
                  <c:v>7.5399999999999995E-2</c:v>
                </c:pt>
                <c:pt idx="64">
                  <c:v>7.9000000000000001E-2</c:v>
                </c:pt>
                <c:pt idx="65">
                  <c:v>8.2299999999999998E-2</c:v>
                </c:pt>
                <c:pt idx="66">
                  <c:v>8.5400000000000004E-2</c:v>
                </c:pt>
                <c:pt idx="67">
                  <c:v>8.8400000000000006E-2</c:v>
                </c:pt>
                <c:pt idx="68">
                  <c:v>9.1200000000000003E-2</c:v>
                </c:pt>
                <c:pt idx="69">
                  <c:v>9.3799999999999994E-2</c:v>
                </c:pt>
                <c:pt idx="70">
                  <c:v>9.8699999999999996E-2</c:v>
                </c:pt>
                <c:pt idx="71">
                  <c:v>0.1042</c:v>
                </c:pt>
                <c:pt idx="72">
                  <c:v>0.1091</c:v>
                </c:pt>
                <c:pt idx="73">
                  <c:v>0.1135</c:v>
                </c:pt>
                <c:pt idx="74">
                  <c:v>0.11739999999999999</c:v>
                </c:pt>
                <c:pt idx="75">
                  <c:v>0.121</c:v>
                </c:pt>
                <c:pt idx="76">
                  <c:v>0.12430000000000001</c:v>
                </c:pt>
                <c:pt idx="77">
                  <c:v>0.1273</c:v>
                </c:pt>
                <c:pt idx="78">
                  <c:v>0.13</c:v>
                </c:pt>
                <c:pt idx="79">
                  <c:v>0.13500000000000001</c:v>
                </c:pt>
                <c:pt idx="80">
                  <c:v>0.1394</c:v>
                </c:pt>
                <c:pt idx="81">
                  <c:v>0.14319999999999999</c:v>
                </c:pt>
                <c:pt idx="82">
                  <c:v>0.14660000000000001</c:v>
                </c:pt>
                <c:pt idx="83">
                  <c:v>0.1497</c:v>
                </c:pt>
                <c:pt idx="84">
                  <c:v>0.15240000000000001</c:v>
                </c:pt>
                <c:pt idx="85">
                  <c:v>0.15740000000000001</c:v>
                </c:pt>
                <c:pt idx="86">
                  <c:v>0.16160000000000002</c:v>
                </c:pt>
                <c:pt idx="87">
                  <c:v>0.16519999999999999</c:v>
                </c:pt>
                <c:pt idx="88">
                  <c:v>0.16830000000000001</c:v>
                </c:pt>
                <c:pt idx="89">
                  <c:v>0.17099999999999999</c:v>
                </c:pt>
                <c:pt idx="90">
                  <c:v>0.1734</c:v>
                </c:pt>
                <c:pt idx="91">
                  <c:v>0.17560000000000001</c:v>
                </c:pt>
                <c:pt idx="92">
                  <c:v>0.17760000000000001</c:v>
                </c:pt>
                <c:pt idx="93">
                  <c:v>0.17929999999999999</c:v>
                </c:pt>
                <c:pt idx="94">
                  <c:v>0.18099999999999999</c:v>
                </c:pt>
                <c:pt idx="95">
                  <c:v>0.1825</c:v>
                </c:pt>
                <c:pt idx="96">
                  <c:v>0.1855</c:v>
                </c:pt>
                <c:pt idx="97">
                  <c:v>0.189</c:v>
                </c:pt>
                <c:pt idx="98">
                  <c:v>0.192</c:v>
                </c:pt>
                <c:pt idx="99">
                  <c:v>0.19470000000000001</c:v>
                </c:pt>
                <c:pt idx="100">
                  <c:v>0.19700000000000001</c:v>
                </c:pt>
                <c:pt idx="101">
                  <c:v>0.19919999999999999</c:v>
                </c:pt>
                <c:pt idx="102">
                  <c:v>0.2011</c:v>
                </c:pt>
                <c:pt idx="103">
                  <c:v>0.2029</c:v>
                </c:pt>
                <c:pt idx="104">
                  <c:v>0.20459999999999998</c:v>
                </c:pt>
                <c:pt idx="105">
                  <c:v>0.2089</c:v>
                </c:pt>
                <c:pt idx="106">
                  <c:v>0.21269999999999997</c:v>
                </c:pt>
                <c:pt idx="107">
                  <c:v>0.21629999999999999</c:v>
                </c:pt>
                <c:pt idx="108">
                  <c:v>0.21970000000000001</c:v>
                </c:pt>
                <c:pt idx="109">
                  <c:v>0.223</c:v>
                </c:pt>
                <c:pt idx="110">
                  <c:v>0.22610000000000002</c:v>
                </c:pt>
                <c:pt idx="111">
                  <c:v>0.23610000000000003</c:v>
                </c:pt>
                <c:pt idx="112">
                  <c:v>0.24580000000000002</c:v>
                </c:pt>
                <c:pt idx="113">
                  <c:v>0.2555</c:v>
                </c:pt>
                <c:pt idx="114">
                  <c:v>0.26529999999999998</c:v>
                </c:pt>
                <c:pt idx="115">
                  <c:v>0.27529999999999999</c:v>
                </c:pt>
                <c:pt idx="116">
                  <c:v>0.28539999999999999</c:v>
                </c:pt>
                <c:pt idx="117">
                  <c:v>0.29580000000000001</c:v>
                </c:pt>
                <c:pt idx="118">
                  <c:v>0.30640000000000001</c:v>
                </c:pt>
                <c:pt idx="119">
                  <c:v>0.31730000000000003</c:v>
                </c:pt>
                <c:pt idx="120">
                  <c:v>0.32850000000000001</c:v>
                </c:pt>
                <c:pt idx="121">
                  <c:v>0.33999999999999997</c:v>
                </c:pt>
                <c:pt idx="122">
                  <c:v>0.38229999999999997</c:v>
                </c:pt>
                <c:pt idx="123">
                  <c:v>0.44650000000000001</c:v>
                </c:pt>
                <c:pt idx="124">
                  <c:v>0.50980000000000003</c:v>
                </c:pt>
                <c:pt idx="125">
                  <c:v>0.57300000000000006</c:v>
                </c:pt>
                <c:pt idx="126">
                  <c:v>0.63639999999999997</c:v>
                </c:pt>
                <c:pt idx="127">
                  <c:v>0.70039999999999991</c:v>
                </c:pt>
                <c:pt idx="128">
                  <c:v>0.76490000000000002</c:v>
                </c:pt>
                <c:pt idx="129">
                  <c:v>0.83019999999999994</c:v>
                </c:pt>
                <c:pt idx="130">
                  <c:v>0.8962</c:v>
                </c:pt>
                <c:pt idx="131" formatCode="0.000">
                  <c:v>1.1399999999999999</c:v>
                </c:pt>
                <c:pt idx="132" formatCode="0.000">
                  <c:v>1.37</c:v>
                </c:pt>
                <c:pt idx="133" formatCode="0.000">
                  <c:v>1.6</c:v>
                </c:pt>
                <c:pt idx="134" formatCode="0.000">
                  <c:v>1.82</c:v>
                </c:pt>
                <c:pt idx="135" formatCode="0.000">
                  <c:v>2.04</c:v>
                </c:pt>
                <c:pt idx="136" formatCode="0.000">
                  <c:v>2.27</c:v>
                </c:pt>
                <c:pt idx="137" formatCode="0.000">
                  <c:v>3.09</c:v>
                </c:pt>
                <c:pt idx="138" formatCode="0.000">
                  <c:v>3.84</c:v>
                </c:pt>
                <c:pt idx="139" formatCode="0.000">
                  <c:v>4.5599999999999996</c:v>
                </c:pt>
                <c:pt idx="140" formatCode="0.000">
                  <c:v>5.27</c:v>
                </c:pt>
                <c:pt idx="141" formatCode="0.000">
                  <c:v>5.99</c:v>
                </c:pt>
                <c:pt idx="142" formatCode="0.000">
                  <c:v>6.72</c:v>
                </c:pt>
                <c:pt idx="143" formatCode="0.000">
                  <c:v>7.45</c:v>
                </c:pt>
                <c:pt idx="144" formatCode="0.000">
                  <c:v>8.1999999999999993</c:v>
                </c:pt>
                <c:pt idx="145" formatCode="0.000">
                  <c:v>8.9700000000000006</c:v>
                </c:pt>
                <c:pt idx="146" formatCode="0.000">
                  <c:v>9.74</c:v>
                </c:pt>
                <c:pt idx="147" formatCode="0.000">
                  <c:v>10.53</c:v>
                </c:pt>
                <c:pt idx="148" formatCode="0.000">
                  <c:v>13.48</c:v>
                </c:pt>
                <c:pt idx="149" formatCode="0.000">
                  <c:v>17.72</c:v>
                </c:pt>
                <c:pt idx="150" formatCode="0.000">
                  <c:v>21.74</c:v>
                </c:pt>
                <c:pt idx="151" formatCode="0.000">
                  <c:v>25.67</c:v>
                </c:pt>
                <c:pt idx="152" formatCode="0.000">
                  <c:v>29.58</c:v>
                </c:pt>
                <c:pt idx="153" formatCode="0.000">
                  <c:v>33.51</c:v>
                </c:pt>
                <c:pt idx="154" formatCode="0.000">
                  <c:v>37.47</c:v>
                </c:pt>
                <c:pt idx="155" formatCode="0.000">
                  <c:v>41.48</c:v>
                </c:pt>
                <c:pt idx="156" formatCode="0.000">
                  <c:v>45.54</c:v>
                </c:pt>
                <c:pt idx="157" formatCode="0.000">
                  <c:v>60.74</c:v>
                </c:pt>
                <c:pt idx="158" formatCode="0.000">
                  <c:v>75.03</c:v>
                </c:pt>
                <c:pt idx="159" formatCode="0.000">
                  <c:v>88.98</c:v>
                </c:pt>
                <c:pt idx="160" formatCode="0.000">
                  <c:v>102.85</c:v>
                </c:pt>
                <c:pt idx="161" formatCode="0.000">
                  <c:v>116.76</c:v>
                </c:pt>
                <c:pt idx="162" formatCode="0.000">
                  <c:v>130.78</c:v>
                </c:pt>
                <c:pt idx="163" formatCode="0.000">
                  <c:v>182.71</c:v>
                </c:pt>
                <c:pt idx="164" formatCode="0.000">
                  <c:v>231.09</c:v>
                </c:pt>
                <c:pt idx="165" formatCode="0.000">
                  <c:v>278.32</c:v>
                </c:pt>
                <c:pt idx="166" formatCode="0.000">
                  <c:v>325.33</c:v>
                </c:pt>
                <c:pt idx="167" formatCode="0.000">
                  <c:v>372.58</c:v>
                </c:pt>
                <c:pt idx="168" formatCode="0.000">
                  <c:v>420.29</c:v>
                </c:pt>
                <c:pt idx="169" formatCode="0.000">
                  <c:v>468.59</c:v>
                </c:pt>
                <c:pt idx="170" formatCode="0.000">
                  <c:v>517.54</c:v>
                </c:pt>
                <c:pt idx="171" formatCode="0.000">
                  <c:v>567.17999999999995</c:v>
                </c:pt>
                <c:pt idx="172" formatCode="0.000">
                  <c:v>617.53</c:v>
                </c:pt>
                <c:pt idx="173" formatCode="0.000">
                  <c:v>668.58</c:v>
                </c:pt>
                <c:pt idx="174" formatCode="0.000">
                  <c:v>861.69</c:v>
                </c:pt>
                <c:pt idx="175" formatCode="0.0">
                  <c:v>1140</c:v>
                </c:pt>
                <c:pt idx="176" formatCode="0.0">
                  <c:v>1400</c:v>
                </c:pt>
                <c:pt idx="177" formatCode="0.0">
                  <c:v>1650</c:v>
                </c:pt>
                <c:pt idx="178" formatCode="0.0">
                  <c:v>1900</c:v>
                </c:pt>
                <c:pt idx="179" formatCode="0.0">
                  <c:v>2150</c:v>
                </c:pt>
                <c:pt idx="180" formatCode="0.0">
                  <c:v>2400</c:v>
                </c:pt>
                <c:pt idx="181" formatCode="0.0">
                  <c:v>2650</c:v>
                </c:pt>
                <c:pt idx="182" formatCode="0.0">
                  <c:v>2910</c:v>
                </c:pt>
                <c:pt idx="183" formatCode="0.0">
                  <c:v>3850</c:v>
                </c:pt>
                <c:pt idx="184" formatCode="0.0">
                  <c:v>4730</c:v>
                </c:pt>
                <c:pt idx="185" formatCode="0.0">
                  <c:v>5580</c:v>
                </c:pt>
                <c:pt idx="186" formatCode="0.0">
                  <c:v>6400</c:v>
                </c:pt>
                <c:pt idx="187" formatCode="0.0">
                  <c:v>7220</c:v>
                </c:pt>
                <c:pt idx="188" formatCode="0.0">
                  <c:v>8039.9999999999991</c:v>
                </c:pt>
                <c:pt idx="189" formatCode="0.0">
                  <c:v>11000</c:v>
                </c:pt>
                <c:pt idx="190" formatCode="0.0">
                  <c:v>13700</c:v>
                </c:pt>
                <c:pt idx="191" formatCode="0.0">
                  <c:v>16250</c:v>
                </c:pt>
                <c:pt idx="192" formatCode="0.0">
                  <c:v>18720</c:v>
                </c:pt>
                <c:pt idx="193" formatCode="0.0">
                  <c:v>21130</c:v>
                </c:pt>
                <c:pt idx="194" formatCode="0.0">
                  <c:v>23490</c:v>
                </c:pt>
                <c:pt idx="195" formatCode="0.0">
                  <c:v>25810</c:v>
                </c:pt>
                <c:pt idx="196" formatCode="0.0">
                  <c:v>28100</c:v>
                </c:pt>
                <c:pt idx="197" formatCode="0.0">
                  <c:v>30350</c:v>
                </c:pt>
                <c:pt idx="198" formatCode="0.0">
                  <c:v>32580</c:v>
                </c:pt>
                <c:pt idx="199" formatCode="0.0">
                  <c:v>34780</c:v>
                </c:pt>
                <c:pt idx="200" formatCode="0.0">
                  <c:v>42910</c:v>
                </c:pt>
                <c:pt idx="201" formatCode="0.0">
                  <c:v>54060</c:v>
                </c:pt>
                <c:pt idx="202" formatCode="0.0">
                  <c:v>64040.000000000007</c:v>
                </c:pt>
                <c:pt idx="203" formatCode="0.0">
                  <c:v>73250</c:v>
                </c:pt>
                <c:pt idx="204" formatCode="0.0">
                  <c:v>81890</c:v>
                </c:pt>
                <c:pt idx="205" formatCode="0.0">
                  <c:v>90070</c:v>
                </c:pt>
                <c:pt idx="206" formatCode="0.0">
                  <c:v>97880</c:v>
                </c:pt>
                <c:pt idx="207" formatCode="0.0">
                  <c:v>105360</c:v>
                </c:pt>
                <c:pt idx="208" formatCode="0.0">
                  <c:v>112550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A2-4649-B4FE-BB5CA8E55796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srim4He_Water!$D$20:$D$300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srim4He_Water!$P$20:$P$300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8.9999999999999998E-4</c:v>
                </c:pt>
                <c:pt idx="3">
                  <c:v>8.9999999999999998E-4</c:v>
                </c:pt>
                <c:pt idx="4">
                  <c:v>1E-3</c:v>
                </c:pt>
                <c:pt idx="5">
                  <c:v>1E-3</c:v>
                </c:pt>
                <c:pt idx="6">
                  <c:v>1.0999999999999998E-3</c:v>
                </c:pt>
                <c:pt idx="7">
                  <c:v>1.2000000000000001E-3</c:v>
                </c:pt>
                <c:pt idx="8">
                  <c:v>1.2999999999999999E-3</c:v>
                </c:pt>
                <c:pt idx="9">
                  <c:v>1.4E-3</c:v>
                </c:pt>
                <c:pt idx="10">
                  <c:v>1.5E-3</c:v>
                </c:pt>
                <c:pt idx="11">
                  <c:v>1.5E-3</c:v>
                </c:pt>
                <c:pt idx="12">
                  <c:v>1.6000000000000001E-3</c:v>
                </c:pt>
                <c:pt idx="13">
                  <c:v>1.7000000000000001E-3</c:v>
                </c:pt>
                <c:pt idx="14">
                  <c:v>1.8E-3</c:v>
                </c:pt>
                <c:pt idx="15">
                  <c:v>1.9E-3</c:v>
                </c:pt>
                <c:pt idx="16">
                  <c:v>2E-3</c:v>
                </c:pt>
                <c:pt idx="17">
                  <c:v>2.1000000000000003E-3</c:v>
                </c:pt>
                <c:pt idx="18">
                  <c:v>2.1999999999999997E-3</c:v>
                </c:pt>
                <c:pt idx="19">
                  <c:v>2.4000000000000002E-3</c:v>
                </c:pt>
                <c:pt idx="20">
                  <c:v>2.5999999999999999E-3</c:v>
                </c:pt>
                <c:pt idx="21">
                  <c:v>2.8E-3</c:v>
                </c:pt>
                <c:pt idx="22">
                  <c:v>3.0000000000000001E-3</c:v>
                </c:pt>
                <c:pt idx="23">
                  <c:v>3.2000000000000002E-3</c:v>
                </c:pt>
                <c:pt idx="24">
                  <c:v>3.4000000000000002E-3</c:v>
                </c:pt>
                <c:pt idx="25">
                  <c:v>3.5999999999999999E-3</c:v>
                </c:pt>
                <c:pt idx="26">
                  <c:v>3.8E-3</c:v>
                </c:pt>
                <c:pt idx="27">
                  <c:v>4.1000000000000003E-3</c:v>
                </c:pt>
                <c:pt idx="28">
                  <c:v>4.4999999999999997E-3</c:v>
                </c:pt>
                <c:pt idx="29">
                  <c:v>4.8999999999999998E-3</c:v>
                </c:pt>
                <c:pt idx="30">
                  <c:v>5.1999999999999998E-3</c:v>
                </c:pt>
                <c:pt idx="31">
                  <c:v>5.5999999999999999E-3</c:v>
                </c:pt>
                <c:pt idx="32">
                  <c:v>6.0000000000000001E-3</c:v>
                </c:pt>
                <c:pt idx="33">
                  <c:v>6.7000000000000002E-3</c:v>
                </c:pt>
                <c:pt idx="34">
                  <c:v>7.3999999999999995E-3</c:v>
                </c:pt>
                <c:pt idx="35">
                  <c:v>8.0999999999999996E-3</c:v>
                </c:pt>
                <c:pt idx="36">
                  <c:v>8.7999999999999988E-3</c:v>
                </c:pt>
                <c:pt idx="37">
                  <c:v>9.4999999999999998E-3</c:v>
                </c:pt>
                <c:pt idx="38">
                  <c:v>1.0199999999999999E-2</c:v>
                </c:pt>
                <c:pt idx="39">
                  <c:v>1.09E-2</c:v>
                </c:pt>
                <c:pt idx="40">
                  <c:v>1.1600000000000001E-2</c:v>
                </c:pt>
                <c:pt idx="41">
                  <c:v>1.23E-2</c:v>
                </c:pt>
                <c:pt idx="42">
                  <c:v>1.3000000000000001E-2</c:v>
                </c:pt>
                <c:pt idx="43">
                  <c:v>1.3600000000000001E-2</c:v>
                </c:pt>
                <c:pt idx="44">
                  <c:v>1.4999999999999999E-2</c:v>
                </c:pt>
                <c:pt idx="45">
                  <c:v>1.67E-2</c:v>
                </c:pt>
                <c:pt idx="46">
                  <c:v>1.84E-2</c:v>
                </c:pt>
                <c:pt idx="47">
                  <c:v>0.02</c:v>
                </c:pt>
                <c:pt idx="48">
                  <c:v>2.1700000000000001E-2</c:v>
                </c:pt>
                <c:pt idx="49">
                  <c:v>2.3300000000000001E-2</c:v>
                </c:pt>
                <c:pt idx="50">
                  <c:v>2.4899999999999999E-2</c:v>
                </c:pt>
                <c:pt idx="51">
                  <c:v>2.6500000000000003E-2</c:v>
                </c:pt>
                <c:pt idx="52">
                  <c:v>2.8000000000000004E-2</c:v>
                </c:pt>
                <c:pt idx="53">
                  <c:v>3.1099999999999999E-2</c:v>
                </c:pt>
                <c:pt idx="54">
                  <c:v>3.4100000000000005E-2</c:v>
                </c:pt>
                <c:pt idx="55">
                  <c:v>3.6999999999999998E-2</c:v>
                </c:pt>
                <c:pt idx="56">
                  <c:v>3.9900000000000005E-2</c:v>
                </c:pt>
                <c:pt idx="57">
                  <c:v>4.2700000000000002E-2</c:v>
                </c:pt>
                <c:pt idx="58">
                  <c:v>4.5400000000000003E-2</c:v>
                </c:pt>
                <c:pt idx="59">
                  <c:v>5.0599999999999999E-2</c:v>
                </c:pt>
                <c:pt idx="60">
                  <c:v>5.5500000000000008E-2</c:v>
                </c:pt>
                <c:pt idx="61">
                  <c:v>6.0199999999999997E-2</c:v>
                </c:pt>
                <c:pt idx="62">
                  <c:v>6.4700000000000008E-2</c:v>
                </c:pt>
                <c:pt idx="63">
                  <c:v>6.8899999999999989E-2</c:v>
                </c:pt>
                <c:pt idx="64">
                  <c:v>7.2999999999999995E-2</c:v>
                </c:pt>
                <c:pt idx="65">
                  <c:v>7.6899999999999996E-2</c:v>
                </c:pt>
                <c:pt idx="66">
                  <c:v>8.0600000000000005E-2</c:v>
                </c:pt>
                <c:pt idx="67">
                  <c:v>8.4199999999999997E-2</c:v>
                </c:pt>
                <c:pt idx="68">
                  <c:v>8.7599999999999997E-2</c:v>
                </c:pt>
                <c:pt idx="69">
                  <c:v>9.0800000000000006E-2</c:v>
                </c:pt>
                <c:pt idx="70">
                  <c:v>9.7000000000000003E-2</c:v>
                </c:pt>
                <c:pt idx="71">
                  <c:v>0.1041</c:v>
                </c:pt>
                <c:pt idx="72">
                  <c:v>0.1106</c:v>
                </c:pt>
                <c:pt idx="73">
                  <c:v>0.1166</c:v>
                </c:pt>
                <c:pt idx="74">
                  <c:v>0.1222</c:v>
                </c:pt>
                <c:pt idx="75">
                  <c:v>0.12740000000000001</c:v>
                </c:pt>
                <c:pt idx="76">
                  <c:v>0.13220000000000001</c:v>
                </c:pt>
                <c:pt idx="77">
                  <c:v>0.13669999999999999</c:v>
                </c:pt>
                <c:pt idx="78">
                  <c:v>0.1409</c:v>
                </c:pt>
                <c:pt idx="79">
                  <c:v>0.1487</c:v>
                </c:pt>
                <c:pt idx="80">
                  <c:v>0.15560000000000002</c:v>
                </c:pt>
                <c:pt idx="81">
                  <c:v>0.16189999999999999</c:v>
                </c:pt>
                <c:pt idx="82">
                  <c:v>0.1676</c:v>
                </c:pt>
                <c:pt idx="83">
                  <c:v>0.17280000000000001</c:v>
                </c:pt>
                <c:pt idx="84">
                  <c:v>0.17760000000000001</c:v>
                </c:pt>
                <c:pt idx="85">
                  <c:v>0.18609999999999999</c:v>
                </c:pt>
                <c:pt idx="86">
                  <c:v>0.19359999999999999</c:v>
                </c:pt>
                <c:pt idx="87">
                  <c:v>0.2001</c:v>
                </c:pt>
                <c:pt idx="88">
                  <c:v>0.20600000000000002</c:v>
                </c:pt>
                <c:pt idx="89">
                  <c:v>0.2112</c:v>
                </c:pt>
                <c:pt idx="90">
                  <c:v>0.21600000000000003</c:v>
                </c:pt>
                <c:pt idx="91">
                  <c:v>0.2203</c:v>
                </c:pt>
                <c:pt idx="92">
                  <c:v>0.2243</c:v>
                </c:pt>
                <c:pt idx="93">
                  <c:v>0.22799999999999998</c:v>
                </c:pt>
                <c:pt idx="94">
                  <c:v>0.23139999999999999</c:v>
                </c:pt>
                <c:pt idx="95">
                  <c:v>0.2346</c:v>
                </c:pt>
                <c:pt idx="96">
                  <c:v>0.24030000000000001</c:v>
                </c:pt>
                <c:pt idx="97">
                  <c:v>0.24660000000000001</c:v>
                </c:pt>
                <c:pt idx="98">
                  <c:v>0.25209999999999999</c:v>
                </c:pt>
                <c:pt idx="99">
                  <c:v>0.25700000000000001</c:v>
                </c:pt>
                <c:pt idx="100">
                  <c:v>0.26139999999999997</c:v>
                </c:pt>
                <c:pt idx="101">
                  <c:v>0.26539999999999997</c:v>
                </c:pt>
                <c:pt idx="102">
                  <c:v>0.26910000000000001</c:v>
                </c:pt>
                <c:pt idx="103">
                  <c:v>0.27250000000000002</c:v>
                </c:pt>
                <c:pt idx="104">
                  <c:v>0.2757</c:v>
                </c:pt>
                <c:pt idx="105">
                  <c:v>0.28149999999999997</c:v>
                </c:pt>
                <c:pt idx="106">
                  <c:v>0.28670000000000001</c:v>
                </c:pt>
                <c:pt idx="107">
                  <c:v>0.29139999999999999</c:v>
                </c:pt>
                <c:pt idx="108">
                  <c:v>0.2959</c:v>
                </c:pt>
                <c:pt idx="109">
                  <c:v>0.30009999999999998</c:v>
                </c:pt>
                <c:pt idx="110">
                  <c:v>0.30409999999999998</c:v>
                </c:pt>
                <c:pt idx="111">
                  <c:v>0.31159999999999999</c:v>
                </c:pt>
                <c:pt idx="112">
                  <c:v>0.31880000000000003</c:v>
                </c:pt>
                <c:pt idx="113">
                  <c:v>0.32569999999999999</c:v>
                </c:pt>
                <c:pt idx="114">
                  <c:v>0.33250000000000002</c:v>
                </c:pt>
                <c:pt idx="115">
                  <c:v>0.33929999999999999</c:v>
                </c:pt>
                <c:pt idx="116">
                  <c:v>0.34609999999999996</c:v>
                </c:pt>
                <c:pt idx="117">
                  <c:v>0.35299999999999998</c:v>
                </c:pt>
                <c:pt idx="118">
                  <c:v>0.36</c:v>
                </c:pt>
                <c:pt idx="119">
                  <c:v>0.36720000000000003</c:v>
                </c:pt>
                <c:pt idx="120">
                  <c:v>0.3745</c:v>
                </c:pt>
                <c:pt idx="121">
                  <c:v>0.38190000000000002</c:v>
                </c:pt>
                <c:pt idx="122">
                  <c:v>0.39740000000000003</c:v>
                </c:pt>
                <c:pt idx="123">
                  <c:v>0.41799999999999998</c:v>
                </c:pt>
                <c:pt idx="124">
                  <c:v>0.44009999999999999</c:v>
                </c:pt>
                <c:pt idx="125">
                  <c:v>0.46369999999999995</c:v>
                </c:pt>
                <c:pt idx="126">
                  <c:v>0.4889</c:v>
                </c:pt>
                <c:pt idx="127">
                  <c:v>0.51570000000000005</c:v>
                </c:pt>
                <c:pt idx="128">
                  <c:v>0.54420000000000002</c:v>
                </c:pt>
                <c:pt idx="129">
                  <c:v>0.57430000000000003</c:v>
                </c:pt>
                <c:pt idx="130">
                  <c:v>0.60599999999999998</c:v>
                </c:pt>
                <c:pt idx="131">
                  <c:v>0.6744</c:v>
                </c:pt>
                <c:pt idx="132">
                  <c:v>0.749</c:v>
                </c:pt>
                <c:pt idx="133">
                  <c:v>0.82979999999999998</c:v>
                </c:pt>
                <c:pt idx="134">
                  <c:v>0.91649999999999987</c:v>
                </c:pt>
                <c:pt idx="135" formatCode="0.000">
                  <c:v>1.01</c:v>
                </c:pt>
                <c:pt idx="136" formatCode="0.000">
                  <c:v>1.1100000000000001</c:v>
                </c:pt>
                <c:pt idx="137" formatCode="0.000">
                  <c:v>1.32</c:v>
                </c:pt>
                <c:pt idx="138" formatCode="0.000">
                  <c:v>1.55</c:v>
                </c:pt>
                <c:pt idx="139" formatCode="0.000">
                  <c:v>1.8</c:v>
                </c:pt>
                <c:pt idx="140" formatCode="0.000">
                  <c:v>2.06</c:v>
                </c:pt>
                <c:pt idx="141" formatCode="0.000">
                  <c:v>2.35</c:v>
                </c:pt>
                <c:pt idx="142" formatCode="0.000">
                  <c:v>2.65</c:v>
                </c:pt>
                <c:pt idx="143" formatCode="0.000">
                  <c:v>2.97</c:v>
                </c:pt>
                <c:pt idx="144" formatCode="0.000">
                  <c:v>3.3</c:v>
                </c:pt>
                <c:pt idx="145" formatCode="0.000">
                  <c:v>3.66</c:v>
                </c:pt>
                <c:pt idx="146" formatCode="0.000">
                  <c:v>4.03</c:v>
                </c:pt>
                <c:pt idx="147" formatCode="0.000">
                  <c:v>4.42</c:v>
                </c:pt>
                <c:pt idx="148" formatCode="0.000">
                  <c:v>5.24</c:v>
                </c:pt>
                <c:pt idx="149" formatCode="0.000">
                  <c:v>6.37</c:v>
                </c:pt>
                <c:pt idx="150" formatCode="0.000">
                  <c:v>7.59</c:v>
                </c:pt>
                <c:pt idx="151" formatCode="0.000">
                  <c:v>8.91</c:v>
                </c:pt>
                <c:pt idx="152" formatCode="0.000">
                  <c:v>10.33</c:v>
                </c:pt>
                <c:pt idx="153" formatCode="0.000">
                  <c:v>11.84</c:v>
                </c:pt>
                <c:pt idx="154" formatCode="0.000">
                  <c:v>13.44</c:v>
                </c:pt>
                <c:pt idx="155" formatCode="0.000">
                  <c:v>15.14</c:v>
                </c:pt>
                <c:pt idx="156" formatCode="0.000">
                  <c:v>16.920000000000002</c:v>
                </c:pt>
                <c:pt idx="157" formatCode="0.000">
                  <c:v>20.75</c:v>
                </c:pt>
                <c:pt idx="158" formatCode="0.000">
                  <c:v>24.92</c:v>
                </c:pt>
                <c:pt idx="159" formatCode="0.000">
                  <c:v>29.43</c:v>
                </c:pt>
                <c:pt idx="160" formatCode="0.000">
                  <c:v>34.270000000000003</c:v>
                </c:pt>
                <c:pt idx="161" formatCode="0.000">
                  <c:v>39.44</c:v>
                </c:pt>
                <c:pt idx="162" formatCode="0.000">
                  <c:v>44.92</c:v>
                </c:pt>
                <c:pt idx="163" formatCode="0.000">
                  <c:v>56.83</c:v>
                </c:pt>
                <c:pt idx="164" formatCode="0.000">
                  <c:v>69.959999999999994</c:v>
                </c:pt>
                <c:pt idx="165" formatCode="0.000">
                  <c:v>84.27</c:v>
                </c:pt>
                <c:pt idx="166" formatCode="0.000">
                  <c:v>99.73</c:v>
                </c:pt>
                <c:pt idx="167" formatCode="0.000">
                  <c:v>116.32</c:v>
                </c:pt>
                <c:pt idx="168" formatCode="0.000">
                  <c:v>134.02000000000001</c:v>
                </c:pt>
                <c:pt idx="169" formatCode="0.000">
                  <c:v>152.79</c:v>
                </c:pt>
                <c:pt idx="170" formatCode="0.000">
                  <c:v>172.63</c:v>
                </c:pt>
                <c:pt idx="171" formatCode="0.000">
                  <c:v>193.49</c:v>
                </c:pt>
                <c:pt idx="172" formatCode="0.000">
                  <c:v>215.38</c:v>
                </c:pt>
                <c:pt idx="173" formatCode="0.000">
                  <c:v>238.26</c:v>
                </c:pt>
                <c:pt idx="174" formatCode="0.000">
                  <c:v>286.95999999999998</c:v>
                </c:pt>
                <c:pt idx="175" formatCode="0.000">
                  <c:v>353.15</c:v>
                </c:pt>
                <c:pt idx="176" formatCode="0.000">
                  <c:v>425.02</c:v>
                </c:pt>
                <c:pt idx="177" formatCode="0.000">
                  <c:v>502.34</c:v>
                </c:pt>
                <c:pt idx="178" formatCode="0.000">
                  <c:v>584.9</c:v>
                </c:pt>
                <c:pt idx="179" formatCode="0.000">
                  <c:v>672.51</c:v>
                </c:pt>
                <c:pt idx="180" formatCode="0.000">
                  <c:v>764.99</c:v>
                </c:pt>
                <c:pt idx="181" formatCode="0.000">
                  <c:v>862.16</c:v>
                </c:pt>
                <c:pt idx="182" formatCode="0.000">
                  <c:v>963.87</c:v>
                </c:pt>
                <c:pt idx="183" formatCode="0.0">
                  <c:v>1180</c:v>
                </c:pt>
                <c:pt idx="184" formatCode="0.0">
                  <c:v>1410</c:v>
                </c:pt>
                <c:pt idx="185" formatCode="0.0">
                  <c:v>1660</c:v>
                </c:pt>
                <c:pt idx="186" formatCode="0.0">
                  <c:v>1920</c:v>
                </c:pt>
                <c:pt idx="187" formatCode="0.0">
                  <c:v>2200</c:v>
                </c:pt>
                <c:pt idx="188" formatCode="0.0">
                  <c:v>2490</c:v>
                </c:pt>
                <c:pt idx="189" formatCode="0.0">
                  <c:v>3100</c:v>
                </c:pt>
                <c:pt idx="190" formatCode="0.0">
                  <c:v>3760</c:v>
                </c:pt>
                <c:pt idx="191" formatCode="0.0">
                  <c:v>4450</c:v>
                </c:pt>
                <c:pt idx="192" formatCode="0.0">
                  <c:v>5170</c:v>
                </c:pt>
                <c:pt idx="193" formatCode="0.0">
                  <c:v>5930</c:v>
                </c:pt>
                <c:pt idx="194" formatCode="0.0">
                  <c:v>6710</c:v>
                </c:pt>
                <c:pt idx="195" formatCode="0.0">
                  <c:v>7510</c:v>
                </c:pt>
                <c:pt idx="196" formatCode="0.0">
                  <c:v>8340</c:v>
                </c:pt>
                <c:pt idx="197" formatCode="0.0">
                  <c:v>9180</c:v>
                </c:pt>
                <c:pt idx="198" formatCode="0.0">
                  <c:v>10040</c:v>
                </c:pt>
                <c:pt idx="199" formatCode="0.0">
                  <c:v>10910</c:v>
                </c:pt>
                <c:pt idx="200" formatCode="0.0">
                  <c:v>12680</c:v>
                </c:pt>
                <c:pt idx="201" formatCode="0.0">
                  <c:v>14960</c:v>
                </c:pt>
                <c:pt idx="202" formatCode="0.0">
                  <c:v>17270</c:v>
                </c:pt>
                <c:pt idx="203" formatCode="0.0">
                  <c:v>19600</c:v>
                </c:pt>
                <c:pt idx="204" formatCode="0.0">
                  <c:v>21950</c:v>
                </c:pt>
                <c:pt idx="205" formatCode="0.0">
                  <c:v>24290</c:v>
                </c:pt>
                <c:pt idx="206" formatCode="0.0">
                  <c:v>26640</c:v>
                </c:pt>
                <c:pt idx="207" formatCode="0.0">
                  <c:v>28980</c:v>
                </c:pt>
                <c:pt idx="208" formatCode="0.0">
                  <c:v>31300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AA2-4649-B4FE-BB5CA8E5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srim7Li_Water!$P$5</c:f>
          <c:strCache>
            <c:ptCount val="1"/>
            <c:pt idx="0">
              <c:v>srim7Li_Water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srim7Li_Water!$D$20:$D$300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srim7Li_Water!$E$20:$E$300</c:f>
              <c:numCache>
                <c:formatCode>0.000E+00</c:formatCode>
                <c:ptCount val="281"/>
                <c:pt idx="0">
                  <c:v>2.2790000000000001E-2</c:v>
                </c:pt>
                <c:pt idx="1">
                  <c:v>2.4369999999999999E-2</c:v>
                </c:pt>
                <c:pt idx="2">
                  <c:v>2.5839999999999998E-2</c:v>
                </c:pt>
                <c:pt idx="3">
                  <c:v>2.724E-2</c:v>
                </c:pt>
                <c:pt idx="4">
                  <c:v>2.8570000000000002E-2</c:v>
                </c:pt>
                <c:pt idx="5">
                  <c:v>2.9839999999999998E-2</c:v>
                </c:pt>
                <c:pt idx="6">
                  <c:v>3.1060000000000001E-2</c:v>
                </c:pt>
                <c:pt idx="7">
                  <c:v>3.2230000000000002E-2</c:v>
                </c:pt>
                <c:pt idx="8">
                  <c:v>3.3360000000000001E-2</c:v>
                </c:pt>
                <c:pt idx="9">
                  <c:v>3.4459999999999998E-2</c:v>
                </c:pt>
                <c:pt idx="10">
                  <c:v>3.5520000000000003E-2</c:v>
                </c:pt>
                <c:pt idx="11">
                  <c:v>3.6549999999999999E-2</c:v>
                </c:pt>
                <c:pt idx="12">
                  <c:v>3.8530000000000002E-2</c:v>
                </c:pt>
                <c:pt idx="13">
                  <c:v>4.086E-2</c:v>
                </c:pt>
                <c:pt idx="14">
                  <c:v>4.3069999999999997E-2</c:v>
                </c:pt>
                <c:pt idx="15">
                  <c:v>4.5170000000000002E-2</c:v>
                </c:pt>
                <c:pt idx="16">
                  <c:v>4.718E-2</c:v>
                </c:pt>
                <c:pt idx="17">
                  <c:v>4.9110000000000001E-2</c:v>
                </c:pt>
                <c:pt idx="18">
                  <c:v>5.0959999999999998E-2</c:v>
                </c:pt>
                <c:pt idx="19">
                  <c:v>5.2749999999999998E-2</c:v>
                </c:pt>
                <c:pt idx="20">
                  <c:v>5.4480000000000001E-2</c:v>
                </c:pt>
                <c:pt idx="21">
                  <c:v>5.7790000000000001E-2</c:v>
                </c:pt>
                <c:pt idx="22">
                  <c:v>6.0909999999999999E-2</c:v>
                </c:pt>
                <c:pt idx="23">
                  <c:v>6.3890000000000002E-2</c:v>
                </c:pt>
                <c:pt idx="24">
                  <c:v>6.6729999999999998E-2</c:v>
                </c:pt>
                <c:pt idx="25">
                  <c:v>6.9449999999999998E-2</c:v>
                </c:pt>
                <c:pt idx="26">
                  <c:v>7.2069999999999995E-2</c:v>
                </c:pt>
                <c:pt idx="27">
                  <c:v>7.7049999999999993E-2</c:v>
                </c:pt>
                <c:pt idx="28">
                  <c:v>8.1720000000000001E-2</c:v>
                </c:pt>
                <c:pt idx="29">
                  <c:v>8.6139999999999994E-2</c:v>
                </c:pt>
                <c:pt idx="30">
                  <c:v>9.035E-2</c:v>
                </c:pt>
                <c:pt idx="31">
                  <c:v>9.4369999999999996E-2</c:v>
                </c:pt>
                <c:pt idx="32">
                  <c:v>9.8220000000000002E-2</c:v>
                </c:pt>
                <c:pt idx="33">
                  <c:v>0.1019</c:v>
                </c:pt>
                <c:pt idx="34">
                  <c:v>0.1055</c:v>
                </c:pt>
                <c:pt idx="35">
                  <c:v>0.109</c:v>
                </c:pt>
                <c:pt idx="36">
                  <c:v>0.1123</c:v>
                </c:pt>
                <c:pt idx="37">
                  <c:v>0.11559999999999999</c:v>
                </c:pt>
                <c:pt idx="38">
                  <c:v>0.12180000000000001</c:v>
                </c:pt>
                <c:pt idx="39">
                  <c:v>0.12920000000000001</c:v>
                </c:pt>
                <c:pt idx="40">
                  <c:v>0.13619999999999999</c:v>
                </c:pt>
                <c:pt idx="41">
                  <c:v>0.1429</c:v>
                </c:pt>
                <c:pt idx="42">
                  <c:v>0.1492</c:v>
                </c:pt>
                <c:pt idx="43">
                  <c:v>0.15529999999999999</c:v>
                </c:pt>
                <c:pt idx="44">
                  <c:v>0.16120000000000001</c:v>
                </c:pt>
                <c:pt idx="45">
                  <c:v>0.1668</c:v>
                </c:pt>
                <c:pt idx="46">
                  <c:v>0.17230000000000001</c:v>
                </c:pt>
                <c:pt idx="47">
                  <c:v>0.1827</c:v>
                </c:pt>
                <c:pt idx="48">
                  <c:v>0.19259999999999999</c:v>
                </c:pt>
                <c:pt idx="49">
                  <c:v>0.20200000000000001</c:v>
                </c:pt>
                <c:pt idx="50">
                  <c:v>0.21099999999999999</c:v>
                </c:pt>
                <c:pt idx="51">
                  <c:v>0.21959999999999999</c:v>
                </c:pt>
                <c:pt idx="52">
                  <c:v>0.22789999999999999</c:v>
                </c:pt>
                <c:pt idx="53">
                  <c:v>0.24360000000000001</c:v>
                </c:pt>
                <c:pt idx="54">
                  <c:v>0.25840000000000002</c:v>
                </c:pt>
                <c:pt idx="55">
                  <c:v>0.27239999999999998</c:v>
                </c:pt>
                <c:pt idx="56">
                  <c:v>0.28570000000000001</c:v>
                </c:pt>
                <c:pt idx="57">
                  <c:v>0.2984</c:v>
                </c:pt>
                <c:pt idx="58">
                  <c:v>0.31059999999999999</c:v>
                </c:pt>
                <c:pt idx="59">
                  <c:v>0.32229999999999998</c:v>
                </c:pt>
                <c:pt idx="60">
                  <c:v>0.33550000000000002</c:v>
                </c:pt>
                <c:pt idx="61">
                  <c:v>0.3483</c:v>
                </c:pt>
                <c:pt idx="62">
                  <c:v>0.36080000000000001</c:v>
                </c:pt>
                <c:pt idx="63">
                  <c:v>0.373</c:v>
                </c:pt>
                <c:pt idx="64">
                  <c:v>0.3967</c:v>
                </c:pt>
                <c:pt idx="65">
                  <c:v>0.42509999999999998</c:v>
                </c:pt>
                <c:pt idx="66">
                  <c:v>0.45240000000000002</c:v>
                </c:pt>
                <c:pt idx="67">
                  <c:v>0.47870000000000001</c:v>
                </c:pt>
                <c:pt idx="68">
                  <c:v>0.50409999999999999</c:v>
                </c:pt>
                <c:pt idx="69">
                  <c:v>0.52869999999999995</c:v>
                </c:pt>
                <c:pt idx="70">
                  <c:v>0.55269999999999997</c:v>
                </c:pt>
                <c:pt idx="71">
                  <c:v>0.57620000000000005</c:v>
                </c:pt>
                <c:pt idx="72">
                  <c:v>0.59899999999999998</c:v>
                </c:pt>
                <c:pt idx="73">
                  <c:v>0.64329999999999998</c:v>
                </c:pt>
                <c:pt idx="74">
                  <c:v>0.68600000000000005</c:v>
                </c:pt>
                <c:pt idx="75">
                  <c:v>0.72719999999999996</c:v>
                </c:pt>
                <c:pt idx="76">
                  <c:v>0.76719999999999999</c:v>
                </c:pt>
                <c:pt idx="77">
                  <c:v>0.80620000000000003</c:v>
                </c:pt>
                <c:pt idx="78">
                  <c:v>0.84419999999999995</c:v>
                </c:pt>
                <c:pt idx="79">
                  <c:v>0.91759999999999997</c:v>
                </c:pt>
                <c:pt idx="80">
                  <c:v>0.98829999999999996</c:v>
                </c:pt>
                <c:pt idx="81">
                  <c:v>1.056</c:v>
                </c:pt>
                <c:pt idx="82">
                  <c:v>1.123</c:v>
                </c:pt>
                <c:pt idx="83">
                  <c:v>1.1870000000000001</c:v>
                </c:pt>
                <c:pt idx="84">
                  <c:v>1.25</c:v>
                </c:pt>
                <c:pt idx="85">
                  <c:v>1.3109999999999999</c:v>
                </c:pt>
                <c:pt idx="86">
                  <c:v>1.371</c:v>
                </c:pt>
                <c:pt idx="87">
                  <c:v>1.429</c:v>
                </c:pt>
                <c:pt idx="88">
                  <c:v>1.4870000000000001</c:v>
                </c:pt>
                <c:pt idx="89">
                  <c:v>1.5429999999999999</c:v>
                </c:pt>
                <c:pt idx="90">
                  <c:v>1.653</c:v>
                </c:pt>
                <c:pt idx="91">
                  <c:v>1.7849999999999999</c:v>
                </c:pt>
                <c:pt idx="92">
                  <c:v>1.911</c:v>
                </c:pt>
                <c:pt idx="93">
                  <c:v>2.032</c:v>
                </c:pt>
                <c:pt idx="94">
                  <c:v>2.1480000000000001</c:v>
                </c:pt>
                <c:pt idx="95">
                  <c:v>2.2589999999999999</c:v>
                </c:pt>
                <c:pt idx="96">
                  <c:v>2.3660000000000001</c:v>
                </c:pt>
                <c:pt idx="97">
                  <c:v>2.4670000000000001</c:v>
                </c:pt>
                <c:pt idx="98">
                  <c:v>2.5640000000000001</c:v>
                </c:pt>
                <c:pt idx="99">
                  <c:v>2.7440000000000002</c:v>
                </c:pt>
                <c:pt idx="100">
                  <c:v>2.9060000000000001</c:v>
                </c:pt>
                <c:pt idx="101">
                  <c:v>3.052</c:v>
                </c:pt>
                <c:pt idx="102">
                  <c:v>3.1819999999999999</c:v>
                </c:pt>
                <c:pt idx="103">
                  <c:v>3.2970000000000002</c:v>
                </c:pt>
                <c:pt idx="104">
                  <c:v>3.4</c:v>
                </c:pt>
                <c:pt idx="105">
                  <c:v>3.5710000000000002</c:v>
                </c:pt>
                <c:pt idx="106">
                  <c:v>3.7050000000000001</c:v>
                </c:pt>
                <c:pt idx="107">
                  <c:v>3.8090000000000002</c:v>
                </c:pt>
                <c:pt idx="108">
                  <c:v>3.8879999999999999</c:v>
                </c:pt>
                <c:pt idx="109">
                  <c:v>3.9470000000000001</c:v>
                </c:pt>
                <c:pt idx="110">
                  <c:v>3.9889999999999999</c:v>
                </c:pt>
                <c:pt idx="111">
                  <c:v>4.0170000000000003</c:v>
                </c:pt>
                <c:pt idx="112">
                  <c:v>4.0330000000000004</c:v>
                </c:pt>
                <c:pt idx="113">
                  <c:v>4.04</c:v>
                </c:pt>
                <c:pt idx="114">
                  <c:v>4.0380000000000003</c:v>
                </c:pt>
                <c:pt idx="115">
                  <c:v>4.0279999999999996</c:v>
                </c:pt>
                <c:pt idx="116">
                  <c:v>3.992</c:v>
                </c:pt>
                <c:pt idx="117">
                  <c:v>3.9220000000000002</c:v>
                </c:pt>
                <c:pt idx="118">
                  <c:v>3.835</c:v>
                </c:pt>
                <c:pt idx="119">
                  <c:v>3.7370000000000001</c:v>
                </c:pt>
                <c:pt idx="120">
                  <c:v>3.6339999999999999</c:v>
                </c:pt>
                <c:pt idx="121">
                  <c:v>3.5289999999999999</c:v>
                </c:pt>
                <c:pt idx="122">
                  <c:v>3.4249999999999998</c:v>
                </c:pt>
                <c:pt idx="123">
                  <c:v>3.323</c:v>
                </c:pt>
                <c:pt idx="124">
                  <c:v>3.2229999999999999</c:v>
                </c:pt>
                <c:pt idx="125">
                  <c:v>3.0369999999999999</c:v>
                </c:pt>
                <c:pt idx="126">
                  <c:v>2.8660000000000001</c:v>
                </c:pt>
                <c:pt idx="127">
                  <c:v>2.7130000000000001</c:v>
                </c:pt>
                <c:pt idx="128">
                  <c:v>2.5739999999999998</c:v>
                </c:pt>
                <c:pt idx="129">
                  <c:v>2.4489999999999998</c:v>
                </c:pt>
                <c:pt idx="130">
                  <c:v>2.3359999999999999</c:v>
                </c:pt>
                <c:pt idx="131">
                  <c:v>2.1419999999999999</c:v>
                </c:pt>
                <c:pt idx="132">
                  <c:v>1.98</c:v>
                </c:pt>
                <c:pt idx="133">
                  <c:v>1.845</c:v>
                </c:pt>
                <c:pt idx="134">
                  <c:v>1.73</c:v>
                </c:pt>
                <c:pt idx="135">
                  <c:v>1.631</c:v>
                </c:pt>
                <c:pt idx="136">
                  <c:v>1.5449999999999999</c:v>
                </c:pt>
                <c:pt idx="137">
                  <c:v>1.47</c:v>
                </c:pt>
                <c:pt idx="138">
                  <c:v>1.419</c:v>
                </c:pt>
                <c:pt idx="139">
                  <c:v>1.3680000000000001</c:v>
                </c:pt>
                <c:pt idx="140">
                  <c:v>1.3140000000000001</c:v>
                </c:pt>
                <c:pt idx="141">
                  <c:v>1.256</c:v>
                </c:pt>
                <c:pt idx="142">
                  <c:v>1.1539999999999999</c:v>
                </c:pt>
                <c:pt idx="143">
                  <c:v>1.0509999999999999</c:v>
                </c:pt>
                <c:pt idx="144">
                  <c:v>0.96599999999999997</c:v>
                </c:pt>
                <c:pt idx="145">
                  <c:v>0.89510000000000001</c:v>
                </c:pt>
                <c:pt idx="146">
                  <c:v>0.83489999999999998</c:v>
                </c:pt>
                <c:pt idx="147">
                  <c:v>0.78300000000000003</c:v>
                </c:pt>
                <c:pt idx="148">
                  <c:v>0.73780000000000001</c:v>
                </c:pt>
                <c:pt idx="149">
                  <c:v>0.69799999999999995</c:v>
                </c:pt>
                <c:pt idx="150">
                  <c:v>0.66259999999999997</c:v>
                </c:pt>
                <c:pt idx="151">
                  <c:v>0.60250000000000004</c:v>
                </c:pt>
                <c:pt idx="152">
                  <c:v>0.55330000000000001</c:v>
                </c:pt>
                <c:pt idx="153">
                  <c:v>0.51219999999999999</c:v>
                </c:pt>
                <c:pt idx="154">
                  <c:v>0.47720000000000001</c:v>
                </c:pt>
                <c:pt idx="155">
                  <c:v>0.4471</c:v>
                </c:pt>
                <c:pt idx="156">
                  <c:v>0.4209</c:v>
                </c:pt>
                <c:pt idx="157">
                  <c:v>0.37740000000000001</c:v>
                </c:pt>
                <c:pt idx="158">
                  <c:v>0.34279999999999999</c:v>
                </c:pt>
                <c:pt idx="159">
                  <c:v>0.31440000000000001</c:v>
                </c:pt>
                <c:pt idx="160">
                  <c:v>0.2908</c:v>
                </c:pt>
                <c:pt idx="161">
                  <c:v>0.2707</c:v>
                </c:pt>
                <c:pt idx="162">
                  <c:v>0.2535</c:v>
                </c:pt>
                <c:pt idx="163">
                  <c:v>0.23860000000000001</c:v>
                </c:pt>
                <c:pt idx="164">
                  <c:v>0.22550000000000001</c:v>
                </c:pt>
                <c:pt idx="165">
                  <c:v>0.21379999999999999</c:v>
                </c:pt>
                <c:pt idx="166">
                  <c:v>0.20349999999999999</c:v>
                </c:pt>
                <c:pt idx="167">
                  <c:v>0.19420000000000001</c:v>
                </c:pt>
                <c:pt idx="168">
                  <c:v>0.1782</c:v>
                </c:pt>
                <c:pt idx="169">
                  <c:v>0.16189999999999999</c:v>
                </c:pt>
                <c:pt idx="170">
                  <c:v>0.14860000000000001</c:v>
                </c:pt>
                <c:pt idx="171">
                  <c:v>0.13750000000000001</c:v>
                </c:pt>
                <c:pt idx="172">
                  <c:v>0.12820000000000001</c:v>
                </c:pt>
                <c:pt idx="173">
                  <c:v>0.1202</c:v>
                </c:pt>
                <c:pt idx="174">
                  <c:v>0.1133</c:v>
                </c:pt>
                <c:pt idx="175">
                  <c:v>0.1072</c:v>
                </c:pt>
                <c:pt idx="176">
                  <c:v>0.1019</c:v>
                </c:pt>
                <c:pt idx="177">
                  <c:v>9.2859999999999998E-2</c:v>
                </c:pt>
                <c:pt idx="178">
                  <c:v>8.5529999999999995E-2</c:v>
                </c:pt>
                <c:pt idx="179">
                  <c:v>7.9460000000000003E-2</c:v>
                </c:pt>
                <c:pt idx="180">
                  <c:v>7.4340000000000003E-2</c:v>
                </c:pt>
                <c:pt idx="181">
                  <c:v>6.9959999999999994E-2</c:v>
                </c:pt>
                <c:pt idx="182">
                  <c:v>6.6180000000000003E-2</c:v>
                </c:pt>
                <c:pt idx="183">
                  <c:v>5.9959999999999999E-2</c:v>
                </c:pt>
                <c:pt idx="184">
                  <c:v>5.5059999999999998E-2</c:v>
                </c:pt>
                <c:pt idx="185">
                  <c:v>5.11E-2</c:v>
                </c:pt>
                <c:pt idx="186">
                  <c:v>4.7829999999999998E-2</c:v>
                </c:pt>
                <c:pt idx="187">
                  <c:v>4.5089999999999998E-2</c:v>
                </c:pt>
                <c:pt idx="188">
                  <c:v>4.2750000000000003E-2</c:v>
                </c:pt>
                <c:pt idx="189">
                  <c:v>4.0730000000000002E-2</c:v>
                </c:pt>
                <c:pt idx="190">
                  <c:v>3.8980000000000001E-2</c:v>
                </c:pt>
                <c:pt idx="191">
                  <c:v>3.7440000000000001E-2</c:v>
                </c:pt>
                <c:pt idx="192">
                  <c:v>3.6080000000000001E-2</c:v>
                </c:pt>
                <c:pt idx="193">
                  <c:v>3.4860000000000002E-2</c:v>
                </c:pt>
                <c:pt idx="194">
                  <c:v>3.2800000000000003E-2</c:v>
                </c:pt>
                <c:pt idx="195">
                  <c:v>3.073E-2</c:v>
                </c:pt>
                <c:pt idx="196">
                  <c:v>2.9069999999999999E-2</c:v>
                </c:pt>
                <c:pt idx="197">
                  <c:v>2.7730000000000001E-2</c:v>
                </c:pt>
                <c:pt idx="198">
                  <c:v>2.6610000000000002E-2</c:v>
                </c:pt>
                <c:pt idx="199">
                  <c:v>2.5669999999999998E-2</c:v>
                </c:pt>
                <c:pt idx="200">
                  <c:v>2.487E-2</c:v>
                </c:pt>
                <c:pt idx="201">
                  <c:v>2.418E-2</c:v>
                </c:pt>
                <c:pt idx="202">
                  <c:v>2.359E-2</c:v>
                </c:pt>
                <c:pt idx="203">
                  <c:v>2.2610000000000002E-2</c:v>
                </c:pt>
                <c:pt idx="204">
                  <c:v>2.1860000000000001E-2</c:v>
                </c:pt>
                <c:pt idx="205">
                  <c:v>2.1260000000000001E-2</c:v>
                </c:pt>
                <c:pt idx="206">
                  <c:v>2.078E-2</c:v>
                </c:pt>
                <c:pt idx="207">
                  <c:v>2.0379999999999999E-2</c:v>
                </c:pt>
                <c:pt idx="208">
                  <c:v>2.0060000000000001E-2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25-4BAE-A57C-0518719A4F32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srim7Li_Water!$D$20:$D$300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srim7Li_Water!$F$20:$F$300</c:f>
              <c:numCache>
                <c:formatCode>0.000E+00</c:formatCode>
                <c:ptCount val="281"/>
                <c:pt idx="0">
                  <c:v>0.32719999999999999</c:v>
                </c:pt>
                <c:pt idx="1">
                  <c:v>0.33989999999999998</c:v>
                </c:pt>
                <c:pt idx="2">
                  <c:v>0.35099999999999998</c:v>
                </c:pt>
                <c:pt idx="3">
                  <c:v>0.36080000000000001</c:v>
                </c:pt>
                <c:pt idx="4">
                  <c:v>0.3695</c:v>
                </c:pt>
                <c:pt idx="5">
                  <c:v>0.37730000000000002</c:v>
                </c:pt>
                <c:pt idx="6">
                  <c:v>0.38450000000000001</c:v>
                </c:pt>
                <c:pt idx="7">
                  <c:v>0.39090000000000003</c:v>
                </c:pt>
                <c:pt idx="8">
                  <c:v>0.39679999999999999</c:v>
                </c:pt>
                <c:pt idx="9">
                  <c:v>0.4022</c:v>
                </c:pt>
                <c:pt idx="10">
                  <c:v>0.40720000000000001</c:v>
                </c:pt>
                <c:pt idx="11">
                  <c:v>0.4118</c:v>
                </c:pt>
                <c:pt idx="12">
                  <c:v>0.42</c:v>
                </c:pt>
                <c:pt idx="13">
                  <c:v>0.42870000000000003</c:v>
                </c:pt>
                <c:pt idx="14">
                  <c:v>0.43609999999999999</c:v>
                </c:pt>
                <c:pt idx="15">
                  <c:v>0.44230000000000003</c:v>
                </c:pt>
                <c:pt idx="16">
                  <c:v>0.4476</c:v>
                </c:pt>
                <c:pt idx="17">
                  <c:v>0.45219999999999999</c:v>
                </c:pt>
                <c:pt idx="18">
                  <c:v>0.45610000000000001</c:v>
                </c:pt>
                <c:pt idx="19">
                  <c:v>0.45939999999999998</c:v>
                </c:pt>
                <c:pt idx="20">
                  <c:v>0.46239999999999998</c:v>
                </c:pt>
                <c:pt idx="21">
                  <c:v>0.46700000000000003</c:v>
                </c:pt>
                <c:pt idx="22">
                  <c:v>0.47049999999999997</c:v>
                </c:pt>
                <c:pt idx="23">
                  <c:v>0.47289999999999999</c:v>
                </c:pt>
                <c:pt idx="24">
                  <c:v>0.47460000000000002</c:v>
                </c:pt>
                <c:pt idx="25">
                  <c:v>0.47570000000000001</c:v>
                </c:pt>
                <c:pt idx="26">
                  <c:v>0.47620000000000001</c:v>
                </c:pt>
                <c:pt idx="27">
                  <c:v>0.47620000000000001</c:v>
                </c:pt>
                <c:pt idx="28">
                  <c:v>0.47489999999999999</c:v>
                </c:pt>
                <c:pt idx="29">
                  <c:v>0.47289999999999999</c:v>
                </c:pt>
                <c:pt idx="30">
                  <c:v>0.4703</c:v>
                </c:pt>
                <c:pt idx="31">
                  <c:v>0.4672</c:v>
                </c:pt>
                <c:pt idx="32">
                  <c:v>0.46389999999999998</c:v>
                </c:pt>
                <c:pt idx="33">
                  <c:v>0.46029999999999999</c:v>
                </c:pt>
                <c:pt idx="34">
                  <c:v>0.45660000000000001</c:v>
                </c:pt>
                <c:pt idx="35">
                  <c:v>0.45279999999999998</c:v>
                </c:pt>
                <c:pt idx="36">
                  <c:v>0.44890000000000002</c:v>
                </c:pt>
                <c:pt idx="37">
                  <c:v>0.44500000000000001</c:v>
                </c:pt>
                <c:pt idx="38">
                  <c:v>0.43719999999999998</c:v>
                </c:pt>
                <c:pt idx="39">
                  <c:v>0.42749999999999999</c:v>
                </c:pt>
                <c:pt idx="40">
                  <c:v>0.41810000000000003</c:v>
                </c:pt>
                <c:pt idx="41">
                  <c:v>0.40889999999999999</c:v>
                </c:pt>
                <c:pt idx="42">
                  <c:v>0.40010000000000001</c:v>
                </c:pt>
                <c:pt idx="43">
                  <c:v>0.39169999999999999</c:v>
                </c:pt>
                <c:pt idx="44">
                  <c:v>0.3836</c:v>
                </c:pt>
                <c:pt idx="45">
                  <c:v>0.37590000000000001</c:v>
                </c:pt>
                <c:pt idx="46">
                  <c:v>0.36849999999999999</c:v>
                </c:pt>
                <c:pt idx="47">
                  <c:v>0.35460000000000003</c:v>
                </c:pt>
                <c:pt idx="48">
                  <c:v>0.34189999999999998</c:v>
                </c:pt>
                <c:pt idx="49">
                  <c:v>0.33019999999999999</c:v>
                </c:pt>
                <c:pt idx="50">
                  <c:v>0.31940000000000002</c:v>
                </c:pt>
                <c:pt idx="51">
                  <c:v>0.30940000000000001</c:v>
                </c:pt>
                <c:pt idx="52">
                  <c:v>0.30009999999999998</c:v>
                </c:pt>
                <c:pt idx="53">
                  <c:v>0.28339999999999999</c:v>
                </c:pt>
                <c:pt idx="54">
                  <c:v>0.26869999999999999</c:v>
                </c:pt>
                <c:pt idx="55">
                  <c:v>0.25569999999999998</c:v>
                </c:pt>
                <c:pt idx="56">
                  <c:v>0.2442</c:v>
                </c:pt>
                <c:pt idx="57">
                  <c:v>0.23380000000000001</c:v>
                </c:pt>
                <c:pt idx="58">
                  <c:v>0.22439999999999999</c:v>
                </c:pt>
                <c:pt idx="59">
                  <c:v>0.21579999999999999</c:v>
                </c:pt>
                <c:pt idx="60">
                  <c:v>0.20799999999999999</c:v>
                </c:pt>
                <c:pt idx="61">
                  <c:v>0.20080000000000001</c:v>
                </c:pt>
                <c:pt idx="62">
                  <c:v>0.19420000000000001</c:v>
                </c:pt>
                <c:pt idx="63">
                  <c:v>0.18809999999999999</c:v>
                </c:pt>
                <c:pt idx="64">
                  <c:v>0.17710000000000001</c:v>
                </c:pt>
                <c:pt idx="65">
                  <c:v>0.1653</c:v>
                </c:pt>
                <c:pt idx="66">
                  <c:v>0.1552</c:v>
                </c:pt>
                <c:pt idx="67">
                  <c:v>0.1464</c:v>
                </c:pt>
                <c:pt idx="68">
                  <c:v>0.13869999999999999</c:v>
                </c:pt>
                <c:pt idx="69">
                  <c:v>0.13189999999999999</c:v>
                </c:pt>
                <c:pt idx="70">
                  <c:v>0.1258</c:v>
                </c:pt>
                <c:pt idx="71">
                  <c:v>0.1203</c:v>
                </c:pt>
                <c:pt idx="72">
                  <c:v>0.1154</c:v>
                </c:pt>
                <c:pt idx="73">
                  <c:v>0.1067</c:v>
                </c:pt>
                <c:pt idx="74">
                  <c:v>9.9449999999999997E-2</c:v>
                </c:pt>
                <c:pt idx="75">
                  <c:v>9.3200000000000005E-2</c:v>
                </c:pt>
                <c:pt idx="76">
                  <c:v>8.7790000000000007E-2</c:v>
                </c:pt>
                <c:pt idx="77">
                  <c:v>8.3040000000000003E-2</c:v>
                </c:pt>
                <c:pt idx="78">
                  <c:v>7.8829999999999997E-2</c:v>
                </c:pt>
                <c:pt idx="79">
                  <c:v>7.1709999999999996E-2</c:v>
                </c:pt>
                <c:pt idx="80">
                  <c:v>6.59E-2</c:v>
                </c:pt>
                <c:pt idx="81">
                  <c:v>6.1039999999999997E-2</c:v>
                </c:pt>
                <c:pt idx="82">
                  <c:v>5.6930000000000001E-2</c:v>
                </c:pt>
                <c:pt idx="83">
                  <c:v>5.3379999999999997E-2</c:v>
                </c:pt>
                <c:pt idx="84">
                  <c:v>5.0299999999999997E-2</c:v>
                </c:pt>
                <c:pt idx="85">
                  <c:v>4.7579999999999997E-2</c:v>
                </c:pt>
                <c:pt idx="86">
                  <c:v>4.5179999999999998E-2</c:v>
                </c:pt>
                <c:pt idx="87">
                  <c:v>4.3020000000000003E-2</c:v>
                </c:pt>
                <c:pt idx="88">
                  <c:v>4.1090000000000002E-2</c:v>
                </c:pt>
                <c:pt idx="89">
                  <c:v>3.9329999999999997E-2</c:v>
                </c:pt>
                <c:pt idx="90">
                  <c:v>3.628E-2</c:v>
                </c:pt>
                <c:pt idx="91">
                  <c:v>3.3119999999999997E-2</c:v>
                </c:pt>
                <c:pt idx="92">
                  <c:v>3.0509999999999999E-2</c:v>
                </c:pt>
                <c:pt idx="93">
                  <c:v>2.8320000000000001E-2</c:v>
                </c:pt>
                <c:pt idx="94">
                  <c:v>2.6440000000000002E-2</c:v>
                </c:pt>
                <c:pt idx="95">
                  <c:v>2.4819999999999998E-2</c:v>
                </c:pt>
                <c:pt idx="96">
                  <c:v>2.3400000000000001E-2</c:v>
                </c:pt>
                <c:pt idx="97">
                  <c:v>2.215E-2</c:v>
                </c:pt>
                <c:pt idx="98">
                  <c:v>2.104E-2</c:v>
                </c:pt>
                <c:pt idx="99">
                  <c:v>1.9140000000000001E-2</c:v>
                </c:pt>
                <c:pt idx="100">
                  <c:v>1.7579999999999998E-2</c:v>
                </c:pt>
                <c:pt idx="101">
                  <c:v>1.627E-2</c:v>
                </c:pt>
                <c:pt idx="102">
                  <c:v>1.515E-2</c:v>
                </c:pt>
                <c:pt idx="103">
                  <c:v>1.4189999999999999E-2</c:v>
                </c:pt>
                <c:pt idx="104">
                  <c:v>1.336E-2</c:v>
                </c:pt>
                <c:pt idx="105">
                  <c:v>1.197E-2</c:v>
                </c:pt>
                <c:pt idx="106">
                  <c:v>1.086E-2</c:v>
                </c:pt>
                <c:pt idx="107">
                  <c:v>9.9469999999999992E-3</c:v>
                </c:pt>
                <c:pt idx="108">
                  <c:v>9.188E-3</c:v>
                </c:pt>
                <c:pt idx="109">
                  <c:v>8.5430000000000002E-3</c:v>
                </c:pt>
                <c:pt idx="110">
                  <c:v>7.9889999999999996E-3</c:v>
                </c:pt>
                <c:pt idx="111">
                  <c:v>7.5069999999999998E-3</c:v>
                </c:pt>
                <c:pt idx="112">
                  <c:v>7.0829999999999999E-3</c:v>
                </c:pt>
                <c:pt idx="113">
                  <c:v>6.7080000000000004E-3</c:v>
                </c:pt>
                <c:pt idx="114">
                  <c:v>6.3730000000000002E-3</c:v>
                </c:pt>
                <c:pt idx="115">
                  <c:v>6.0720000000000001E-3</c:v>
                </c:pt>
                <c:pt idx="116">
                  <c:v>5.5519999999999996E-3</c:v>
                </c:pt>
                <c:pt idx="117">
                  <c:v>5.0229999999999997E-3</c:v>
                </c:pt>
                <c:pt idx="118">
                  <c:v>4.5909999999999996E-3</c:v>
                </c:pt>
                <c:pt idx="119">
                  <c:v>4.2310000000000004E-3</c:v>
                </c:pt>
                <c:pt idx="120">
                  <c:v>3.9269999999999999E-3</c:v>
                </c:pt>
                <c:pt idx="121">
                  <c:v>3.666E-3</c:v>
                </c:pt>
                <c:pt idx="122">
                  <c:v>3.4390000000000002E-3</c:v>
                </c:pt>
                <c:pt idx="123">
                  <c:v>3.241E-3</c:v>
                </c:pt>
                <c:pt idx="124">
                  <c:v>3.065E-3</c:v>
                </c:pt>
                <c:pt idx="125">
                  <c:v>2.7680000000000001E-3</c:v>
                </c:pt>
                <c:pt idx="126">
                  <c:v>2.526E-3</c:v>
                </c:pt>
                <c:pt idx="127">
                  <c:v>2.3249999999999998E-3</c:v>
                </c:pt>
                <c:pt idx="128">
                  <c:v>2.1559999999999999E-3</c:v>
                </c:pt>
                <c:pt idx="129">
                  <c:v>2.0100000000000001E-3</c:v>
                </c:pt>
                <c:pt idx="130">
                  <c:v>1.884E-3</c:v>
                </c:pt>
                <c:pt idx="131">
                  <c:v>1.676E-3</c:v>
                </c:pt>
                <c:pt idx="132">
                  <c:v>1.5120000000000001E-3</c:v>
                </c:pt>
                <c:pt idx="133">
                  <c:v>1.3780000000000001E-3</c:v>
                </c:pt>
                <c:pt idx="134">
                  <c:v>1.2669999999999999E-3</c:v>
                </c:pt>
                <c:pt idx="135">
                  <c:v>1.1739999999999999E-3</c:v>
                </c:pt>
                <c:pt idx="136">
                  <c:v>1.0939999999999999E-3</c:v>
                </c:pt>
                <c:pt idx="137">
                  <c:v>1.024E-3</c:v>
                </c:pt>
                <c:pt idx="138">
                  <c:v>9.636E-4</c:v>
                </c:pt>
                <c:pt idx="139">
                  <c:v>9.1E-4</c:v>
                </c:pt>
                <c:pt idx="140">
                  <c:v>8.6240000000000004E-4</c:v>
                </c:pt>
                <c:pt idx="141">
                  <c:v>8.1970000000000003E-4</c:v>
                </c:pt>
                <c:pt idx="142">
                  <c:v>7.4649999999999998E-4</c:v>
                </c:pt>
                <c:pt idx="143">
                  <c:v>6.7219999999999997E-4</c:v>
                </c:pt>
                <c:pt idx="144">
                  <c:v>6.1200000000000002E-4</c:v>
                </c:pt>
                <c:pt idx="145">
                  <c:v>5.6209999999999995E-4</c:v>
                </c:pt>
                <c:pt idx="146">
                  <c:v>5.1999999999999995E-4</c:v>
                </c:pt>
                <c:pt idx="147">
                  <c:v>4.841E-4</c:v>
                </c:pt>
                <c:pt idx="148">
                  <c:v>4.5300000000000001E-4</c:v>
                </c:pt>
                <c:pt idx="149">
                  <c:v>4.258E-4</c:v>
                </c:pt>
                <c:pt idx="150">
                  <c:v>4.0190000000000001E-4</c:v>
                </c:pt>
                <c:pt idx="151">
                  <c:v>3.6160000000000001E-4</c:v>
                </c:pt>
                <c:pt idx="152">
                  <c:v>3.2890000000000003E-4</c:v>
                </c:pt>
                <c:pt idx="153">
                  <c:v>3.0190000000000002E-4</c:v>
                </c:pt>
                <c:pt idx="154">
                  <c:v>2.7910000000000001E-4</c:v>
                </c:pt>
                <c:pt idx="155">
                  <c:v>2.5970000000000002E-4</c:v>
                </c:pt>
                <c:pt idx="156">
                  <c:v>2.429E-4</c:v>
                </c:pt>
                <c:pt idx="157">
                  <c:v>2.153E-4</c:v>
                </c:pt>
                <c:pt idx="158">
                  <c:v>1.9349999999999999E-4</c:v>
                </c:pt>
                <c:pt idx="159">
                  <c:v>1.7589999999999999E-4</c:v>
                </c:pt>
                <c:pt idx="160">
                  <c:v>1.6129999999999999E-4</c:v>
                </c:pt>
                <c:pt idx="161">
                  <c:v>1.4909999999999999E-4</c:v>
                </c:pt>
                <c:pt idx="162">
                  <c:v>1.3860000000000001E-4</c:v>
                </c:pt>
                <c:pt idx="163">
                  <c:v>1.2960000000000001E-4</c:v>
                </c:pt>
                <c:pt idx="164">
                  <c:v>1.217E-4</c:v>
                </c:pt>
                <c:pt idx="165">
                  <c:v>1.148E-4</c:v>
                </c:pt>
                <c:pt idx="166">
                  <c:v>1.086E-4</c:v>
                </c:pt>
                <c:pt idx="167">
                  <c:v>1.031E-4</c:v>
                </c:pt>
                <c:pt idx="168">
                  <c:v>9.365E-5</c:v>
                </c:pt>
                <c:pt idx="169">
                  <c:v>8.4110000000000006E-5</c:v>
                </c:pt>
                <c:pt idx="170">
                  <c:v>7.6390000000000006E-5</c:v>
                </c:pt>
                <c:pt idx="171">
                  <c:v>7.0019999999999997E-5</c:v>
                </c:pt>
                <c:pt idx="172">
                  <c:v>6.4659999999999994E-5</c:v>
                </c:pt>
                <c:pt idx="173">
                  <c:v>6.0090000000000002E-5</c:v>
                </c:pt>
                <c:pt idx="174">
                  <c:v>5.6150000000000003E-5</c:v>
                </c:pt>
                <c:pt idx="175">
                  <c:v>5.2710000000000002E-5</c:v>
                </c:pt>
                <c:pt idx="176">
                  <c:v>4.9679999999999999E-5</c:v>
                </c:pt>
                <c:pt idx="177">
                  <c:v>4.4589999999999998E-5</c:v>
                </c:pt>
                <c:pt idx="178">
                  <c:v>4.0479999999999999E-5</c:v>
                </c:pt>
                <c:pt idx="179">
                  <c:v>3.7089999999999999E-5</c:v>
                </c:pt>
                <c:pt idx="180">
                  <c:v>3.4230000000000003E-5</c:v>
                </c:pt>
                <c:pt idx="181">
                  <c:v>3.18E-5</c:v>
                </c:pt>
                <c:pt idx="182">
                  <c:v>2.9709999999999998E-5</c:v>
                </c:pt>
                <c:pt idx="183">
                  <c:v>2.6270000000000001E-5</c:v>
                </c:pt>
                <c:pt idx="184">
                  <c:v>2.3560000000000001E-5</c:v>
                </c:pt>
                <c:pt idx="185">
                  <c:v>2.1379999999999999E-5</c:v>
                </c:pt>
                <c:pt idx="186">
                  <c:v>1.9579999999999999E-5</c:v>
                </c:pt>
                <c:pt idx="187">
                  <c:v>1.8070000000000001E-5</c:v>
                </c:pt>
                <c:pt idx="188">
                  <c:v>1.6779999999999999E-5</c:v>
                </c:pt>
                <c:pt idx="189">
                  <c:v>1.5670000000000001E-5</c:v>
                </c:pt>
                <c:pt idx="190">
                  <c:v>1.47E-5</c:v>
                </c:pt>
                <c:pt idx="191">
                  <c:v>1.385E-5</c:v>
                </c:pt>
                <c:pt idx="192">
                  <c:v>1.309E-5</c:v>
                </c:pt>
                <c:pt idx="193">
                  <c:v>1.242E-5</c:v>
                </c:pt>
                <c:pt idx="194">
                  <c:v>1.1260000000000001E-5</c:v>
                </c:pt>
                <c:pt idx="195">
                  <c:v>1.01E-5</c:v>
                </c:pt>
                <c:pt idx="196">
                  <c:v>9.1549999999999996E-6</c:v>
                </c:pt>
                <c:pt idx="197">
                  <c:v>8.3799999999999994E-6</c:v>
                </c:pt>
                <c:pt idx="198">
                  <c:v>7.729E-6</c:v>
                </c:pt>
                <c:pt idx="199">
                  <c:v>7.1749999999999999E-6</c:v>
                </c:pt>
                <c:pt idx="200">
                  <c:v>6.6969999999999996E-6</c:v>
                </c:pt>
                <c:pt idx="201">
                  <c:v>6.2809999999999997E-6</c:v>
                </c:pt>
                <c:pt idx="202">
                  <c:v>5.9150000000000001E-6</c:v>
                </c:pt>
                <c:pt idx="203">
                  <c:v>5.3009999999999997E-6</c:v>
                </c:pt>
                <c:pt idx="204">
                  <c:v>4.8049999999999997E-6</c:v>
                </c:pt>
                <c:pt idx="205">
                  <c:v>4.3970000000000004E-6</c:v>
                </c:pt>
                <c:pt idx="206">
                  <c:v>4.0539999999999996E-6</c:v>
                </c:pt>
                <c:pt idx="207">
                  <c:v>3.7629999999999998E-6</c:v>
                </c:pt>
                <c:pt idx="208">
                  <c:v>3.5109999999999999E-6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25-4BAE-A57C-0518719A4F32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srim7Li_Water!$D$20:$D$300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srim7Li_Water!$G$20:$G$300</c:f>
              <c:numCache>
                <c:formatCode>0.000E+00</c:formatCode>
                <c:ptCount val="281"/>
                <c:pt idx="0">
                  <c:v>0.34998999999999997</c:v>
                </c:pt>
                <c:pt idx="1">
                  <c:v>0.36426999999999998</c:v>
                </c:pt>
                <c:pt idx="2">
                  <c:v>0.37683999999999995</c:v>
                </c:pt>
                <c:pt idx="3">
                  <c:v>0.38804</c:v>
                </c:pt>
                <c:pt idx="4">
                  <c:v>0.39806999999999998</c:v>
                </c:pt>
                <c:pt idx="5">
                  <c:v>0.40714</c:v>
                </c:pt>
                <c:pt idx="6">
                  <c:v>0.41555999999999998</c:v>
                </c:pt>
                <c:pt idx="7">
                  <c:v>0.42313000000000001</c:v>
                </c:pt>
                <c:pt idx="8">
                  <c:v>0.43015999999999999</c:v>
                </c:pt>
                <c:pt idx="9">
                  <c:v>0.43665999999999999</c:v>
                </c:pt>
                <c:pt idx="10">
                  <c:v>0.44272</c:v>
                </c:pt>
                <c:pt idx="11">
                  <c:v>0.44835000000000003</c:v>
                </c:pt>
                <c:pt idx="12">
                  <c:v>0.45852999999999999</c:v>
                </c:pt>
                <c:pt idx="13">
                  <c:v>0.46956000000000003</c:v>
                </c:pt>
                <c:pt idx="14">
                  <c:v>0.47916999999999998</c:v>
                </c:pt>
                <c:pt idx="15">
                  <c:v>0.48747000000000001</c:v>
                </c:pt>
                <c:pt idx="16">
                  <c:v>0.49478</c:v>
                </c:pt>
                <c:pt idx="17">
                  <c:v>0.50131000000000003</c:v>
                </c:pt>
                <c:pt idx="18">
                  <c:v>0.50705999999999996</c:v>
                </c:pt>
                <c:pt idx="19">
                  <c:v>0.51214999999999999</c:v>
                </c:pt>
                <c:pt idx="20">
                  <c:v>0.51688000000000001</c:v>
                </c:pt>
                <c:pt idx="21">
                  <c:v>0.52478999999999998</c:v>
                </c:pt>
                <c:pt idx="22">
                  <c:v>0.53140999999999994</c:v>
                </c:pt>
                <c:pt idx="23">
                  <c:v>0.53678999999999999</c:v>
                </c:pt>
                <c:pt idx="24">
                  <c:v>0.54132999999999998</c:v>
                </c:pt>
                <c:pt idx="25">
                  <c:v>0.54515000000000002</c:v>
                </c:pt>
                <c:pt idx="26">
                  <c:v>0.54827000000000004</c:v>
                </c:pt>
                <c:pt idx="27">
                  <c:v>0.55325000000000002</c:v>
                </c:pt>
                <c:pt idx="28">
                  <c:v>0.55662</c:v>
                </c:pt>
                <c:pt idx="29">
                  <c:v>0.55903999999999998</c:v>
                </c:pt>
                <c:pt idx="30">
                  <c:v>0.56064999999999998</c:v>
                </c:pt>
                <c:pt idx="31">
                  <c:v>0.56157000000000001</c:v>
                </c:pt>
                <c:pt idx="32">
                  <c:v>0.56211999999999995</c:v>
                </c:pt>
                <c:pt idx="33">
                  <c:v>0.56220000000000003</c:v>
                </c:pt>
                <c:pt idx="34">
                  <c:v>0.56210000000000004</c:v>
                </c:pt>
                <c:pt idx="35">
                  <c:v>0.56179999999999997</c:v>
                </c:pt>
                <c:pt idx="36">
                  <c:v>0.56120000000000003</c:v>
                </c:pt>
                <c:pt idx="37">
                  <c:v>0.56059999999999999</c:v>
                </c:pt>
                <c:pt idx="38">
                  <c:v>0.55899999999999994</c:v>
                </c:pt>
                <c:pt idx="39">
                  <c:v>0.55669999999999997</c:v>
                </c:pt>
                <c:pt idx="40">
                  <c:v>0.55430000000000001</c:v>
                </c:pt>
                <c:pt idx="41">
                  <c:v>0.55179999999999996</c:v>
                </c:pt>
                <c:pt idx="42">
                  <c:v>0.54930000000000001</c:v>
                </c:pt>
                <c:pt idx="43">
                  <c:v>0.54699999999999993</c:v>
                </c:pt>
                <c:pt idx="44">
                  <c:v>0.54479999999999995</c:v>
                </c:pt>
                <c:pt idx="45">
                  <c:v>0.54269999999999996</c:v>
                </c:pt>
                <c:pt idx="46">
                  <c:v>0.54079999999999995</c:v>
                </c:pt>
                <c:pt idx="47">
                  <c:v>0.5373</c:v>
                </c:pt>
                <c:pt idx="48">
                  <c:v>0.53449999999999998</c:v>
                </c:pt>
                <c:pt idx="49">
                  <c:v>0.53220000000000001</c:v>
                </c:pt>
                <c:pt idx="50">
                  <c:v>0.53039999999999998</c:v>
                </c:pt>
                <c:pt idx="51">
                  <c:v>0.52900000000000003</c:v>
                </c:pt>
                <c:pt idx="52">
                  <c:v>0.52800000000000002</c:v>
                </c:pt>
                <c:pt idx="53">
                  <c:v>0.52700000000000002</c:v>
                </c:pt>
                <c:pt idx="54">
                  <c:v>0.52710000000000001</c:v>
                </c:pt>
                <c:pt idx="55">
                  <c:v>0.52810000000000001</c:v>
                </c:pt>
                <c:pt idx="56">
                  <c:v>0.52990000000000004</c:v>
                </c:pt>
                <c:pt idx="57">
                  <c:v>0.53220000000000001</c:v>
                </c:pt>
                <c:pt idx="58">
                  <c:v>0.53499999999999992</c:v>
                </c:pt>
                <c:pt idx="59">
                  <c:v>0.53810000000000002</c:v>
                </c:pt>
                <c:pt idx="60">
                  <c:v>0.54349999999999998</c:v>
                </c:pt>
                <c:pt idx="61">
                  <c:v>0.54910000000000003</c:v>
                </c:pt>
                <c:pt idx="62">
                  <c:v>0.55500000000000005</c:v>
                </c:pt>
                <c:pt idx="63">
                  <c:v>0.56109999999999993</c:v>
                </c:pt>
                <c:pt idx="64">
                  <c:v>0.57379999999999998</c:v>
                </c:pt>
                <c:pt idx="65">
                  <c:v>0.59040000000000004</c:v>
                </c:pt>
                <c:pt idx="66">
                  <c:v>0.60760000000000003</c:v>
                </c:pt>
                <c:pt idx="67">
                  <c:v>0.62509999999999999</c:v>
                </c:pt>
                <c:pt idx="68">
                  <c:v>0.64280000000000004</c:v>
                </c:pt>
                <c:pt idx="69">
                  <c:v>0.66059999999999997</c:v>
                </c:pt>
                <c:pt idx="70">
                  <c:v>0.67849999999999999</c:v>
                </c:pt>
                <c:pt idx="71">
                  <c:v>0.69650000000000001</c:v>
                </c:pt>
                <c:pt idx="72">
                  <c:v>0.71439999999999992</c:v>
                </c:pt>
                <c:pt idx="73">
                  <c:v>0.75</c:v>
                </c:pt>
                <c:pt idx="74">
                  <c:v>0.78545000000000009</c:v>
                </c:pt>
                <c:pt idx="75">
                  <c:v>0.82040000000000002</c:v>
                </c:pt>
                <c:pt idx="76">
                  <c:v>0.85499000000000003</c:v>
                </c:pt>
                <c:pt idx="77">
                  <c:v>0.88924000000000003</c:v>
                </c:pt>
                <c:pt idx="78">
                  <c:v>0.92302999999999991</c:v>
                </c:pt>
                <c:pt idx="79">
                  <c:v>0.98930999999999991</c:v>
                </c:pt>
                <c:pt idx="80">
                  <c:v>1.0542</c:v>
                </c:pt>
                <c:pt idx="81">
                  <c:v>1.11704</c:v>
                </c:pt>
                <c:pt idx="82">
                  <c:v>1.1799299999999999</c:v>
                </c:pt>
                <c:pt idx="83">
                  <c:v>1.24038</c:v>
                </c:pt>
                <c:pt idx="84">
                  <c:v>1.3003</c:v>
                </c:pt>
                <c:pt idx="85">
                  <c:v>1.3585799999999999</c:v>
                </c:pt>
                <c:pt idx="86">
                  <c:v>1.41618</c:v>
                </c:pt>
                <c:pt idx="87">
                  <c:v>1.4720200000000001</c:v>
                </c:pt>
                <c:pt idx="88">
                  <c:v>1.5280900000000002</c:v>
                </c:pt>
                <c:pt idx="89">
                  <c:v>1.58233</c:v>
                </c:pt>
                <c:pt idx="90">
                  <c:v>1.6892800000000001</c:v>
                </c:pt>
                <c:pt idx="91">
                  <c:v>1.81812</c:v>
                </c:pt>
                <c:pt idx="92">
                  <c:v>1.9415100000000001</c:v>
                </c:pt>
                <c:pt idx="93">
                  <c:v>2.0603199999999999</c:v>
                </c:pt>
                <c:pt idx="94">
                  <c:v>2.1744400000000002</c:v>
                </c:pt>
                <c:pt idx="95">
                  <c:v>2.28382</c:v>
                </c:pt>
                <c:pt idx="96">
                  <c:v>2.3894000000000002</c:v>
                </c:pt>
                <c:pt idx="97">
                  <c:v>2.48915</c:v>
                </c:pt>
                <c:pt idx="98">
                  <c:v>2.5850400000000002</c:v>
                </c:pt>
                <c:pt idx="99">
                  <c:v>2.7631400000000004</c:v>
                </c:pt>
                <c:pt idx="100">
                  <c:v>2.9235800000000003</c:v>
                </c:pt>
                <c:pt idx="101">
                  <c:v>3.0682700000000001</c:v>
                </c:pt>
                <c:pt idx="102">
                  <c:v>3.1971500000000002</c:v>
                </c:pt>
                <c:pt idx="103">
                  <c:v>3.3111900000000003</c:v>
                </c:pt>
                <c:pt idx="104">
                  <c:v>3.4133599999999999</c:v>
                </c:pt>
                <c:pt idx="105">
                  <c:v>3.58297</c:v>
                </c:pt>
                <c:pt idx="106">
                  <c:v>3.7158600000000002</c:v>
                </c:pt>
                <c:pt idx="107">
                  <c:v>3.8189470000000001</c:v>
                </c:pt>
                <c:pt idx="108">
                  <c:v>3.8971879999999999</c:v>
                </c:pt>
                <c:pt idx="109">
                  <c:v>3.955543</c:v>
                </c:pt>
                <c:pt idx="110">
                  <c:v>3.9969889999999997</c:v>
                </c:pt>
                <c:pt idx="111">
                  <c:v>4.0245070000000007</c:v>
                </c:pt>
                <c:pt idx="112">
                  <c:v>4.0400830000000001</c:v>
                </c:pt>
                <c:pt idx="113">
                  <c:v>4.0467079999999997</c:v>
                </c:pt>
                <c:pt idx="114">
                  <c:v>4.0443730000000002</c:v>
                </c:pt>
                <c:pt idx="115">
                  <c:v>4.0340719999999992</c:v>
                </c:pt>
                <c:pt idx="116">
                  <c:v>3.9975519999999998</c:v>
                </c:pt>
                <c:pt idx="117">
                  <c:v>3.9270230000000002</c:v>
                </c:pt>
                <c:pt idx="118">
                  <c:v>3.839591</c:v>
                </c:pt>
                <c:pt idx="119">
                  <c:v>3.741231</c:v>
                </c:pt>
                <c:pt idx="120">
                  <c:v>3.6379269999999999</c:v>
                </c:pt>
                <c:pt idx="121">
                  <c:v>3.5326659999999999</c:v>
                </c:pt>
                <c:pt idx="122">
                  <c:v>3.428439</c:v>
                </c:pt>
                <c:pt idx="123">
                  <c:v>3.326241</c:v>
                </c:pt>
                <c:pt idx="124">
                  <c:v>3.2260649999999997</c:v>
                </c:pt>
                <c:pt idx="125">
                  <c:v>3.039768</c:v>
                </c:pt>
                <c:pt idx="126">
                  <c:v>2.8685260000000001</c:v>
                </c:pt>
                <c:pt idx="127">
                  <c:v>2.715325</c:v>
                </c:pt>
                <c:pt idx="128">
                  <c:v>2.5761559999999997</c:v>
                </c:pt>
                <c:pt idx="129">
                  <c:v>2.4510099999999997</c:v>
                </c:pt>
                <c:pt idx="130">
                  <c:v>2.3378839999999999</c:v>
                </c:pt>
                <c:pt idx="131">
                  <c:v>2.1436759999999997</c:v>
                </c:pt>
                <c:pt idx="132">
                  <c:v>1.9815119999999999</c:v>
                </c:pt>
                <c:pt idx="133">
                  <c:v>1.8463780000000001</c:v>
                </c:pt>
                <c:pt idx="134">
                  <c:v>1.7312669999999999</c:v>
                </c:pt>
                <c:pt idx="135">
                  <c:v>1.632174</c:v>
                </c:pt>
                <c:pt idx="136">
                  <c:v>1.5460939999999999</c:v>
                </c:pt>
                <c:pt idx="137">
                  <c:v>1.4710239999999999</c:v>
                </c:pt>
                <c:pt idx="138">
                  <c:v>1.4199636</c:v>
                </c:pt>
                <c:pt idx="139">
                  <c:v>1.3689100000000001</c:v>
                </c:pt>
                <c:pt idx="140">
                  <c:v>1.3148624</c:v>
                </c:pt>
                <c:pt idx="141">
                  <c:v>1.2568197000000001</c:v>
                </c:pt>
                <c:pt idx="142">
                  <c:v>1.1547464999999999</c:v>
                </c:pt>
                <c:pt idx="143">
                  <c:v>1.0516721999999998</c:v>
                </c:pt>
                <c:pt idx="144">
                  <c:v>0.96661199999999992</c:v>
                </c:pt>
                <c:pt idx="145">
                  <c:v>0.89566210000000002</c:v>
                </c:pt>
                <c:pt idx="146">
                  <c:v>0.83541999999999994</c:v>
                </c:pt>
                <c:pt idx="147">
                  <c:v>0.78348410000000002</c:v>
                </c:pt>
                <c:pt idx="148">
                  <c:v>0.73825300000000005</c:v>
                </c:pt>
                <c:pt idx="149">
                  <c:v>0.69842579999999999</c:v>
                </c:pt>
                <c:pt idx="150">
                  <c:v>0.66300189999999992</c:v>
                </c:pt>
                <c:pt idx="151">
                  <c:v>0.6028616</c:v>
                </c:pt>
                <c:pt idx="152">
                  <c:v>0.55362889999999998</c:v>
                </c:pt>
                <c:pt idx="153">
                  <c:v>0.51250189999999995</c:v>
                </c:pt>
                <c:pt idx="154">
                  <c:v>0.47747909999999999</c:v>
                </c:pt>
                <c:pt idx="155">
                  <c:v>0.44735969999999997</c:v>
                </c:pt>
                <c:pt idx="156">
                  <c:v>0.42114289999999999</c:v>
                </c:pt>
                <c:pt idx="157">
                  <c:v>0.37761529999999999</c:v>
                </c:pt>
                <c:pt idx="158">
                  <c:v>0.34299350000000001</c:v>
                </c:pt>
                <c:pt idx="159">
                  <c:v>0.31457590000000002</c:v>
                </c:pt>
                <c:pt idx="160">
                  <c:v>0.29096129999999998</c:v>
                </c:pt>
                <c:pt idx="161">
                  <c:v>0.27084910000000001</c:v>
                </c:pt>
                <c:pt idx="162">
                  <c:v>0.25363859999999999</c:v>
                </c:pt>
                <c:pt idx="163">
                  <c:v>0.23872960000000001</c:v>
                </c:pt>
                <c:pt idx="164">
                  <c:v>0.22562170000000001</c:v>
                </c:pt>
                <c:pt idx="165">
                  <c:v>0.21391479999999999</c:v>
                </c:pt>
                <c:pt idx="166">
                  <c:v>0.20360859999999997</c:v>
                </c:pt>
                <c:pt idx="167">
                  <c:v>0.19430310000000001</c:v>
                </c:pt>
                <c:pt idx="168">
                  <c:v>0.17829365</c:v>
                </c:pt>
                <c:pt idx="169">
                  <c:v>0.16198410999999999</c:v>
                </c:pt>
                <c:pt idx="170">
                  <c:v>0.14867639000000002</c:v>
                </c:pt>
                <c:pt idx="171">
                  <c:v>0.13757002000000002</c:v>
                </c:pt>
                <c:pt idx="172">
                  <c:v>0.12826466</c:v>
                </c:pt>
                <c:pt idx="173">
                  <c:v>0.12026009</c:v>
                </c:pt>
                <c:pt idx="174">
                  <c:v>0.11335615</c:v>
                </c:pt>
                <c:pt idx="175">
                  <c:v>0.10725271</c:v>
                </c:pt>
                <c:pt idx="176">
                  <c:v>0.10194968</c:v>
                </c:pt>
                <c:pt idx="177">
                  <c:v>9.2904589999999995E-2</c:v>
                </c:pt>
                <c:pt idx="178">
                  <c:v>8.557047999999999E-2</c:v>
                </c:pt>
                <c:pt idx="179">
                  <c:v>7.9497090000000006E-2</c:v>
                </c:pt>
                <c:pt idx="180">
                  <c:v>7.437423E-2</c:v>
                </c:pt>
                <c:pt idx="181">
                  <c:v>6.9991799999999993E-2</c:v>
                </c:pt>
                <c:pt idx="182">
                  <c:v>6.6209710000000005E-2</c:v>
                </c:pt>
                <c:pt idx="183">
                  <c:v>5.9986270000000001E-2</c:v>
                </c:pt>
                <c:pt idx="184">
                  <c:v>5.5083559999999997E-2</c:v>
                </c:pt>
                <c:pt idx="185">
                  <c:v>5.1121380000000001E-2</c:v>
                </c:pt>
                <c:pt idx="186">
                  <c:v>4.7849579999999996E-2</c:v>
                </c:pt>
                <c:pt idx="187">
                  <c:v>4.510807E-2</c:v>
                </c:pt>
                <c:pt idx="188">
                  <c:v>4.2766780000000004E-2</c:v>
                </c:pt>
                <c:pt idx="189">
                  <c:v>4.0745670000000005E-2</c:v>
                </c:pt>
                <c:pt idx="190">
                  <c:v>3.89947E-2</c:v>
                </c:pt>
                <c:pt idx="191">
                  <c:v>3.7453850000000004E-2</c:v>
                </c:pt>
                <c:pt idx="192">
                  <c:v>3.6093090000000001E-2</c:v>
                </c:pt>
                <c:pt idx="193">
                  <c:v>3.4872420000000001E-2</c:v>
                </c:pt>
                <c:pt idx="194">
                  <c:v>3.2811260000000002E-2</c:v>
                </c:pt>
                <c:pt idx="195">
                  <c:v>3.0740099999999999E-2</c:v>
                </c:pt>
                <c:pt idx="196">
                  <c:v>2.9079154999999999E-2</c:v>
                </c:pt>
                <c:pt idx="197">
                  <c:v>2.773838E-2</c:v>
                </c:pt>
                <c:pt idx="198">
                  <c:v>2.6617729000000003E-2</c:v>
                </c:pt>
                <c:pt idx="199">
                  <c:v>2.5677175E-2</c:v>
                </c:pt>
                <c:pt idx="200">
                  <c:v>2.4876697E-2</c:v>
                </c:pt>
                <c:pt idx="201">
                  <c:v>2.4186281E-2</c:v>
                </c:pt>
                <c:pt idx="202">
                  <c:v>2.3595914999999999E-2</c:v>
                </c:pt>
                <c:pt idx="203">
                  <c:v>2.2615301000000001E-2</c:v>
                </c:pt>
                <c:pt idx="204">
                  <c:v>2.1864805000000001E-2</c:v>
                </c:pt>
                <c:pt idx="205">
                  <c:v>2.1264397000000001E-2</c:v>
                </c:pt>
                <c:pt idx="206">
                  <c:v>2.0784054E-2</c:v>
                </c:pt>
                <c:pt idx="207">
                  <c:v>2.0383762999999999E-2</c:v>
                </c:pt>
                <c:pt idx="208">
                  <c:v>2.0063511000000003E-2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25-4BAE-A57C-0518719A4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srim7Li_Water!$P$5</c:f>
          <c:strCache>
            <c:ptCount val="1"/>
            <c:pt idx="0">
              <c:v>srim7Li_Water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srim7Li_Water!$D$20:$D$300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srim7Li_Water!$J$20:$J$300</c:f>
              <c:numCache>
                <c:formatCode>0.00000</c:formatCode>
                <c:ptCount val="281"/>
                <c:pt idx="0">
                  <c:v>1.7000000000000001E-3</c:v>
                </c:pt>
                <c:pt idx="1">
                  <c:v>1.9E-3</c:v>
                </c:pt>
                <c:pt idx="2">
                  <c:v>2E-3</c:v>
                </c:pt>
                <c:pt idx="3">
                  <c:v>2.1999999999999997E-3</c:v>
                </c:pt>
                <c:pt idx="4">
                  <c:v>2.3E-3</c:v>
                </c:pt>
                <c:pt idx="5">
                  <c:v>2.5000000000000001E-3</c:v>
                </c:pt>
                <c:pt idx="6">
                  <c:v>2.5999999999999999E-3</c:v>
                </c:pt>
                <c:pt idx="7">
                  <c:v>2.7000000000000001E-3</c:v>
                </c:pt>
                <c:pt idx="8">
                  <c:v>2.9000000000000002E-3</c:v>
                </c:pt>
                <c:pt idx="9">
                  <c:v>3.0000000000000001E-3</c:v>
                </c:pt>
                <c:pt idx="10">
                  <c:v>3.0999999999999999E-3</c:v>
                </c:pt>
                <c:pt idx="11">
                  <c:v>3.3E-3</c:v>
                </c:pt>
                <c:pt idx="12">
                  <c:v>3.5000000000000005E-3</c:v>
                </c:pt>
                <c:pt idx="13">
                  <c:v>3.8E-3</c:v>
                </c:pt>
                <c:pt idx="14">
                  <c:v>4.2000000000000006E-3</c:v>
                </c:pt>
                <c:pt idx="15">
                  <c:v>4.4999999999999997E-3</c:v>
                </c:pt>
                <c:pt idx="16">
                  <c:v>4.8000000000000004E-3</c:v>
                </c:pt>
                <c:pt idx="17">
                  <c:v>5.0999999999999995E-3</c:v>
                </c:pt>
                <c:pt idx="18">
                  <c:v>5.4000000000000003E-3</c:v>
                </c:pt>
                <c:pt idx="19">
                  <c:v>5.7000000000000002E-3</c:v>
                </c:pt>
                <c:pt idx="20">
                  <c:v>6.0000000000000001E-3</c:v>
                </c:pt>
                <c:pt idx="21">
                  <c:v>6.6E-3</c:v>
                </c:pt>
                <c:pt idx="22">
                  <c:v>7.0999999999999995E-3</c:v>
                </c:pt>
                <c:pt idx="23">
                  <c:v>7.7000000000000002E-3</c:v>
                </c:pt>
                <c:pt idx="24">
                  <c:v>8.3000000000000001E-3</c:v>
                </c:pt>
                <c:pt idx="25">
                  <c:v>8.8999999999999999E-3</c:v>
                </c:pt>
                <c:pt idx="26">
                  <c:v>9.4999999999999998E-3</c:v>
                </c:pt>
                <c:pt idx="27">
                  <c:v>1.06E-2</c:v>
                </c:pt>
                <c:pt idx="28">
                  <c:v>1.18E-2</c:v>
                </c:pt>
                <c:pt idx="29">
                  <c:v>1.29E-2</c:v>
                </c:pt>
                <c:pt idx="30">
                  <c:v>1.4099999999999998E-2</c:v>
                </c:pt>
                <c:pt idx="31">
                  <c:v>1.5299999999999999E-2</c:v>
                </c:pt>
                <c:pt idx="32">
                  <c:v>1.6400000000000001E-2</c:v>
                </c:pt>
                <c:pt idx="33">
                  <c:v>1.7599999999999998E-2</c:v>
                </c:pt>
                <c:pt idx="34">
                  <c:v>1.8800000000000001E-2</c:v>
                </c:pt>
                <c:pt idx="35">
                  <c:v>0.02</c:v>
                </c:pt>
                <c:pt idx="36">
                  <c:v>2.12E-2</c:v>
                </c:pt>
                <c:pt idx="37">
                  <c:v>2.24E-2</c:v>
                </c:pt>
                <c:pt idx="38">
                  <c:v>2.4899999999999999E-2</c:v>
                </c:pt>
                <c:pt idx="39">
                  <c:v>2.7900000000000001E-2</c:v>
                </c:pt>
                <c:pt idx="40">
                  <c:v>3.1099999999999999E-2</c:v>
                </c:pt>
                <c:pt idx="41">
                  <c:v>3.4200000000000001E-2</c:v>
                </c:pt>
                <c:pt idx="42">
                  <c:v>3.7400000000000003E-2</c:v>
                </c:pt>
                <c:pt idx="43">
                  <c:v>4.07E-2</c:v>
                </c:pt>
                <c:pt idx="44">
                  <c:v>4.3900000000000002E-2</c:v>
                </c:pt>
                <c:pt idx="45">
                  <c:v>4.7199999999999999E-2</c:v>
                </c:pt>
                <c:pt idx="46">
                  <c:v>5.0599999999999999E-2</c:v>
                </c:pt>
                <c:pt idx="47">
                  <c:v>5.7299999999999997E-2</c:v>
                </c:pt>
                <c:pt idx="48">
                  <c:v>6.4200000000000007E-2</c:v>
                </c:pt>
                <c:pt idx="49">
                  <c:v>7.1099999999999997E-2</c:v>
                </c:pt>
                <c:pt idx="50">
                  <c:v>7.8100000000000003E-2</c:v>
                </c:pt>
                <c:pt idx="51">
                  <c:v>8.5199999999999998E-2</c:v>
                </c:pt>
                <c:pt idx="52">
                  <c:v>9.2300000000000007E-2</c:v>
                </c:pt>
                <c:pt idx="53">
                  <c:v>0.10680000000000001</c:v>
                </c:pt>
                <c:pt idx="54">
                  <c:v>0.12139999999999999</c:v>
                </c:pt>
                <c:pt idx="55">
                  <c:v>0.13620000000000002</c:v>
                </c:pt>
                <c:pt idx="56">
                  <c:v>0.15109999999999998</c:v>
                </c:pt>
                <c:pt idx="57">
                  <c:v>0.16599999999999998</c:v>
                </c:pt>
                <c:pt idx="58">
                  <c:v>0.18090000000000001</c:v>
                </c:pt>
                <c:pt idx="59">
                  <c:v>0.19590000000000002</c:v>
                </c:pt>
                <c:pt idx="60">
                  <c:v>0.2109</c:v>
                </c:pt>
                <c:pt idx="61">
                  <c:v>0.2258</c:v>
                </c:pt>
                <c:pt idx="62">
                  <c:v>0.24060000000000001</c:v>
                </c:pt>
                <c:pt idx="63">
                  <c:v>0.25529999999999997</c:v>
                </c:pt>
                <c:pt idx="64">
                  <c:v>0.28460000000000002</c:v>
                </c:pt>
                <c:pt idx="65">
                  <c:v>0.3206</c:v>
                </c:pt>
                <c:pt idx="66">
                  <c:v>0.35599999999999998</c:v>
                </c:pt>
                <c:pt idx="67">
                  <c:v>0.39069999999999999</c:v>
                </c:pt>
                <c:pt idx="68">
                  <c:v>0.42469999999999997</c:v>
                </c:pt>
                <c:pt idx="69">
                  <c:v>0.45800000000000002</c:v>
                </c:pt>
                <c:pt idx="70">
                  <c:v>0.49070000000000003</c:v>
                </c:pt>
                <c:pt idx="71">
                  <c:v>0.52279999999999993</c:v>
                </c:pt>
                <c:pt idx="72">
                  <c:v>0.55420000000000003</c:v>
                </c:pt>
                <c:pt idx="73">
                  <c:v>0.61519999999999997</c:v>
                </c:pt>
                <c:pt idx="74">
                  <c:v>0.67389999999999994</c:v>
                </c:pt>
                <c:pt idx="75">
                  <c:v>0.73049999999999993</c:v>
                </c:pt>
                <c:pt idx="76">
                  <c:v>0.78510000000000002</c:v>
                </c:pt>
                <c:pt idx="77">
                  <c:v>0.83789999999999998</c:v>
                </c:pt>
                <c:pt idx="78">
                  <c:v>0.88900000000000001</c:v>
                </c:pt>
                <c:pt idx="79">
                  <c:v>0.98650000000000004</c:v>
                </c:pt>
                <c:pt idx="80" formatCode="0.000">
                  <c:v>1.08</c:v>
                </c:pt>
                <c:pt idx="81" formatCode="0.000">
                  <c:v>1.17</c:v>
                </c:pt>
                <c:pt idx="82" formatCode="0.000">
                  <c:v>1.25</c:v>
                </c:pt>
                <c:pt idx="83" formatCode="0.000">
                  <c:v>1.33</c:v>
                </c:pt>
                <c:pt idx="84" formatCode="0.000">
                  <c:v>1.4</c:v>
                </c:pt>
                <c:pt idx="85" formatCode="0.000">
                  <c:v>1.47</c:v>
                </c:pt>
                <c:pt idx="86" formatCode="0.000">
                  <c:v>1.54</c:v>
                </c:pt>
                <c:pt idx="87" formatCode="0.000">
                  <c:v>1.61</c:v>
                </c:pt>
                <c:pt idx="88" formatCode="0.000">
                  <c:v>1.68</c:v>
                </c:pt>
                <c:pt idx="89" formatCode="0.000">
                  <c:v>1.74</c:v>
                </c:pt>
                <c:pt idx="90" formatCode="0.000">
                  <c:v>1.86</c:v>
                </c:pt>
                <c:pt idx="91" formatCode="0.000">
                  <c:v>2</c:v>
                </c:pt>
                <c:pt idx="92" formatCode="0.000">
                  <c:v>2.13</c:v>
                </c:pt>
                <c:pt idx="93" formatCode="0.000">
                  <c:v>2.25</c:v>
                </c:pt>
                <c:pt idx="94" formatCode="0.000">
                  <c:v>2.37</c:v>
                </c:pt>
                <c:pt idx="95" formatCode="0.000">
                  <c:v>2.48</c:v>
                </c:pt>
                <c:pt idx="96" formatCode="0.000">
                  <c:v>2.58</c:v>
                </c:pt>
                <c:pt idx="97" formatCode="0.000">
                  <c:v>2.68</c:v>
                </c:pt>
                <c:pt idx="98" formatCode="0.000">
                  <c:v>2.78</c:v>
                </c:pt>
                <c:pt idx="99" formatCode="0.000">
                  <c:v>2.96</c:v>
                </c:pt>
                <c:pt idx="100" formatCode="0.000">
                  <c:v>3.14</c:v>
                </c:pt>
                <c:pt idx="101" formatCode="0.000">
                  <c:v>3.3</c:v>
                </c:pt>
                <c:pt idx="102" formatCode="0.000">
                  <c:v>3.46</c:v>
                </c:pt>
                <c:pt idx="103" formatCode="0.000">
                  <c:v>3.62</c:v>
                </c:pt>
                <c:pt idx="104" formatCode="0.000">
                  <c:v>3.76</c:v>
                </c:pt>
                <c:pt idx="105" formatCode="0.000">
                  <c:v>4.05</c:v>
                </c:pt>
                <c:pt idx="106" formatCode="0.000">
                  <c:v>4.32</c:v>
                </c:pt>
                <c:pt idx="107" formatCode="0.000">
                  <c:v>4.59</c:v>
                </c:pt>
                <c:pt idx="108" formatCode="0.000">
                  <c:v>4.84</c:v>
                </c:pt>
                <c:pt idx="109" formatCode="0.000">
                  <c:v>5.0999999999999996</c:v>
                </c:pt>
                <c:pt idx="110" formatCode="0.000">
                  <c:v>5.35</c:v>
                </c:pt>
                <c:pt idx="111" formatCode="0.000">
                  <c:v>5.6</c:v>
                </c:pt>
                <c:pt idx="112" formatCode="0.000">
                  <c:v>5.84</c:v>
                </c:pt>
                <c:pt idx="113" formatCode="0.000">
                  <c:v>6.09</c:v>
                </c:pt>
                <c:pt idx="114" formatCode="0.000">
                  <c:v>6.34</c:v>
                </c:pt>
                <c:pt idx="115" formatCode="0.000">
                  <c:v>6.59</c:v>
                </c:pt>
                <c:pt idx="116" formatCode="0.000">
                  <c:v>7.08</c:v>
                </c:pt>
                <c:pt idx="117" formatCode="0.000">
                  <c:v>7.71</c:v>
                </c:pt>
                <c:pt idx="118" formatCode="0.000">
                  <c:v>8.36</c:v>
                </c:pt>
                <c:pt idx="119" formatCode="0.000">
                  <c:v>9.01</c:v>
                </c:pt>
                <c:pt idx="120" formatCode="0.000">
                  <c:v>9.69</c:v>
                </c:pt>
                <c:pt idx="121" formatCode="0.000">
                  <c:v>10.39</c:v>
                </c:pt>
                <c:pt idx="122" formatCode="0.000">
                  <c:v>11.11</c:v>
                </c:pt>
                <c:pt idx="123" formatCode="0.000">
                  <c:v>11.85</c:v>
                </c:pt>
                <c:pt idx="124" formatCode="0.000">
                  <c:v>12.61</c:v>
                </c:pt>
                <c:pt idx="125" formatCode="0.000">
                  <c:v>14.21</c:v>
                </c:pt>
                <c:pt idx="126" formatCode="0.000">
                  <c:v>15.9</c:v>
                </c:pt>
                <c:pt idx="127" formatCode="0.000">
                  <c:v>17.690000000000001</c:v>
                </c:pt>
                <c:pt idx="128" formatCode="0.000">
                  <c:v>19.579999999999998</c:v>
                </c:pt>
                <c:pt idx="129" formatCode="0.000">
                  <c:v>21.57</c:v>
                </c:pt>
                <c:pt idx="130" formatCode="0.000">
                  <c:v>23.66</c:v>
                </c:pt>
                <c:pt idx="131" formatCode="0.000">
                  <c:v>28.13</c:v>
                </c:pt>
                <c:pt idx="132" formatCode="0.000">
                  <c:v>32.979999999999997</c:v>
                </c:pt>
                <c:pt idx="133" formatCode="0.000">
                  <c:v>38.21</c:v>
                </c:pt>
                <c:pt idx="134" formatCode="0.000">
                  <c:v>43.8</c:v>
                </c:pt>
                <c:pt idx="135" formatCode="0.000">
                  <c:v>49.75</c:v>
                </c:pt>
                <c:pt idx="136" formatCode="0.000">
                  <c:v>56.04</c:v>
                </c:pt>
                <c:pt idx="137" formatCode="0.000">
                  <c:v>62.67</c:v>
                </c:pt>
                <c:pt idx="138" formatCode="0.000">
                  <c:v>69.59</c:v>
                </c:pt>
                <c:pt idx="139" formatCode="0.000">
                  <c:v>76.77</c:v>
                </c:pt>
                <c:pt idx="140" formatCode="0.000">
                  <c:v>84.22</c:v>
                </c:pt>
                <c:pt idx="141" formatCode="0.000">
                  <c:v>92</c:v>
                </c:pt>
                <c:pt idx="142" formatCode="0.000">
                  <c:v>108.6</c:v>
                </c:pt>
                <c:pt idx="143" formatCode="0.000">
                  <c:v>131.29</c:v>
                </c:pt>
                <c:pt idx="144" formatCode="0.000">
                  <c:v>156.1</c:v>
                </c:pt>
                <c:pt idx="145" formatCode="0.000">
                  <c:v>182.97</c:v>
                </c:pt>
                <c:pt idx="146" formatCode="0.000">
                  <c:v>211.88</c:v>
                </c:pt>
                <c:pt idx="147" formatCode="0.000">
                  <c:v>242.79</c:v>
                </c:pt>
                <c:pt idx="148" formatCode="0.000">
                  <c:v>275.67</c:v>
                </c:pt>
                <c:pt idx="149" formatCode="0.000">
                  <c:v>310.49</c:v>
                </c:pt>
                <c:pt idx="150" formatCode="0.000">
                  <c:v>347.23</c:v>
                </c:pt>
                <c:pt idx="151" formatCode="0.000">
                  <c:v>426.34</c:v>
                </c:pt>
                <c:pt idx="152" formatCode="0.000">
                  <c:v>512.91</c:v>
                </c:pt>
                <c:pt idx="153" formatCode="0.000">
                  <c:v>606.79999999999995</c:v>
                </c:pt>
                <c:pt idx="154" formatCode="0.000">
                  <c:v>707.9</c:v>
                </c:pt>
                <c:pt idx="155" formatCode="0.000">
                  <c:v>816.11</c:v>
                </c:pt>
                <c:pt idx="156" formatCode="0.000">
                  <c:v>931.32</c:v>
                </c:pt>
                <c:pt idx="157" formatCode="0.0">
                  <c:v>1180</c:v>
                </c:pt>
                <c:pt idx="158" formatCode="0.0">
                  <c:v>1460</c:v>
                </c:pt>
                <c:pt idx="159" formatCode="0.0">
                  <c:v>1760</c:v>
                </c:pt>
                <c:pt idx="160" formatCode="0.0">
                  <c:v>2100</c:v>
                </c:pt>
                <c:pt idx="161" formatCode="0.0">
                  <c:v>2450</c:v>
                </c:pt>
                <c:pt idx="162" formatCode="0.0">
                  <c:v>2830</c:v>
                </c:pt>
                <c:pt idx="163" formatCode="0.0">
                  <c:v>3240</c:v>
                </c:pt>
                <c:pt idx="164" formatCode="0.0">
                  <c:v>3670</c:v>
                </c:pt>
                <c:pt idx="165" formatCode="0.0">
                  <c:v>4130</c:v>
                </c:pt>
                <c:pt idx="166" formatCode="0.0">
                  <c:v>4610</c:v>
                </c:pt>
                <c:pt idx="167" formatCode="0.0">
                  <c:v>5110</c:v>
                </c:pt>
                <c:pt idx="168" formatCode="0.0">
                  <c:v>6180</c:v>
                </c:pt>
                <c:pt idx="169" formatCode="0.0">
                  <c:v>7650</c:v>
                </c:pt>
                <c:pt idx="170" formatCode="0.0">
                  <c:v>9270</c:v>
                </c:pt>
                <c:pt idx="171" formatCode="0.0">
                  <c:v>11020</c:v>
                </c:pt>
                <c:pt idx="172" formatCode="0.0">
                  <c:v>12900</c:v>
                </c:pt>
                <c:pt idx="173" formatCode="0.0">
                  <c:v>14910</c:v>
                </c:pt>
                <c:pt idx="174" formatCode="0.0">
                  <c:v>17050</c:v>
                </c:pt>
                <c:pt idx="175" formatCode="0.0">
                  <c:v>19320</c:v>
                </c:pt>
                <c:pt idx="176" formatCode="0.0">
                  <c:v>21710</c:v>
                </c:pt>
                <c:pt idx="177" formatCode="0.0">
                  <c:v>26850</c:v>
                </c:pt>
                <c:pt idx="178" formatCode="0.0">
                  <c:v>32460</c:v>
                </c:pt>
                <c:pt idx="179" formatCode="0.0">
                  <c:v>38520</c:v>
                </c:pt>
                <c:pt idx="180" formatCode="0.0">
                  <c:v>45030</c:v>
                </c:pt>
                <c:pt idx="181" formatCode="0.0">
                  <c:v>51960</c:v>
                </c:pt>
                <c:pt idx="182" formatCode="0.0">
                  <c:v>59310</c:v>
                </c:pt>
                <c:pt idx="183" formatCode="0.0">
                  <c:v>75180</c:v>
                </c:pt>
                <c:pt idx="184" formatCode="0.0">
                  <c:v>92580</c:v>
                </c:pt>
                <c:pt idx="185" formatCode="0.0">
                  <c:v>111430</c:v>
                </c:pt>
                <c:pt idx="186" formatCode="0.0">
                  <c:v>131650</c:v>
                </c:pt>
                <c:pt idx="187" formatCode="0.0">
                  <c:v>153190</c:v>
                </c:pt>
                <c:pt idx="188" formatCode="0.0">
                  <c:v>175960</c:v>
                </c:pt>
                <c:pt idx="189" formatCode="0.0">
                  <c:v>199920</c:v>
                </c:pt>
                <c:pt idx="190" formatCode="0.0">
                  <c:v>225010</c:v>
                </c:pt>
                <c:pt idx="191" formatCode="0.0">
                  <c:v>251180</c:v>
                </c:pt>
                <c:pt idx="192" formatCode="0.0">
                  <c:v>278390</c:v>
                </c:pt>
                <c:pt idx="193" formatCode="0.0">
                  <c:v>306570</c:v>
                </c:pt>
                <c:pt idx="194" formatCode="0.0">
                  <c:v>365720</c:v>
                </c:pt>
                <c:pt idx="195" formatCode="0.0">
                  <c:v>444460</c:v>
                </c:pt>
                <c:pt idx="196" formatCode="0.0">
                  <c:v>528100</c:v>
                </c:pt>
                <c:pt idx="197" formatCode="0.0">
                  <c:v>616150</c:v>
                </c:pt>
                <c:pt idx="198" formatCode="0.0">
                  <c:v>708180</c:v>
                </c:pt>
                <c:pt idx="199" formatCode="0.0">
                  <c:v>803840</c:v>
                </c:pt>
                <c:pt idx="200" formatCode="0.0">
                  <c:v>902780</c:v>
                </c:pt>
                <c:pt idx="201" formatCode="0.000E+00">
                  <c:v>1000000</c:v>
                </c:pt>
                <c:pt idx="202" formatCode="0.000E+00">
                  <c:v>1110000</c:v>
                </c:pt>
                <c:pt idx="203" formatCode="0.000E+00">
                  <c:v>1330000</c:v>
                </c:pt>
                <c:pt idx="204" formatCode="0.000E+00">
                  <c:v>1550000</c:v>
                </c:pt>
                <c:pt idx="205" formatCode="0.000E+00">
                  <c:v>1780000</c:v>
                </c:pt>
                <c:pt idx="206" formatCode="0.000E+00">
                  <c:v>2020000</c:v>
                </c:pt>
                <c:pt idx="207" formatCode="0.000E+00">
                  <c:v>2260000</c:v>
                </c:pt>
                <c:pt idx="208" formatCode="0.000E+00">
                  <c:v>2510000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63-442A-B424-E83522972D84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srim7Li_Water!$D$20:$D$300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srim7Li_Water!$M$20:$M$300</c:f>
              <c:numCache>
                <c:formatCode>0.00000</c:formatCode>
                <c:ptCount val="281"/>
                <c:pt idx="0">
                  <c:v>1.2000000000000001E-3</c:v>
                </c:pt>
                <c:pt idx="1">
                  <c:v>1.2999999999999999E-3</c:v>
                </c:pt>
                <c:pt idx="2">
                  <c:v>1.2999999999999999E-3</c:v>
                </c:pt>
                <c:pt idx="3">
                  <c:v>1.4E-3</c:v>
                </c:pt>
                <c:pt idx="4">
                  <c:v>1.5E-3</c:v>
                </c:pt>
                <c:pt idx="5">
                  <c:v>1.6000000000000001E-3</c:v>
                </c:pt>
                <c:pt idx="6">
                  <c:v>1.7000000000000001E-3</c:v>
                </c:pt>
                <c:pt idx="7">
                  <c:v>1.8E-3</c:v>
                </c:pt>
                <c:pt idx="8">
                  <c:v>1.8E-3</c:v>
                </c:pt>
                <c:pt idx="9">
                  <c:v>1.9E-3</c:v>
                </c:pt>
                <c:pt idx="10">
                  <c:v>2E-3</c:v>
                </c:pt>
                <c:pt idx="11">
                  <c:v>2E-3</c:v>
                </c:pt>
                <c:pt idx="12">
                  <c:v>2.1999999999999997E-3</c:v>
                </c:pt>
                <c:pt idx="13">
                  <c:v>2.4000000000000002E-3</c:v>
                </c:pt>
                <c:pt idx="14">
                  <c:v>2.5000000000000001E-3</c:v>
                </c:pt>
                <c:pt idx="15">
                  <c:v>2.7000000000000001E-3</c:v>
                </c:pt>
                <c:pt idx="16">
                  <c:v>2.9000000000000002E-3</c:v>
                </c:pt>
                <c:pt idx="17">
                  <c:v>3.0000000000000001E-3</c:v>
                </c:pt>
                <c:pt idx="18">
                  <c:v>3.2000000000000002E-3</c:v>
                </c:pt>
                <c:pt idx="19">
                  <c:v>3.3E-3</c:v>
                </c:pt>
                <c:pt idx="20">
                  <c:v>3.5000000000000005E-3</c:v>
                </c:pt>
                <c:pt idx="21">
                  <c:v>3.8E-3</c:v>
                </c:pt>
                <c:pt idx="22">
                  <c:v>4.1000000000000003E-3</c:v>
                </c:pt>
                <c:pt idx="23">
                  <c:v>4.3999999999999994E-3</c:v>
                </c:pt>
                <c:pt idx="24">
                  <c:v>4.7000000000000002E-3</c:v>
                </c:pt>
                <c:pt idx="25">
                  <c:v>5.0000000000000001E-3</c:v>
                </c:pt>
                <c:pt idx="26">
                  <c:v>5.3E-3</c:v>
                </c:pt>
                <c:pt idx="27">
                  <c:v>5.8999999999999999E-3</c:v>
                </c:pt>
                <c:pt idx="28">
                  <c:v>6.4000000000000003E-3</c:v>
                </c:pt>
                <c:pt idx="29">
                  <c:v>7.000000000000001E-3</c:v>
                </c:pt>
                <c:pt idx="30">
                  <c:v>7.6E-3</c:v>
                </c:pt>
                <c:pt idx="31">
                  <c:v>8.0999999999999996E-3</c:v>
                </c:pt>
                <c:pt idx="32">
                  <c:v>8.6999999999999994E-3</c:v>
                </c:pt>
                <c:pt idx="33">
                  <c:v>9.2999999999999992E-3</c:v>
                </c:pt>
                <c:pt idx="34">
                  <c:v>9.7999999999999997E-3</c:v>
                </c:pt>
                <c:pt idx="35">
                  <c:v>1.04E-2</c:v>
                </c:pt>
                <c:pt idx="36">
                  <c:v>1.09E-2</c:v>
                </c:pt>
                <c:pt idx="37">
                  <c:v>1.15E-2</c:v>
                </c:pt>
                <c:pt idx="38">
                  <c:v>1.26E-2</c:v>
                </c:pt>
                <c:pt idx="39">
                  <c:v>1.3900000000000001E-2</c:v>
                </c:pt>
                <c:pt idx="40">
                  <c:v>1.5299999999999999E-2</c:v>
                </c:pt>
                <c:pt idx="41">
                  <c:v>1.67E-2</c:v>
                </c:pt>
                <c:pt idx="42">
                  <c:v>1.7999999999999999E-2</c:v>
                </c:pt>
                <c:pt idx="43">
                  <c:v>1.9400000000000001E-2</c:v>
                </c:pt>
                <c:pt idx="44">
                  <c:v>2.07E-2</c:v>
                </c:pt>
                <c:pt idx="45">
                  <c:v>2.1999999999999999E-2</c:v>
                </c:pt>
                <c:pt idx="46">
                  <c:v>2.3400000000000001E-2</c:v>
                </c:pt>
                <c:pt idx="47">
                  <c:v>2.6000000000000002E-2</c:v>
                </c:pt>
                <c:pt idx="48">
                  <c:v>2.8599999999999997E-2</c:v>
                </c:pt>
                <c:pt idx="49">
                  <c:v>3.1099999999999999E-2</c:v>
                </c:pt>
                <c:pt idx="50">
                  <c:v>3.3700000000000001E-2</c:v>
                </c:pt>
                <c:pt idx="51">
                  <c:v>3.6199999999999996E-2</c:v>
                </c:pt>
                <c:pt idx="52">
                  <c:v>3.8600000000000002E-2</c:v>
                </c:pt>
                <c:pt idx="53">
                  <c:v>4.3400000000000001E-2</c:v>
                </c:pt>
                <c:pt idx="54">
                  <c:v>4.8099999999999997E-2</c:v>
                </c:pt>
                <c:pt idx="55">
                  <c:v>5.2700000000000004E-2</c:v>
                </c:pt>
                <c:pt idx="56">
                  <c:v>5.7099999999999998E-2</c:v>
                </c:pt>
                <c:pt idx="57">
                  <c:v>6.13E-2</c:v>
                </c:pt>
                <c:pt idx="58">
                  <c:v>6.5500000000000003E-2</c:v>
                </c:pt>
                <c:pt idx="59">
                  <c:v>6.9499999999999992E-2</c:v>
                </c:pt>
                <c:pt idx="60">
                  <c:v>7.3399999999999993E-2</c:v>
                </c:pt>
                <c:pt idx="61">
                  <c:v>7.7100000000000002E-2</c:v>
                </c:pt>
                <c:pt idx="62">
                  <c:v>8.0800000000000011E-2</c:v>
                </c:pt>
                <c:pt idx="63">
                  <c:v>8.4199999999999997E-2</c:v>
                </c:pt>
                <c:pt idx="64">
                  <c:v>9.0900000000000009E-2</c:v>
                </c:pt>
                <c:pt idx="65">
                  <c:v>9.8599999999999993E-2</c:v>
                </c:pt>
                <c:pt idx="66">
                  <c:v>0.10569999999999999</c:v>
                </c:pt>
                <c:pt idx="67">
                  <c:v>0.1123</c:v>
                </c:pt>
                <c:pt idx="68">
                  <c:v>0.11839999999999999</c:v>
                </c:pt>
                <c:pt idx="69">
                  <c:v>0.12410000000000002</c:v>
                </c:pt>
                <c:pt idx="70">
                  <c:v>0.1293</c:v>
                </c:pt>
                <c:pt idx="71">
                  <c:v>0.13420000000000001</c:v>
                </c:pt>
                <c:pt idx="72">
                  <c:v>0.13879999999999998</c:v>
                </c:pt>
                <c:pt idx="73">
                  <c:v>0.14730000000000001</c:v>
                </c:pt>
                <c:pt idx="74">
                  <c:v>0.1547</c:v>
                </c:pt>
                <c:pt idx="75">
                  <c:v>0.16140000000000002</c:v>
                </c:pt>
                <c:pt idx="76">
                  <c:v>0.16739999999999999</c:v>
                </c:pt>
                <c:pt idx="77">
                  <c:v>0.17280000000000001</c:v>
                </c:pt>
                <c:pt idx="78">
                  <c:v>0.17760000000000001</c:v>
                </c:pt>
                <c:pt idx="79">
                  <c:v>0.18640000000000001</c:v>
                </c:pt>
                <c:pt idx="80">
                  <c:v>0.19370000000000001</c:v>
                </c:pt>
                <c:pt idx="81">
                  <c:v>0.2</c:v>
                </c:pt>
                <c:pt idx="82">
                  <c:v>0.20550000000000002</c:v>
                </c:pt>
                <c:pt idx="83">
                  <c:v>0.2102</c:v>
                </c:pt>
                <c:pt idx="84">
                  <c:v>0.21440000000000001</c:v>
                </c:pt>
                <c:pt idx="85">
                  <c:v>0.21820000000000001</c:v>
                </c:pt>
                <c:pt idx="86">
                  <c:v>0.22149999999999997</c:v>
                </c:pt>
                <c:pt idx="87">
                  <c:v>0.22450000000000001</c:v>
                </c:pt>
                <c:pt idx="88">
                  <c:v>0.2273</c:v>
                </c:pt>
                <c:pt idx="89">
                  <c:v>0.22970000000000002</c:v>
                </c:pt>
                <c:pt idx="90">
                  <c:v>0.2344</c:v>
                </c:pt>
                <c:pt idx="91">
                  <c:v>0.2394</c:v>
                </c:pt>
                <c:pt idx="92">
                  <c:v>0.24349999999999999</c:v>
                </c:pt>
                <c:pt idx="93">
                  <c:v>0.24700000000000003</c:v>
                </c:pt>
                <c:pt idx="94">
                  <c:v>0.25009999999999999</c:v>
                </c:pt>
                <c:pt idx="95">
                  <c:v>0.25270000000000004</c:v>
                </c:pt>
                <c:pt idx="96">
                  <c:v>0.255</c:v>
                </c:pt>
                <c:pt idx="97">
                  <c:v>0.2571</c:v>
                </c:pt>
                <c:pt idx="98">
                  <c:v>0.25900000000000001</c:v>
                </c:pt>
                <c:pt idx="99">
                  <c:v>0.26280000000000003</c:v>
                </c:pt>
                <c:pt idx="100">
                  <c:v>0.2661</c:v>
                </c:pt>
                <c:pt idx="101">
                  <c:v>0.26890000000000003</c:v>
                </c:pt>
                <c:pt idx="102">
                  <c:v>0.27139999999999997</c:v>
                </c:pt>
                <c:pt idx="103">
                  <c:v>0.27360000000000001</c:v>
                </c:pt>
                <c:pt idx="104">
                  <c:v>0.27559999999999996</c:v>
                </c:pt>
                <c:pt idx="105">
                  <c:v>0.28060000000000002</c:v>
                </c:pt>
                <c:pt idx="106">
                  <c:v>0.28500000000000003</c:v>
                </c:pt>
                <c:pt idx="107">
                  <c:v>0.28900000000000003</c:v>
                </c:pt>
                <c:pt idx="108">
                  <c:v>0.29260000000000003</c:v>
                </c:pt>
                <c:pt idx="109">
                  <c:v>0.29599999999999999</c:v>
                </c:pt>
                <c:pt idx="110">
                  <c:v>0.29920000000000002</c:v>
                </c:pt>
                <c:pt idx="111">
                  <c:v>0.30230000000000001</c:v>
                </c:pt>
                <c:pt idx="112">
                  <c:v>0.30530000000000002</c:v>
                </c:pt>
                <c:pt idx="113">
                  <c:v>0.30819999999999997</c:v>
                </c:pt>
                <c:pt idx="114">
                  <c:v>0.311</c:v>
                </c:pt>
                <c:pt idx="115">
                  <c:v>0.31379999999999997</c:v>
                </c:pt>
                <c:pt idx="116">
                  <c:v>0.32320000000000004</c:v>
                </c:pt>
                <c:pt idx="117">
                  <c:v>0.33700000000000002</c:v>
                </c:pt>
                <c:pt idx="118">
                  <c:v>0.3508</c:v>
                </c:pt>
                <c:pt idx="119">
                  <c:v>0.36459999999999998</c:v>
                </c:pt>
                <c:pt idx="120">
                  <c:v>0.3785</c:v>
                </c:pt>
                <c:pt idx="121">
                  <c:v>0.39269999999999999</c:v>
                </c:pt>
                <c:pt idx="122">
                  <c:v>0.40720000000000001</c:v>
                </c:pt>
                <c:pt idx="123">
                  <c:v>0.42199999999999999</c:v>
                </c:pt>
                <c:pt idx="124">
                  <c:v>0.43710000000000004</c:v>
                </c:pt>
                <c:pt idx="125">
                  <c:v>0.49490000000000001</c:v>
                </c:pt>
                <c:pt idx="126">
                  <c:v>0.55269999999999997</c:v>
                </c:pt>
                <c:pt idx="127">
                  <c:v>0.6109</c:v>
                </c:pt>
                <c:pt idx="128">
                  <c:v>0.66980000000000006</c:v>
                </c:pt>
                <c:pt idx="129">
                  <c:v>0.72950000000000004</c:v>
                </c:pt>
                <c:pt idx="130">
                  <c:v>0.79010000000000002</c:v>
                </c:pt>
                <c:pt idx="131" formatCode="0.000">
                  <c:v>1.02</c:v>
                </c:pt>
                <c:pt idx="132" formatCode="0.000">
                  <c:v>1.23</c:v>
                </c:pt>
                <c:pt idx="133" formatCode="0.000">
                  <c:v>1.44</c:v>
                </c:pt>
                <c:pt idx="134" formatCode="0.000">
                  <c:v>1.65</c:v>
                </c:pt>
                <c:pt idx="135" formatCode="0.000">
                  <c:v>1.86</c:v>
                </c:pt>
                <c:pt idx="136" formatCode="0.000">
                  <c:v>2.0699999999999998</c:v>
                </c:pt>
                <c:pt idx="137" formatCode="0.000">
                  <c:v>2.2799999999999998</c:v>
                </c:pt>
                <c:pt idx="138" formatCode="0.000">
                  <c:v>2.4900000000000002</c:v>
                </c:pt>
                <c:pt idx="139" formatCode="0.000">
                  <c:v>2.69</c:v>
                </c:pt>
                <c:pt idx="140" formatCode="0.000">
                  <c:v>2.9</c:v>
                </c:pt>
                <c:pt idx="141" formatCode="0.000">
                  <c:v>3.11</c:v>
                </c:pt>
                <c:pt idx="142" formatCode="0.000">
                  <c:v>3.91</c:v>
                </c:pt>
                <c:pt idx="143" formatCode="0.000">
                  <c:v>5.07</c:v>
                </c:pt>
                <c:pt idx="144" formatCode="0.000">
                  <c:v>6.19</c:v>
                </c:pt>
                <c:pt idx="145" formatCode="0.000">
                  <c:v>7.28</c:v>
                </c:pt>
                <c:pt idx="146" formatCode="0.000">
                  <c:v>8.3699999999999992</c:v>
                </c:pt>
                <c:pt idx="147" formatCode="0.000">
                  <c:v>9.4700000000000006</c:v>
                </c:pt>
                <c:pt idx="148" formatCode="0.000">
                  <c:v>10.57</c:v>
                </c:pt>
                <c:pt idx="149" formatCode="0.000">
                  <c:v>11.68</c:v>
                </c:pt>
                <c:pt idx="150" formatCode="0.000">
                  <c:v>12.81</c:v>
                </c:pt>
                <c:pt idx="151" formatCode="0.000">
                  <c:v>17.059999999999999</c:v>
                </c:pt>
                <c:pt idx="152" formatCode="0.000">
                  <c:v>21.05</c:v>
                </c:pt>
                <c:pt idx="153" formatCode="0.000">
                  <c:v>24.95</c:v>
                </c:pt>
                <c:pt idx="154" formatCode="0.000">
                  <c:v>28.81</c:v>
                </c:pt>
                <c:pt idx="155" formatCode="0.000">
                  <c:v>32.69</c:v>
                </c:pt>
                <c:pt idx="156" formatCode="0.000">
                  <c:v>36.590000000000003</c:v>
                </c:pt>
                <c:pt idx="157" formatCode="0.000">
                  <c:v>51.1</c:v>
                </c:pt>
                <c:pt idx="158" formatCode="0.000">
                  <c:v>64.61</c:v>
                </c:pt>
                <c:pt idx="159" formatCode="0.000">
                  <c:v>77.8</c:v>
                </c:pt>
                <c:pt idx="160" formatCode="0.000">
                  <c:v>90.93</c:v>
                </c:pt>
                <c:pt idx="161" formatCode="0.000">
                  <c:v>104.14</c:v>
                </c:pt>
                <c:pt idx="162" formatCode="0.000">
                  <c:v>117.48</c:v>
                </c:pt>
                <c:pt idx="163" formatCode="0.000">
                  <c:v>131</c:v>
                </c:pt>
                <c:pt idx="164" formatCode="0.000">
                  <c:v>144.71</c:v>
                </c:pt>
                <c:pt idx="165" formatCode="0.000">
                  <c:v>158.62</c:v>
                </c:pt>
                <c:pt idx="166" formatCode="0.000">
                  <c:v>172.75</c:v>
                </c:pt>
                <c:pt idx="167" formatCode="0.000">
                  <c:v>187.09</c:v>
                </c:pt>
                <c:pt idx="168" formatCode="0.000">
                  <c:v>241.6</c:v>
                </c:pt>
                <c:pt idx="169" formatCode="0.000">
                  <c:v>319.58</c:v>
                </c:pt>
                <c:pt idx="170" formatCode="0.000">
                  <c:v>393.25</c:v>
                </c:pt>
                <c:pt idx="171" formatCode="0.000">
                  <c:v>465.28</c:v>
                </c:pt>
                <c:pt idx="172" formatCode="0.000">
                  <c:v>536.85</c:v>
                </c:pt>
                <c:pt idx="173" formatCode="0.000">
                  <c:v>608.53</c:v>
                </c:pt>
                <c:pt idx="174" formatCode="0.000">
                  <c:v>680.66</c:v>
                </c:pt>
                <c:pt idx="175" formatCode="0.000">
                  <c:v>753.4</c:v>
                </c:pt>
                <c:pt idx="176" formatCode="0.000">
                  <c:v>826.86</c:v>
                </c:pt>
                <c:pt idx="177" formatCode="0.0">
                  <c:v>1100</c:v>
                </c:pt>
                <c:pt idx="178" formatCode="0.0">
                  <c:v>1360</c:v>
                </c:pt>
                <c:pt idx="179" formatCode="0.0">
                  <c:v>1610</c:v>
                </c:pt>
                <c:pt idx="180" formatCode="0.0">
                  <c:v>1860</c:v>
                </c:pt>
                <c:pt idx="181" formatCode="0.0">
                  <c:v>2100</c:v>
                </c:pt>
                <c:pt idx="182" formatCode="0.0">
                  <c:v>2350</c:v>
                </c:pt>
                <c:pt idx="183" formatCode="0.0">
                  <c:v>3250</c:v>
                </c:pt>
                <c:pt idx="184" formatCode="0.0">
                  <c:v>4090</c:v>
                </c:pt>
                <c:pt idx="185" formatCode="0.0">
                  <c:v>4880</c:v>
                </c:pt>
                <c:pt idx="186" formatCode="0.0">
                  <c:v>5670</c:v>
                </c:pt>
                <c:pt idx="187" formatCode="0.0">
                  <c:v>6440</c:v>
                </c:pt>
                <c:pt idx="188" formatCode="0.0">
                  <c:v>7210</c:v>
                </c:pt>
                <c:pt idx="189" formatCode="0.0">
                  <c:v>7970</c:v>
                </c:pt>
                <c:pt idx="190" formatCode="0.0">
                  <c:v>8730</c:v>
                </c:pt>
                <c:pt idx="191" formatCode="0.0">
                  <c:v>9490</c:v>
                </c:pt>
                <c:pt idx="192" formatCode="0.0">
                  <c:v>10250</c:v>
                </c:pt>
                <c:pt idx="193" formatCode="0.0">
                  <c:v>11010</c:v>
                </c:pt>
                <c:pt idx="194" formatCode="0.0">
                  <c:v>13840</c:v>
                </c:pt>
                <c:pt idx="195" formatCode="0.0">
                  <c:v>17790</c:v>
                </c:pt>
                <c:pt idx="196" formatCode="0.0">
                  <c:v>21380</c:v>
                </c:pt>
                <c:pt idx="197" formatCode="0.0">
                  <c:v>24760</c:v>
                </c:pt>
                <c:pt idx="198" formatCode="0.0">
                  <c:v>27990</c:v>
                </c:pt>
                <c:pt idx="199" formatCode="0.0">
                  <c:v>31110</c:v>
                </c:pt>
                <c:pt idx="200" formatCode="0.0">
                  <c:v>34140</c:v>
                </c:pt>
                <c:pt idx="201" formatCode="0.0">
                  <c:v>37080</c:v>
                </c:pt>
                <c:pt idx="202" formatCode="0.0">
                  <c:v>39950</c:v>
                </c:pt>
                <c:pt idx="203" formatCode="0.0">
                  <c:v>50370</c:v>
                </c:pt>
                <c:pt idx="204" formatCode="0.0">
                  <c:v>59610</c:v>
                </c:pt>
                <c:pt idx="205" formatCode="0.0">
                  <c:v>68070</c:v>
                </c:pt>
                <c:pt idx="206" formatCode="0.0">
                  <c:v>75970</c:v>
                </c:pt>
                <c:pt idx="207" formatCode="0.0">
                  <c:v>83420</c:v>
                </c:pt>
                <c:pt idx="208" formatCode="0.0">
                  <c:v>90480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63-442A-B424-E83522972D84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srim7Li_Water!$D$20:$D$300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srim7Li_Water!$P$20:$P$300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8.9999999999999998E-4</c:v>
                </c:pt>
                <c:pt idx="2">
                  <c:v>1E-3</c:v>
                </c:pt>
                <c:pt idx="3">
                  <c:v>1E-3</c:v>
                </c:pt>
                <c:pt idx="4">
                  <c:v>1.0999999999999998E-3</c:v>
                </c:pt>
                <c:pt idx="5">
                  <c:v>1.2000000000000001E-3</c:v>
                </c:pt>
                <c:pt idx="6">
                  <c:v>1.2000000000000001E-3</c:v>
                </c:pt>
                <c:pt idx="7">
                  <c:v>1.2999999999999999E-3</c:v>
                </c:pt>
                <c:pt idx="8">
                  <c:v>1.2999999999999999E-3</c:v>
                </c:pt>
                <c:pt idx="9">
                  <c:v>1.4E-3</c:v>
                </c:pt>
                <c:pt idx="10">
                  <c:v>1.4E-3</c:v>
                </c:pt>
                <c:pt idx="11">
                  <c:v>1.5E-3</c:v>
                </c:pt>
                <c:pt idx="12">
                  <c:v>1.6000000000000001E-3</c:v>
                </c:pt>
                <c:pt idx="13">
                  <c:v>1.7000000000000001E-3</c:v>
                </c:pt>
                <c:pt idx="14">
                  <c:v>1.9E-3</c:v>
                </c:pt>
                <c:pt idx="15">
                  <c:v>2E-3</c:v>
                </c:pt>
                <c:pt idx="16">
                  <c:v>2.1000000000000003E-3</c:v>
                </c:pt>
                <c:pt idx="17">
                  <c:v>2.1999999999999997E-3</c:v>
                </c:pt>
                <c:pt idx="18">
                  <c:v>2.3E-3</c:v>
                </c:pt>
                <c:pt idx="19">
                  <c:v>2.4000000000000002E-3</c:v>
                </c:pt>
                <c:pt idx="20">
                  <c:v>2.5999999999999999E-3</c:v>
                </c:pt>
                <c:pt idx="21">
                  <c:v>2.8E-3</c:v>
                </c:pt>
                <c:pt idx="22">
                  <c:v>3.0000000000000001E-3</c:v>
                </c:pt>
                <c:pt idx="23">
                  <c:v>3.2000000000000002E-3</c:v>
                </c:pt>
                <c:pt idx="24">
                  <c:v>3.4000000000000002E-3</c:v>
                </c:pt>
                <c:pt idx="25">
                  <c:v>3.6999999999999997E-3</c:v>
                </c:pt>
                <c:pt idx="26">
                  <c:v>3.8999999999999998E-3</c:v>
                </c:pt>
                <c:pt idx="27">
                  <c:v>4.3E-3</c:v>
                </c:pt>
                <c:pt idx="28">
                  <c:v>4.7000000000000002E-3</c:v>
                </c:pt>
                <c:pt idx="29">
                  <c:v>5.0999999999999995E-3</c:v>
                </c:pt>
                <c:pt idx="30">
                  <c:v>5.4999999999999997E-3</c:v>
                </c:pt>
                <c:pt idx="31">
                  <c:v>5.8999999999999999E-3</c:v>
                </c:pt>
                <c:pt idx="32">
                  <c:v>6.3E-3</c:v>
                </c:pt>
                <c:pt idx="33">
                  <c:v>6.7000000000000002E-3</c:v>
                </c:pt>
                <c:pt idx="34">
                  <c:v>7.0999999999999995E-3</c:v>
                </c:pt>
                <c:pt idx="35">
                  <c:v>7.4999999999999997E-3</c:v>
                </c:pt>
                <c:pt idx="36">
                  <c:v>7.9000000000000008E-3</c:v>
                </c:pt>
                <c:pt idx="37">
                  <c:v>8.3000000000000001E-3</c:v>
                </c:pt>
                <c:pt idx="38">
                  <c:v>9.1000000000000004E-3</c:v>
                </c:pt>
                <c:pt idx="39">
                  <c:v>1.0100000000000001E-2</c:v>
                </c:pt>
                <c:pt idx="40">
                  <c:v>1.0999999999999999E-2</c:v>
                </c:pt>
                <c:pt idx="41">
                  <c:v>1.2E-2</c:v>
                </c:pt>
                <c:pt idx="42">
                  <c:v>1.3000000000000001E-2</c:v>
                </c:pt>
                <c:pt idx="43">
                  <c:v>1.4000000000000002E-2</c:v>
                </c:pt>
                <c:pt idx="44">
                  <c:v>1.4999999999999999E-2</c:v>
                </c:pt>
                <c:pt idx="45">
                  <c:v>1.6E-2</c:v>
                </c:pt>
                <c:pt idx="46">
                  <c:v>1.7000000000000001E-2</c:v>
                </c:pt>
                <c:pt idx="47">
                  <c:v>1.9E-2</c:v>
                </c:pt>
                <c:pt idx="48">
                  <c:v>2.0999999999999998E-2</c:v>
                </c:pt>
                <c:pt idx="49">
                  <c:v>2.3E-2</c:v>
                </c:pt>
                <c:pt idx="50">
                  <c:v>2.5100000000000001E-2</c:v>
                </c:pt>
                <c:pt idx="51">
                  <c:v>2.7100000000000003E-2</c:v>
                </c:pt>
                <c:pt idx="52">
                  <c:v>2.9099999999999997E-2</c:v>
                </c:pt>
                <c:pt idx="53">
                  <c:v>3.32E-2</c:v>
                </c:pt>
                <c:pt idx="54">
                  <c:v>3.7199999999999997E-2</c:v>
                </c:pt>
                <c:pt idx="55">
                  <c:v>4.1200000000000001E-2</c:v>
                </c:pt>
                <c:pt idx="56">
                  <c:v>4.5200000000000004E-2</c:v>
                </c:pt>
                <c:pt idx="57">
                  <c:v>4.9099999999999998E-2</c:v>
                </c:pt>
                <c:pt idx="58">
                  <c:v>5.3000000000000005E-2</c:v>
                </c:pt>
                <c:pt idx="59">
                  <c:v>5.6799999999999996E-2</c:v>
                </c:pt>
                <c:pt idx="60">
                  <c:v>6.0600000000000001E-2</c:v>
                </c:pt>
                <c:pt idx="61">
                  <c:v>6.4299999999999996E-2</c:v>
                </c:pt>
                <c:pt idx="62">
                  <c:v>6.8000000000000005E-2</c:v>
                </c:pt>
                <c:pt idx="63">
                  <c:v>7.1599999999999997E-2</c:v>
                </c:pt>
                <c:pt idx="64">
                  <c:v>7.8600000000000003E-2</c:v>
                </c:pt>
                <c:pt idx="65">
                  <c:v>8.6900000000000005E-2</c:v>
                </c:pt>
                <c:pt idx="66">
                  <c:v>9.4799999999999995E-2</c:v>
                </c:pt>
                <c:pt idx="67">
                  <c:v>0.1024</c:v>
                </c:pt>
                <c:pt idx="68">
                  <c:v>0.1095</c:v>
                </c:pt>
                <c:pt idx="69">
                  <c:v>0.1163</c:v>
                </c:pt>
                <c:pt idx="70">
                  <c:v>0.12279999999999999</c:v>
                </c:pt>
                <c:pt idx="71">
                  <c:v>0.12889999999999999</c:v>
                </c:pt>
                <c:pt idx="72">
                  <c:v>0.1348</c:v>
                </c:pt>
                <c:pt idx="73">
                  <c:v>0.14579999999999999</c:v>
                </c:pt>
                <c:pt idx="74">
                  <c:v>0.15579999999999999</c:v>
                </c:pt>
                <c:pt idx="75">
                  <c:v>0.16499999999999998</c:v>
                </c:pt>
                <c:pt idx="76">
                  <c:v>0.17350000000000002</c:v>
                </c:pt>
                <c:pt idx="77">
                  <c:v>0.18129999999999999</c:v>
                </c:pt>
                <c:pt idx="78">
                  <c:v>0.18859999999999999</c:v>
                </c:pt>
                <c:pt idx="79">
                  <c:v>0.20179999999999998</c:v>
                </c:pt>
                <c:pt idx="80">
                  <c:v>0.21329999999999999</c:v>
                </c:pt>
                <c:pt idx="81">
                  <c:v>0.22349999999999998</c:v>
                </c:pt>
                <c:pt idx="82">
                  <c:v>0.2326</c:v>
                </c:pt>
                <c:pt idx="83">
                  <c:v>0.24079999999999999</c:v>
                </c:pt>
                <c:pt idx="84">
                  <c:v>0.24820000000000003</c:v>
                </c:pt>
                <c:pt idx="85">
                  <c:v>0.255</c:v>
                </c:pt>
                <c:pt idx="86">
                  <c:v>0.26119999999999999</c:v>
                </c:pt>
                <c:pt idx="87">
                  <c:v>0.26690000000000003</c:v>
                </c:pt>
                <c:pt idx="88">
                  <c:v>0.27210000000000001</c:v>
                </c:pt>
                <c:pt idx="89">
                  <c:v>0.27700000000000002</c:v>
                </c:pt>
                <c:pt idx="90">
                  <c:v>0.28570000000000001</c:v>
                </c:pt>
                <c:pt idx="91">
                  <c:v>0.29510000000000003</c:v>
                </c:pt>
                <c:pt idx="92">
                  <c:v>0.30310000000000004</c:v>
                </c:pt>
                <c:pt idx="93">
                  <c:v>0.31019999999999998</c:v>
                </c:pt>
                <c:pt idx="94">
                  <c:v>0.31629999999999997</c:v>
                </c:pt>
                <c:pt idx="95">
                  <c:v>0.32179999999999997</c:v>
                </c:pt>
                <c:pt idx="96">
                  <c:v>0.32679999999999998</c:v>
                </c:pt>
                <c:pt idx="97">
                  <c:v>0.33119999999999999</c:v>
                </c:pt>
                <c:pt idx="98">
                  <c:v>0.33530000000000004</c:v>
                </c:pt>
                <c:pt idx="99">
                  <c:v>0.34239999999999998</c:v>
                </c:pt>
                <c:pt idx="100">
                  <c:v>0.34849999999999998</c:v>
                </c:pt>
                <c:pt idx="101">
                  <c:v>0.35389999999999999</c:v>
                </c:pt>
                <c:pt idx="102">
                  <c:v>0.35859999999999997</c:v>
                </c:pt>
                <c:pt idx="103">
                  <c:v>0.36280000000000001</c:v>
                </c:pt>
                <c:pt idx="104">
                  <c:v>0.36659999999999998</c:v>
                </c:pt>
                <c:pt idx="105">
                  <c:v>0.37340000000000001</c:v>
                </c:pt>
                <c:pt idx="106">
                  <c:v>0.37919999999999998</c:v>
                </c:pt>
                <c:pt idx="107">
                  <c:v>0.38439999999999996</c:v>
                </c:pt>
                <c:pt idx="108">
                  <c:v>0.38900000000000001</c:v>
                </c:pt>
                <c:pt idx="109">
                  <c:v>0.39319999999999999</c:v>
                </c:pt>
                <c:pt idx="110">
                  <c:v>0.3972</c:v>
                </c:pt>
                <c:pt idx="111">
                  <c:v>0.40079999999999999</c:v>
                </c:pt>
                <c:pt idx="112">
                  <c:v>0.40429999999999999</c:v>
                </c:pt>
                <c:pt idx="113">
                  <c:v>0.40759999999999996</c:v>
                </c:pt>
                <c:pt idx="114">
                  <c:v>0.41079999999999994</c:v>
                </c:pt>
                <c:pt idx="115">
                  <c:v>0.4138</c:v>
                </c:pt>
                <c:pt idx="116">
                  <c:v>0.41970000000000002</c:v>
                </c:pt>
                <c:pt idx="117">
                  <c:v>0.42659999999999998</c:v>
                </c:pt>
                <c:pt idx="118">
                  <c:v>0.43319999999999997</c:v>
                </c:pt>
                <c:pt idx="119">
                  <c:v>0.43979999999999997</c:v>
                </c:pt>
                <c:pt idx="120">
                  <c:v>0.44619999999999999</c:v>
                </c:pt>
                <c:pt idx="121">
                  <c:v>0.4526</c:v>
                </c:pt>
                <c:pt idx="122">
                  <c:v>0.45910000000000001</c:v>
                </c:pt>
                <c:pt idx="123">
                  <c:v>0.46559999999999996</c:v>
                </c:pt>
                <c:pt idx="124">
                  <c:v>0.4723</c:v>
                </c:pt>
                <c:pt idx="125">
                  <c:v>0.48600000000000004</c:v>
                </c:pt>
                <c:pt idx="126">
                  <c:v>0.50039999999999996</c:v>
                </c:pt>
                <c:pt idx="127">
                  <c:v>0.51570000000000005</c:v>
                </c:pt>
                <c:pt idx="128">
                  <c:v>0.53179999999999994</c:v>
                </c:pt>
                <c:pt idx="129">
                  <c:v>0.54900000000000004</c:v>
                </c:pt>
                <c:pt idx="130">
                  <c:v>0.56710000000000005</c:v>
                </c:pt>
                <c:pt idx="131">
                  <c:v>0.60670000000000002</c:v>
                </c:pt>
                <c:pt idx="132">
                  <c:v>0.65080000000000005</c:v>
                </c:pt>
                <c:pt idx="133">
                  <c:v>0.69940000000000002</c:v>
                </c:pt>
                <c:pt idx="134">
                  <c:v>0.75250000000000006</c:v>
                </c:pt>
                <c:pt idx="135">
                  <c:v>0.80990000000000006</c:v>
                </c:pt>
                <c:pt idx="136">
                  <c:v>0.87170000000000003</c:v>
                </c:pt>
                <c:pt idx="137">
                  <c:v>0.9375</c:v>
                </c:pt>
                <c:pt idx="138" formatCode="0.000">
                  <c:v>1.01</c:v>
                </c:pt>
                <c:pt idx="139" formatCode="0.000">
                  <c:v>1.08</c:v>
                </c:pt>
                <c:pt idx="140" formatCode="0.000">
                  <c:v>1.1499999999999999</c:v>
                </c:pt>
                <c:pt idx="141" formatCode="0.000">
                  <c:v>1.23</c:v>
                </c:pt>
                <c:pt idx="142" formatCode="0.000">
                  <c:v>1.4</c:v>
                </c:pt>
                <c:pt idx="143" formatCode="0.000">
                  <c:v>1.64</c:v>
                </c:pt>
                <c:pt idx="144" formatCode="0.000">
                  <c:v>1.89</c:v>
                </c:pt>
                <c:pt idx="145" formatCode="0.000">
                  <c:v>2.17</c:v>
                </c:pt>
                <c:pt idx="146" formatCode="0.000">
                  <c:v>2.46</c:v>
                </c:pt>
                <c:pt idx="147" formatCode="0.000">
                  <c:v>2.78</c:v>
                </c:pt>
                <c:pt idx="148" formatCode="0.000">
                  <c:v>3.12</c:v>
                </c:pt>
                <c:pt idx="149" formatCode="0.000">
                  <c:v>3.48</c:v>
                </c:pt>
                <c:pt idx="150" formatCode="0.000">
                  <c:v>3.85</c:v>
                </c:pt>
                <c:pt idx="151" formatCode="0.000">
                  <c:v>4.66</c:v>
                </c:pt>
                <c:pt idx="152" formatCode="0.000">
                  <c:v>5.55</c:v>
                </c:pt>
                <c:pt idx="153" formatCode="0.000">
                  <c:v>6.5</c:v>
                </c:pt>
                <c:pt idx="154" formatCode="0.000">
                  <c:v>7.53</c:v>
                </c:pt>
                <c:pt idx="155" formatCode="0.000">
                  <c:v>8.6199999999999992</c:v>
                </c:pt>
                <c:pt idx="156" formatCode="0.000">
                  <c:v>9.7899999999999991</c:v>
                </c:pt>
                <c:pt idx="157" formatCode="0.000">
                  <c:v>12.32</c:v>
                </c:pt>
                <c:pt idx="158" formatCode="0.000">
                  <c:v>15.1</c:v>
                </c:pt>
                <c:pt idx="159" formatCode="0.000">
                  <c:v>18.14</c:v>
                </c:pt>
                <c:pt idx="160" formatCode="0.000">
                  <c:v>21.43</c:v>
                </c:pt>
                <c:pt idx="161" formatCode="0.000">
                  <c:v>24.97</c:v>
                </c:pt>
                <c:pt idx="162" formatCode="0.000">
                  <c:v>28.74</c:v>
                </c:pt>
                <c:pt idx="163" formatCode="0.000">
                  <c:v>32.74</c:v>
                </c:pt>
                <c:pt idx="164" formatCode="0.000">
                  <c:v>36.979999999999997</c:v>
                </c:pt>
                <c:pt idx="165" formatCode="0.000">
                  <c:v>41.44</c:v>
                </c:pt>
                <c:pt idx="166" formatCode="0.000">
                  <c:v>46.12</c:v>
                </c:pt>
                <c:pt idx="167" formatCode="0.000">
                  <c:v>51.03</c:v>
                </c:pt>
                <c:pt idx="168" formatCode="0.000">
                  <c:v>61.49</c:v>
                </c:pt>
                <c:pt idx="169" formatCode="0.000">
                  <c:v>75.760000000000005</c:v>
                </c:pt>
                <c:pt idx="170" formatCode="0.000">
                  <c:v>91.31</c:v>
                </c:pt>
                <c:pt idx="171" formatCode="0.000">
                  <c:v>108.1</c:v>
                </c:pt>
                <c:pt idx="172" formatCode="0.000">
                  <c:v>126.1</c:v>
                </c:pt>
                <c:pt idx="173" formatCode="0.000">
                  <c:v>145.28</c:v>
                </c:pt>
                <c:pt idx="174" formatCode="0.000">
                  <c:v>165.61</c:v>
                </c:pt>
                <c:pt idx="175" formatCode="0.000">
                  <c:v>187.06</c:v>
                </c:pt>
                <c:pt idx="176" formatCode="0.000">
                  <c:v>209.6</c:v>
                </c:pt>
                <c:pt idx="177" formatCode="0.000">
                  <c:v>257.89</c:v>
                </c:pt>
                <c:pt idx="178" formatCode="0.000">
                  <c:v>310.27</c:v>
                </c:pt>
                <c:pt idx="179" formatCode="0.000">
                  <c:v>366.57</c:v>
                </c:pt>
                <c:pt idx="180" formatCode="0.000">
                  <c:v>426.62</c:v>
                </c:pt>
                <c:pt idx="181" formatCode="0.000">
                  <c:v>490.28</c:v>
                </c:pt>
                <c:pt idx="182" formatCode="0.000">
                  <c:v>557.4</c:v>
                </c:pt>
                <c:pt idx="183" formatCode="0.000">
                  <c:v>701.54</c:v>
                </c:pt>
                <c:pt idx="184" formatCode="0.000">
                  <c:v>858.03</c:v>
                </c:pt>
                <c:pt idx="185" formatCode="0.0">
                  <c:v>1030</c:v>
                </c:pt>
                <c:pt idx="186" formatCode="0.0">
                  <c:v>1200</c:v>
                </c:pt>
                <c:pt idx="187" formatCode="0.0">
                  <c:v>1390</c:v>
                </c:pt>
                <c:pt idx="188" formatCode="0.0">
                  <c:v>1590</c:v>
                </c:pt>
                <c:pt idx="189" formatCode="0.0">
                  <c:v>1800</c:v>
                </c:pt>
                <c:pt idx="190" formatCode="0.0">
                  <c:v>2009.9999999999998</c:v>
                </c:pt>
                <c:pt idx="191" formatCode="0.0">
                  <c:v>2230</c:v>
                </c:pt>
                <c:pt idx="192" formatCode="0.0">
                  <c:v>2460</c:v>
                </c:pt>
                <c:pt idx="193" formatCode="0.0">
                  <c:v>2700</c:v>
                </c:pt>
                <c:pt idx="194" formatCode="0.0">
                  <c:v>3190</c:v>
                </c:pt>
                <c:pt idx="195" formatCode="0.0">
                  <c:v>3830</c:v>
                </c:pt>
                <c:pt idx="196" formatCode="0.0">
                  <c:v>4500</c:v>
                </c:pt>
                <c:pt idx="197" formatCode="0.0">
                  <c:v>5190</c:v>
                </c:pt>
                <c:pt idx="198" formatCode="0.0">
                  <c:v>5900</c:v>
                </c:pt>
                <c:pt idx="199" formatCode="0.0">
                  <c:v>6630</c:v>
                </c:pt>
                <c:pt idx="200" formatCode="0.0">
                  <c:v>7370</c:v>
                </c:pt>
                <c:pt idx="201" formatCode="0.0">
                  <c:v>8119.9999999999991</c:v>
                </c:pt>
                <c:pt idx="202" formatCode="0.0">
                  <c:v>8880</c:v>
                </c:pt>
                <c:pt idx="203" formatCode="0.0">
                  <c:v>10430</c:v>
                </c:pt>
                <c:pt idx="204" formatCode="0.0">
                  <c:v>11980</c:v>
                </c:pt>
                <c:pt idx="205" formatCode="0.0">
                  <c:v>13550</c:v>
                </c:pt>
                <c:pt idx="206" formatCode="0.0">
                  <c:v>15110</c:v>
                </c:pt>
                <c:pt idx="207" formatCode="0.0">
                  <c:v>16670</c:v>
                </c:pt>
                <c:pt idx="208" formatCode="0.0">
                  <c:v>18220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763-442A-B424-E83522972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srim7Be_Water!$P$5</c:f>
          <c:strCache>
            <c:ptCount val="1"/>
            <c:pt idx="0">
              <c:v>srim7Be_Water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srim7Be_Water!$D$20:$D$300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srim7Be_Water!$E$20:$E$300</c:f>
              <c:numCache>
                <c:formatCode>0.000E+00</c:formatCode>
                <c:ptCount val="281"/>
                <c:pt idx="0">
                  <c:v>3.4349999999999999E-2</c:v>
                </c:pt>
                <c:pt idx="1">
                  <c:v>3.6720000000000003E-2</c:v>
                </c:pt>
                <c:pt idx="2">
                  <c:v>3.8949999999999999E-2</c:v>
                </c:pt>
                <c:pt idx="3">
                  <c:v>4.1050000000000003E-2</c:v>
                </c:pt>
                <c:pt idx="4">
                  <c:v>4.3060000000000001E-2</c:v>
                </c:pt>
                <c:pt idx="5">
                  <c:v>4.4970000000000003E-2</c:v>
                </c:pt>
                <c:pt idx="6">
                  <c:v>4.6809999999999997E-2</c:v>
                </c:pt>
                <c:pt idx="7">
                  <c:v>4.8579999999999998E-2</c:v>
                </c:pt>
                <c:pt idx="8">
                  <c:v>5.0279999999999998E-2</c:v>
                </c:pt>
                <c:pt idx="9">
                  <c:v>5.1929999999999997E-2</c:v>
                </c:pt>
                <c:pt idx="10">
                  <c:v>5.3530000000000001E-2</c:v>
                </c:pt>
                <c:pt idx="11">
                  <c:v>5.5079999999999997E-2</c:v>
                </c:pt>
                <c:pt idx="12">
                  <c:v>5.806E-2</c:v>
                </c:pt>
                <c:pt idx="13">
                  <c:v>6.1580000000000003E-2</c:v>
                </c:pt>
                <c:pt idx="14">
                  <c:v>6.4909999999999995E-2</c:v>
                </c:pt>
                <c:pt idx="15">
                  <c:v>6.8080000000000002E-2</c:v>
                </c:pt>
                <c:pt idx="16">
                  <c:v>7.1110000000000007E-2</c:v>
                </c:pt>
                <c:pt idx="17">
                  <c:v>7.4010000000000006E-2</c:v>
                </c:pt>
                <c:pt idx="18">
                  <c:v>7.6810000000000003E-2</c:v>
                </c:pt>
                <c:pt idx="19">
                  <c:v>7.9500000000000001E-2</c:v>
                </c:pt>
                <c:pt idx="20">
                  <c:v>8.2110000000000002E-2</c:v>
                </c:pt>
                <c:pt idx="21">
                  <c:v>8.7090000000000001E-2</c:v>
                </c:pt>
                <c:pt idx="22">
                  <c:v>9.1800000000000007E-2</c:v>
                </c:pt>
                <c:pt idx="23">
                  <c:v>9.6280000000000004E-2</c:v>
                </c:pt>
                <c:pt idx="24">
                  <c:v>0.10059999999999999</c:v>
                </c:pt>
                <c:pt idx="25">
                  <c:v>0.1047</c:v>
                </c:pt>
                <c:pt idx="26">
                  <c:v>0.1086</c:v>
                </c:pt>
                <c:pt idx="27">
                  <c:v>0.11609999999999999</c:v>
                </c:pt>
                <c:pt idx="28">
                  <c:v>0.1232</c:v>
                </c:pt>
                <c:pt idx="29">
                  <c:v>0.1298</c:v>
                </c:pt>
                <c:pt idx="30">
                  <c:v>0.13619999999999999</c:v>
                </c:pt>
                <c:pt idx="31">
                  <c:v>0.14219999999999999</c:v>
                </c:pt>
                <c:pt idx="32">
                  <c:v>0.14799999999999999</c:v>
                </c:pt>
                <c:pt idx="33">
                  <c:v>0.15359999999999999</c:v>
                </c:pt>
                <c:pt idx="34">
                  <c:v>0.159</c:v>
                </c:pt>
                <c:pt idx="35">
                  <c:v>0.16420000000000001</c:v>
                </c:pt>
                <c:pt idx="36">
                  <c:v>0.16930000000000001</c:v>
                </c:pt>
                <c:pt idx="37">
                  <c:v>0.17419999999999999</c:v>
                </c:pt>
                <c:pt idx="38">
                  <c:v>0.18360000000000001</c:v>
                </c:pt>
                <c:pt idx="39">
                  <c:v>0.19470000000000001</c:v>
                </c:pt>
                <c:pt idx="40">
                  <c:v>0.20530000000000001</c:v>
                </c:pt>
                <c:pt idx="41">
                  <c:v>0.21529999999999999</c:v>
                </c:pt>
                <c:pt idx="42">
                  <c:v>0.22489999999999999</c:v>
                </c:pt>
                <c:pt idx="43">
                  <c:v>0.23400000000000001</c:v>
                </c:pt>
                <c:pt idx="44">
                  <c:v>0.2429</c:v>
                </c:pt>
                <c:pt idx="45">
                  <c:v>0.25140000000000001</c:v>
                </c:pt>
                <c:pt idx="46">
                  <c:v>0.2596</c:v>
                </c:pt>
                <c:pt idx="47">
                  <c:v>0.27539999999999998</c:v>
                </c:pt>
                <c:pt idx="48">
                  <c:v>0.2903</c:v>
                </c:pt>
                <c:pt idx="49">
                  <c:v>0.30449999999999999</c:v>
                </c:pt>
                <c:pt idx="50">
                  <c:v>0.318</c:v>
                </c:pt>
                <c:pt idx="51">
                  <c:v>0.33100000000000002</c:v>
                </c:pt>
                <c:pt idx="52">
                  <c:v>0.34350000000000003</c:v>
                </c:pt>
                <c:pt idx="53">
                  <c:v>0.36720000000000003</c:v>
                </c:pt>
                <c:pt idx="54">
                  <c:v>0.38950000000000001</c:v>
                </c:pt>
                <c:pt idx="55">
                  <c:v>0.41049999999999998</c:v>
                </c:pt>
                <c:pt idx="56">
                  <c:v>0.43059999999999998</c:v>
                </c:pt>
                <c:pt idx="57">
                  <c:v>0.44969999999999999</c:v>
                </c:pt>
                <c:pt idx="58">
                  <c:v>0.46810000000000002</c:v>
                </c:pt>
                <c:pt idx="59">
                  <c:v>0.48570000000000002</c:v>
                </c:pt>
                <c:pt idx="60">
                  <c:v>0.4965</c:v>
                </c:pt>
                <c:pt idx="61">
                  <c:v>0.50719999999999998</c:v>
                </c:pt>
                <c:pt idx="62">
                  <c:v>0.51800000000000002</c:v>
                </c:pt>
                <c:pt idx="63">
                  <c:v>0.52900000000000003</c:v>
                </c:pt>
                <c:pt idx="64">
                  <c:v>0.55110000000000003</c:v>
                </c:pt>
                <c:pt idx="65">
                  <c:v>0.57940000000000003</c:v>
                </c:pt>
                <c:pt idx="66">
                  <c:v>0.60819999999999996</c:v>
                </c:pt>
                <c:pt idx="67">
                  <c:v>0.63719999999999999</c:v>
                </c:pt>
                <c:pt idx="68">
                  <c:v>0.66639999999999999</c:v>
                </c:pt>
                <c:pt idx="69">
                  <c:v>0.6956</c:v>
                </c:pt>
                <c:pt idx="70">
                  <c:v>0.72470000000000001</c:v>
                </c:pt>
                <c:pt idx="71">
                  <c:v>0.75349999999999995</c:v>
                </c:pt>
                <c:pt idx="72">
                  <c:v>0.78210000000000002</c:v>
                </c:pt>
                <c:pt idx="73">
                  <c:v>0.83819999999999995</c:v>
                </c:pt>
                <c:pt idx="74">
                  <c:v>0.89290000000000003</c:v>
                </c:pt>
                <c:pt idx="75">
                  <c:v>0.94579999999999997</c:v>
                </c:pt>
                <c:pt idx="76">
                  <c:v>0.99709999999999999</c:v>
                </c:pt>
                <c:pt idx="77">
                  <c:v>1.0469999999999999</c:v>
                </c:pt>
                <c:pt idx="78">
                  <c:v>1.0940000000000001</c:v>
                </c:pt>
                <c:pt idx="79">
                  <c:v>1.1850000000000001</c:v>
                </c:pt>
                <c:pt idx="80">
                  <c:v>1.2709999999999999</c:v>
                </c:pt>
                <c:pt idx="81">
                  <c:v>1.35</c:v>
                </c:pt>
                <c:pt idx="82">
                  <c:v>1.4259999999999999</c:v>
                </c:pt>
                <c:pt idx="83">
                  <c:v>1.4970000000000001</c:v>
                </c:pt>
                <c:pt idx="84">
                  <c:v>1.5649999999999999</c:v>
                </c:pt>
                <c:pt idx="85">
                  <c:v>1.63</c:v>
                </c:pt>
                <c:pt idx="86">
                  <c:v>1.6919999999999999</c:v>
                </c:pt>
                <c:pt idx="87">
                  <c:v>1.752</c:v>
                </c:pt>
                <c:pt idx="88">
                  <c:v>1.81</c:v>
                </c:pt>
                <c:pt idx="89">
                  <c:v>1.8660000000000001</c:v>
                </c:pt>
                <c:pt idx="90">
                  <c:v>1.974</c:v>
                </c:pt>
                <c:pt idx="91">
                  <c:v>2.1030000000000002</c:v>
                </c:pt>
                <c:pt idx="92">
                  <c:v>2.226</c:v>
                </c:pt>
                <c:pt idx="93">
                  <c:v>2.3450000000000002</c:v>
                </c:pt>
                <c:pt idx="94">
                  <c:v>2.4609999999999999</c:v>
                </c:pt>
                <c:pt idx="95">
                  <c:v>2.5750000000000002</c:v>
                </c:pt>
                <c:pt idx="96">
                  <c:v>2.6869999999999998</c:v>
                </c:pt>
                <c:pt idx="97">
                  <c:v>2.7970000000000002</c:v>
                </c:pt>
                <c:pt idx="98">
                  <c:v>2.9060000000000001</c:v>
                </c:pt>
                <c:pt idx="99">
                  <c:v>3.1190000000000002</c:v>
                </c:pt>
                <c:pt idx="100">
                  <c:v>3.327</c:v>
                </c:pt>
                <c:pt idx="101">
                  <c:v>3.53</c:v>
                </c:pt>
                <c:pt idx="102">
                  <c:v>3.7269999999999999</c:v>
                </c:pt>
                <c:pt idx="103">
                  <c:v>3.9169999999999998</c:v>
                </c:pt>
                <c:pt idx="104">
                  <c:v>4.0999999999999996</c:v>
                </c:pt>
                <c:pt idx="105">
                  <c:v>4.4409999999999998</c:v>
                </c:pt>
                <c:pt idx="106">
                  <c:v>4.7480000000000002</c:v>
                </c:pt>
                <c:pt idx="107">
                  <c:v>5.0170000000000003</c:v>
                </c:pt>
                <c:pt idx="108">
                  <c:v>5.2489999999999997</c:v>
                </c:pt>
                <c:pt idx="109">
                  <c:v>5.4450000000000003</c:v>
                </c:pt>
                <c:pt idx="110">
                  <c:v>5.6079999999999997</c:v>
                </c:pt>
                <c:pt idx="111">
                  <c:v>5.74</c:v>
                </c:pt>
                <c:pt idx="112">
                  <c:v>5.8440000000000003</c:v>
                </c:pt>
                <c:pt idx="113">
                  <c:v>5.923</c:v>
                </c:pt>
                <c:pt idx="114">
                  <c:v>5.9820000000000002</c:v>
                </c:pt>
                <c:pt idx="115">
                  <c:v>6.0209999999999999</c:v>
                </c:pt>
                <c:pt idx="116">
                  <c:v>6.056</c:v>
                </c:pt>
                <c:pt idx="117">
                  <c:v>6.0359999999999996</c:v>
                </c:pt>
                <c:pt idx="118">
                  <c:v>5.97</c:v>
                </c:pt>
                <c:pt idx="119">
                  <c:v>5.875</c:v>
                </c:pt>
                <c:pt idx="120">
                  <c:v>5.7629999999999999</c:v>
                </c:pt>
                <c:pt idx="121">
                  <c:v>5.6429999999999998</c:v>
                </c:pt>
                <c:pt idx="122">
                  <c:v>5.5190000000000001</c:v>
                </c:pt>
                <c:pt idx="123">
                  <c:v>5.3940000000000001</c:v>
                </c:pt>
                <c:pt idx="124">
                  <c:v>5.2709999999999999</c:v>
                </c:pt>
                <c:pt idx="125">
                  <c:v>5.0339999999999998</c:v>
                </c:pt>
                <c:pt idx="126">
                  <c:v>4.8120000000000003</c:v>
                </c:pt>
                <c:pt idx="127">
                  <c:v>4.6059999999999999</c:v>
                </c:pt>
                <c:pt idx="128">
                  <c:v>4.415</c:v>
                </c:pt>
                <c:pt idx="129">
                  <c:v>4.2380000000000004</c:v>
                </c:pt>
                <c:pt idx="130">
                  <c:v>4.0739999999999998</c:v>
                </c:pt>
                <c:pt idx="131">
                  <c:v>3.7789999999999999</c:v>
                </c:pt>
                <c:pt idx="132">
                  <c:v>3.524</c:v>
                </c:pt>
                <c:pt idx="133">
                  <c:v>3.3010000000000002</c:v>
                </c:pt>
                <c:pt idx="134">
                  <c:v>3.1040000000000001</c:v>
                </c:pt>
                <c:pt idx="135">
                  <c:v>2.93</c:v>
                </c:pt>
                <c:pt idx="136">
                  <c:v>2.7759999999999998</c:v>
                </c:pt>
                <c:pt idx="137">
                  <c:v>2.637</c:v>
                </c:pt>
                <c:pt idx="138">
                  <c:v>2.5489999999999999</c:v>
                </c:pt>
                <c:pt idx="139">
                  <c:v>2.4590000000000001</c:v>
                </c:pt>
                <c:pt idx="140">
                  <c:v>2.3639999999999999</c:v>
                </c:pt>
                <c:pt idx="141">
                  <c:v>2.2639999999999998</c:v>
                </c:pt>
                <c:pt idx="142">
                  <c:v>2.09</c:v>
                </c:pt>
                <c:pt idx="143">
                  <c:v>1.911</c:v>
                </c:pt>
                <c:pt idx="144">
                  <c:v>1.7629999999999999</c:v>
                </c:pt>
                <c:pt idx="145">
                  <c:v>1.64</c:v>
                </c:pt>
                <c:pt idx="146">
                  <c:v>1.534</c:v>
                </c:pt>
                <c:pt idx="147">
                  <c:v>1.4430000000000001</c:v>
                </c:pt>
                <c:pt idx="148">
                  <c:v>1.363</c:v>
                </c:pt>
                <c:pt idx="149">
                  <c:v>1.292</c:v>
                </c:pt>
                <c:pt idx="150">
                  <c:v>1.228</c:v>
                </c:pt>
                <c:pt idx="151">
                  <c:v>1.1200000000000001</c:v>
                </c:pt>
                <c:pt idx="152">
                  <c:v>1.0289999999999999</c:v>
                </c:pt>
                <c:pt idx="153">
                  <c:v>0.95230000000000004</c:v>
                </c:pt>
                <c:pt idx="154">
                  <c:v>0.8861</c:v>
                </c:pt>
                <c:pt idx="155">
                  <c:v>0.82830000000000004</c:v>
                </c:pt>
                <c:pt idx="156">
                  <c:v>0.77739999999999998</c:v>
                </c:pt>
                <c:pt idx="157">
                  <c:v>0.69169999999999998</c:v>
                </c:pt>
                <c:pt idx="158">
                  <c:v>0.62239999999999995</c:v>
                </c:pt>
                <c:pt idx="159">
                  <c:v>0.56520000000000004</c:v>
                </c:pt>
                <c:pt idx="160">
                  <c:v>0.51749999999999996</c:v>
                </c:pt>
                <c:pt idx="161">
                  <c:v>0.47720000000000001</c:v>
                </c:pt>
                <c:pt idx="162">
                  <c:v>0.443</c:v>
                </c:pt>
                <c:pt idx="163">
                  <c:v>0.41370000000000001</c:v>
                </c:pt>
                <c:pt idx="164">
                  <c:v>0.3886</c:v>
                </c:pt>
                <c:pt idx="165">
                  <c:v>0.36709999999999998</c:v>
                </c:pt>
                <c:pt idx="166">
                  <c:v>0.34849999999999998</c:v>
                </c:pt>
                <c:pt idx="167">
                  <c:v>0.33260000000000001</c:v>
                </c:pt>
                <c:pt idx="168">
                  <c:v>0.30709999999999998</c:v>
                </c:pt>
                <c:pt idx="169">
                  <c:v>0.28070000000000001</c:v>
                </c:pt>
                <c:pt idx="170">
                  <c:v>0.25740000000000002</c:v>
                </c:pt>
                <c:pt idx="171">
                  <c:v>0.23810000000000001</c:v>
                </c:pt>
                <c:pt idx="172">
                  <c:v>0.2218</c:v>
                </c:pt>
                <c:pt idx="173">
                  <c:v>0.20780000000000001</c:v>
                </c:pt>
                <c:pt idx="174">
                  <c:v>0.1958</c:v>
                </c:pt>
                <c:pt idx="175">
                  <c:v>0.1852</c:v>
                </c:pt>
                <c:pt idx="176">
                  <c:v>0.1759</c:v>
                </c:pt>
                <c:pt idx="177">
                  <c:v>0.16009999999999999</c:v>
                </c:pt>
                <c:pt idx="178">
                  <c:v>0.1474</c:v>
                </c:pt>
                <c:pt idx="179">
                  <c:v>0.1368</c:v>
                </c:pt>
                <c:pt idx="180">
                  <c:v>0.12790000000000001</c:v>
                </c:pt>
                <c:pt idx="181">
                  <c:v>0.12039999999999999</c:v>
                </c:pt>
                <c:pt idx="182">
                  <c:v>0.1138</c:v>
                </c:pt>
                <c:pt idx="183">
                  <c:v>0.10299999999999999</c:v>
                </c:pt>
                <c:pt idx="184">
                  <c:v>9.4539999999999999E-2</c:v>
                </c:pt>
                <c:pt idx="185">
                  <c:v>8.7690000000000004E-2</c:v>
                </c:pt>
                <c:pt idx="186">
                  <c:v>8.2040000000000002E-2</c:v>
                </c:pt>
                <c:pt idx="187">
                  <c:v>7.7299999999999994E-2</c:v>
                </c:pt>
                <c:pt idx="188">
                  <c:v>7.3260000000000006E-2</c:v>
                </c:pt>
                <c:pt idx="189">
                  <c:v>6.9779999999999995E-2</c:v>
                </c:pt>
                <c:pt idx="190">
                  <c:v>6.676E-2</c:v>
                </c:pt>
                <c:pt idx="191">
                  <c:v>6.411E-2</c:v>
                </c:pt>
                <c:pt idx="192">
                  <c:v>6.1760000000000002E-2</c:v>
                </c:pt>
                <c:pt idx="193">
                  <c:v>5.9670000000000001E-2</c:v>
                </c:pt>
                <c:pt idx="194">
                  <c:v>5.611E-2</c:v>
                </c:pt>
                <c:pt idx="195">
                  <c:v>5.2540000000000003E-2</c:v>
                </c:pt>
                <c:pt idx="196">
                  <c:v>4.9689999999999998E-2</c:v>
                </c:pt>
                <c:pt idx="197">
                  <c:v>4.7370000000000002E-2</c:v>
                </c:pt>
                <c:pt idx="198">
                  <c:v>4.5449999999999997E-2</c:v>
                </c:pt>
                <c:pt idx="199">
                  <c:v>4.3830000000000001E-2</c:v>
                </c:pt>
                <c:pt idx="200">
                  <c:v>4.2459999999999998E-2</c:v>
                </c:pt>
                <c:pt idx="201">
                  <c:v>4.1279999999999997E-2</c:v>
                </c:pt>
                <c:pt idx="202">
                  <c:v>4.0259999999999997E-2</c:v>
                </c:pt>
                <c:pt idx="203">
                  <c:v>3.8580000000000003E-2</c:v>
                </c:pt>
                <c:pt idx="204">
                  <c:v>3.7280000000000001E-2</c:v>
                </c:pt>
                <c:pt idx="205">
                  <c:v>3.6249999999999998E-2</c:v>
                </c:pt>
                <c:pt idx="206">
                  <c:v>3.542E-2</c:v>
                </c:pt>
                <c:pt idx="207">
                  <c:v>3.474E-2</c:v>
                </c:pt>
                <c:pt idx="208">
                  <c:v>3.4189999999999998E-2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AB-4181-B67D-FCA9BCD72413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srim7Be_Water!$D$20:$D$300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srim7Be_Water!$F$20:$F$300</c:f>
              <c:numCache>
                <c:formatCode>0.000E+00</c:formatCode>
                <c:ptCount val="281"/>
                <c:pt idx="0">
                  <c:v>0.38219999999999998</c:v>
                </c:pt>
                <c:pt idx="1">
                  <c:v>0.39860000000000001</c:v>
                </c:pt>
                <c:pt idx="2">
                  <c:v>0.41310000000000002</c:v>
                </c:pt>
                <c:pt idx="3">
                  <c:v>0.42599999999999999</c:v>
                </c:pt>
                <c:pt idx="4">
                  <c:v>0.43769999999999998</c:v>
                </c:pt>
                <c:pt idx="5">
                  <c:v>0.44829999999999998</c:v>
                </c:pt>
                <c:pt idx="6">
                  <c:v>0.45789999999999997</c:v>
                </c:pt>
                <c:pt idx="7">
                  <c:v>0.46679999999999999</c:v>
                </c:pt>
                <c:pt idx="8">
                  <c:v>0.47489999999999999</c:v>
                </c:pt>
                <c:pt idx="9">
                  <c:v>0.48249999999999998</c:v>
                </c:pt>
                <c:pt idx="10">
                  <c:v>0.48949999999999999</c:v>
                </c:pt>
                <c:pt idx="11">
                  <c:v>0.496</c:v>
                </c:pt>
                <c:pt idx="12">
                  <c:v>0.50780000000000003</c:v>
                </c:pt>
                <c:pt idx="13">
                  <c:v>0.52059999999999995</c:v>
                </c:pt>
                <c:pt idx="14">
                  <c:v>0.53159999999999996</c:v>
                </c:pt>
                <c:pt idx="15">
                  <c:v>0.54110000000000003</c:v>
                </c:pt>
                <c:pt idx="16">
                  <c:v>0.54949999999999999</c:v>
                </c:pt>
                <c:pt idx="17">
                  <c:v>0.55689999999999995</c:v>
                </c:pt>
                <c:pt idx="18">
                  <c:v>0.56340000000000001</c:v>
                </c:pt>
                <c:pt idx="19">
                  <c:v>0.56920000000000004</c:v>
                </c:pt>
                <c:pt idx="20">
                  <c:v>0.57440000000000002</c:v>
                </c:pt>
                <c:pt idx="21">
                  <c:v>0.58320000000000005</c:v>
                </c:pt>
                <c:pt idx="22">
                  <c:v>0.59030000000000005</c:v>
                </c:pt>
                <c:pt idx="23">
                  <c:v>0.59589999999999999</c:v>
                </c:pt>
                <c:pt idx="24">
                  <c:v>0.60050000000000003</c:v>
                </c:pt>
                <c:pt idx="25">
                  <c:v>0.60419999999999996</c:v>
                </c:pt>
                <c:pt idx="26">
                  <c:v>0.60709999999999997</c:v>
                </c:pt>
                <c:pt idx="27">
                  <c:v>0.61119999999999997</c:v>
                </c:pt>
                <c:pt idx="28">
                  <c:v>0.61339999999999995</c:v>
                </c:pt>
                <c:pt idx="29">
                  <c:v>0.61419999999999997</c:v>
                </c:pt>
                <c:pt idx="30">
                  <c:v>0.61399999999999999</c:v>
                </c:pt>
                <c:pt idx="31">
                  <c:v>0.61299999999999999</c:v>
                </c:pt>
                <c:pt idx="32">
                  <c:v>0.61140000000000005</c:v>
                </c:pt>
                <c:pt idx="33">
                  <c:v>0.60940000000000005</c:v>
                </c:pt>
                <c:pt idx="34">
                  <c:v>0.6069</c:v>
                </c:pt>
                <c:pt idx="35">
                  <c:v>0.60419999999999996</c:v>
                </c:pt>
                <c:pt idx="36">
                  <c:v>0.60119999999999996</c:v>
                </c:pt>
                <c:pt idx="37">
                  <c:v>0.59799999999999998</c:v>
                </c:pt>
                <c:pt idx="38">
                  <c:v>0.59130000000000005</c:v>
                </c:pt>
                <c:pt idx="39">
                  <c:v>0.58240000000000003</c:v>
                </c:pt>
                <c:pt idx="40">
                  <c:v>0.57330000000000003</c:v>
                </c:pt>
                <c:pt idx="41">
                  <c:v>0.56420000000000003</c:v>
                </c:pt>
                <c:pt idx="42">
                  <c:v>0.55510000000000004</c:v>
                </c:pt>
                <c:pt idx="43">
                  <c:v>0.54610000000000003</c:v>
                </c:pt>
                <c:pt idx="44">
                  <c:v>0.53739999999999999</c:v>
                </c:pt>
                <c:pt idx="45">
                  <c:v>0.52890000000000004</c:v>
                </c:pt>
                <c:pt idx="46">
                  <c:v>0.52049999999999996</c:v>
                </c:pt>
                <c:pt idx="47">
                  <c:v>0.50470000000000004</c:v>
                </c:pt>
                <c:pt idx="48">
                  <c:v>0.48970000000000002</c:v>
                </c:pt>
                <c:pt idx="49">
                  <c:v>0.47570000000000001</c:v>
                </c:pt>
                <c:pt idx="50">
                  <c:v>0.46260000000000001</c:v>
                </c:pt>
                <c:pt idx="51">
                  <c:v>0.45019999999999999</c:v>
                </c:pt>
                <c:pt idx="52">
                  <c:v>0.43859999999999999</c:v>
                </c:pt>
                <c:pt idx="53">
                  <c:v>0.41739999999999999</c:v>
                </c:pt>
                <c:pt idx="54">
                  <c:v>0.39839999999999998</c:v>
                </c:pt>
                <c:pt idx="55">
                  <c:v>0.38129999999999997</c:v>
                </c:pt>
                <c:pt idx="56">
                  <c:v>0.3659</c:v>
                </c:pt>
                <c:pt idx="57">
                  <c:v>0.35199999999999998</c:v>
                </c:pt>
                <c:pt idx="58">
                  <c:v>0.3392</c:v>
                </c:pt>
                <c:pt idx="59">
                  <c:v>0.32750000000000001</c:v>
                </c:pt>
                <c:pt idx="60">
                  <c:v>0.31669999999999998</c:v>
                </c:pt>
                <c:pt idx="61">
                  <c:v>0.30669999999999997</c:v>
                </c:pt>
                <c:pt idx="62">
                  <c:v>0.2974</c:v>
                </c:pt>
                <c:pt idx="63">
                  <c:v>0.2888</c:v>
                </c:pt>
                <c:pt idx="64">
                  <c:v>0.2732</c:v>
                </c:pt>
                <c:pt idx="65">
                  <c:v>0.25629999999999997</c:v>
                </c:pt>
                <c:pt idx="66">
                  <c:v>0.24160000000000001</c:v>
                </c:pt>
                <c:pt idx="67">
                  <c:v>0.2288</c:v>
                </c:pt>
                <c:pt idx="68">
                  <c:v>0.2175</c:v>
                </c:pt>
                <c:pt idx="69">
                  <c:v>0.2074</c:v>
                </c:pt>
                <c:pt idx="70">
                  <c:v>0.1983</c:v>
                </c:pt>
                <c:pt idx="71">
                  <c:v>0.19020000000000001</c:v>
                </c:pt>
                <c:pt idx="72">
                  <c:v>0.1827</c:v>
                </c:pt>
                <c:pt idx="73">
                  <c:v>0.16969999999999999</c:v>
                </c:pt>
                <c:pt idx="74">
                  <c:v>0.15859999999999999</c:v>
                </c:pt>
                <c:pt idx="75">
                  <c:v>0.14910000000000001</c:v>
                </c:pt>
                <c:pt idx="76">
                  <c:v>0.14080000000000001</c:v>
                </c:pt>
                <c:pt idx="77">
                  <c:v>0.13339999999999999</c:v>
                </c:pt>
                <c:pt idx="78">
                  <c:v>0.12690000000000001</c:v>
                </c:pt>
                <c:pt idx="79">
                  <c:v>0.1159</c:v>
                </c:pt>
                <c:pt idx="80">
                  <c:v>0.10680000000000001</c:v>
                </c:pt>
                <c:pt idx="81">
                  <c:v>9.9159999999999998E-2</c:v>
                </c:pt>
                <c:pt idx="82">
                  <c:v>9.2670000000000002E-2</c:v>
                </c:pt>
                <c:pt idx="83">
                  <c:v>8.7069999999999995E-2</c:v>
                </c:pt>
                <c:pt idx="84">
                  <c:v>8.2170000000000007E-2</c:v>
                </c:pt>
                <c:pt idx="85">
                  <c:v>7.7859999999999999E-2</c:v>
                </c:pt>
                <c:pt idx="86">
                  <c:v>7.4020000000000002E-2</c:v>
                </c:pt>
                <c:pt idx="87">
                  <c:v>7.0580000000000004E-2</c:v>
                </c:pt>
                <c:pt idx="88">
                  <c:v>6.7479999999999998E-2</c:v>
                </c:pt>
                <c:pt idx="89">
                  <c:v>6.4670000000000005E-2</c:v>
                </c:pt>
                <c:pt idx="90">
                  <c:v>5.9749999999999998E-2</c:v>
                </c:pt>
                <c:pt idx="91">
                  <c:v>5.466E-2</c:v>
                </c:pt>
                <c:pt idx="92">
                  <c:v>5.0439999999999999E-2</c:v>
                </c:pt>
                <c:pt idx="93">
                  <c:v>4.6890000000000001E-2</c:v>
                </c:pt>
                <c:pt idx="94">
                  <c:v>4.3839999999999997E-2</c:v>
                </c:pt>
                <c:pt idx="95">
                  <c:v>4.1200000000000001E-2</c:v>
                </c:pt>
                <c:pt idx="96">
                  <c:v>3.8879999999999998E-2</c:v>
                </c:pt>
                <c:pt idx="97">
                  <c:v>3.6839999999999998E-2</c:v>
                </c:pt>
                <c:pt idx="98">
                  <c:v>3.5020000000000003E-2</c:v>
                </c:pt>
                <c:pt idx="99">
                  <c:v>3.1899999999999998E-2</c:v>
                </c:pt>
                <c:pt idx="100">
                  <c:v>2.9340000000000001E-2</c:v>
                </c:pt>
                <c:pt idx="101">
                  <c:v>2.7189999999999999E-2</c:v>
                </c:pt>
                <c:pt idx="102">
                  <c:v>2.5350000000000001E-2</c:v>
                </c:pt>
                <c:pt idx="103">
                  <c:v>2.3769999999999999E-2</c:v>
                </c:pt>
                <c:pt idx="104">
                  <c:v>2.239E-2</c:v>
                </c:pt>
                <c:pt idx="105">
                  <c:v>2.009E-2</c:v>
                </c:pt>
                <c:pt idx="106">
                  <c:v>1.8239999999999999E-2</c:v>
                </c:pt>
                <c:pt idx="107">
                  <c:v>1.6729999999999998E-2</c:v>
                </c:pt>
                <c:pt idx="108">
                  <c:v>1.5469999999999999E-2</c:v>
                </c:pt>
                <c:pt idx="109">
                  <c:v>1.44E-2</c:v>
                </c:pt>
                <c:pt idx="110">
                  <c:v>1.3469999999999999E-2</c:v>
                </c:pt>
                <c:pt idx="111">
                  <c:v>1.2670000000000001E-2</c:v>
                </c:pt>
                <c:pt idx="112">
                  <c:v>1.196E-2</c:v>
                </c:pt>
                <c:pt idx="113">
                  <c:v>1.133E-2</c:v>
                </c:pt>
                <c:pt idx="114">
                  <c:v>1.077E-2</c:v>
                </c:pt>
                <c:pt idx="115">
                  <c:v>1.027E-2</c:v>
                </c:pt>
                <c:pt idx="116">
                  <c:v>9.3959999999999998E-3</c:v>
                </c:pt>
                <c:pt idx="117">
                  <c:v>8.5070000000000007E-3</c:v>
                </c:pt>
                <c:pt idx="118">
                  <c:v>7.7819999999999999E-3</c:v>
                </c:pt>
                <c:pt idx="119">
                  <c:v>7.1770000000000002E-3</c:v>
                </c:pt>
                <c:pt idx="120">
                  <c:v>6.6649999999999999E-3</c:v>
                </c:pt>
                <c:pt idx="121">
                  <c:v>6.2249999999999996E-3</c:v>
                </c:pt>
                <c:pt idx="122">
                  <c:v>5.8430000000000001E-3</c:v>
                </c:pt>
                <c:pt idx="123">
                  <c:v>5.5079999999999999E-3</c:v>
                </c:pt>
                <c:pt idx="124">
                  <c:v>5.2119999999999996E-3</c:v>
                </c:pt>
                <c:pt idx="125">
                  <c:v>4.7099999999999998E-3</c:v>
                </c:pt>
                <c:pt idx="126">
                  <c:v>4.3010000000000001E-3</c:v>
                </c:pt>
                <c:pt idx="127">
                  <c:v>3.9620000000000002E-3</c:v>
                </c:pt>
                <c:pt idx="128">
                  <c:v>3.6740000000000002E-3</c:v>
                </c:pt>
                <c:pt idx="129">
                  <c:v>3.4280000000000001E-3</c:v>
                </c:pt>
                <c:pt idx="130">
                  <c:v>3.215E-3</c:v>
                </c:pt>
                <c:pt idx="131">
                  <c:v>2.862E-3</c:v>
                </c:pt>
                <c:pt idx="132">
                  <c:v>2.5829999999999998E-3</c:v>
                </c:pt>
                <c:pt idx="133">
                  <c:v>2.356E-3</c:v>
                </c:pt>
                <c:pt idx="134">
                  <c:v>2.1670000000000001E-3</c:v>
                </c:pt>
                <c:pt idx="135">
                  <c:v>2.0079999999999998E-3</c:v>
                </c:pt>
                <c:pt idx="136">
                  <c:v>1.872E-3</c:v>
                </c:pt>
                <c:pt idx="137">
                  <c:v>1.753E-3</c:v>
                </c:pt>
                <c:pt idx="138">
                  <c:v>1.65E-3</c:v>
                </c:pt>
                <c:pt idx="139">
                  <c:v>1.5590000000000001E-3</c:v>
                </c:pt>
                <c:pt idx="140">
                  <c:v>1.4779999999999999E-3</c:v>
                </c:pt>
                <c:pt idx="141">
                  <c:v>1.405E-3</c:v>
                </c:pt>
                <c:pt idx="142">
                  <c:v>1.2800000000000001E-3</c:v>
                </c:pt>
                <c:pt idx="143">
                  <c:v>1.1529999999999999E-3</c:v>
                </c:pt>
                <c:pt idx="144">
                  <c:v>1.0499999999999999E-3</c:v>
                </c:pt>
                <c:pt idx="145">
                  <c:v>9.6500000000000004E-4</c:v>
                </c:pt>
                <c:pt idx="146">
                  <c:v>8.9309999999999997E-4</c:v>
                </c:pt>
                <c:pt idx="147">
                  <c:v>8.3160000000000005E-4</c:v>
                </c:pt>
                <c:pt idx="148">
                  <c:v>7.7839999999999995E-4</c:v>
                </c:pt>
                <c:pt idx="149">
                  <c:v>7.3200000000000001E-4</c:v>
                </c:pt>
                <c:pt idx="150">
                  <c:v>6.9099999999999999E-4</c:v>
                </c:pt>
                <c:pt idx="151">
                  <c:v>6.2189999999999999E-4</c:v>
                </c:pt>
                <c:pt idx="152">
                  <c:v>5.6590000000000004E-4</c:v>
                </c:pt>
                <c:pt idx="153">
                  <c:v>5.195E-4</c:v>
                </c:pt>
                <c:pt idx="154">
                  <c:v>4.8050000000000002E-4</c:v>
                </c:pt>
                <c:pt idx="155">
                  <c:v>4.4710000000000003E-4</c:v>
                </c:pt>
                <c:pt idx="156">
                  <c:v>4.1829999999999998E-4</c:v>
                </c:pt>
                <c:pt idx="157">
                  <c:v>3.7090000000000002E-4</c:v>
                </c:pt>
                <c:pt idx="158">
                  <c:v>3.3359999999999998E-4</c:v>
                </c:pt>
                <c:pt idx="159">
                  <c:v>3.033E-4</c:v>
                </c:pt>
                <c:pt idx="160">
                  <c:v>2.7829999999999999E-4</c:v>
                </c:pt>
                <c:pt idx="161">
                  <c:v>2.5720000000000002E-4</c:v>
                </c:pt>
                <c:pt idx="162">
                  <c:v>2.3919999999999999E-4</c:v>
                </c:pt>
                <c:pt idx="163">
                  <c:v>2.2369999999999999E-4</c:v>
                </c:pt>
                <c:pt idx="164">
                  <c:v>2.1010000000000001E-4</c:v>
                </c:pt>
                <c:pt idx="165">
                  <c:v>1.9819999999999999E-4</c:v>
                </c:pt>
                <c:pt idx="166">
                  <c:v>1.8760000000000001E-4</c:v>
                </c:pt>
                <c:pt idx="167">
                  <c:v>1.7809999999999999E-4</c:v>
                </c:pt>
                <c:pt idx="168">
                  <c:v>1.618E-4</c:v>
                </c:pt>
                <c:pt idx="169">
                  <c:v>1.4540000000000001E-4</c:v>
                </c:pt>
                <c:pt idx="170">
                  <c:v>1.3210000000000001E-4</c:v>
                </c:pt>
                <c:pt idx="171">
                  <c:v>1.211E-4</c:v>
                </c:pt>
                <c:pt idx="172">
                  <c:v>1.1179999999999999E-4</c:v>
                </c:pt>
                <c:pt idx="173">
                  <c:v>1.039E-4</c:v>
                </c:pt>
                <c:pt idx="174">
                  <c:v>9.7139999999999995E-5</c:v>
                </c:pt>
                <c:pt idx="175">
                  <c:v>9.1210000000000003E-5</c:v>
                </c:pt>
                <c:pt idx="176">
                  <c:v>8.598E-5</c:v>
                </c:pt>
                <c:pt idx="177">
                  <c:v>7.7189999999999998E-5</c:v>
                </c:pt>
                <c:pt idx="178">
                  <c:v>7.0090000000000001E-5</c:v>
                </c:pt>
                <c:pt idx="179">
                  <c:v>6.423E-5</c:v>
                </c:pt>
                <c:pt idx="180">
                  <c:v>5.9299999999999998E-5</c:v>
                </c:pt>
                <c:pt idx="181">
                  <c:v>5.5099999999999998E-5</c:v>
                </c:pt>
                <c:pt idx="182">
                  <c:v>5.147E-5</c:v>
                </c:pt>
                <c:pt idx="183">
                  <c:v>4.5529999999999999E-5</c:v>
                </c:pt>
                <c:pt idx="184">
                  <c:v>4.0849999999999997E-5</c:v>
                </c:pt>
                <c:pt idx="185">
                  <c:v>3.7070000000000003E-5</c:v>
                </c:pt>
                <c:pt idx="186">
                  <c:v>3.396E-5</c:v>
                </c:pt>
                <c:pt idx="187">
                  <c:v>3.1340000000000001E-5</c:v>
                </c:pt>
                <c:pt idx="188">
                  <c:v>2.9110000000000001E-5</c:v>
                </c:pt>
                <c:pt idx="189">
                  <c:v>2.7180000000000001E-5</c:v>
                </c:pt>
                <c:pt idx="190">
                  <c:v>2.5510000000000001E-5</c:v>
                </c:pt>
                <c:pt idx="191">
                  <c:v>2.4029999999999999E-5</c:v>
                </c:pt>
                <c:pt idx="192">
                  <c:v>2.2719999999999999E-5</c:v>
                </c:pt>
                <c:pt idx="193">
                  <c:v>2.1549999999999999E-5</c:v>
                </c:pt>
                <c:pt idx="194">
                  <c:v>1.9550000000000001E-5</c:v>
                </c:pt>
                <c:pt idx="195">
                  <c:v>1.753E-5</c:v>
                </c:pt>
                <c:pt idx="196">
                  <c:v>1.59E-5</c:v>
                </c:pt>
                <c:pt idx="197">
                  <c:v>1.456E-5</c:v>
                </c:pt>
                <c:pt idx="198">
                  <c:v>1.343E-5</c:v>
                </c:pt>
                <c:pt idx="199">
                  <c:v>1.2469999999999999E-5</c:v>
                </c:pt>
                <c:pt idx="200">
                  <c:v>1.164E-5</c:v>
                </c:pt>
                <c:pt idx="201">
                  <c:v>1.092E-5</c:v>
                </c:pt>
                <c:pt idx="202">
                  <c:v>1.028E-5</c:v>
                </c:pt>
                <c:pt idx="203">
                  <c:v>9.2159999999999995E-6</c:v>
                </c:pt>
                <c:pt idx="204">
                  <c:v>8.3559999999999993E-6</c:v>
                </c:pt>
                <c:pt idx="205">
                  <c:v>7.6469999999999998E-6</c:v>
                </c:pt>
                <c:pt idx="206">
                  <c:v>7.0520000000000004E-6</c:v>
                </c:pt>
                <c:pt idx="207">
                  <c:v>6.545E-6</c:v>
                </c:pt>
                <c:pt idx="208">
                  <c:v>6.1090000000000003E-6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AB-4181-B67D-FCA9BCD72413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srim7Be_Water!$D$20:$D$300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srim7Be_Water!$G$20:$G$300</c:f>
              <c:numCache>
                <c:formatCode>0.000E+00</c:formatCode>
                <c:ptCount val="281"/>
                <c:pt idx="0">
                  <c:v>0.41654999999999998</c:v>
                </c:pt>
                <c:pt idx="1">
                  <c:v>0.43532000000000004</c:v>
                </c:pt>
                <c:pt idx="2">
                  <c:v>0.45205000000000001</c:v>
                </c:pt>
                <c:pt idx="3">
                  <c:v>0.46704999999999997</c:v>
                </c:pt>
                <c:pt idx="4">
                  <c:v>0.48075999999999997</c:v>
                </c:pt>
                <c:pt idx="5">
                  <c:v>0.49326999999999999</c:v>
                </c:pt>
                <c:pt idx="6">
                  <c:v>0.50470999999999999</c:v>
                </c:pt>
                <c:pt idx="7">
                  <c:v>0.51537999999999995</c:v>
                </c:pt>
                <c:pt idx="8">
                  <c:v>0.52517999999999998</c:v>
                </c:pt>
                <c:pt idx="9">
                  <c:v>0.53442999999999996</c:v>
                </c:pt>
                <c:pt idx="10">
                  <c:v>0.54303000000000001</c:v>
                </c:pt>
                <c:pt idx="11">
                  <c:v>0.55108000000000001</c:v>
                </c:pt>
                <c:pt idx="12">
                  <c:v>0.56586000000000003</c:v>
                </c:pt>
                <c:pt idx="13">
                  <c:v>0.58217999999999992</c:v>
                </c:pt>
                <c:pt idx="14">
                  <c:v>0.59650999999999998</c:v>
                </c:pt>
                <c:pt idx="15">
                  <c:v>0.60918000000000005</c:v>
                </c:pt>
                <c:pt idx="16">
                  <c:v>0.62060999999999999</c:v>
                </c:pt>
                <c:pt idx="17">
                  <c:v>0.63090999999999997</c:v>
                </c:pt>
                <c:pt idx="18">
                  <c:v>0.64021000000000006</c:v>
                </c:pt>
                <c:pt idx="19">
                  <c:v>0.64870000000000005</c:v>
                </c:pt>
                <c:pt idx="20">
                  <c:v>0.65651000000000004</c:v>
                </c:pt>
                <c:pt idx="21">
                  <c:v>0.67029000000000005</c:v>
                </c:pt>
                <c:pt idx="22">
                  <c:v>0.68210000000000004</c:v>
                </c:pt>
                <c:pt idx="23">
                  <c:v>0.69218000000000002</c:v>
                </c:pt>
                <c:pt idx="24">
                  <c:v>0.70110000000000006</c:v>
                </c:pt>
                <c:pt idx="25">
                  <c:v>0.70889999999999997</c:v>
                </c:pt>
                <c:pt idx="26">
                  <c:v>0.7157</c:v>
                </c:pt>
                <c:pt idx="27">
                  <c:v>0.72729999999999995</c:v>
                </c:pt>
                <c:pt idx="28">
                  <c:v>0.73659999999999992</c:v>
                </c:pt>
                <c:pt idx="29">
                  <c:v>0.74399999999999999</c:v>
                </c:pt>
                <c:pt idx="30">
                  <c:v>0.75019999999999998</c:v>
                </c:pt>
                <c:pt idx="31">
                  <c:v>0.75519999999999998</c:v>
                </c:pt>
                <c:pt idx="32">
                  <c:v>0.75940000000000007</c:v>
                </c:pt>
                <c:pt idx="33">
                  <c:v>0.76300000000000001</c:v>
                </c:pt>
                <c:pt idx="34">
                  <c:v>0.76590000000000003</c:v>
                </c:pt>
                <c:pt idx="35">
                  <c:v>0.76839999999999997</c:v>
                </c:pt>
                <c:pt idx="36">
                  <c:v>0.77049999999999996</c:v>
                </c:pt>
                <c:pt idx="37">
                  <c:v>0.7722</c:v>
                </c:pt>
                <c:pt idx="38">
                  <c:v>0.77490000000000003</c:v>
                </c:pt>
                <c:pt idx="39">
                  <c:v>0.77710000000000001</c:v>
                </c:pt>
                <c:pt idx="40">
                  <c:v>0.77860000000000007</c:v>
                </c:pt>
                <c:pt idx="41">
                  <c:v>0.77950000000000008</c:v>
                </c:pt>
                <c:pt idx="42">
                  <c:v>0.78</c:v>
                </c:pt>
                <c:pt idx="43">
                  <c:v>0.78010000000000002</c:v>
                </c:pt>
                <c:pt idx="44">
                  <c:v>0.78029999999999999</c:v>
                </c:pt>
                <c:pt idx="45">
                  <c:v>0.78029999999999999</c:v>
                </c:pt>
                <c:pt idx="46">
                  <c:v>0.78010000000000002</c:v>
                </c:pt>
                <c:pt idx="47">
                  <c:v>0.78010000000000002</c:v>
                </c:pt>
                <c:pt idx="48">
                  <c:v>0.78</c:v>
                </c:pt>
                <c:pt idx="49">
                  <c:v>0.7802</c:v>
                </c:pt>
                <c:pt idx="50">
                  <c:v>0.78059999999999996</c:v>
                </c:pt>
                <c:pt idx="51">
                  <c:v>0.78120000000000001</c:v>
                </c:pt>
                <c:pt idx="52">
                  <c:v>0.78210000000000002</c:v>
                </c:pt>
                <c:pt idx="53">
                  <c:v>0.78459999999999996</c:v>
                </c:pt>
                <c:pt idx="54">
                  <c:v>0.78790000000000004</c:v>
                </c:pt>
                <c:pt idx="55">
                  <c:v>0.79179999999999995</c:v>
                </c:pt>
                <c:pt idx="56">
                  <c:v>0.79649999999999999</c:v>
                </c:pt>
                <c:pt idx="57">
                  <c:v>0.80169999999999997</c:v>
                </c:pt>
                <c:pt idx="58">
                  <c:v>0.80730000000000002</c:v>
                </c:pt>
                <c:pt idx="59">
                  <c:v>0.81320000000000003</c:v>
                </c:pt>
                <c:pt idx="60">
                  <c:v>0.81319999999999992</c:v>
                </c:pt>
                <c:pt idx="61">
                  <c:v>0.81389999999999996</c:v>
                </c:pt>
                <c:pt idx="62">
                  <c:v>0.81540000000000001</c:v>
                </c:pt>
                <c:pt idx="63">
                  <c:v>0.81780000000000008</c:v>
                </c:pt>
                <c:pt idx="64">
                  <c:v>0.82430000000000003</c:v>
                </c:pt>
                <c:pt idx="65">
                  <c:v>0.8357</c:v>
                </c:pt>
                <c:pt idx="66">
                  <c:v>0.8498</c:v>
                </c:pt>
                <c:pt idx="67">
                  <c:v>0.86599999999999999</c:v>
                </c:pt>
                <c:pt idx="68">
                  <c:v>0.88390000000000002</c:v>
                </c:pt>
                <c:pt idx="69">
                  <c:v>0.90300000000000002</c:v>
                </c:pt>
                <c:pt idx="70">
                  <c:v>0.92300000000000004</c:v>
                </c:pt>
                <c:pt idx="71">
                  <c:v>0.94369999999999998</c:v>
                </c:pt>
                <c:pt idx="72">
                  <c:v>0.96479999999999999</c:v>
                </c:pt>
                <c:pt idx="73">
                  <c:v>1.0079</c:v>
                </c:pt>
                <c:pt idx="74">
                  <c:v>1.0515000000000001</c:v>
                </c:pt>
                <c:pt idx="75">
                  <c:v>1.0949</c:v>
                </c:pt>
                <c:pt idx="76">
                  <c:v>1.1378999999999999</c:v>
                </c:pt>
                <c:pt idx="77">
                  <c:v>1.1803999999999999</c:v>
                </c:pt>
                <c:pt idx="78">
                  <c:v>1.2209000000000001</c:v>
                </c:pt>
                <c:pt idx="79">
                  <c:v>1.3008999999999999</c:v>
                </c:pt>
                <c:pt idx="80">
                  <c:v>1.3777999999999999</c:v>
                </c:pt>
                <c:pt idx="81">
                  <c:v>1.44916</c:v>
                </c:pt>
                <c:pt idx="82">
                  <c:v>1.51867</c:v>
                </c:pt>
                <c:pt idx="83">
                  <c:v>1.5840700000000001</c:v>
                </c:pt>
                <c:pt idx="84">
                  <c:v>1.64717</c:v>
                </c:pt>
                <c:pt idx="85">
                  <c:v>1.7078599999999999</c:v>
                </c:pt>
                <c:pt idx="86">
                  <c:v>1.7660199999999999</c:v>
                </c:pt>
                <c:pt idx="87">
                  <c:v>1.8225800000000001</c:v>
                </c:pt>
                <c:pt idx="88">
                  <c:v>1.87748</c:v>
                </c:pt>
                <c:pt idx="89">
                  <c:v>1.9306700000000001</c:v>
                </c:pt>
                <c:pt idx="90">
                  <c:v>2.0337499999999999</c:v>
                </c:pt>
                <c:pt idx="91">
                  <c:v>2.1576600000000004</c:v>
                </c:pt>
                <c:pt idx="92">
                  <c:v>2.27644</c:v>
                </c:pt>
                <c:pt idx="93">
                  <c:v>2.3918900000000001</c:v>
                </c:pt>
                <c:pt idx="94">
                  <c:v>2.5048399999999997</c:v>
                </c:pt>
                <c:pt idx="95">
                  <c:v>2.6162000000000001</c:v>
                </c:pt>
                <c:pt idx="96">
                  <c:v>2.7258799999999996</c:v>
                </c:pt>
                <c:pt idx="97">
                  <c:v>2.8338400000000004</c:v>
                </c:pt>
                <c:pt idx="98">
                  <c:v>2.94102</c:v>
                </c:pt>
                <c:pt idx="99">
                  <c:v>3.1509</c:v>
                </c:pt>
                <c:pt idx="100">
                  <c:v>3.3563399999999999</c:v>
                </c:pt>
                <c:pt idx="101">
                  <c:v>3.5571899999999999</c:v>
                </c:pt>
                <c:pt idx="102">
                  <c:v>3.7523499999999999</c:v>
                </c:pt>
                <c:pt idx="103">
                  <c:v>3.9407699999999997</c:v>
                </c:pt>
                <c:pt idx="104">
                  <c:v>4.1223899999999993</c:v>
                </c:pt>
                <c:pt idx="105">
                  <c:v>4.4610899999999996</c:v>
                </c:pt>
                <c:pt idx="106">
                  <c:v>4.7662399999999998</c:v>
                </c:pt>
                <c:pt idx="107">
                  <c:v>5.0337300000000003</c:v>
                </c:pt>
                <c:pt idx="108">
                  <c:v>5.2644699999999993</c:v>
                </c:pt>
                <c:pt idx="109">
                  <c:v>5.4594000000000005</c:v>
                </c:pt>
                <c:pt idx="110">
                  <c:v>5.6214699999999995</c:v>
                </c:pt>
                <c:pt idx="111">
                  <c:v>5.7526700000000002</c:v>
                </c:pt>
                <c:pt idx="112">
                  <c:v>5.8559600000000005</c:v>
                </c:pt>
                <c:pt idx="113">
                  <c:v>5.9343300000000001</c:v>
                </c:pt>
                <c:pt idx="114">
                  <c:v>5.9927700000000002</c:v>
                </c:pt>
                <c:pt idx="115">
                  <c:v>6.0312700000000001</c:v>
                </c:pt>
                <c:pt idx="116">
                  <c:v>6.0653959999999998</c:v>
                </c:pt>
                <c:pt idx="117">
                  <c:v>6.0445069999999994</c:v>
                </c:pt>
                <c:pt idx="118">
                  <c:v>5.9777819999999995</c:v>
                </c:pt>
                <c:pt idx="119">
                  <c:v>5.8821770000000004</c:v>
                </c:pt>
                <c:pt idx="120">
                  <c:v>5.7696649999999998</c:v>
                </c:pt>
                <c:pt idx="121">
                  <c:v>5.6492249999999995</c:v>
                </c:pt>
                <c:pt idx="122">
                  <c:v>5.5248429999999997</c:v>
                </c:pt>
                <c:pt idx="123">
                  <c:v>5.399508</c:v>
                </c:pt>
                <c:pt idx="124">
                  <c:v>5.2762120000000001</c:v>
                </c:pt>
                <c:pt idx="125">
                  <c:v>5.03871</c:v>
                </c:pt>
                <c:pt idx="126">
                  <c:v>4.8163010000000002</c:v>
                </c:pt>
                <c:pt idx="127">
                  <c:v>4.6099619999999994</c:v>
                </c:pt>
                <c:pt idx="128">
                  <c:v>4.4186740000000002</c:v>
                </c:pt>
                <c:pt idx="129">
                  <c:v>4.2414280000000009</c:v>
                </c:pt>
                <c:pt idx="130">
                  <c:v>4.0772149999999998</c:v>
                </c:pt>
                <c:pt idx="131">
                  <c:v>3.7818619999999998</c:v>
                </c:pt>
                <c:pt idx="132">
                  <c:v>3.526583</c:v>
                </c:pt>
                <c:pt idx="133">
                  <c:v>3.303356</c:v>
                </c:pt>
                <c:pt idx="134">
                  <c:v>3.1061670000000001</c:v>
                </c:pt>
                <c:pt idx="135">
                  <c:v>2.9320080000000002</c:v>
                </c:pt>
                <c:pt idx="136">
                  <c:v>2.7778719999999999</c:v>
                </c:pt>
                <c:pt idx="137">
                  <c:v>2.6387529999999999</c:v>
                </c:pt>
                <c:pt idx="138">
                  <c:v>2.5506500000000001</c:v>
                </c:pt>
                <c:pt idx="139">
                  <c:v>2.4605589999999999</c:v>
                </c:pt>
                <c:pt idx="140">
                  <c:v>2.365478</c:v>
                </c:pt>
                <c:pt idx="141">
                  <c:v>2.2654049999999999</c:v>
                </c:pt>
                <c:pt idx="142">
                  <c:v>2.0912799999999998</c:v>
                </c:pt>
                <c:pt idx="143">
                  <c:v>1.912153</c:v>
                </c:pt>
                <c:pt idx="144">
                  <c:v>1.7640499999999999</c:v>
                </c:pt>
                <c:pt idx="145">
                  <c:v>1.640965</c:v>
                </c:pt>
                <c:pt idx="146">
                  <c:v>1.5348931000000001</c:v>
                </c:pt>
                <c:pt idx="147">
                  <c:v>1.4438316</c:v>
                </c:pt>
                <c:pt idx="148">
                  <c:v>1.3637783999999999</c:v>
                </c:pt>
                <c:pt idx="149">
                  <c:v>1.292732</c:v>
                </c:pt>
                <c:pt idx="150">
                  <c:v>1.228691</c:v>
                </c:pt>
                <c:pt idx="151">
                  <c:v>1.1206219000000002</c:v>
                </c:pt>
                <c:pt idx="152">
                  <c:v>1.0295658999999999</c:v>
                </c:pt>
                <c:pt idx="153">
                  <c:v>0.95281950000000004</c:v>
                </c:pt>
                <c:pt idx="154">
                  <c:v>0.88658049999999999</c:v>
                </c:pt>
                <c:pt idx="155">
                  <c:v>0.82874710000000007</c:v>
                </c:pt>
                <c:pt idx="156">
                  <c:v>0.77781829999999996</c:v>
                </c:pt>
                <c:pt idx="157">
                  <c:v>0.69207089999999993</c:v>
                </c:pt>
                <c:pt idx="158">
                  <c:v>0.6227336</c:v>
                </c:pt>
                <c:pt idx="159">
                  <c:v>0.56550330000000004</c:v>
                </c:pt>
                <c:pt idx="160">
                  <c:v>0.51777829999999991</c:v>
                </c:pt>
                <c:pt idx="161">
                  <c:v>0.47745720000000003</c:v>
                </c:pt>
                <c:pt idx="162">
                  <c:v>0.4432392</c:v>
                </c:pt>
                <c:pt idx="163">
                  <c:v>0.41392370000000001</c:v>
                </c:pt>
                <c:pt idx="164">
                  <c:v>0.38881009999999999</c:v>
                </c:pt>
                <c:pt idx="165">
                  <c:v>0.36729819999999996</c:v>
                </c:pt>
                <c:pt idx="166">
                  <c:v>0.34868759999999999</c:v>
                </c:pt>
                <c:pt idx="167">
                  <c:v>0.33277810000000002</c:v>
                </c:pt>
                <c:pt idx="168">
                  <c:v>0.30726179999999997</c:v>
                </c:pt>
                <c:pt idx="169">
                  <c:v>0.28084540000000002</c:v>
                </c:pt>
                <c:pt idx="170">
                  <c:v>0.25753210000000004</c:v>
                </c:pt>
                <c:pt idx="171">
                  <c:v>0.23822110000000002</c:v>
                </c:pt>
                <c:pt idx="172">
                  <c:v>0.22191179999999999</c:v>
                </c:pt>
                <c:pt idx="173">
                  <c:v>0.2079039</c:v>
                </c:pt>
                <c:pt idx="174">
                  <c:v>0.19589714</c:v>
                </c:pt>
                <c:pt idx="175">
                  <c:v>0.18529121000000001</c:v>
                </c:pt>
                <c:pt idx="176">
                  <c:v>0.17598598000000001</c:v>
                </c:pt>
                <c:pt idx="177">
                  <c:v>0.16017719</c:v>
                </c:pt>
                <c:pt idx="178">
                  <c:v>0.14747009</c:v>
                </c:pt>
                <c:pt idx="179">
                  <c:v>0.13686423</c:v>
                </c:pt>
                <c:pt idx="180">
                  <c:v>0.12795930000000003</c:v>
                </c:pt>
                <c:pt idx="181">
                  <c:v>0.1204551</c:v>
                </c:pt>
                <c:pt idx="182">
                  <c:v>0.11385147</c:v>
                </c:pt>
                <c:pt idx="183">
                  <c:v>0.10304553</c:v>
                </c:pt>
                <c:pt idx="184">
                  <c:v>9.4580849999999994E-2</c:v>
                </c:pt>
                <c:pt idx="185">
                  <c:v>8.7727070000000004E-2</c:v>
                </c:pt>
                <c:pt idx="186">
                  <c:v>8.2073960000000001E-2</c:v>
                </c:pt>
                <c:pt idx="187">
                  <c:v>7.7331339999999998E-2</c:v>
                </c:pt>
                <c:pt idx="188">
                  <c:v>7.3289110000000005E-2</c:v>
                </c:pt>
                <c:pt idx="189">
                  <c:v>6.9807179999999996E-2</c:v>
                </c:pt>
                <c:pt idx="190">
                  <c:v>6.6785510000000006E-2</c:v>
                </c:pt>
                <c:pt idx="191">
                  <c:v>6.4134029999999995E-2</c:v>
                </c:pt>
                <c:pt idx="192">
                  <c:v>6.1782719999999999E-2</c:v>
                </c:pt>
                <c:pt idx="193">
                  <c:v>5.9691550000000003E-2</c:v>
                </c:pt>
                <c:pt idx="194">
                  <c:v>5.612955E-2</c:v>
                </c:pt>
                <c:pt idx="195">
                  <c:v>5.2557530000000005E-2</c:v>
                </c:pt>
                <c:pt idx="196">
                  <c:v>4.9705899999999997E-2</c:v>
                </c:pt>
                <c:pt idx="197">
                  <c:v>4.7384559999999999E-2</c:v>
                </c:pt>
                <c:pt idx="198">
                  <c:v>4.5463429999999999E-2</c:v>
                </c:pt>
                <c:pt idx="199">
                  <c:v>4.3842470000000001E-2</c:v>
                </c:pt>
                <c:pt idx="200">
                  <c:v>4.2471639999999998E-2</c:v>
                </c:pt>
                <c:pt idx="201">
                  <c:v>4.1290919999999995E-2</c:v>
                </c:pt>
                <c:pt idx="202">
                  <c:v>4.0270279999999999E-2</c:v>
                </c:pt>
                <c:pt idx="203">
                  <c:v>3.8589216000000003E-2</c:v>
                </c:pt>
                <c:pt idx="204">
                  <c:v>3.7288356000000002E-2</c:v>
                </c:pt>
                <c:pt idx="205">
                  <c:v>3.6257646999999997E-2</c:v>
                </c:pt>
                <c:pt idx="206">
                  <c:v>3.5427052000000001E-2</c:v>
                </c:pt>
                <c:pt idx="207">
                  <c:v>3.4746544999999997E-2</c:v>
                </c:pt>
                <c:pt idx="208">
                  <c:v>3.4196108999999995E-2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AB-4181-B67D-FCA9BCD72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75327F5-4F66-4C4C-A07F-3B1C05715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AD645E71-D80E-47D1-92D9-C4FED69CC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44B2E44-8499-4660-9BF3-88C0F01AA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DD609653-0F02-40A5-B06D-B1E46AD62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BFD500B-0A89-4DD4-93FB-B3004749E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74016C28-9D2A-406B-8303-B4CE4962A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FF39513-6548-47EE-A079-68F4E8BCF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2FED5B8-7947-4996-94D8-5CD9C5A4F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27FC4F8-55C2-4804-BCFC-3BD01E21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F89AA5B-5C51-4A7D-B76E-682393E74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DA0EB7C-7C40-447A-B0B7-C2DF08A08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A0BB70EC-474E-489D-ABF4-326CB2ADF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06D3DAE-53B8-4A53-93A6-F46CB912B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4F459FED-A716-4396-A21C-2481DFC5D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C11EEE-7E76-428A-A06E-AAAE53DBA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FB1F9D6-290B-4F8E-8884-7EF7C18D0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FA9BC09-222B-47AB-A634-74CF83BE9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5AD37820-1C7B-40B3-9E0C-0B26F7214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89AFC99-5A3C-4098-BAB6-C2B2476EC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52803599-E498-4124-8E4B-ABE96E788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4F1D8C5-1981-4AD5-A667-14CBD0517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46CEB09C-658A-43B0-B28B-54A8A0595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3412BE6-62A7-499A-8DDD-04191F13A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BB8C935C-9DF7-4BBE-89B3-DE7AFFFED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9253A46-2770-4028-8807-B9C859487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5BC3147-4786-43FC-849B-9719157E9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8FFCD8E-92E2-4AC9-A3BA-93A19AAD0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805D597-C8ED-4FA9-84FD-BD1299AF7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213461E-AD59-44C5-B71F-09119477C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E340427-7679-4FAF-A9C3-BE7297C20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0B5CFB7-2C25-4EEE-8234-1F29C1861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474CA43F-69B7-4401-9C59-4CCCC231E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EC4EF53-078E-4CE2-B9B8-4DF28A745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C55B7AC9-C401-4BC2-8B12-69CBD4D58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F1ED0FD-2C18-43CC-B7E3-7D1E837AE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7529EEB3-609D-4230-BEB2-E590435DD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EDCE447-683F-499F-9CEA-6D4FB49FE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8D056B5-7E84-4131-87B7-9D11B23B3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E956568-7CD2-4B1C-8445-0EE33C57C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4E0A5247-16ED-49FB-9415-D03A98BF1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899FF-A496-41B8-B23E-DF6272B2B9C2}">
  <sheetPr codeName="WSform1"/>
  <dimension ref="A1:Y300"/>
  <sheetViews>
    <sheetView zoomScale="80" zoomScaleNormal="80" workbookViewId="0">
      <selection activeCell="F64" sqref="F64"/>
    </sheetView>
  </sheetViews>
  <sheetFormatPr defaultColWidth="9" defaultRowHeight="12"/>
  <cols>
    <col min="1" max="1" width="4.36328125" style="18" customWidth="1"/>
    <col min="2" max="2" width="9.90625" style="18" customWidth="1"/>
    <col min="3" max="3" width="8.6328125" style="18" customWidth="1"/>
    <col min="4" max="4" width="7.7265625" style="18" customWidth="1"/>
    <col min="5" max="7" width="8.90625" style="18" customWidth="1"/>
    <col min="8" max="8" width="6.6328125" style="18" customWidth="1"/>
    <col min="9" max="9" width="5.08984375" style="18" customWidth="1"/>
    <col min="10" max="11" width="8.90625" style="18" customWidth="1"/>
    <col min="12" max="12" width="3.7265625" style="18" customWidth="1"/>
    <col min="13" max="13" width="8.90625" style="18" customWidth="1"/>
    <col min="14" max="14" width="6.6328125" style="18" customWidth="1"/>
    <col min="15" max="15" width="3.90625" style="18" customWidth="1"/>
    <col min="16" max="16" width="8.90625" style="18" customWidth="1"/>
    <col min="17" max="17" width="3.08984375" style="18" customWidth="1"/>
    <col min="18" max="18" width="10.6328125" style="27" customWidth="1"/>
    <col min="19" max="19" width="10.6328125" style="90" customWidth="1"/>
    <col min="20" max="29" width="10.6328125" style="18" customWidth="1"/>
    <col min="30" max="16384" width="9" style="18"/>
  </cols>
  <sheetData>
    <row r="1" spans="1:25">
      <c r="A1" s="18">
        <v>1</v>
      </c>
      <c r="B1" s="19">
        <v>2</v>
      </c>
      <c r="C1" s="20">
        <v>3</v>
      </c>
      <c r="D1" s="20">
        <v>4</v>
      </c>
      <c r="E1" s="20">
        <v>5</v>
      </c>
      <c r="F1" s="20">
        <v>6</v>
      </c>
      <c r="G1" s="20">
        <v>7</v>
      </c>
      <c r="H1" s="19">
        <v>8</v>
      </c>
      <c r="I1" s="19">
        <v>9</v>
      </c>
      <c r="J1" s="20">
        <v>10</v>
      </c>
      <c r="K1" s="21">
        <v>11</v>
      </c>
      <c r="L1" s="18">
        <v>12</v>
      </c>
      <c r="M1" s="21">
        <v>13</v>
      </c>
      <c r="N1" s="18">
        <v>14</v>
      </c>
      <c r="O1" s="18">
        <v>15</v>
      </c>
      <c r="P1" s="21">
        <v>16</v>
      </c>
      <c r="R1" s="22"/>
      <c r="S1" s="23"/>
      <c r="T1" s="24"/>
      <c r="U1" s="24"/>
      <c r="V1" s="24"/>
      <c r="W1" s="24"/>
      <c r="X1" s="24"/>
      <c r="Y1" s="24"/>
    </row>
    <row r="2" spans="1:25" ht="19">
      <c r="A2" s="18">
        <v>2</v>
      </c>
      <c r="B2" s="25" t="s">
        <v>8</v>
      </c>
      <c r="F2" s="26"/>
      <c r="G2" s="26"/>
      <c r="L2" s="27" t="s">
        <v>9</v>
      </c>
      <c r="M2" s="28" t="s">
        <v>72</v>
      </c>
      <c r="N2" s="1" t="s">
        <v>10</v>
      </c>
      <c r="R2" s="27" t="s">
        <v>73</v>
      </c>
      <c r="S2" s="29" t="s">
        <v>74</v>
      </c>
      <c r="T2" s="1" t="s">
        <v>75</v>
      </c>
      <c r="U2" s="22"/>
      <c r="V2" s="30"/>
      <c r="W2" s="24"/>
      <c r="X2" s="24"/>
      <c r="Y2" s="24"/>
    </row>
    <row r="3" spans="1:25">
      <c r="A3" s="21">
        <v>3</v>
      </c>
      <c r="B3" s="31" t="s">
        <v>11</v>
      </c>
      <c r="C3" s="32" t="s">
        <v>12</v>
      </c>
      <c r="E3" s="31" t="s">
        <v>69</v>
      </c>
      <c r="F3" s="33"/>
      <c r="G3" s="2" t="s">
        <v>13</v>
      </c>
      <c r="H3" s="2"/>
      <c r="I3" s="2"/>
      <c r="K3" s="3"/>
      <c r="L3" s="27" t="s">
        <v>14</v>
      </c>
      <c r="M3" s="34" t="s">
        <v>76</v>
      </c>
      <c r="N3" s="1" t="s">
        <v>15</v>
      </c>
      <c r="O3" s="1"/>
      <c r="R3" s="24"/>
      <c r="S3" s="24"/>
      <c r="T3" s="24"/>
      <c r="U3" s="22"/>
      <c r="V3" s="35"/>
      <c r="W3" s="36"/>
      <c r="X3" s="24"/>
      <c r="Y3" s="24"/>
    </row>
    <row r="4" spans="1:25">
      <c r="A4" s="21">
        <v>4</v>
      </c>
      <c r="B4" s="31" t="s">
        <v>16</v>
      </c>
      <c r="C4" s="37">
        <v>1</v>
      </c>
      <c r="D4" s="38"/>
      <c r="F4" s="2" t="s">
        <v>6</v>
      </c>
      <c r="G4" s="2" t="s">
        <v>6</v>
      </c>
      <c r="H4" s="2" t="s">
        <v>17</v>
      </c>
      <c r="I4" s="2" t="s">
        <v>1</v>
      </c>
      <c r="J4" s="1"/>
      <c r="K4" s="4" t="s">
        <v>18</v>
      </c>
      <c r="L4" s="1"/>
      <c r="M4" s="1"/>
      <c r="N4" s="1"/>
      <c r="O4" s="1"/>
      <c r="R4" s="22"/>
      <c r="S4" s="39"/>
      <c r="T4" s="24"/>
      <c r="U4" s="24"/>
      <c r="V4" s="40"/>
      <c r="W4" s="24"/>
      <c r="X4" s="24"/>
      <c r="Y4" s="24"/>
    </row>
    <row r="5" spans="1:25">
      <c r="A5" s="18">
        <v>5</v>
      </c>
      <c r="B5" s="31" t="s">
        <v>19</v>
      </c>
      <c r="C5" s="37">
        <v>1</v>
      </c>
      <c r="D5" s="38" t="s">
        <v>20</v>
      </c>
      <c r="F5" s="2" t="s">
        <v>0</v>
      </c>
      <c r="G5" s="2" t="s">
        <v>21</v>
      </c>
      <c r="H5" s="2" t="s">
        <v>22</v>
      </c>
      <c r="I5" s="2" t="s">
        <v>22</v>
      </c>
      <c r="J5" s="41" t="s">
        <v>23</v>
      </c>
      <c r="K5" s="27" t="s">
        <v>24</v>
      </c>
      <c r="L5" s="2"/>
      <c r="M5" s="2"/>
      <c r="N5" s="1"/>
      <c r="O5" s="3" t="s">
        <v>68</v>
      </c>
      <c r="P5" s="42" t="str">
        <f ca="1">RIGHT(CELL("filename",A1),LEN(CELL("filename",A1))-FIND("]",CELL("filename",A1)))</f>
        <v>srim1H_Water</v>
      </c>
      <c r="R5" s="22"/>
      <c r="S5" s="39"/>
      <c r="T5" s="43"/>
      <c r="U5" s="23"/>
      <c r="V5" s="44"/>
      <c r="W5" s="24"/>
      <c r="X5" s="24"/>
      <c r="Y5" s="24"/>
    </row>
    <row r="6" spans="1:25">
      <c r="A6" s="21">
        <v>6</v>
      </c>
      <c r="B6" s="31" t="s">
        <v>25</v>
      </c>
      <c r="C6" s="45" t="s">
        <v>79</v>
      </c>
      <c r="D6" s="38" t="s">
        <v>26</v>
      </c>
      <c r="F6" s="5" t="s">
        <v>2</v>
      </c>
      <c r="G6" s="6">
        <v>1</v>
      </c>
      <c r="H6" s="6">
        <v>66.67</v>
      </c>
      <c r="I6" s="7">
        <v>11.19</v>
      </c>
      <c r="J6" s="21">
        <v>1</v>
      </c>
      <c r="K6" s="46">
        <v>9.9997000000000007</v>
      </c>
      <c r="L6" s="4" t="s">
        <v>27</v>
      </c>
      <c r="M6" s="1"/>
      <c r="N6" s="1"/>
      <c r="O6" s="3" t="s">
        <v>67</v>
      </c>
      <c r="P6" s="47" t="s">
        <v>78</v>
      </c>
      <c r="Q6" s="24"/>
      <c r="R6" s="22"/>
      <c r="S6" s="39"/>
      <c r="T6" s="48"/>
      <c r="U6" s="23"/>
      <c r="V6" s="44"/>
      <c r="W6" s="24"/>
      <c r="X6" s="24"/>
      <c r="Y6" s="24"/>
    </row>
    <row r="7" spans="1:25">
      <c r="A7" s="18">
        <v>7</v>
      </c>
      <c r="B7" s="49"/>
      <c r="C7" s="45" t="s">
        <v>80</v>
      </c>
      <c r="F7" s="50" t="s">
        <v>3</v>
      </c>
      <c r="G7" s="51">
        <v>8</v>
      </c>
      <c r="H7" s="51">
        <v>33.33</v>
      </c>
      <c r="I7" s="52">
        <v>88.81</v>
      </c>
      <c r="J7" s="21">
        <v>2</v>
      </c>
      <c r="K7" s="53">
        <v>99.997</v>
      </c>
      <c r="L7" s="4" t="s">
        <v>28</v>
      </c>
      <c r="M7" s="1"/>
      <c r="N7" s="1"/>
      <c r="R7" s="22"/>
      <c r="S7" s="39"/>
      <c r="T7" s="24"/>
      <c r="U7" s="23"/>
      <c r="V7" s="44"/>
      <c r="W7" s="24"/>
      <c r="X7" s="54"/>
      <c r="Y7" s="24"/>
    </row>
    <row r="8" spans="1:25">
      <c r="A8" s="18">
        <v>8</v>
      </c>
      <c r="B8" s="31" t="s">
        <v>29</v>
      </c>
      <c r="C8" s="55">
        <v>1</v>
      </c>
      <c r="D8" s="8" t="s">
        <v>4</v>
      </c>
      <c r="F8" s="50"/>
      <c r="G8" s="51"/>
      <c r="H8" s="51"/>
      <c r="I8" s="52"/>
      <c r="J8" s="21">
        <v>3</v>
      </c>
      <c r="K8" s="53">
        <v>99.997</v>
      </c>
      <c r="L8" s="4" t="s">
        <v>30</v>
      </c>
      <c r="M8" s="1"/>
      <c r="N8" s="1"/>
      <c r="O8" s="1"/>
      <c r="R8" s="22"/>
      <c r="S8" s="39"/>
      <c r="T8" s="24"/>
      <c r="U8" s="23"/>
      <c r="V8" s="16"/>
      <c r="W8" s="24"/>
      <c r="X8" s="56"/>
      <c r="Y8" s="14"/>
    </row>
    <row r="9" spans="1:25">
      <c r="A9" s="18">
        <v>9</v>
      </c>
      <c r="B9" s="49"/>
      <c r="C9" s="55">
        <v>1.0029E+23</v>
      </c>
      <c r="D9" s="38" t="s">
        <v>5</v>
      </c>
      <c r="F9" s="50"/>
      <c r="G9" s="51"/>
      <c r="H9" s="51"/>
      <c r="I9" s="52"/>
      <c r="J9" s="21">
        <v>4</v>
      </c>
      <c r="K9" s="53">
        <v>1</v>
      </c>
      <c r="L9" s="4" t="s">
        <v>31</v>
      </c>
      <c r="M9" s="1"/>
      <c r="N9" s="1"/>
      <c r="O9" s="1"/>
      <c r="R9" s="22"/>
      <c r="S9" s="57"/>
      <c r="T9" s="15"/>
      <c r="U9" s="23"/>
      <c r="V9" s="16"/>
      <c r="W9" s="24"/>
      <c r="X9" s="56"/>
      <c r="Y9" s="14"/>
    </row>
    <row r="10" spans="1:25">
      <c r="A10" s="18">
        <v>10</v>
      </c>
      <c r="B10" s="31" t="s">
        <v>32</v>
      </c>
      <c r="C10" s="9">
        <v>-0.06</v>
      </c>
      <c r="D10" s="38"/>
      <c r="F10" s="50"/>
      <c r="G10" s="51"/>
      <c r="H10" s="51"/>
      <c r="I10" s="52"/>
      <c r="J10" s="21">
        <v>5</v>
      </c>
      <c r="K10" s="53">
        <v>1</v>
      </c>
      <c r="L10" s="4" t="s">
        <v>33</v>
      </c>
      <c r="M10" s="1"/>
      <c r="N10" s="1"/>
      <c r="O10" s="1"/>
      <c r="R10" s="22"/>
      <c r="S10" s="57"/>
      <c r="T10" s="48"/>
      <c r="U10" s="23"/>
      <c r="V10" s="16"/>
      <c r="W10" s="24"/>
      <c r="X10" s="56"/>
      <c r="Y10" s="14"/>
    </row>
    <row r="11" spans="1:25">
      <c r="A11" s="18">
        <v>11</v>
      </c>
      <c r="C11" s="58" t="s">
        <v>34</v>
      </c>
      <c r="D11" s="26" t="s">
        <v>35</v>
      </c>
      <c r="F11" s="50"/>
      <c r="G11" s="51"/>
      <c r="H11" s="51"/>
      <c r="I11" s="52"/>
      <c r="J11" s="21">
        <v>6</v>
      </c>
      <c r="K11" s="53">
        <v>1000</v>
      </c>
      <c r="L11" s="4" t="s">
        <v>36</v>
      </c>
      <c r="M11" s="1"/>
      <c r="N11" s="1"/>
      <c r="O11" s="1"/>
      <c r="R11" s="22"/>
      <c r="S11" s="59"/>
      <c r="T11" s="24"/>
      <c r="U11" s="24"/>
      <c r="V11" s="54"/>
      <c r="W11" s="54"/>
      <c r="X11" s="54"/>
      <c r="Y11" s="24"/>
    </row>
    <row r="12" spans="1:25">
      <c r="A12" s="18">
        <v>12</v>
      </c>
      <c r="B12" s="27" t="s">
        <v>37</v>
      </c>
      <c r="C12" s="60">
        <v>20</v>
      </c>
      <c r="D12" s="61">
        <f>$C$5/100</f>
        <v>0.01</v>
      </c>
      <c r="E12" s="38" t="s">
        <v>66</v>
      </c>
      <c r="F12" s="50"/>
      <c r="G12" s="51"/>
      <c r="H12" s="51"/>
      <c r="I12" s="52"/>
      <c r="J12" s="21">
        <v>7</v>
      </c>
      <c r="K12" s="53">
        <v>9.9705999999999992</v>
      </c>
      <c r="L12" s="4" t="s">
        <v>38</v>
      </c>
      <c r="M12" s="1"/>
      <c r="R12" s="22"/>
      <c r="S12" s="59"/>
      <c r="T12" s="24"/>
      <c r="U12" s="24"/>
      <c r="V12" s="44"/>
      <c r="W12" s="44"/>
      <c r="X12" s="44"/>
      <c r="Y12" s="24"/>
    </row>
    <row r="13" spans="1:25">
      <c r="A13" s="18">
        <v>13</v>
      </c>
      <c r="B13" s="27" t="s">
        <v>39</v>
      </c>
      <c r="C13" s="62">
        <v>228</v>
      </c>
      <c r="D13" s="61">
        <f>$C$5*1000000</f>
        <v>1000000</v>
      </c>
      <c r="E13" s="38" t="s">
        <v>61</v>
      </c>
      <c r="F13" s="63"/>
      <c r="G13" s="64"/>
      <c r="H13" s="64"/>
      <c r="I13" s="65"/>
      <c r="J13" s="21">
        <v>8</v>
      </c>
      <c r="K13" s="66">
        <v>4.4512</v>
      </c>
      <c r="L13" s="4" t="s">
        <v>40</v>
      </c>
      <c r="R13" s="22" t="s">
        <v>77</v>
      </c>
      <c r="S13" s="59"/>
      <c r="T13" s="24"/>
      <c r="U13" s="22"/>
      <c r="V13" s="44"/>
      <c r="W13" s="44"/>
      <c r="X13" s="16"/>
      <c r="Y13" s="24"/>
    </row>
    <row r="14" spans="1:25" ht="13">
      <c r="A14" s="18">
        <v>14</v>
      </c>
      <c r="B14" s="27" t="s">
        <v>70</v>
      </c>
      <c r="C14" s="67"/>
      <c r="D14" s="38" t="s">
        <v>71</v>
      </c>
      <c r="E14" s="24"/>
      <c r="F14" s="24"/>
      <c r="G14" s="24"/>
      <c r="H14" s="68">
        <f>SUM(H6:H13)</f>
        <v>100</v>
      </c>
      <c r="I14" s="69">
        <f>SUM(I6:I13)</f>
        <v>100</v>
      </c>
      <c r="J14" s="21">
        <v>0</v>
      </c>
      <c r="K14" s="10" t="s">
        <v>41</v>
      </c>
      <c r="L14" s="11"/>
      <c r="N14" s="58"/>
      <c r="O14" s="58"/>
      <c r="P14" s="58"/>
      <c r="R14" s="22"/>
      <c r="S14" s="59"/>
      <c r="T14" s="24"/>
      <c r="U14" s="22"/>
      <c r="V14" s="70"/>
      <c r="W14" s="70"/>
      <c r="X14" s="71"/>
      <c r="Y14" s="24"/>
    </row>
    <row r="15" spans="1:25" ht="13">
      <c r="A15" s="18">
        <v>15</v>
      </c>
      <c r="B15" s="27" t="s">
        <v>63</v>
      </c>
      <c r="C15" s="72"/>
      <c r="D15" s="73" t="s">
        <v>64</v>
      </c>
      <c r="E15" s="74"/>
      <c r="F15" s="74"/>
      <c r="G15" s="74"/>
      <c r="H15" s="48"/>
      <c r="I15" s="48"/>
      <c r="J15" s="17"/>
      <c r="K15" s="12"/>
      <c r="L15" s="13"/>
      <c r="M15" s="17"/>
      <c r="N15" s="38"/>
      <c r="O15" s="38"/>
      <c r="P15" s="17"/>
      <c r="R15" s="22"/>
      <c r="S15" s="59"/>
      <c r="T15" s="24"/>
      <c r="U15" s="24"/>
      <c r="V15" s="75"/>
      <c r="W15" s="75"/>
      <c r="X15" s="56"/>
      <c r="Y15" s="24"/>
    </row>
    <row r="16" spans="1:25">
      <c r="A16" s="18">
        <v>16</v>
      </c>
      <c r="B16" s="38"/>
      <c r="C16" s="76"/>
      <c r="D16" s="77"/>
      <c r="F16" s="78" t="s">
        <v>42</v>
      </c>
      <c r="G16" s="74"/>
      <c r="H16" s="79"/>
      <c r="I16" s="48"/>
      <c r="J16" s="115" t="s">
        <v>81</v>
      </c>
      <c r="K16" s="12"/>
      <c r="L16" s="13"/>
      <c r="M16" s="38"/>
      <c r="N16" s="38"/>
      <c r="O16" s="38"/>
      <c r="P16" s="38"/>
      <c r="R16" s="22"/>
      <c r="S16" s="59"/>
      <c r="T16" s="24"/>
      <c r="U16" s="24"/>
      <c r="V16" s="75"/>
      <c r="W16" s="75"/>
      <c r="X16" s="56"/>
      <c r="Y16" s="24"/>
    </row>
    <row r="17" spans="1:25">
      <c r="A17" s="18">
        <v>17</v>
      </c>
      <c r="B17" s="80" t="s">
        <v>43</v>
      </c>
      <c r="C17" s="81"/>
      <c r="D17" s="82"/>
      <c r="E17" s="80" t="s">
        <v>44</v>
      </c>
      <c r="F17" s="83" t="s">
        <v>45</v>
      </c>
      <c r="G17" s="84" t="s">
        <v>46</v>
      </c>
      <c r="H17" s="80" t="s">
        <v>47</v>
      </c>
      <c r="I17" s="81"/>
      <c r="J17" s="82"/>
      <c r="K17" s="80" t="s">
        <v>48</v>
      </c>
      <c r="L17" s="85"/>
      <c r="M17" s="86"/>
      <c r="N17" s="80" t="s">
        <v>49</v>
      </c>
      <c r="O17" s="81"/>
      <c r="P17" s="82"/>
      <c r="R17" s="22"/>
      <c r="S17" s="59"/>
      <c r="T17" s="24"/>
      <c r="U17" s="24"/>
      <c r="V17" s="24"/>
      <c r="W17" s="24"/>
      <c r="X17" s="24"/>
      <c r="Y17" s="24"/>
    </row>
    <row r="18" spans="1:25">
      <c r="A18" s="18">
        <v>18</v>
      </c>
      <c r="B18" s="87" t="s">
        <v>50</v>
      </c>
      <c r="C18" s="24"/>
      <c r="D18" s="88" t="s">
        <v>51</v>
      </c>
      <c r="E18" s="116" t="s">
        <v>52</v>
      </c>
      <c r="F18" s="117"/>
      <c r="G18" s="118"/>
      <c r="H18" s="87" t="s">
        <v>53</v>
      </c>
      <c r="I18" s="24"/>
      <c r="J18" s="88" t="s">
        <v>54</v>
      </c>
      <c r="K18" s="87" t="s">
        <v>55</v>
      </c>
      <c r="L18" s="89"/>
      <c r="M18" s="88" t="s">
        <v>54</v>
      </c>
      <c r="N18" s="87" t="s">
        <v>55</v>
      </c>
      <c r="O18" s="24"/>
      <c r="P18" s="88" t="s">
        <v>54</v>
      </c>
    </row>
    <row r="19" spans="1:25">
      <c r="A19" s="18">
        <v>19</v>
      </c>
      <c r="B19" s="91"/>
      <c r="C19" s="92"/>
      <c r="D19" s="93"/>
      <c r="E19" s="91"/>
      <c r="F19" s="92"/>
      <c r="G19" s="93"/>
      <c r="H19" s="91"/>
      <c r="I19" s="92"/>
      <c r="J19" s="93"/>
      <c r="K19" s="91"/>
      <c r="L19" s="92"/>
      <c r="M19" s="93"/>
      <c r="N19" s="91"/>
      <c r="O19" s="92"/>
      <c r="P19" s="93"/>
    </row>
    <row r="20" spans="1:25">
      <c r="A20" s="21">
        <v>20</v>
      </c>
      <c r="B20" s="94">
        <v>9.9999900000000004</v>
      </c>
      <c r="C20" s="95" t="s">
        <v>65</v>
      </c>
      <c r="D20" s="96">
        <f t="shared" ref="D20:D51" si="0">B20/1000000/$C$5</f>
        <v>9.9999900000000001E-6</v>
      </c>
      <c r="E20" s="97">
        <v>1.453E-2</v>
      </c>
      <c r="F20" s="98">
        <v>5.2789999999999997E-2</v>
      </c>
      <c r="G20" s="99">
        <f t="shared" ref="G20:G83" si="1">E20+F20</f>
        <v>6.7319999999999991E-2</v>
      </c>
      <c r="H20" s="94">
        <v>7</v>
      </c>
      <c r="I20" s="95" t="s">
        <v>57</v>
      </c>
      <c r="J20" s="100">
        <f t="shared" ref="J20:J51" si="2">H20/1000/10</f>
        <v>6.9999999999999999E-4</v>
      </c>
      <c r="K20" s="94">
        <v>7</v>
      </c>
      <c r="L20" s="95" t="s">
        <v>57</v>
      </c>
      <c r="M20" s="100">
        <f t="shared" ref="M20:M51" si="3">K20/1000/10</f>
        <v>6.9999999999999999E-4</v>
      </c>
      <c r="N20" s="94">
        <v>5</v>
      </c>
      <c r="O20" s="95" t="s">
        <v>57</v>
      </c>
      <c r="P20" s="100">
        <f t="shared" ref="P20:P51" si="4">N20/1000/10</f>
        <v>5.0000000000000001E-4</v>
      </c>
    </row>
    <row r="21" spans="1:25">
      <c r="A21" s="18">
        <f>A20+1</f>
        <v>21</v>
      </c>
      <c r="B21" s="101">
        <v>10.9999</v>
      </c>
      <c r="C21" s="102" t="s">
        <v>65</v>
      </c>
      <c r="D21" s="96">
        <f t="shared" si="0"/>
        <v>1.0999899999999999E-5</v>
      </c>
      <c r="E21" s="103">
        <v>1.524E-2</v>
      </c>
      <c r="F21" s="104">
        <v>5.389E-2</v>
      </c>
      <c r="G21" s="99">
        <f t="shared" si="1"/>
        <v>6.9129999999999997E-2</v>
      </c>
      <c r="H21" s="101">
        <v>8</v>
      </c>
      <c r="I21" s="102" t="s">
        <v>57</v>
      </c>
      <c r="J21" s="100">
        <f t="shared" si="2"/>
        <v>8.0000000000000004E-4</v>
      </c>
      <c r="K21" s="101">
        <v>8</v>
      </c>
      <c r="L21" s="102" t="s">
        <v>57</v>
      </c>
      <c r="M21" s="100">
        <f t="shared" si="3"/>
        <v>8.0000000000000004E-4</v>
      </c>
      <c r="N21" s="101">
        <v>6</v>
      </c>
      <c r="O21" s="102" t="s">
        <v>57</v>
      </c>
      <c r="P21" s="100">
        <f t="shared" si="4"/>
        <v>6.0000000000000006E-4</v>
      </c>
    </row>
    <row r="22" spans="1:25">
      <c r="A22" s="18">
        <f t="shared" ref="A22:A85" si="5">A21+1</f>
        <v>22</v>
      </c>
      <c r="B22" s="101">
        <v>11.9999</v>
      </c>
      <c r="C22" s="102" t="s">
        <v>65</v>
      </c>
      <c r="D22" s="96">
        <f t="shared" si="0"/>
        <v>1.19999E-5</v>
      </c>
      <c r="E22" s="103">
        <v>1.592E-2</v>
      </c>
      <c r="F22" s="104">
        <v>5.4879999999999998E-2</v>
      </c>
      <c r="G22" s="99">
        <f t="shared" si="1"/>
        <v>7.0800000000000002E-2</v>
      </c>
      <c r="H22" s="101">
        <v>8</v>
      </c>
      <c r="I22" s="102" t="s">
        <v>57</v>
      </c>
      <c r="J22" s="100">
        <f t="shared" si="2"/>
        <v>8.0000000000000004E-4</v>
      </c>
      <c r="K22" s="101">
        <v>8</v>
      </c>
      <c r="L22" s="102" t="s">
        <v>57</v>
      </c>
      <c r="M22" s="100">
        <f t="shared" si="3"/>
        <v>8.0000000000000004E-4</v>
      </c>
      <c r="N22" s="101">
        <v>6</v>
      </c>
      <c r="O22" s="102" t="s">
        <v>57</v>
      </c>
      <c r="P22" s="100">
        <f t="shared" si="4"/>
        <v>6.0000000000000006E-4</v>
      </c>
    </row>
    <row r="23" spans="1:25">
      <c r="A23" s="18">
        <f t="shared" si="5"/>
        <v>23</v>
      </c>
      <c r="B23" s="101">
        <v>12.9999</v>
      </c>
      <c r="C23" s="102" t="s">
        <v>65</v>
      </c>
      <c r="D23" s="96">
        <f t="shared" si="0"/>
        <v>1.2999900000000001E-5</v>
      </c>
      <c r="E23" s="103">
        <v>1.6570000000000001E-2</v>
      </c>
      <c r="F23" s="104">
        <v>5.5750000000000001E-2</v>
      </c>
      <c r="G23" s="99">
        <f t="shared" si="1"/>
        <v>7.2319999999999995E-2</v>
      </c>
      <c r="H23" s="101">
        <v>8</v>
      </c>
      <c r="I23" s="102" t="s">
        <v>57</v>
      </c>
      <c r="J23" s="100">
        <f t="shared" si="2"/>
        <v>8.0000000000000004E-4</v>
      </c>
      <c r="K23" s="101">
        <v>9</v>
      </c>
      <c r="L23" s="102" t="s">
        <v>57</v>
      </c>
      <c r="M23" s="100">
        <f t="shared" si="3"/>
        <v>8.9999999999999998E-4</v>
      </c>
      <c r="N23" s="101">
        <v>6</v>
      </c>
      <c r="O23" s="102" t="s">
        <v>57</v>
      </c>
      <c r="P23" s="100">
        <f t="shared" si="4"/>
        <v>6.0000000000000006E-4</v>
      </c>
    </row>
    <row r="24" spans="1:25">
      <c r="A24" s="18">
        <f t="shared" si="5"/>
        <v>24</v>
      </c>
      <c r="B24" s="101">
        <v>13.9999</v>
      </c>
      <c r="C24" s="102" t="s">
        <v>65</v>
      </c>
      <c r="D24" s="96">
        <f t="shared" si="0"/>
        <v>1.39999E-5</v>
      </c>
      <c r="E24" s="103">
        <v>1.72E-2</v>
      </c>
      <c r="F24" s="104">
        <v>5.654E-2</v>
      </c>
      <c r="G24" s="99">
        <f t="shared" si="1"/>
        <v>7.374E-2</v>
      </c>
      <c r="H24" s="101">
        <v>9</v>
      </c>
      <c r="I24" s="102" t="s">
        <v>57</v>
      </c>
      <c r="J24" s="100">
        <f t="shared" si="2"/>
        <v>8.9999999999999998E-4</v>
      </c>
      <c r="K24" s="101">
        <v>9</v>
      </c>
      <c r="L24" s="102" t="s">
        <v>57</v>
      </c>
      <c r="M24" s="100">
        <f t="shared" si="3"/>
        <v>8.9999999999999998E-4</v>
      </c>
      <c r="N24" s="101">
        <v>7</v>
      </c>
      <c r="O24" s="102" t="s">
        <v>57</v>
      </c>
      <c r="P24" s="100">
        <f t="shared" si="4"/>
        <v>6.9999999999999999E-4</v>
      </c>
    </row>
    <row r="25" spans="1:25">
      <c r="A25" s="18">
        <f t="shared" si="5"/>
        <v>25</v>
      </c>
      <c r="B25" s="101">
        <v>14.9999</v>
      </c>
      <c r="C25" s="102" t="s">
        <v>65</v>
      </c>
      <c r="D25" s="96">
        <f t="shared" si="0"/>
        <v>1.49999E-5</v>
      </c>
      <c r="E25" s="103">
        <v>1.78E-2</v>
      </c>
      <c r="F25" s="104">
        <v>5.7259999999999998E-2</v>
      </c>
      <c r="G25" s="99">
        <f t="shared" si="1"/>
        <v>7.5060000000000002E-2</v>
      </c>
      <c r="H25" s="101">
        <v>9</v>
      </c>
      <c r="I25" s="102" t="s">
        <v>57</v>
      </c>
      <c r="J25" s="100">
        <f t="shared" si="2"/>
        <v>8.9999999999999998E-4</v>
      </c>
      <c r="K25" s="101">
        <v>9</v>
      </c>
      <c r="L25" s="102" t="s">
        <v>57</v>
      </c>
      <c r="M25" s="100">
        <f t="shared" si="3"/>
        <v>8.9999999999999998E-4</v>
      </c>
      <c r="N25" s="101">
        <v>7</v>
      </c>
      <c r="O25" s="102" t="s">
        <v>57</v>
      </c>
      <c r="P25" s="100">
        <f t="shared" si="4"/>
        <v>6.9999999999999999E-4</v>
      </c>
    </row>
    <row r="26" spans="1:25">
      <c r="A26" s="18">
        <f t="shared" si="5"/>
        <v>26</v>
      </c>
      <c r="B26" s="101">
        <v>15.9999</v>
      </c>
      <c r="C26" s="102" t="s">
        <v>65</v>
      </c>
      <c r="D26" s="96">
        <f t="shared" si="0"/>
        <v>1.5999899999999999E-5</v>
      </c>
      <c r="E26" s="103">
        <v>1.8380000000000001E-2</v>
      </c>
      <c r="F26" s="104">
        <v>5.7910000000000003E-2</v>
      </c>
      <c r="G26" s="99">
        <f t="shared" si="1"/>
        <v>7.6289999999999997E-2</v>
      </c>
      <c r="H26" s="101">
        <v>10</v>
      </c>
      <c r="I26" s="102" t="s">
        <v>57</v>
      </c>
      <c r="J26" s="100">
        <f t="shared" si="2"/>
        <v>1E-3</v>
      </c>
      <c r="K26" s="101">
        <v>10</v>
      </c>
      <c r="L26" s="102" t="s">
        <v>57</v>
      </c>
      <c r="M26" s="100">
        <f t="shared" si="3"/>
        <v>1E-3</v>
      </c>
      <c r="N26" s="101">
        <v>7</v>
      </c>
      <c r="O26" s="102" t="s">
        <v>57</v>
      </c>
      <c r="P26" s="100">
        <f t="shared" si="4"/>
        <v>6.9999999999999999E-4</v>
      </c>
    </row>
    <row r="27" spans="1:25">
      <c r="A27" s="18">
        <f t="shared" si="5"/>
        <v>27</v>
      </c>
      <c r="B27" s="101">
        <v>16.9999</v>
      </c>
      <c r="C27" s="102" t="s">
        <v>65</v>
      </c>
      <c r="D27" s="96">
        <f t="shared" si="0"/>
        <v>1.69999E-5</v>
      </c>
      <c r="E27" s="103">
        <v>1.8950000000000002E-2</v>
      </c>
      <c r="F27" s="104">
        <v>5.849E-2</v>
      </c>
      <c r="G27" s="99">
        <f t="shared" si="1"/>
        <v>7.7440000000000009E-2</v>
      </c>
      <c r="H27" s="101">
        <v>10</v>
      </c>
      <c r="I27" s="102" t="s">
        <v>57</v>
      </c>
      <c r="J27" s="100">
        <f t="shared" si="2"/>
        <v>1E-3</v>
      </c>
      <c r="K27" s="101">
        <v>10</v>
      </c>
      <c r="L27" s="102" t="s">
        <v>57</v>
      </c>
      <c r="M27" s="100">
        <f t="shared" si="3"/>
        <v>1E-3</v>
      </c>
      <c r="N27" s="101">
        <v>8</v>
      </c>
      <c r="O27" s="102" t="s">
        <v>57</v>
      </c>
      <c r="P27" s="100">
        <f t="shared" si="4"/>
        <v>8.0000000000000004E-4</v>
      </c>
    </row>
    <row r="28" spans="1:25">
      <c r="A28" s="18">
        <f t="shared" si="5"/>
        <v>28</v>
      </c>
      <c r="B28" s="101">
        <v>17.9999</v>
      </c>
      <c r="C28" s="102" t="s">
        <v>65</v>
      </c>
      <c r="D28" s="96">
        <f t="shared" si="0"/>
        <v>1.79999E-5</v>
      </c>
      <c r="E28" s="103">
        <v>1.95E-2</v>
      </c>
      <c r="F28" s="104">
        <v>5.9029999999999999E-2</v>
      </c>
      <c r="G28" s="99">
        <f t="shared" si="1"/>
        <v>7.8530000000000003E-2</v>
      </c>
      <c r="H28" s="101">
        <v>11</v>
      </c>
      <c r="I28" s="102" t="s">
        <v>57</v>
      </c>
      <c r="J28" s="100">
        <f t="shared" si="2"/>
        <v>1.0999999999999998E-3</v>
      </c>
      <c r="K28" s="101">
        <v>11</v>
      </c>
      <c r="L28" s="102" t="s">
        <v>57</v>
      </c>
      <c r="M28" s="100">
        <f t="shared" si="3"/>
        <v>1.0999999999999998E-3</v>
      </c>
      <c r="N28" s="101">
        <v>8</v>
      </c>
      <c r="O28" s="102" t="s">
        <v>57</v>
      </c>
      <c r="P28" s="100">
        <f t="shared" si="4"/>
        <v>8.0000000000000004E-4</v>
      </c>
    </row>
    <row r="29" spans="1:25">
      <c r="A29" s="18">
        <f t="shared" si="5"/>
        <v>29</v>
      </c>
      <c r="B29" s="101">
        <v>19.9999</v>
      </c>
      <c r="C29" s="102" t="s">
        <v>65</v>
      </c>
      <c r="D29" s="96">
        <f t="shared" si="0"/>
        <v>1.9999900000000001E-5</v>
      </c>
      <c r="E29" s="103">
        <v>2.0549999999999999E-2</v>
      </c>
      <c r="F29" s="104">
        <v>5.9970000000000002E-2</v>
      </c>
      <c r="G29" s="99">
        <f t="shared" si="1"/>
        <v>8.0520000000000008E-2</v>
      </c>
      <c r="H29" s="101">
        <v>11</v>
      </c>
      <c r="I29" s="102" t="s">
        <v>57</v>
      </c>
      <c r="J29" s="100">
        <f t="shared" si="2"/>
        <v>1.0999999999999998E-3</v>
      </c>
      <c r="K29" s="101">
        <v>12</v>
      </c>
      <c r="L29" s="102" t="s">
        <v>57</v>
      </c>
      <c r="M29" s="100">
        <f t="shared" si="3"/>
        <v>1.2000000000000001E-3</v>
      </c>
      <c r="N29" s="101">
        <v>8</v>
      </c>
      <c r="O29" s="102" t="s">
        <v>57</v>
      </c>
      <c r="P29" s="100">
        <f t="shared" si="4"/>
        <v>8.0000000000000004E-4</v>
      </c>
    </row>
    <row r="30" spans="1:25">
      <c r="A30" s="18">
        <f t="shared" si="5"/>
        <v>30</v>
      </c>
      <c r="B30" s="101">
        <v>22.4999</v>
      </c>
      <c r="C30" s="102" t="s">
        <v>65</v>
      </c>
      <c r="D30" s="96">
        <f t="shared" si="0"/>
        <v>2.2499900000000001E-5</v>
      </c>
      <c r="E30" s="103">
        <v>2.18E-2</v>
      </c>
      <c r="F30" s="104">
        <v>6.0949999999999997E-2</v>
      </c>
      <c r="G30" s="99">
        <f t="shared" si="1"/>
        <v>8.274999999999999E-2</v>
      </c>
      <c r="H30" s="101">
        <v>12</v>
      </c>
      <c r="I30" s="102" t="s">
        <v>57</v>
      </c>
      <c r="J30" s="100">
        <f t="shared" si="2"/>
        <v>1.2000000000000001E-3</v>
      </c>
      <c r="K30" s="101">
        <v>12</v>
      </c>
      <c r="L30" s="102" t="s">
        <v>57</v>
      </c>
      <c r="M30" s="100">
        <f t="shared" si="3"/>
        <v>1.2000000000000001E-3</v>
      </c>
      <c r="N30" s="101">
        <v>9</v>
      </c>
      <c r="O30" s="102" t="s">
        <v>57</v>
      </c>
      <c r="P30" s="100">
        <f t="shared" si="4"/>
        <v>8.9999999999999998E-4</v>
      </c>
    </row>
    <row r="31" spans="1:25">
      <c r="A31" s="18">
        <f t="shared" si="5"/>
        <v>31</v>
      </c>
      <c r="B31" s="101">
        <v>24.9999</v>
      </c>
      <c r="C31" s="102" t="s">
        <v>65</v>
      </c>
      <c r="D31" s="96">
        <f t="shared" si="0"/>
        <v>2.4999900000000001E-5</v>
      </c>
      <c r="E31" s="103">
        <v>2.298E-2</v>
      </c>
      <c r="F31" s="104">
        <v>6.1740000000000003E-2</v>
      </c>
      <c r="G31" s="99">
        <f t="shared" si="1"/>
        <v>8.4720000000000004E-2</v>
      </c>
      <c r="H31" s="101">
        <v>13</v>
      </c>
      <c r="I31" s="102" t="s">
        <v>57</v>
      </c>
      <c r="J31" s="100">
        <f t="shared" si="2"/>
        <v>1.2999999999999999E-3</v>
      </c>
      <c r="K31" s="101">
        <v>13</v>
      </c>
      <c r="L31" s="102" t="s">
        <v>57</v>
      </c>
      <c r="M31" s="100">
        <f t="shared" si="3"/>
        <v>1.2999999999999999E-3</v>
      </c>
      <c r="N31" s="101">
        <v>10</v>
      </c>
      <c r="O31" s="102" t="s">
        <v>57</v>
      </c>
      <c r="P31" s="100">
        <f t="shared" si="4"/>
        <v>1E-3</v>
      </c>
    </row>
    <row r="32" spans="1:25">
      <c r="A32" s="18">
        <f t="shared" si="5"/>
        <v>32</v>
      </c>
      <c r="B32" s="101">
        <v>27.4999</v>
      </c>
      <c r="C32" s="102" t="s">
        <v>65</v>
      </c>
      <c r="D32" s="96">
        <f t="shared" si="0"/>
        <v>2.7499900000000001E-5</v>
      </c>
      <c r="E32" s="103">
        <v>2.41E-2</v>
      </c>
      <c r="F32" s="104">
        <v>6.2390000000000001E-2</v>
      </c>
      <c r="G32" s="99">
        <f t="shared" si="1"/>
        <v>8.6489999999999997E-2</v>
      </c>
      <c r="H32" s="101">
        <v>14</v>
      </c>
      <c r="I32" s="102" t="s">
        <v>57</v>
      </c>
      <c r="J32" s="100">
        <f t="shared" si="2"/>
        <v>1.4E-3</v>
      </c>
      <c r="K32" s="101">
        <v>14</v>
      </c>
      <c r="L32" s="102" t="s">
        <v>57</v>
      </c>
      <c r="M32" s="100">
        <f t="shared" si="3"/>
        <v>1.4E-3</v>
      </c>
      <c r="N32" s="101">
        <v>11</v>
      </c>
      <c r="O32" s="102" t="s">
        <v>57</v>
      </c>
      <c r="P32" s="100">
        <f t="shared" si="4"/>
        <v>1.0999999999999998E-3</v>
      </c>
    </row>
    <row r="33" spans="1:16">
      <c r="A33" s="18">
        <f t="shared" si="5"/>
        <v>33</v>
      </c>
      <c r="B33" s="101">
        <v>29.9999</v>
      </c>
      <c r="C33" s="102" t="s">
        <v>65</v>
      </c>
      <c r="D33" s="96">
        <f t="shared" si="0"/>
        <v>2.9999900000000001E-5</v>
      </c>
      <c r="E33" s="103">
        <v>2.5170000000000001E-2</v>
      </c>
      <c r="F33" s="104">
        <v>6.2920000000000004E-2</v>
      </c>
      <c r="G33" s="99">
        <f t="shared" si="1"/>
        <v>8.8090000000000002E-2</v>
      </c>
      <c r="H33" s="101">
        <v>15</v>
      </c>
      <c r="I33" s="102" t="s">
        <v>57</v>
      </c>
      <c r="J33" s="100">
        <f t="shared" si="2"/>
        <v>1.5E-3</v>
      </c>
      <c r="K33" s="101">
        <v>15</v>
      </c>
      <c r="L33" s="102" t="s">
        <v>57</v>
      </c>
      <c r="M33" s="100">
        <f t="shared" si="3"/>
        <v>1.5E-3</v>
      </c>
      <c r="N33" s="101">
        <v>11</v>
      </c>
      <c r="O33" s="102" t="s">
        <v>57</v>
      </c>
      <c r="P33" s="100">
        <f t="shared" si="4"/>
        <v>1.0999999999999998E-3</v>
      </c>
    </row>
    <row r="34" spans="1:16">
      <c r="A34" s="18">
        <f t="shared" si="5"/>
        <v>34</v>
      </c>
      <c r="B34" s="101">
        <v>32.499899999999997</v>
      </c>
      <c r="C34" s="102" t="s">
        <v>65</v>
      </c>
      <c r="D34" s="96">
        <f t="shared" si="0"/>
        <v>3.2499899999999997E-5</v>
      </c>
      <c r="E34" s="103">
        <v>2.6200000000000001E-2</v>
      </c>
      <c r="F34" s="104">
        <v>6.336E-2</v>
      </c>
      <c r="G34" s="99">
        <f t="shared" si="1"/>
        <v>8.9560000000000001E-2</v>
      </c>
      <c r="H34" s="101">
        <v>16</v>
      </c>
      <c r="I34" s="102" t="s">
        <v>57</v>
      </c>
      <c r="J34" s="100">
        <f t="shared" si="2"/>
        <v>1.6000000000000001E-3</v>
      </c>
      <c r="K34" s="101">
        <v>16</v>
      </c>
      <c r="L34" s="102" t="s">
        <v>57</v>
      </c>
      <c r="M34" s="100">
        <f t="shared" si="3"/>
        <v>1.6000000000000001E-3</v>
      </c>
      <c r="N34" s="101">
        <v>12</v>
      </c>
      <c r="O34" s="102" t="s">
        <v>57</v>
      </c>
      <c r="P34" s="100">
        <f t="shared" si="4"/>
        <v>1.2000000000000001E-3</v>
      </c>
    </row>
    <row r="35" spans="1:16">
      <c r="A35" s="18">
        <f t="shared" si="5"/>
        <v>35</v>
      </c>
      <c r="B35" s="101">
        <v>34.999899999999997</v>
      </c>
      <c r="C35" s="102" t="s">
        <v>65</v>
      </c>
      <c r="D35" s="96">
        <f t="shared" si="0"/>
        <v>3.4999899999999997E-5</v>
      </c>
      <c r="E35" s="103">
        <v>2.7189999999999999E-2</v>
      </c>
      <c r="F35" s="104">
        <v>6.3719999999999999E-2</v>
      </c>
      <c r="G35" s="99">
        <f t="shared" si="1"/>
        <v>9.0909999999999991E-2</v>
      </c>
      <c r="H35" s="101">
        <v>17</v>
      </c>
      <c r="I35" s="102" t="s">
        <v>57</v>
      </c>
      <c r="J35" s="100">
        <f t="shared" si="2"/>
        <v>1.7000000000000001E-3</v>
      </c>
      <c r="K35" s="101">
        <v>17</v>
      </c>
      <c r="L35" s="102" t="s">
        <v>57</v>
      </c>
      <c r="M35" s="100">
        <f t="shared" si="3"/>
        <v>1.7000000000000001E-3</v>
      </c>
      <c r="N35" s="101">
        <v>13</v>
      </c>
      <c r="O35" s="102" t="s">
        <v>57</v>
      </c>
      <c r="P35" s="100">
        <f t="shared" si="4"/>
        <v>1.2999999999999999E-3</v>
      </c>
    </row>
    <row r="36" spans="1:16">
      <c r="A36" s="18">
        <f t="shared" si="5"/>
        <v>36</v>
      </c>
      <c r="B36" s="101">
        <v>37.499899999999997</v>
      </c>
      <c r="C36" s="102" t="s">
        <v>65</v>
      </c>
      <c r="D36" s="96">
        <f t="shared" si="0"/>
        <v>3.7499899999999996E-5</v>
      </c>
      <c r="E36" s="103">
        <v>2.8139999999999998E-2</v>
      </c>
      <c r="F36" s="104">
        <v>6.4009999999999997E-2</v>
      </c>
      <c r="G36" s="99">
        <f t="shared" si="1"/>
        <v>9.2149999999999996E-2</v>
      </c>
      <c r="H36" s="101">
        <v>18</v>
      </c>
      <c r="I36" s="102" t="s">
        <v>57</v>
      </c>
      <c r="J36" s="100">
        <f t="shared" si="2"/>
        <v>1.8E-3</v>
      </c>
      <c r="K36" s="101">
        <v>18</v>
      </c>
      <c r="L36" s="102" t="s">
        <v>57</v>
      </c>
      <c r="M36" s="100">
        <f t="shared" si="3"/>
        <v>1.8E-3</v>
      </c>
      <c r="N36" s="101">
        <v>13</v>
      </c>
      <c r="O36" s="102" t="s">
        <v>57</v>
      </c>
      <c r="P36" s="100">
        <f t="shared" si="4"/>
        <v>1.2999999999999999E-3</v>
      </c>
    </row>
    <row r="37" spans="1:16">
      <c r="A37" s="18">
        <f t="shared" si="5"/>
        <v>37</v>
      </c>
      <c r="B37" s="101">
        <v>39.999899999999997</v>
      </c>
      <c r="C37" s="102" t="s">
        <v>65</v>
      </c>
      <c r="D37" s="96">
        <f t="shared" si="0"/>
        <v>3.9999899999999996E-5</v>
      </c>
      <c r="E37" s="103">
        <v>2.9069999999999999E-2</v>
      </c>
      <c r="F37" s="104">
        <v>6.4240000000000005E-2</v>
      </c>
      <c r="G37" s="99">
        <f t="shared" si="1"/>
        <v>9.3310000000000004E-2</v>
      </c>
      <c r="H37" s="101">
        <v>19</v>
      </c>
      <c r="I37" s="102" t="s">
        <v>57</v>
      </c>
      <c r="J37" s="100">
        <f t="shared" si="2"/>
        <v>1.9E-3</v>
      </c>
      <c r="K37" s="101">
        <v>19</v>
      </c>
      <c r="L37" s="102" t="s">
        <v>57</v>
      </c>
      <c r="M37" s="100">
        <f t="shared" si="3"/>
        <v>1.9E-3</v>
      </c>
      <c r="N37" s="101">
        <v>14</v>
      </c>
      <c r="O37" s="102" t="s">
        <v>57</v>
      </c>
      <c r="P37" s="100">
        <f t="shared" si="4"/>
        <v>1.4E-3</v>
      </c>
    </row>
    <row r="38" spans="1:16">
      <c r="A38" s="18">
        <f t="shared" si="5"/>
        <v>38</v>
      </c>
      <c r="B38" s="101">
        <v>44.999899999999997</v>
      </c>
      <c r="C38" s="102" t="s">
        <v>65</v>
      </c>
      <c r="D38" s="96">
        <f t="shared" si="0"/>
        <v>4.4999899999999996E-5</v>
      </c>
      <c r="E38" s="103">
        <v>3.083E-2</v>
      </c>
      <c r="F38" s="104">
        <v>6.4570000000000002E-2</v>
      </c>
      <c r="G38" s="99">
        <f t="shared" si="1"/>
        <v>9.5399999999999999E-2</v>
      </c>
      <c r="H38" s="101">
        <v>21</v>
      </c>
      <c r="I38" s="102" t="s">
        <v>57</v>
      </c>
      <c r="J38" s="100">
        <f t="shared" si="2"/>
        <v>2.1000000000000003E-3</v>
      </c>
      <c r="K38" s="101">
        <v>20</v>
      </c>
      <c r="L38" s="102" t="s">
        <v>57</v>
      </c>
      <c r="M38" s="100">
        <f t="shared" si="3"/>
        <v>2E-3</v>
      </c>
      <c r="N38" s="101">
        <v>15</v>
      </c>
      <c r="O38" s="102" t="s">
        <v>57</v>
      </c>
      <c r="P38" s="100">
        <f t="shared" si="4"/>
        <v>1.5E-3</v>
      </c>
    </row>
    <row r="39" spans="1:16">
      <c r="A39" s="18">
        <f t="shared" si="5"/>
        <v>39</v>
      </c>
      <c r="B39" s="101">
        <v>49.999899999999997</v>
      </c>
      <c r="C39" s="102" t="s">
        <v>65</v>
      </c>
      <c r="D39" s="96">
        <f t="shared" si="0"/>
        <v>4.9999899999999995E-5</v>
      </c>
      <c r="E39" s="103">
        <v>3.2500000000000001E-2</v>
      </c>
      <c r="F39" s="104">
        <v>6.4759999999999998E-2</v>
      </c>
      <c r="G39" s="99">
        <f t="shared" si="1"/>
        <v>9.7259999999999999E-2</v>
      </c>
      <c r="H39" s="101">
        <v>23</v>
      </c>
      <c r="I39" s="102" t="s">
        <v>57</v>
      </c>
      <c r="J39" s="100">
        <f t="shared" si="2"/>
        <v>2.3E-3</v>
      </c>
      <c r="K39" s="101">
        <v>22</v>
      </c>
      <c r="L39" s="102" t="s">
        <v>57</v>
      </c>
      <c r="M39" s="100">
        <f t="shared" si="3"/>
        <v>2.1999999999999997E-3</v>
      </c>
      <c r="N39" s="101">
        <v>16</v>
      </c>
      <c r="O39" s="102" t="s">
        <v>57</v>
      </c>
      <c r="P39" s="100">
        <f t="shared" si="4"/>
        <v>1.6000000000000001E-3</v>
      </c>
    </row>
    <row r="40" spans="1:16">
      <c r="A40" s="18">
        <f t="shared" si="5"/>
        <v>40</v>
      </c>
      <c r="B40" s="101">
        <v>54.999899999999997</v>
      </c>
      <c r="C40" s="102" t="s">
        <v>65</v>
      </c>
      <c r="D40" s="96">
        <f t="shared" si="0"/>
        <v>5.4999899999999995E-5</v>
      </c>
      <c r="E40" s="103">
        <v>3.4079999999999999E-2</v>
      </c>
      <c r="F40" s="104">
        <v>6.4829999999999999E-2</v>
      </c>
      <c r="G40" s="99">
        <f t="shared" si="1"/>
        <v>9.8909999999999998E-2</v>
      </c>
      <c r="H40" s="101">
        <v>25</v>
      </c>
      <c r="I40" s="102" t="s">
        <v>57</v>
      </c>
      <c r="J40" s="100">
        <f t="shared" si="2"/>
        <v>2.5000000000000001E-3</v>
      </c>
      <c r="K40" s="101">
        <v>24</v>
      </c>
      <c r="L40" s="102" t="s">
        <v>57</v>
      </c>
      <c r="M40" s="100">
        <f t="shared" si="3"/>
        <v>2.4000000000000002E-3</v>
      </c>
      <c r="N40" s="101">
        <v>18</v>
      </c>
      <c r="O40" s="102" t="s">
        <v>57</v>
      </c>
      <c r="P40" s="100">
        <f t="shared" si="4"/>
        <v>1.8E-3</v>
      </c>
    </row>
    <row r="41" spans="1:16">
      <c r="A41" s="18">
        <f t="shared" si="5"/>
        <v>41</v>
      </c>
      <c r="B41" s="101">
        <v>59.999899999999997</v>
      </c>
      <c r="C41" s="102" t="s">
        <v>65</v>
      </c>
      <c r="D41" s="96">
        <f t="shared" si="0"/>
        <v>5.9999899999999995E-5</v>
      </c>
      <c r="E41" s="103">
        <v>3.56E-2</v>
      </c>
      <c r="F41" s="104">
        <v>6.4820000000000003E-2</v>
      </c>
      <c r="G41" s="99">
        <f t="shared" si="1"/>
        <v>0.10042000000000001</v>
      </c>
      <c r="H41" s="101">
        <v>26</v>
      </c>
      <c r="I41" s="102" t="s">
        <v>57</v>
      </c>
      <c r="J41" s="100">
        <f t="shared" si="2"/>
        <v>2.5999999999999999E-3</v>
      </c>
      <c r="K41" s="101">
        <v>25</v>
      </c>
      <c r="L41" s="102" t="s">
        <v>57</v>
      </c>
      <c r="M41" s="100">
        <f t="shared" si="3"/>
        <v>2.5000000000000001E-3</v>
      </c>
      <c r="N41" s="101">
        <v>19</v>
      </c>
      <c r="O41" s="102" t="s">
        <v>57</v>
      </c>
      <c r="P41" s="100">
        <f t="shared" si="4"/>
        <v>1.9E-3</v>
      </c>
    </row>
    <row r="42" spans="1:16">
      <c r="A42" s="18">
        <f t="shared" si="5"/>
        <v>42</v>
      </c>
      <c r="B42" s="101">
        <v>64.999899999999997</v>
      </c>
      <c r="C42" s="102" t="s">
        <v>65</v>
      </c>
      <c r="D42" s="96">
        <f t="shared" si="0"/>
        <v>6.4999900000000001E-5</v>
      </c>
      <c r="E42" s="103">
        <v>3.705E-2</v>
      </c>
      <c r="F42" s="104">
        <v>6.4740000000000006E-2</v>
      </c>
      <c r="G42" s="99">
        <f t="shared" si="1"/>
        <v>0.10179000000000001</v>
      </c>
      <c r="H42" s="101">
        <v>28</v>
      </c>
      <c r="I42" s="102" t="s">
        <v>57</v>
      </c>
      <c r="J42" s="100">
        <f t="shared" si="2"/>
        <v>2.8E-3</v>
      </c>
      <c r="K42" s="101">
        <v>27</v>
      </c>
      <c r="L42" s="102" t="s">
        <v>57</v>
      </c>
      <c r="M42" s="100">
        <f t="shared" si="3"/>
        <v>2.7000000000000001E-3</v>
      </c>
      <c r="N42" s="101">
        <v>20</v>
      </c>
      <c r="O42" s="102" t="s">
        <v>57</v>
      </c>
      <c r="P42" s="100">
        <f t="shared" si="4"/>
        <v>2E-3</v>
      </c>
    </row>
    <row r="43" spans="1:16">
      <c r="A43" s="18">
        <f t="shared" si="5"/>
        <v>43</v>
      </c>
      <c r="B43" s="101">
        <v>69.999899999999997</v>
      </c>
      <c r="C43" s="102" t="s">
        <v>65</v>
      </c>
      <c r="D43" s="96">
        <f t="shared" si="0"/>
        <v>6.99999E-5</v>
      </c>
      <c r="E43" s="103">
        <v>3.8449999999999998E-2</v>
      </c>
      <c r="F43" s="104">
        <v>6.4610000000000001E-2</v>
      </c>
      <c r="G43" s="99">
        <f t="shared" si="1"/>
        <v>0.10306</v>
      </c>
      <c r="H43" s="101">
        <v>30</v>
      </c>
      <c r="I43" s="102" t="s">
        <v>57</v>
      </c>
      <c r="J43" s="100">
        <f t="shared" si="2"/>
        <v>3.0000000000000001E-3</v>
      </c>
      <c r="K43" s="101">
        <v>28</v>
      </c>
      <c r="L43" s="102" t="s">
        <v>57</v>
      </c>
      <c r="M43" s="100">
        <f t="shared" si="3"/>
        <v>2.8E-3</v>
      </c>
      <c r="N43" s="101">
        <v>21</v>
      </c>
      <c r="O43" s="102" t="s">
        <v>57</v>
      </c>
      <c r="P43" s="100">
        <f t="shared" si="4"/>
        <v>2.1000000000000003E-3</v>
      </c>
    </row>
    <row r="44" spans="1:16">
      <c r="A44" s="18">
        <f t="shared" si="5"/>
        <v>44</v>
      </c>
      <c r="B44" s="101">
        <v>79.999899999999997</v>
      </c>
      <c r="C44" s="102" t="s">
        <v>65</v>
      </c>
      <c r="D44" s="96">
        <f t="shared" si="0"/>
        <v>7.99999E-5</v>
      </c>
      <c r="E44" s="103">
        <v>4.1099999999999998E-2</v>
      </c>
      <c r="F44" s="104">
        <v>6.4229999999999995E-2</v>
      </c>
      <c r="G44" s="99">
        <f t="shared" si="1"/>
        <v>0.10532999999999999</v>
      </c>
      <c r="H44" s="101">
        <v>34</v>
      </c>
      <c r="I44" s="102" t="s">
        <v>57</v>
      </c>
      <c r="J44" s="100">
        <f t="shared" si="2"/>
        <v>3.4000000000000002E-3</v>
      </c>
      <c r="K44" s="101">
        <v>31</v>
      </c>
      <c r="L44" s="102" t="s">
        <v>57</v>
      </c>
      <c r="M44" s="100">
        <f t="shared" si="3"/>
        <v>3.0999999999999999E-3</v>
      </c>
      <c r="N44" s="101">
        <v>24</v>
      </c>
      <c r="O44" s="102" t="s">
        <v>57</v>
      </c>
      <c r="P44" s="100">
        <f t="shared" si="4"/>
        <v>2.4000000000000002E-3</v>
      </c>
    </row>
    <row r="45" spans="1:16">
      <c r="A45" s="18">
        <f t="shared" si="5"/>
        <v>45</v>
      </c>
      <c r="B45" s="101">
        <v>89.999899999999997</v>
      </c>
      <c r="C45" s="102" t="s">
        <v>65</v>
      </c>
      <c r="D45" s="96">
        <f t="shared" si="0"/>
        <v>8.9999899999999999E-5</v>
      </c>
      <c r="E45" s="103">
        <v>4.36E-2</v>
      </c>
      <c r="F45" s="104">
        <v>6.3750000000000001E-2</v>
      </c>
      <c r="G45" s="99">
        <f t="shared" si="1"/>
        <v>0.10735</v>
      </c>
      <c r="H45" s="101">
        <v>37</v>
      </c>
      <c r="I45" s="102" t="s">
        <v>57</v>
      </c>
      <c r="J45" s="100">
        <f t="shared" si="2"/>
        <v>3.6999999999999997E-3</v>
      </c>
      <c r="K45" s="101">
        <v>34</v>
      </c>
      <c r="L45" s="102" t="s">
        <v>57</v>
      </c>
      <c r="M45" s="100">
        <f t="shared" si="3"/>
        <v>3.4000000000000002E-3</v>
      </c>
      <c r="N45" s="101">
        <v>26</v>
      </c>
      <c r="O45" s="102" t="s">
        <v>57</v>
      </c>
      <c r="P45" s="100">
        <f t="shared" si="4"/>
        <v>2.5999999999999999E-3</v>
      </c>
    </row>
    <row r="46" spans="1:16">
      <c r="A46" s="18">
        <f t="shared" si="5"/>
        <v>46</v>
      </c>
      <c r="B46" s="101">
        <v>99.999899999999997</v>
      </c>
      <c r="C46" s="102" t="s">
        <v>65</v>
      </c>
      <c r="D46" s="96">
        <f t="shared" si="0"/>
        <v>9.9999899999999998E-5</v>
      </c>
      <c r="E46" s="103">
        <v>4.5960000000000001E-2</v>
      </c>
      <c r="F46" s="104">
        <v>6.3200000000000006E-2</v>
      </c>
      <c r="G46" s="99">
        <f t="shared" si="1"/>
        <v>0.10916000000000001</v>
      </c>
      <c r="H46" s="101">
        <v>40</v>
      </c>
      <c r="I46" s="102" t="s">
        <v>57</v>
      </c>
      <c r="J46" s="100">
        <f t="shared" si="2"/>
        <v>4.0000000000000001E-3</v>
      </c>
      <c r="K46" s="101">
        <v>37</v>
      </c>
      <c r="L46" s="102" t="s">
        <v>57</v>
      </c>
      <c r="M46" s="100">
        <f t="shared" si="3"/>
        <v>3.6999999999999997E-3</v>
      </c>
      <c r="N46" s="101">
        <v>28</v>
      </c>
      <c r="O46" s="102" t="s">
        <v>57</v>
      </c>
      <c r="P46" s="100">
        <f t="shared" si="4"/>
        <v>2.8E-3</v>
      </c>
    </row>
    <row r="47" spans="1:16">
      <c r="A47" s="18">
        <f t="shared" si="5"/>
        <v>47</v>
      </c>
      <c r="B47" s="101">
        <v>110</v>
      </c>
      <c r="C47" s="102" t="s">
        <v>65</v>
      </c>
      <c r="D47" s="96">
        <f t="shared" si="0"/>
        <v>1.1E-4</v>
      </c>
      <c r="E47" s="103">
        <v>4.82E-2</v>
      </c>
      <c r="F47" s="104">
        <v>6.2600000000000003E-2</v>
      </c>
      <c r="G47" s="99">
        <f t="shared" si="1"/>
        <v>0.11080000000000001</v>
      </c>
      <c r="H47" s="101">
        <v>44</v>
      </c>
      <c r="I47" s="102" t="s">
        <v>57</v>
      </c>
      <c r="J47" s="100">
        <f t="shared" si="2"/>
        <v>4.3999999999999994E-3</v>
      </c>
      <c r="K47" s="101">
        <v>40</v>
      </c>
      <c r="L47" s="102" t="s">
        <v>57</v>
      </c>
      <c r="M47" s="100">
        <f t="shared" si="3"/>
        <v>4.0000000000000001E-3</v>
      </c>
      <c r="N47" s="101">
        <v>30</v>
      </c>
      <c r="O47" s="102" t="s">
        <v>57</v>
      </c>
      <c r="P47" s="100">
        <f t="shared" si="4"/>
        <v>3.0000000000000001E-3</v>
      </c>
    </row>
    <row r="48" spans="1:16">
      <c r="A48" s="18">
        <f t="shared" si="5"/>
        <v>48</v>
      </c>
      <c r="B48" s="101">
        <v>120</v>
      </c>
      <c r="C48" s="102" t="s">
        <v>65</v>
      </c>
      <c r="D48" s="96">
        <f t="shared" si="0"/>
        <v>1.2E-4</v>
      </c>
      <c r="E48" s="103">
        <v>5.0340000000000003E-2</v>
      </c>
      <c r="F48" s="104">
        <v>6.198E-2</v>
      </c>
      <c r="G48" s="99">
        <f t="shared" si="1"/>
        <v>0.11232</v>
      </c>
      <c r="H48" s="101">
        <v>47</v>
      </c>
      <c r="I48" s="102" t="s">
        <v>57</v>
      </c>
      <c r="J48" s="100">
        <f t="shared" si="2"/>
        <v>4.7000000000000002E-3</v>
      </c>
      <c r="K48" s="101">
        <v>43</v>
      </c>
      <c r="L48" s="102" t="s">
        <v>57</v>
      </c>
      <c r="M48" s="100">
        <f t="shared" si="3"/>
        <v>4.3E-3</v>
      </c>
      <c r="N48" s="101">
        <v>32</v>
      </c>
      <c r="O48" s="102" t="s">
        <v>57</v>
      </c>
      <c r="P48" s="100">
        <f t="shared" si="4"/>
        <v>3.2000000000000002E-3</v>
      </c>
    </row>
    <row r="49" spans="1:16">
      <c r="A49" s="18">
        <f t="shared" si="5"/>
        <v>49</v>
      </c>
      <c r="B49" s="101">
        <v>130</v>
      </c>
      <c r="C49" s="102" t="s">
        <v>65</v>
      </c>
      <c r="D49" s="96">
        <f t="shared" si="0"/>
        <v>1.2999999999999999E-4</v>
      </c>
      <c r="E49" s="103">
        <v>5.2400000000000002E-2</v>
      </c>
      <c r="F49" s="104">
        <v>6.1350000000000002E-2</v>
      </c>
      <c r="G49" s="99">
        <f t="shared" si="1"/>
        <v>0.11375</v>
      </c>
      <c r="H49" s="101">
        <v>51</v>
      </c>
      <c r="I49" s="102" t="s">
        <v>57</v>
      </c>
      <c r="J49" s="100">
        <f t="shared" si="2"/>
        <v>5.0999999999999995E-3</v>
      </c>
      <c r="K49" s="101">
        <v>45</v>
      </c>
      <c r="L49" s="102" t="s">
        <v>57</v>
      </c>
      <c r="M49" s="100">
        <f t="shared" si="3"/>
        <v>4.4999999999999997E-3</v>
      </c>
      <c r="N49" s="101">
        <v>35</v>
      </c>
      <c r="O49" s="102" t="s">
        <v>57</v>
      </c>
      <c r="P49" s="100">
        <f t="shared" si="4"/>
        <v>3.5000000000000005E-3</v>
      </c>
    </row>
    <row r="50" spans="1:16">
      <c r="A50" s="18">
        <f t="shared" si="5"/>
        <v>50</v>
      </c>
      <c r="B50" s="101">
        <v>139.999</v>
      </c>
      <c r="C50" s="102" t="s">
        <v>65</v>
      </c>
      <c r="D50" s="96">
        <f t="shared" si="0"/>
        <v>1.39999E-4</v>
      </c>
      <c r="E50" s="103">
        <v>5.4379999999999998E-2</v>
      </c>
      <c r="F50" s="104">
        <v>6.0720000000000003E-2</v>
      </c>
      <c r="G50" s="99">
        <f t="shared" si="1"/>
        <v>0.11510000000000001</v>
      </c>
      <c r="H50" s="101">
        <v>54</v>
      </c>
      <c r="I50" s="102" t="s">
        <v>57</v>
      </c>
      <c r="J50" s="100">
        <f t="shared" si="2"/>
        <v>5.4000000000000003E-3</v>
      </c>
      <c r="K50" s="101">
        <v>48</v>
      </c>
      <c r="L50" s="102" t="s">
        <v>57</v>
      </c>
      <c r="M50" s="100">
        <f t="shared" si="3"/>
        <v>4.8000000000000004E-3</v>
      </c>
      <c r="N50" s="101">
        <v>37</v>
      </c>
      <c r="O50" s="102" t="s">
        <v>57</v>
      </c>
      <c r="P50" s="100">
        <f t="shared" si="4"/>
        <v>3.6999999999999997E-3</v>
      </c>
    </row>
    <row r="51" spans="1:16">
      <c r="A51" s="18">
        <f t="shared" si="5"/>
        <v>51</v>
      </c>
      <c r="B51" s="101">
        <v>149.999</v>
      </c>
      <c r="C51" s="102" t="s">
        <v>65</v>
      </c>
      <c r="D51" s="96">
        <f t="shared" si="0"/>
        <v>1.49999E-4</v>
      </c>
      <c r="E51" s="103">
        <v>5.6279999999999997E-2</v>
      </c>
      <c r="F51" s="104">
        <v>6.0080000000000001E-2</v>
      </c>
      <c r="G51" s="99">
        <f t="shared" si="1"/>
        <v>0.11635999999999999</v>
      </c>
      <c r="H51" s="101">
        <v>58</v>
      </c>
      <c r="I51" s="102" t="s">
        <v>57</v>
      </c>
      <c r="J51" s="100">
        <f t="shared" si="2"/>
        <v>5.8000000000000005E-3</v>
      </c>
      <c r="K51" s="101">
        <v>51</v>
      </c>
      <c r="L51" s="102" t="s">
        <v>57</v>
      </c>
      <c r="M51" s="100">
        <f t="shared" si="3"/>
        <v>5.0999999999999995E-3</v>
      </c>
      <c r="N51" s="101">
        <v>39</v>
      </c>
      <c r="O51" s="102" t="s">
        <v>57</v>
      </c>
      <c r="P51" s="100">
        <f t="shared" si="4"/>
        <v>3.8999999999999998E-3</v>
      </c>
    </row>
    <row r="52" spans="1:16">
      <c r="A52" s="18">
        <f t="shared" si="5"/>
        <v>52</v>
      </c>
      <c r="B52" s="101">
        <v>159.999</v>
      </c>
      <c r="C52" s="102" t="s">
        <v>65</v>
      </c>
      <c r="D52" s="96">
        <f t="shared" ref="D52:D72" si="6">B52/1000000/$C$5</f>
        <v>1.59999E-4</v>
      </c>
      <c r="E52" s="103">
        <v>5.8130000000000001E-2</v>
      </c>
      <c r="F52" s="104">
        <v>5.9450000000000003E-2</v>
      </c>
      <c r="G52" s="99">
        <f t="shared" si="1"/>
        <v>0.11758</v>
      </c>
      <c r="H52" s="101">
        <v>61</v>
      </c>
      <c r="I52" s="102" t="s">
        <v>57</v>
      </c>
      <c r="J52" s="100">
        <f t="shared" ref="J52:J83" si="7">H52/1000/10</f>
        <v>6.0999999999999995E-3</v>
      </c>
      <c r="K52" s="101">
        <v>54</v>
      </c>
      <c r="L52" s="102" t="s">
        <v>57</v>
      </c>
      <c r="M52" s="100">
        <f t="shared" ref="M52:M83" si="8">K52/1000/10</f>
        <v>5.4000000000000003E-3</v>
      </c>
      <c r="N52" s="101">
        <v>41</v>
      </c>
      <c r="O52" s="102" t="s">
        <v>57</v>
      </c>
      <c r="P52" s="100">
        <f t="shared" ref="P52:P83" si="9">N52/1000/10</f>
        <v>4.1000000000000003E-3</v>
      </c>
    </row>
    <row r="53" spans="1:16">
      <c r="A53" s="18">
        <f t="shared" si="5"/>
        <v>53</v>
      </c>
      <c r="B53" s="101">
        <v>169.999</v>
      </c>
      <c r="C53" s="102" t="s">
        <v>65</v>
      </c>
      <c r="D53" s="96">
        <f t="shared" si="6"/>
        <v>1.69999E-4</v>
      </c>
      <c r="E53" s="103">
        <v>5.9920000000000001E-2</v>
      </c>
      <c r="F53" s="104">
        <v>5.8819999999999997E-2</v>
      </c>
      <c r="G53" s="99">
        <f t="shared" si="1"/>
        <v>0.11874</v>
      </c>
      <c r="H53" s="101">
        <v>65</v>
      </c>
      <c r="I53" s="102" t="s">
        <v>57</v>
      </c>
      <c r="J53" s="100">
        <f t="shared" si="7"/>
        <v>6.5000000000000006E-3</v>
      </c>
      <c r="K53" s="101">
        <v>56</v>
      </c>
      <c r="L53" s="102" t="s">
        <v>57</v>
      </c>
      <c r="M53" s="100">
        <f t="shared" si="8"/>
        <v>5.5999999999999999E-3</v>
      </c>
      <c r="N53" s="101">
        <v>43</v>
      </c>
      <c r="O53" s="102" t="s">
        <v>57</v>
      </c>
      <c r="P53" s="100">
        <f t="shared" si="9"/>
        <v>4.3E-3</v>
      </c>
    </row>
    <row r="54" spans="1:16">
      <c r="A54" s="18">
        <f t="shared" si="5"/>
        <v>54</v>
      </c>
      <c r="B54" s="101">
        <v>179.999</v>
      </c>
      <c r="C54" s="102" t="s">
        <v>65</v>
      </c>
      <c r="D54" s="96">
        <f t="shared" si="6"/>
        <v>1.79999E-4</v>
      </c>
      <c r="E54" s="103">
        <v>6.166E-2</v>
      </c>
      <c r="F54" s="104">
        <v>5.8209999999999998E-2</v>
      </c>
      <c r="G54" s="99">
        <f t="shared" si="1"/>
        <v>0.11987</v>
      </c>
      <c r="H54" s="101">
        <v>68</v>
      </c>
      <c r="I54" s="102" t="s">
        <v>57</v>
      </c>
      <c r="J54" s="100">
        <f t="shared" si="7"/>
        <v>6.8000000000000005E-3</v>
      </c>
      <c r="K54" s="101">
        <v>59</v>
      </c>
      <c r="L54" s="102" t="s">
        <v>57</v>
      </c>
      <c r="M54" s="100">
        <f t="shared" si="8"/>
        <v>5.8999999999999999E-3</v>
      </c>
      <c r="N54" s="101">
        <v>45</v>
      </c>
      <c r="O54" s="102" t="s">
        <v>57</v>
      </c>
      <c r="P54" s="100">
        <f t="shared" si="9"/>
        <v>4.4999999999999997E-3</v>
      </c>
    </row>
    <row r="55" spans="1:16">
      <c r="A55" s="18">
        <f t="shared" si="5"/>
        <v>55</v>
      </c>
      <c r="B55" s="101">
        <v>199.999</v>
      </c>
      <c r="C55" s="102" t="s">
        <v>65</v>
      </c>
      <c r="D55" s="96">
        <f t="shared" si="6"/>
        <v>1.9999899999999999E-4</v>
      </c>
      <c r="E55" s="103">
        <v>6.4990000000000006E-2</v>
      </c>
      <c r="F55" s="104">
        <v>5.7009999999999998E-2</v>
      </c>
      <c r="G55" s="99">
        <f t="shared" si="1"/>
        <v>0.122</v>
      </c>
      <c r="H55" s="101">
        <v>75</v>
      </c>
      <c r="I55" s="102" t="s">
        <v>57</v>
      </c>
      <c r="J55" s="100">
        <f t="shared" si="7"/>
        <v>7.4999999999999997E-3</v>
      </c>
      <c r="K55" s="101">
        <v>64</v>
      </c>
      <c r="L55" s="102" t="s">
        <v>57</v>
      </c>
      <c r="M55" s="100">
        <f t="shared" si="8"/>
        <v>6.4000000000000003E-3</v>
      </c>
      <c r="N55" s="101">
        <v>49</v>
      </c>
      <c r="O55" s="102" t="s">
        <v>57</v>
      </c>
      <c r="P55" s="100">
        <f t="shared" si="9"/>
        <v>4.8999999999999998E-3</v>
      </c>
    </row>
    <row r="56" spans="1:16">
      <c r="A56" s="18">
        <f t="shared" si="5"/>
        <v>56</v>
      </c>
      <c r="B56" s="101">
        <v>224.999</v>
      </c>
      <c r="C56" s="102" t="s">
        <v>65</v>
      </c>
      <c r="D56" s="96">
        <f t="shared" si="6"/>
        <v>2.2499900000000001E-4</v>
      </c>
      <c r="E56" s="103">
        <v>6.8930000000000005E-2</v>
      </c>
      <c r="F56" s="104">
        <v>5.5579999999999997E-2</v>
      </c>
      <c r="G56" s="99">
        <f t="shared" si="1"/>
        <v>0.12451000000000001</v>
      </c>
      <c r="H56" s="101">
        <v>83</v>
      </c>
      <c r="I56" s="102" t="s">
        <v>57</v>
      </c>
      <c r="J56" s="100">
        <f t="shared" si="7"/>
        <v>8.3000000000000001E-3</v>
      </c>
      <c r="K56" s="101">
        <v>70</v>
      </c>
      <c r="L56" s="102" t="s">
        <v>57</v>
      </c>
      <c r="M56" s="100">
        <f t="shared" si="8"/>
        <v>7.000000000000001E-3</v>
      </c>
      <c r="N56" s="101">
        <v>54</v>
      </c>
      <c r="O56" s="102" t="s">
        <v>57</v>
      </c>
      <c r="P56" s="100">
        <f t="shared" si="9"/>
        <v>5.4000000000000003E-3</v>
      </c>
    </row>
    <row r="57" spans="1:16">
      <c r="A57" s="18">
        <f t="shared" si="5"/>
        <v>57</v>
      </c>
      <c r="B57" s="101">
        <v>249.999</v>
      </c>
      <c r="C57" s="102" t="s">
        <v>65</v>
      </c>
      <c r="D57" s="96">
        <f t="shared" si="6"/>
        <v>2.4999899999999999E-4</v>
      </c>
      <c r="E57" s="103">
        <v>7.2660000000000002E-2</v>
      </c>
      <c r="F57" s="104">
        <v>5.423E-2</v>
      </c>
      <c r="G57" s="99">
        <f t="shared" si="1"/>
        <v>0.12689</v>
      </c>
      <c r="H57" s="101">
        <v>92</v>
      </c>
      <c r="I57" s="102" t="s">
        <v>57</v>
      </c>
      <c r="J57" s="100">
        <f t="shared" si="7"/>
        <v>9.1999999999999998E-3</v>
      </c>
      <c r="K57" s="101">
        <v>76</v>
      </c>
      <c r="L57" s="102" t="s">
        <v>57</v>
      </c>
      <c r="M57" s="100">
        <f t="shared" si="8"/>
        <v>7.6E-3</v>
      </c>
      <c r="N57" s="101">
        <v>59</v>
      </c>
      <c r="O57" s="102" t="s">
        <v>57</v>
      </c>
      <c r="P57" s="100">
        <f t="shared" si="9"/>
        <v>5.8999999999999999E-3</v>
      </c>
    </row>
    <row r="58" spans="1:16">
      <c r="A58" s="18">
        <f t="shared" si="5"/>
        <v>58</v>
      </c>
      <c r="B58" s="101">
        <v>274.99900000000002</v>
      </c>
      <c r="C58" s="102" t="s">
        <v>65</v>
      </c>
      <c r="D58" s="96">
        <f t="shared" si="6"/>
        <v>2.74999E-4</v>
      </c>
      <c r="E58" s="103">
        <v>7.621E-2</v>
      </c>
      <c r="F58" s="104">
        <v>5.2949999999999997E-2</v>
      </c>
      <c r="G58" s="99">
        <f t="shared" si="1"/>
        <v>0.12916</v>
      </c>
      <c r="H58" s="101">
        <v>100</v>
      </c>
      <c r="I58" s="102" t="s">
        <v>57</v>
      </c>
      <c r="J58" s="100">
        <f t="shared" si="7"/>
        <v>0.01</v>
      </c>
      <c r="K58" s="101">
        <v>82</v>
      </c>
      <c r="L58" s="102" t="s">
        <v>57</v>
      </c>
      <c r="M58" s="100">
        <f t="shared" si="8"/>
        <v>8.2000000000000007E-3</v>
      </c>
      <c r="N58" s="101">
        <v>64</v>
      </c>
      <c r="O58" s="102" t="s">
        <v>57</v>
      </c>
      <c r="P58" s="100">
        <f t="shared" si="9"/>
        <v>6.4000000000000003E-3</v>
      </c>
    </row>
    <row r="59" spans="1:16">
      <c r="A59" s="18">
        <f t="shared" si="5"/>
        <v>59</v>
      </c>
      <c r="B59" s="101">
        <v>299.99900000000002</v>
      </c>
      <c r="C59" s="102" t="s">
        <v>65</v>
      </c>
      <c r="D59" s="96">
        <f t="shared" si="6"/>
        <v>2.9999900000000001E-4</v>
      </c>
      <c r="E59" s="103">
        <v>7.9600000000000004E-2</v>
      </c>
      <c r="F59" s="104">
        <v>5.1749999999999997E-2</v>
      </c>
      <c r="G59" s="99">
        <f t="shared" si="1"/>
        <v>0.13134999999999999</v>
      </c>
      <c r="H59" s="101">
        <v>109</v>
      </c>
      <c r="I59" s="102" t="s">
        <v>57</v>
      </c>
      <c r="J59" s="100">
        <f t="shared" si="7"/>
        <v>1.09E-2</v>
      </c>
      <c r="K59" s="101">
        <v>88</v>
      </c>
      <c r="L59" s="102" t="s">
        <v>57</v>
      </c>
      <c r="M59" s="100">
        <f t="shared" si="8"/>
        <v>8.7999999999999988E-3</v>
      </c>
      <c r="N59" s="101">
        <v>68</v>
      </c>
      <c r="O59" s="102" t="s">
        <v>57</v>
      </c>
      <c r="P59" s="100">
        <f t="shared" si="9"/>
        <v>6.8000000000000005E-3</v>
      </c>
    </row>
    <row r="60" spans="1:16">
      <c r="A60" s="18">
        <f t="shared" si="5"/>
        <v>60</v>
      </c>
      <c r="B60" s="101">
        <v>324.99900000000002</v>
      </c>
      <c r="C60" s="102" t="s">
        <v>65</v>
      </c>
      <c r="D60" s="96">
        <f t="shared" si="6"/>
        <v>3.2499900000000002E-4</v>
      </c>
      <c r="E60" s="103">
        <v>8.2849999999999993E-2</v>
      </c>
      <c r="F60" s="104">
        <v>5.0610000000000002E-2</v>
      </c>
      <c r="G60" s="99">
        <f t="shared" si="1"/>
        <v>0.13346</v>
      </c>
      <c r="H60" s="101">
        <v>117</v>
      </c>
      <c r="I60" s="102" t="s">
        <v>57</v>
      </c>
      <c r="J60" s="100">
        <f t="shared" si="7"/>
        <v>1.17E-2</v>
      </c>
      <c r="K60" s="101">
        <v>94</v>
      </c>
      <c r="L60" s="102" t="s">
        <v>57</v>
      </c>
      <c r="M60" s="100">
        <f t="shared" si="8"/>
        <v>9.4000000000000004E-3</v>
      </c>
      <c r="N60" s="101">
        <v>73</v>
      </c>
      <c r="O60" s="102" t="s">
        <v>57</v>
      </c>
      <c r="P60" s="100">
        <f t="shared" si="9"/>
        <v>7.2999999999999992E-3</v>
      </c>
    </row>
    <row r="61" spans="1:16">
      <c r="A61" s="18">
        <f t="shared" si="5"/>
        <v>61</v>
      </c>
      <c r="B61" s="101">
        <v>349.99900000000002</v>
      </c>
      <c r="C61" s="102" t="s">
        <v>65</v>
      </c>
      <c r="D61" s="96">
        <f t="shared" si="6"/>
        <v>3.4999900000000003E-4</v>
      </c>
      <c r="E61" s="103">
        <v>8.5980000000000001E-2</v>
      </c>
      <c r="F61" s="104">
        <v>4.9529999999999998E-2</v>
      </c>
      <c r="G61" s="99">
        <f t="shared" si="1"/>
        <v>0.13550999999999999</v>
      </c>
      <c r="H61" s="101">
        <v>126</v>
      </c>
      <c r="I61" s="102" t="s">
        <v>57</v>
      </c>
      <c r="J61" s="100">
        <f t="shared" si="7"/>
        <v>1.26E-2</v>
      </c>
      <c r="K61" s="101">
        <v>99</v>
      </c>
      <c r="L61" s="102" t="s">
        <v>57</v>
      </c>
      <c r="M61" s="100">
        <f t="shared" si="8"/>
        <v>9.9000000000000008E-3</v>
      </c>
      <c r="N61" s="101">
        <v>78</v>
      </c>
      <c r="O61" s="102" t="s">
        <v>57</v>
      </c>
      <c r="P61" s="100">
        <f t="shared" si="9"/>
        <v>7.7999999999999996E-3</v>
      </c>
    </row>
    <row r="62" spans="1:16">
      <c r="A62" s="18">
        <f t="shared" si="5"/>
        <v>62</v>
      </c>
      <c r="B62" s="101">
        <v>374.99900000000002</v>
      </c>
      <c r="C62" s="102" t="s">
        <v>65</v>
      </c>
      <c r="D62" s="96">
        <f t="shared" si="6"/>
        <v>3.7499900000000005E-4</v>
      </c>
      <c r="E62" s="103">
        <v>8.899E-2</v>
      </c>
      <c r="F62" s="104">
        <v>4.8509999999999998E-2</v>
      </c>
      <c r="G62" s="99">
        <f t="shared" si="1"/>
        <v>0.13750000000000001</v>
      </c>
      <c r="H62" s="101">
        <v>134</v>
      </c>
      <c r="I62" s="102" t="s">
        <v>57</v>
      </c>
      <c r="J62" s="100">
        <f t="shared" si="7"/>
        <v>1.34E-2</v>
      </c>
      <c r="K62" s="101">
        <v>105</v>
      </c>
      <c r="L62" s="102" t="s">
        <v>57</v>
      </c>
      <c r="M62" s="100">
        <f t="shared" si="8"/>
        <v>1.0499999999999999E-2</v>
      </c>
      <c r="N62" s="101">
        <v>82</v>
      </c>
      <c r="O62" s="102" t="s">
        <v>57</v>
      </c>
      <c r="P62" s="100">
        <f t="shared" si="9"/>
        <v>8.2000000000000007E-3</v>
      </c>
    </row>
    <row r="63" spans="1:16">
      <c r="A63" s="18">
        <f t="shared" si="5"/>
        <v>63</v>
      </c>
      <c r="B63" s="101">
        <v>399.99900000000002</v>
      </c>
      <c r="C63" s="102" t="s">
        <v>65</v>
      </c>
      <c r="D63" s="96">
        <f t="shared" si="6"/>
        <v>3.99999E-4</v>
      </c>
      <c r="E63" s="103">
        <v>9.1910000000000006E-2</v>
      </c>
      <c r="F63" s="104">
        <v>4.7550000000000002E-2</v>
      </c>
      <c r="G63" s="99">
        <f t="shared" si="1"/>
        <v>0.13946</v>
      </c>
      <c r="H63" s="101">
        <v>142</v>
      </c>
      <c r="I63" s="102" t="s">
        <v>57</v>
      </c>
      <c r="J63" s="100">
        <f t="shared" si="7"/>
        <v>1.4199999999999999E-2</v>
      </c>
      <c r="K63" s="101">
        <v>110</v>
      </c>
      <c r="L63" s="102" t="s">
        <v>57</v>
      </c>
      <c r="M63" s="100">
        <f t="shared" si="8"/>
        <v>1.0999999999999999E-2</v>
      </c>
      <c r="N63" s="101">
        <v>87</v>
      </c>
      <c r="O63" s="102" t="s">
        <v>57</v>
      </c>
      <c r="P63" s="100">
        <f t="shared" si="9"/>
        <v>8.6999999999999994E-3</v>
      </c>
    </row>
    <row r="64" spans="1:16">
      <c r="A64" s="18">
        <f t="shared" si="5"/>
        <v>64</v>
      </c>
      <c r="B64" s="101">
        <v>449.99900000000002</v>
      </c>
      <c r="C64" s="102" t="s">
        <v>65</v>
      </c>
      <c r="D64" s="96">
        <f t="shared" si="6"/>
        <v>4.4999900000000003E-4</v>
      </c>
      <c r="E64" s="103">
        <v>9.7489999999999993E-2</v>
      </c>
      <c r="F64" s="104">
        <v>4.5760000000000002E-2</v>
      </c>
      <c r="G64" s="99">
        <f t="shared" si="1"/>
        <v>0.14324999999999999</v>
      </c>
      <c r="H64" s="101">
        <v>159</v>
      </c>
      <c r="I64" s="102" t="s">
        <v>57</v>
      </c>
      <c r="J64" s="100">
        <f t="shared" si="7"/>
        <v>1.5900000000000001E-2</v>
      </c>
      <c r="K64" s="101">
        <v>121</v>
      </c>
      <c r="L64" s="102" t="s">
        <v>57</v>
      </c>
      <c r="M64" s="100">
        <f t="shared" si="8"/>
        <v>1.21E-2</v>
      </c>
      <c r="N64" s="101">
        <v>95</v>
      </c>
      <c r="O64" s="102" t="s">
        <v>57</v>
      </c>
      <c r="P64" s="100">
        <f t="shared" si="9"/>
        <v>9.4999999999999998E-3</v>
      </c>
    </row>
    <row r="65" spans="1:16">
      <c r="A65" s="18">
        <f t="shared" si="5"/>
        <v>65</v>
      </c>
      <c r="B65" s="101">
        <v>499.99900000000002</v>
      </c>
      <c r="C65" s="102" t="s">
        <v>65</v>
      </c>
      <c r="D65" s="96">
        <f t="shared" si="6"/>
        <v>4.9999899999999999E-4</v>
      </c>
      <c r="E65" s="103">
        <v>0.1028</v>
      </c>
      <c r="F65" s="104">
        <v>4.4130000000000003E-2</v>
      </c>
      <c r="G65" s="99">
        <f t="shared" si="1"/>
        <v>0.14693000000000001</v>
      </c>
      <c r="H65" s="101">
        <v>176</v>
      </c>
      <c r="I65" s="102" t="s">
        <v>57</v>
      </c>
      <c r="J65" s="100">
        <f t="shared" si="7"/>
        <v>1.7599999999999998E-2</v>
      </c>
      <c r="K65" s="101">
        <v>131</v>
      </c>
      <c r="L65" s="102" t="s">
        <v>57</v>
      </c>
      <c r="M65" s="100">
        <f t="shared" si="8"/>
        <v>1.3100000000000001E-2</v>
      </c>
      <c r="N65" s="101">
        <v>104</v>
      </c>
      <c r="O65" s="102" t="s">
        <v>57</v>
      </c>
      <c r="P65" s="100">
        <f t="shared" si="9"/>
        <v>1.04E-2</v>
      </c>
    </row>
    <row r="66" spans="1:16">
      <c r="A66" s="18">
        <f t="shared" si="5"/>
        <v>66</v>
      </c>
      <c r="B66" s="101">
        <v>549.99900000000002</v>
      </c>
      <c r="C66" s="102" t="s">
        <v>65</v>
      </c>
      <c r="D66" s="96">
        <f t="shared" si="6"/>
        <v>5.4999900000000002E-4</v>
      </c>
      <c r="E66" s="103">
        <v>0.10780000000000001</v>
      </c>
      <c r="F66" s="104">
        <v>4.265E-2</v>
      </c>
      <c r="G66" s="99">
        <f t="shared" si="1"/>
        <v>0.15045</v>
      </c>
      <c r="H66" s="101">
        <v>193</v>
      </c>
      <c r="I66" s="102" t="s">
        <v>57</v>
      </c>
      <c r="J66" s="100">
        <f t="shared" si="7"/>
        <v>1.9300000000000001E-2</v>
      </c>
      <c r="K66" s="101">
        <v>141</v>
      </c>
      <c r="L66" s="102" t="s">
        <v>57</v>
      </c>
      <c r="M66" s="100">
        <f t="shared" si="8"/>
        <v>1.4099999999999998E-2</v>
      </c>
      <c r="N66" s="101">
        <v>112</v>
      </c>
      <c r="O66" s="102" t="s">
        <v>57</v>
      </c>
      <c r="P66" s="100">
        <f t="shared" si="9"/>
        <v>1.12E-2</v>
      </c>
    </row>
    <row r="67" spans="1:16">
      <c r="A67" s="18">
        <f t="shared" si="5"/>
        <v>67</v>
      </c>
      <c r="B67" s="101">
        <v>599.99900000000002</v>
      </c>
      <c r="C67" s="102" t="s">
        <v>65</v>
      </c>
      <c r="D67" s="96">
        <f t="shared" si="6"/>
        <v>5.9999900000000004E-4</v>
      </c>
      <c r="E67" s="103">
        <v>0.11260000000000001</v>
      </c>
      <c r="F67" s="104">
        <v>4.1300000000000003E-2</v>
      </c>
      <c r="G67" s="99">
        <f t="shared" si="1"/>
        <v>0.15390000000000001</v>
      </c>
      <c r="H67" s="101">
        <v>210</v>
      </c>
      <c r="I67" s="102" t="s">
        <v>57</v>
      </c>
      <c r="J67" s="100">
        <f t="shared" si="7"/>
        <v>2.0999999999999998E-2</v>
      </c>
      <c r="K67" s="101">
        <v>150</v>
      </c>
      <c r="L67" s="102" t="s">
        <v>57</v>
      </c>
      <c r="M67" s="100">
        <f t="shared" si="8"/>
        <v>1.4999999999999999E-2</v>
      </c>
      <c r="N67" s="101">
        <v>120</v>
      </c>
      <c r="O67" s="102" t="s">
        <v>57</v>
      </c>
      <c r="P67" s="100">
        <f t="shared" si="9"/>
        <v>1.2E-2</v>
      </c>
    </row>
    <row r="68" spans="1:16">
      <c r="A68" s="18">
        <f t="shared" si="5"/>
        <v>68</v>
      </c>
      <c r="B68" s="101">
        <v>649.99900000000002</v>
      </c>
      <c r="C68" s="102" t="s">
        <v>65</v>
      </c>
      <c r="D68" s="96">
        <f t="shared" si="6"/>
        <v>6.4999900000000006E-4</v>
      </c>
      <c r="E68" s="103">
        <v>0.1172</v>
      </c>
      <c r="F68" s="104">
        <v>4.0050000000000002E-2</v>
      </c>
      <c r="G68" s="99">
        <f t="shared" si="1"/>
        <v>0.15725</v>
      </c>
      <c r="H68" s="101">
        <v>226</v>
      </c>
      <c r="I68" s="102" t="s">
        <v>57</v>
      </c>
      <c r="J68" s="100">
        <f t="shared" si="7"/>
        <v>2.2600000000000002E-2</v>
      </c>
      <c r="K68" s="101">
        <v>160</v>
      </c>
      <c r="L68" s="102" t="s">
        <v>57</v>
      </c>
      <c r="M68" s="100">
        <f t="shared" si="8"/>
        <v>1.6E-2</v>
      </c>
      <c r="N68" s="101">
        <v>128</v>
      </c>
      <c r="O68" s="102" t="s">
        <v>57</v>
      </c>
      <c r="P68" s="100">
        <f t="shared" si="9"/>
        <v>1.2800000000000001E-2</v>
      </c>
    </row>
    <row r="69" spans="1:16">
      <c r="A69" s="18">
        <f t="shared" si="5"/>
        <v>69</v>
      </c>
      <c r="B69" s="101">
        <v>699.99900000000002</v>
      </c>
      <c r="C69" s="102" t="s">
        <v>65</v>
      </c>
      <c r="D69" s="96">
        <f t="shared" si="6"/>
        <v>6.9999899999999998E-4</v>
      </c>
      <c r="E69" s="103">
        <v>0.1216</v>
      </c>
      <c r="F69" s="104">
        <v>3.8890000000000001E-2</v>
      </c>
      <c r="G69" s="99">
        <f t="shared" si="1"/>
        <v>0.16048999999999999</v>
      </c>
      <c r="H69" s="101">
        <v>243</v>
      </c>
      <c r="I69" s="102" t="s">
        <v>57</v>
      </c>
      <c r="J69" s="100">
        <f t="shared" si="7"/>
        <v>2.4299999999999999E-2</v>
      </c>
      <c r="K69" s="101">
        <v>169</v>
      </c>
      <c r="L69" s="102" t="s">
        <v>57</v>
      </c>
      <c r="M69" s="100">
        <f t="shared" si="8"/>
        <v>1.6900000000000002E-2</v>
      </c>
      <c r="N69" s="101">
        <v>135</v>
      </c>
      <c r="O69" s="102" t="s">
        <v>57</v>
      </c>
      <c r="P69" s="100">
        <f t="shared" si="9"/>
        <v>1.3500000000000002E-2</v>
      </c>
    </row>
    <row r="70" spans="1:16">
      <c r="A70" s="18">
        <f t="shared" si="5"/>
        <v>70</v>
      </c>
      <c r="B70" s="101">
        <v>799.99900000000002</v>
      </c>
      <c r="C70" s="102" t="s">
        <v>65</v>
      </c>
      <c r="D70" s="96">
        <f t="shared" si="6"/>
        <v>7.9999900000000002E-4</v>
      </c>
      <c r="E70" s="103">
        <v>0.13</v>
      </c>
      <c r="F70" s="104">
        <v>3.6819999999999999E-2</v>
      </c>
      <c r="G70" s="99">
        <f t="shared" si="1"/>
        <v>0.16682</v>
      </c>
      <c r="H70" s="101">
        <v>276</v>
      </c>
      <c r="I70" s="102" t="s">
        <v>57</v>
      </c>
      <c r="J70" s="100">
        <f t="shared" si="7"/>
        <v>2.7600000000000003E-2</v>
      </c>
      <c r="K70" s="101">
        <v>186</v>
      </c>
      <c r="L70" s="102" t="s">
        <v>57</v>
      </c>
      <c r="M70" s="100">
        <f t="shared" si="8"/>
        <v>1.8599999999999998E-2</v>
      </c>
      <c r="N70" s="101">
        <v>150</v>
      </c>
      <c r="O70" s="102" t="s">
        <v>57</v>
      </c>
      <c r="P70" s="100">
        <f t="shared" si="9"/>
        <v>1.4999999999999999E-2</v>
      </c>
    </row>
    <row r="71" spans="1:16">
      <c r="A71" s="18">
        <f t="shared" si="5"/>
        <v>71</v>
      </c>
      <c r="B71" s="101">
        <v>899.99900000000002</v>
      </c>
      <c r="C71" s="102" t="s">
        <v>65</v>
      </c>
      <c r="D71" s="96">
        <f t="shared" si="6"/>
        <v>8.9999900000000007E-4</v>
      </c>
      <c r="E71" s="103">
        <v>0.13789999999999999</v>
      </c>
      <c r="F71" s="104">
        <v>3.5009999999999999E-2</v>
      </c>
      <c r="G71" s="99">
        <f t="shared" si="1"/>
        <v>0.17291000000000001</v>
      </c>
      <c r="H71" s="101">
        <v>309</v>
      </c>
      <c r="I71" s="102" t="s">
        <v>57</v>
      </c>
      <c r="J71" s="100">
        <f t="shared" si="7"/>
        <v>3.09E-2</v>
      </c>
      <c r="K71" s="101">
        <v>202</v>
      </c>
      <c r="L71" s="102" t="s">
        <v>57</v>
      </c>
      <c r="M71" s="100">
        <f t="shared" si="8"/>
        <v>2.0200000000000003E-2</v>
      </c>
      <c r="N71" s="101">
        <v>164</v>
      </c>
      <c r="O71" s="102" t="s">
        <v>57</v>
      </c>
      <c r="P71" s="100">
        <f t="shared" si="9"/>
        <v>1.6400000000000001E-2</v>
      </c>
    </row>
    <row r="72" spans="1:16">
      <c r="A72" s="18">
        <f t="shared" si="5"/>
        <v>72</v>
      </c>
      <c r="B72" s="101">
        <v>999.99900000000002</v>
      </c>
      <c r="C72" s="102" t="s">
        <v>65</v>
      </c>
      <c r="D72" s="96">
        <f t="shared" si="6"/>
        <v>9.9999900000000011E-4</v>
      </c>
      <c r="E72" s="103">
        <v>0.14530000000000001</v>
      </c>
      <c r="F72" s="104">
        <v>3.3410000000000002E-2</v>
      </c>
      <c r="G72" s="99">
        <f t="shared" si="1"/>
        <v>0.17871000000000001</v>
      </c>
      <c r="H72" s="101">
        <v>342</v>
      </c>
      <c r="I72" s="102" t="s">
        <v>57</v>
      </c>
      <c r="J72" s="100">
        <f t="shared" si="7"/>
        <v>3.4200000000000001E-2</v>
      </c>
      <c r="K72" s="101">
        <v>217</v>
      </c>
      <c r="L72" s="102" t="s">
        <v>57</v>
      </c>
      <c r="M72" s="100">
        <f t="shared" si="8"/>
        <v>2.1700000000000001E-2</v>
      </c>
      <c r="N72" s="101">
        <v>178</v>
      </c>
      <c r="O72" s="102" t="s">
        <v>57</v>
      </c>
      <c r="P72" s="100">
        <f t="shared" si="9"/>
        <v>1.78E-2</v>
      </c>
    </row>
    <row r="73" spans="1:16">
      <c r="A73" s="18">
        <f t="shared" si="5"/>
        <v>73</v>
      </c>
      <c r="B73" s="101">
        <v>1.1000000000000001</v>
      </c>
      <c r="C73" s="105" t="s">
        <v>56</v>
      </c>
      <c r="D73" s="96">
        <f t="shared" ref="D73:D104" si="10">B73/1000/$C$5</f>
        <v>1.1000000000000001E-3</v>
      </c>
      <c r="E73" s="103">
        <v>0.15240000000000001</v>
      </c>
      <c r="F73" s="104">
        <v>3.1980000000000001E-2</v>
      </c>
      <c r="G73" s="99">
        <f t="shared" si="1"/>
        <v>0.18438000000000002</v>
      </c>
      <c r="H73" s="101">
        <v>375</v>
      </c>
      <c r="I73" s="102" t="s">
        <v>57</v>
      </c>
      <c r="J73" s="100">
        <f t="shared" si="7"/>
        <v>3.7499999999999999E-2</v>
      </c>
      <c r="K73" s="101">
        <v>232</v>
      </c>
      <c r="L73" s="102" t="s">
        <v>57</v>
      </c>
      <c r="M73" s="100">
        <f t="shared" si="8"/>
        <v>2.3200000000000002E-2</v>
      </c>
      <c r="N73" s="101">
        <v>191</v>
      </c>
      <c r="O73" s="102" t="s">
        <v>57</v>
      </c>
      <c r="P73" s="100">
        <f t="shared" si="9"/>
        <v>1.9099999999999999E-2</v>
      </c>
    </row>
    <row r="74" spans="1:16">
      <c r="A74" s="18">
        <f t="shared" si="5"/>
        <v>74</v>
      </c>
      <c r="B74" s="101">
        <v>1.2</v>
      </c>
      <c r="C74" s="102" t="s">
        <v>56</v>
      </c>
      <c r="D74" s="96">
        <f t="shared" si="10"/>
        <v>1.1999999999999999E-3</v>
      </c>
      <c r="E74" s="103">
        <v>0.15920000000000001</v>
      </c>
      <c r="F74" s="104">
        <v>3.0700000000000002E-2</v>
      </c>
      <c r="G74" s="99">
        <f t="shared" si="1"/>
        <v>0.18990000000000001</v>
      </c>
      <c r="H74" s="101">
        <v>407</v>
      </c>
      <c r="I74" s="102" t="s">
        <v>57</v>
      </c>
      <c r="J74" s="100">
        <f t="shared" si="7"/>
        <v>4.07E-2</v>
      </c>
      <c r="K74" s="101">
        <v>246</v>
      </c>
      <c r="L74" s="102" t="s">
        <v>57</v>
      </c>
      <c r="M74" s="100">
        <f t="shared" si="8"/>
        <v>2.46E-2</v>
      </c>
      <c r="N74" s="101">
        <v>204</v>
      </c>
      <c r="O74" s="102" t="s">
        <v>57</v>
      </c>
      <c r="P74" s="100">
        <f t="shared" si="9"/>
        <v>2.0399999999999998E-2</v>
      </c>
    </row>
    <row r="75" spans="1:16">
      <c r="A75" s="18">
        <f t="shared" si="5"/>
        <v>75</v>
      </c>
      <c r="B75" s="101">
        <v>1.3</v>
      </c>
      <c r="C75" s="102" t="s">
        <v>56</v>
      </c>
      <c r="D75" s="96">
        <f t="shared" si="10"/>
        <v>1.2999999999999999E-3</v>
      </c>
      <c r="E75" s="103">
        <v>0.16569999999999999</v>
      </c>
      <c r="F75" s="104">
        <v>2.9530000000000001E-2</v>
      </c>
      <c r="G75" s="99">
        <f t="shared" si="1"/>
        <v>0.19522999999999999</v>
      </c>
      <c r="H75" s="101">
        <v>439</v>
      </c>
      <c r="I75" s="102" t="s">
        <v>57</v>
      </c>
      <c r="J75" s="100">
        <f t="shared" si="7"/>
        <v>4.3900000000000002E-2</v>
      </c>
      <c r="K75" s="101">
        <v>259</v>
      </c>
      <c r="L75" s="102" t="s">
        <v>57</v>
      </c>
      <c r="M75" s="100">
        <f t="shared" si="8"/>
        <v>2.5899999999999999E-2</v>
      </c>
      <c r="N75" s="101">
        <v>216</v>
      </c>
      <c r="O75" s="102" t="s">
        <v>57</v>
      </c>
      <c r="P75" s="100">
        <f t="shared" si="9"/>
        <v>2.1600000000000001E-2</v>
      </c>
    </row>
    <row r="76" spans="1:16">
      <c r="A76" s="18">
        <f t="shared" si="5"/>
        <v>76</v>
      </c>
      <c r="B76" s="101">
        <v>1.4</v>
      </c>
      <c r="C76" s="102" t="s">
        <v>56</v>
      </c>
      <c r="D76" s="96">
        <f t="shared" si="10"/>
        <v>1.4E-3</v>
      </c>
      <c r="E76" s="103">
        <v>0.17199999999999999</v>
      </c>
      <c r="F76" s="104">
        <v>2.8479999999999998E-2</v>
      </c>
      <c r="G76" s="99">
        <f t="shared" si="1"/>
        <v>0.20047999999999999</v>
      </c>
      <c r="H76" s="101">
        <v>471</v>
      </c>
      <c r="I76" s="102" t="s">
        <v>57</v>
      </c>
      <c r="J76" s="100">
        <f t="shared" si="7"/>
        <v>4.7099999999999996E-2</v>
      </c>
      <c r="K76" s="101">
        <v>272</v>
      </c>
      <c r="L76" s="102" t="s">
        <v>57</v>
      </c>
      <c r="M76" s="100">
        <f t="shared" si="8"/>
        <v>2.7200000000000002E-2</v>
      </c>
      <c r="N76" s="101">
        <v>228</v>
      </c>
      <c r="O76" s="102" t="s">
        <v>57</v>
      </c>
      <c r="P76" s="100">
        <f t="shared" si="9"/>
        <v>2.2800000000000001E-2</v>
      </c>
    </row>
    <row r="77" spans="1:16">
      <c r="A77" s="18">
        <f t="shared" si="5"/>
        <v>77</v>
      </c>
      <c r="B77" s="101">
        <v>1.5</v>
      </c>
      <c r="C77" s="102" t="s">
        <v>56</v>
      </c>
      <c r="D77" s="96">
        <f t="shared" si="10"/>
        <v>1.5E-3</v>
      </c>
      <c r="E77" s="103">
        <v>0.17799999999999999</v>
      </c>
      <c r="F77" s="104">
        <v>2.751E-2</v>
      </c>
      <c r="G77" s="99">
        <f t="shared" si="1"/>
        <v>0.20551</v>
      </c>
      <c r="H77" s="101">
        <v>502</v>
      </c>
      <c r="I77" s="102" t="s">
        <v>57</v>
      </c>
      <c r="J77" s="100">
        <f t="shared" si="7"/>
        <v>5.0200000000000002E-2</v>
      </c>
      <c r="K77" s="101">
        <v>284</v>
      </c>
      <c r="L77" s="102" t="s">
        <v>57</v>
      </c>
      <c r="M77" s="100">
        <f t="shared" si="8"/>
        <v>2.8399999999999998E-2</v>
      </c>
      <c r="N77" s="101">
        <v>239</v>
      </c>
      <c r="O77" s="102" t="s">
        <v>57</v>
      </c>
      <c r="P77" s="100">
        <f t="shared" si="9"/>
        <v>2.3899999999999998E-2</v>
      </c>
    </row>
    <row r="78" spans="1:16">
      <c r="A78" s="18">
        <f t="shared" si="5"/>
        <v>78</v>
      </c>
      <c r="B78" s="101">
        <v>1.6</v>
      </c>
      <c r="C78" s="102" t="s">
        <v>56</v>
      </c>
      <c r="D78" s="96">
        <f t="shared" si="10"/>
        <v>1.6000000000000001E-3</v>
      </c>
      <c r="E78" s="103">
        <v>0.18379999999999999</v>
      </c>
      <c r="F78" s="104">
        <v>2.6620000000000001E-2</v>
      </c>
      <c r="G78" s="99">
        <f t="shared" si="1"/>
        <v>0.21042</v>
      </c>
      <c r="H78" s="101">
        <v>533</v>
      </c>
      <c r="I78" s="102" t="s">
        <v>57</v>
      </c>
      <c r="J78" s="100">
        <f t="shared" si="7"/>
        <v>5.33E-2</v>
      </c>
      <c r="K78" s="101">
        <v>295</v>
      </c>
      <c r="L78" s="102" t="s">
        <v>57</v>
      </c>
      <c r="M78" s="100">
        <f t="shared" si="8"/>
        <v>2.9499999999999998E-2</v>
      </c>
      <c r="N78" s="101">
        <v>250</v>
      </c>
      <c r="O78" s="102" t="s">
        <v>57</v>
      </c>
      <c r="P78" s="100">
        <f t="shared" si="9"/>
        <v>2.5000000000000001E-2</v>
      </c>
    </row>
    <row r="79" spans="1:16">
      <c r="A79" s="18">
        <f t="shared" si="5"/>
        <v>79</v>
      </c>
      <c r="B79" s="101">
        <v>1.7</v>
      </c>
      <c r="C79" s="102" t="s">
        <v>56</v>
      </c>
      <c r="D79" s="96">
        <f t="shared" si="10"/>
        <v>1.6999999999999999E-3</v>
      </c>
      <c r="E79" s="103">
        <v>0.1895</v>
      </c>
      <c r="F79" s="104">
        <v>2.579E-2</v>
      </c>
      <c r="G79" s="99">
        <f t="shared" si="1"/>
        <v>0.21529000000000001</v>
      </c>
      <c r="H79" s="101">
        <v>564</v>
      </c>
      <c r="I79" s="102" t="s">
        <v>57</v>
      </c>
      <c r="J79" s="100">
        <f t="shared" si="7"/>
        <v>5.6399999999999992E-2</v>
      </c>
      <c r="K79" s="101">
        <v>306</v>
      </c>
      <c r="L79" s="102" t="s">
        <v>57</v>
      </c>
      <c r="M79" s="100">
        <f t="shared" si="8"/>
        <v>3.0599999999999999E-2</v>
      </c>
      <c r="N79" s="101">
        <v>261</v>
      </c>
      <c r="O79" s="102" t="s">
        <v>57</v>
      </c>
      <c r="P79" s="100">
        <f t="shared" si="9"/>
        <v>2.6100000000000002E-2</v>
      </c>
    </row>
    <row r="80" spans="1:16">
      <c r="A80" s="18">
        <f t="shared" si="5"/>
        <v>80</v>
      </c>
      <c r="B80" s="101">
        <v>1.8</v>
      </c>
      <c r="C80" s="102" t="s">
        <v>56</v>
      </c>
      <c r="D80" s="96">
        <f t="shared" si="10"/>
        <v>1.8E-3</v>
      </c>
      <c r="E80" s="103">
        <v>0.19500000000000001</v>
      </c>
      <c r="F80" s="104">
        <v>2.503E-2</v>
      </c>
      <c r="G80" s="99">
        <f t="shared" si="1"/>
        <v>0.22003</v>
      </c>
      <c r="H80" s="101">
        <v>595</v>
      </c>
      <c r="I80" s="102" t="s">
        <v>57</v>
      </c>
      <c r="J80" s="100">
        <f t="shared" si="7"/>
        <v>5.9499999999999997E-2</v>
      </c>
      <c r="K80" s="101">
        <v>317</v>
      </c>
      <c r="L80" s="102" t="s">
        <v>57</v>
      </c>
      <c r="M80" s="100">
        <f t="shared" si="8"/>
        <v>3.1699999999999999E-2</v>
      </c>
      <c r="N80" s="101">
        <v>271</v>
      </c>
      <c r="O80" s="102" t="s">
        <v>57</v>
      </c>
      <c r="P80" s="100">
        <f t="shared" si="9"/>
        <v>2.7100000000000003E-2</v>
      </c>
    </row>
    <row r="81" spans="1:16">
      <c r="A81" s="18">
        <f t="shared" si="5"/>
        <v>81</v>
      </c>
      <c r="B81" s="101">
        <v>2</v>
      </c>
      <c r="C81" s="102" t="s">
        <v>56</v>
      </c>
      <c r="D81" s="96">
        <f t="shared" si="10"/>
        <v>2E-3</v>
      </c>
      <c r="E81" s="103">
        <v>0.20549999999999999</v>
      </c>
      <c r="F81" s="104">
        <v>2.3650000000000001E-2</v>
      </c>
      <c r="G81" s="99">
        <f t="shared" si="1"/>
        <v>0.22914999999999999</v>
      </c>
      <c r="H81" s="101">
        <v>656</v>
      </c>
      <c r="I81" s="102" t="s">
        <v>57</v>
      </c>
      <c r="J81" s="100">
        <f t="shared" si="7"/>
        <v>6.5600000000000006E-2</v>
      </c>
      <c r="K81" s="101">
        <v>337</v>
      </c>
      <c r="L81" s="102" t="s">
        <v>57</v>
      </c>
      <c r="M81" s="100">
        <f t="shared" si="8"/>
        <v>3.3700000000000001E-2</v>
      </c>
      <c r="N81" s="101">
        <v>291</v>
      </c>
      <c r="O81" s="102" t="s">
        <v>57</v>
      </c>
      <c r="P81" s="100">
        <f t="shared" si="9"/>
        <v>2.9099999999999997E-2</v>
      </c>
    </row>
    <row r="82" spans="1:16">
      <c r="A82" s="18">
        <f t="shared" si="5"/>
        <v>82</v>
      </c>
      <c r="B82" s="101">
        <v>2.25</v>
      </c>
      <c r="C82" s="102" t="s">
        <v>56</v>
      </c>
      <c r="D82" s="96">
        <f t="shared" si="10"/>
        <v>2.2499999999999998E-3</v>
      </c>
      <c r="E82" s="103">
        <v>0.2162</v>
      </c>
      <c r="F82" s="104">
        <v>2.2169999999999999E-2</v>
      </c>
      <c r="G82" s="99">
        <f t="shared" si="1"/>
        <v>0.23837</v>
      </c>
      <c r="H82" s="101">
        <v>730</v>
      </c>
      <c r="I82" s="102" t="s">
        <v>57</v>
      </c>
      <c r="J82" s="100">
        <f t="shared" si="7"/>
        <v>7.2999999999999995E-2</v>
      </c>
      <c r="K82" s="101">
        <v>360</v>
      </c>
      <c r="L82" s="102" t="s">
        <v>57</v>
      </c>
      <c r="M82" s="100">
        <f t="shared" si="8"/>
        <v>3.5999999999999997E-2</v>
      </c>
      <c r="N82" s="101">
        <v>314</v>
      </c>
      <c r="O82" s="102" t="s">
        <v>57</v>
      </c>
      <c r="P82" s="100">
        <f t="shared" si="9"/>
        <v>3.1399999999999997E-2</v>
      </c>
    </row>
    <row r="83" spans="1:16">
      <c r="A83" s="18">
        <f t="shared" si="5"/>
        <v>83</v>
      </c>
      <c r="B83" s="101">
        <v>2.5</v>
      </c>
      <c r="C83" s="102" t="s">
        <v>56</v>
      </c>
      <c r="D83" s="96">
        <f t="shared" si="10"/>
        <v>2.5000000000000001E-3</v>
      </c>
      <c r="E83" s="103">
        <v>0.22639999999999999</v>
      </c>
      <c r="F83" s="104">
        <v>2.0889999999999999E-2</v>
      </c>
      <c r="G83" s="99">
        <f t="shared" si="1"/>
        <v>0.24728999999999998</v>
      </c>
      <c r="H83" s="101">
        <v>804</v>
      </c>
      <c r="I83" s="102" t="s">
        <v>57</v>
      </c>
      <c r="J83" s="100">
        <f t="shared" si="7"/>
        <v>8.0399999999999999E-2</v>
      </c>
      <c r="K83" s="101">
        <v>382</v>
      </c>
      <c r="L83" s="102" t="s">
        <v>57</v>
      </c>
      <c r="M83" s="100">
        <f t="shared" si="8"/>
        <v>3.8199999999999998E-2</v>
      </c>
      <c r="N83" s="101">
        <v>337</v>
      </c>
      <c r="O83" s="102" t="s">
        <v>57</v>
      </c>
      <c r="P83" s="100">
        <f t="shared" si="9"/>
        <v>3.3700000000000001E-2</v>
      </c>
    </row>
    <row r="84" spans="1:16">
      <c r="A84" s="18">
        <f t="shared" si="5"/>
        <v>84</v>
      </c>
      <c r="B84" s="101">
        <v>2.75</v>
      </c>
      <c r="C84" s="102" t="s">
        <v>56</v>
      </c>
      <c r="D84" s="96">
        <f t="shared" si="10"/>
        <v>2.7499999999999998E-3</v>
      </c>
      <c r="E84" s="103">
        <v>0.2361</v>
      </c>
      <c r="F84" s="104">
        <v>1.9779999999999999E-2</v>
      </c>
      <c r="G84" s="99">
        <f t="shared" ref="G84:G147" si="11">E84+F84</f>
        <v>0.25588</v>
      </c>
      <c r="H84" s="101">
        <v>877</v>
      </c>
      <c r="I84" s="102" t="s">
        <v>57</v>
      </c>
      <c r="J84" s="100">
        <f t="shared" ref="J84:J119" si="12">H84/1000/10</f>
        <v>8.77E-2</v>
      </c>
      <c r="K84" s="101">
        <v>402</v>
      </c>
      <c r="L84" s="102" t="s">
        <v>57</v>
      </c>
      <c r="M84" s="100">
        <f t="shared" ref="M84:M115" si="13">K84/1000/10</f>
        <v>4.02E-2</v>
      </c>
      <c r="N84" s="101">
        <v>358</v>
      </c>
      <c r="O84" s="102" t="s">
        <v>57</v>
      </c>
      <c r="P84" s="100">
        <f t="shared" ref="P84:P115" si="14">N84/1000/10</f>
        <v>3.5799999999999998E-2</v>
      </c>
    </row>
    <row r="85" spans="1:16">
      <c r="A85" s="18">
        <f t="shared" si="5"/>
        <v>85</v>
      </c>
      <c r="B85" s="101">
        <v>3</v>
      </c>
      <c r="C85" s="102" t="s">
        <v>56</v>
      </c>
      <c r="D85" s="96">
        <f t="shared" si="10"/>
        <v>3.0000000000000001E-3</v>
      </c>
      <c r="E85" s="103">
        <v>0.24540000000000001</v>
      </c>
      <c r="F85" s="104">
        <v>1.8800000000000001E-2</v>
      </c>
      <c r="G85" s="99">
        <f t="shared" si="11"/>
        <v>0.26419999999999999</v>
      </c>
      <c r="H85" s="101">
        <v>948</v>
      </c>
      <c r="I85" s="102" t="s">
        <v>57</v>
      </c>
      <c r="J85" s="100">
        <f t="shared" si="12"/>
        <v>9.4799999999999995E-2</v>
      </c>
      <c r="K85" s="101">
        <v>421</v>
      </c>
      <c r="L85" s="102" t="s">
        <v>57</v>
      </c>
      <c r="M85" s="100">
        <f t="shared" si="13"/>
        <v>4.2099999999999999E-2</v>
      </c>
      <c r="N85" s="101">
        <v>378</v>
      </c>
      <c r="O85" s="102" t="s">
        <v>57</v>
      </c>
      <c r="P85" s="100">
        <f t="shared" si="14"/>
        <v>3.78E-2</v>
      </c>
    </row>
    <row r="86" spans="1:16">
      <c r="A86" s="18">
        <f t="shared" ref="A86:A149" si="15">A85+1</f>
        <v>86</v>
      </c>
      <c r="B86" s="101">
        <v>3.25</v>
      </c>
      <c r="C86" s="102" t="s">
        <v>56</v>
      </c>
      <c r="D86" s="96">
        <f t="shared" si="10"/>
        <v>3.2499999999999999E-3</v>
      </c>
      <c r="E86" s="103">
        <v>0.25440000000000002</v>
      </c>
      <c r="F86" s="104">
        <v>1.7919999999999998E-2</v>
      </c>
      <c r="G86" s="99">
        <f t="shared" si="11"/>
        <v>0.27232000000000001</v>
      </c>
      <c r="H86" s="101">
        <v>1019</v>
      </c>
      <c r="I86" s="102" t="s">
        <v>57</v>
      </c>
      <c r="J86" s="100">
        <f t="shared" si="12"/>
        <v>0.10189999999999999</v>
      </c>
      <c r="K86" s="101">
        <v>438</v>
      </c>
      <c r="L86" s="102" t="s">
        <v>57</v>
      </c>
      <c r="M86" s="100">
        <f t="shared" si="13"/>
        <v>4.3799999999999999E-2</v>
      </c>
      <c r="N86" s="101">
        <v>397</v>
      </c>
      <c r="O86" s="102" t="s">
        <v>57</v>
      </c>
      <c r="P86" s="100">
        <f t="shared" si="14"/>
        <v>3.9699999999999999E-2</v>
      </c>
    </row>
    <row r="87" spans="1:16">
      <c r="A87" s="18">
        <f t="shared" si="15"/>
        <v>87</v>
      </c>
      <c r="B87" s="101">
        <v>3.5</v>
      </c>
      <c r="C87" s="102" t="s">
        <v>56</v>
      </c>
      <c r="D87" s="96">
        <f t="shared" si="10"/>
        <v>3.5000000000000001E-3</v>
      </c>
      <c r="E87" s="103">
        <v>0.2631</v>
      </c>
      <c r="F87" s="104">
        <v>1.7139999999999999E-2</v>
      </c>
      <c r="G87" s="99">
        <f t="shared" si="11"/>
        <v>0.28023999999999999</v>
      </c>
      <c r="H87" s="101">
        <v>1088</v>
      </c>
      <c r="I87" s="102" t="s">
        <v>57</v>
      </c>
      <c r="J87" s="100">
        <f t="shared" si="12"/>
        <v>0.10880000000000001</v>
      </c>
      <c r="K87" s="101">
        <v>455</v>
      </c>
      <c r="L87" s="102" t="s">
        <v>57</v>
      </c>
      <c r="M87" s="100">
        <f t="shared" si="13"/>
        <v>4.5499999999999999E-2</v>
      </c>
      <c r="N87" s="101">
        <v>415</v>
      </c>
      <c r="O87" s="102" t="s">
        <v>57</v>
      </c>
      <c r="P87" s="100">
        <f t="shared" si="14"/>
        <v>4.1499999999999995E-2</v>
      </c>
    </row>
    <row r="88" spans="1:16">
      <c r="A88" s="18">
        <f t="shared" si="15"/>
        <v>88</v>
      </c>
      <c r="B88" s="101">
        <v>3.75</v>
      </c>
      <c r="C88" s="102" t="s">
        <v>56</v>
      </c>
      <c r="D88" s="96">
        <f t="shared" si="10"/>
        <v>3.7499999999999999E-3</v>
      </c>
      <c r="E88" s="103">
        <v>0.27150000000000002</v>
      </c>
      <c r="F88" s="104">
        <v>1.643E-2</v>
      </c>
      <c r="G88" s="99">
        <f t="shared" si="11"/>
        <v>0.28793000000000002</v>
      </c>
      <c r="H88" s="101">
        <v>1157</v>
      </c>
      <c r="I88" s="102" t="s">
        <v>57</v>
      </c>
      <c r="J88" s="100">
        <f t="shared" si="12"/>
        <v>0.1157</v>
      </c>
      <c r="K88" s="101">
        <v>470</v>
      </c>
      <c r="L88" s="102" t="s">
        <v>57</v>
      </c>
      <c r="M88" s="100">
        <f t="shared" si="13"/>
        <v>4.7E-2</v>
      </c>
      <c r="N88" s="101">
        <v>432</v>
      </c>
      <c r="O88" s="102" t="s">
        <v>57</v>
      </c>
      <c r="P88" s="100">
        <f t="shared" si="14"/>
        <v>4.3200000000000002E-2</v>
      </c>
    </row>
    <row r="89" spans="1:16">
      <c r="A89" s="18">
        <f t="shared" si="15"/>
        <v>89</v>
      </c>
      <c r="B89" s="101">
        <v>4</v>
      </c>
      <c r="C89" s="102" t="s">
        <v>56</v>
      </c>
      <c r="D89" s="96">
        <f t="shared" si="10"/>
        <v>4.0000000000000001E-3</v>
      </c>
      <c r="E89" s="103">
        <v>0.27960000000000002</v>
      </c>
      <c r="F89" s="104">
        <v>1.5789999999999998E-2</v>
      </c>
      <c r="G89" s="99">
        <f t="shared" si="11"/>
        <v>0.29539000000000004</v>
      </c>
      <c r="H89" s="101">
        <v>1224</v>
      </c>
      <c r="I89" s="102" t="s">
        <v>57</v>
      </c>
      <c r="J89" s="100">
        <f t="shared" si="12"/>
        <v>0.12239999999999999</v>
      </c>
      <c r="K89" s="101">
        <v>485</v>
      </c>
      <c r="L89" s="102" t="s">
        <v>57</v>
      </c>
      <c r="M89" s="100">
        <f t="shared" si="13"/>
        <v>4.8500000000000001E-2</v>
      </c>
      <c r="N89" s="101">
        <v>449</v>
      </c>
      <c r="O89" s="102" t="s">
        <v>57</v>
      </c>
      <c r="P89" s="100">
        <f t="shared" si="14"/>
        <v>4.4900000000000002E-2</v>
      </c>
    </row>
    <row r="90" spans="1:16">
      <c r="A90" s="18">
        <f t="shared" si="15"/>
        <v>90</v>
      </c>
      <c r="B90" s="101">
        <v>4.5</v>
      </c>
      <c r="C90" s="102" t="s">
        <v>56</v>
      </c>
      <c r="D90" s="96">
        <f t="shared" si="10"/>
        <v>4.4999999999999997E-3</v>
      </c>
      <c r="E90" s="103">
        <v>0.29520000000000002</v>
      </c>
      <c r="F90" s="104">
        <v>1.4659999999999999E-2</v>
      </c>
      <c r="G90" s="99">
        <f t="shared" si="11"/>
        <v>0.30986000000000002</v>
      </c>
      <c r="H90" s="101">
        <v>1357</v>
      </c>
      <c r="I90" s="102" t="s">
        <v>57</v>
      </c>
      <c r="J90" s="100">
        <f t="shared" si="12"/>
        <v>0.13569999999999999</v>
      </c>
      <c r="K90" s="101">
        <v>512</v>
      </c>
      <c r="L90" s="102" t="s">
        <v>57</v>
      </c>
      <c r="M90" s="100">
        <f t="shared" si="13"/>
        <v>5.1200000000000002E-2</v>
      </c>
      <c r="N90" s="101">
        <v>481</v>
      </c>
      <c r="O90" s="102" t="s">
        <v>57</v>
      </c>
      <c r="P90" s="100">
        <f t="shared" si="14"/>
        <v>4.8099999999999997E-2</v>
      </c>
    </row>
    <row r="91" spans="1:16">
      <c r="A91" s="18">
        <f t="shared" si="15"/>
        <v>91</v>
      </c>
      <c r="B91" s="101">
        <v>5</v>
      </c>
      <c r="C91" s="102" t="s">
        <v>56</v>
      </c>
      <c r="D91" s="96">
        <f t="shared" si="10"/>
        <v>5.0000000000000001E-3</v>
      </c>
      <c r="E91" s="103">
        <v>0.31</v>
      </c>
      <c r="F91" s="104">
        <v>1.371E-2</v>
      </c>
      <c r="G91" s="99">
        <f t="shared" si="11"/>
        <v>0.32371</v>
      </c>
      <c r="H91" s="101">
        <v>1485</v>
      </c>
      <c r="I91" s="102" t="s">
        <v>57</v>
      </c>
      <c r="J91" s="100">
        <f t="shared" si="12"/>
        <v>0.14850000000000002</v>
      </c>
      <c r="K91" s="101">
        <v>536</v>
      </c>
      <c r="L91" s="102" t="s">
        <v>57</v>
      </c>
      <c r="M91" s="100">
        <f t="shared" si="13"/>
        <v>5.3600000000000002E-2</v>
      </c>
      <c r="N91" s="101">
        <v>510</v>
      </c>
      <c r="O91" s="102" t="s">
        <v>57</v>
      </c>
      <c r="P91" s="100">
        <f t="shared" si="14"/>
        <v>5.1000000000000004E-2</v>
      </c>
    </row>
    <row r="92" spans="1:16">
      <c r="A92" s="18">
        <f t="shared" si="15"/>
        <v>92</v>
      </c>
      <c r="B92" s="101">
        <v>5.5</v>
      </c>
      <c r="C92" s="102" t="s">
        <v>56</v>
      </c>
      <c r="D92" s="96">
        <f t="shared" si="10"/>
        <v>5.4999999999999997E-3</v>
      </c>
      <c r="E92" s="103">
        <v>0.32419999999999999</v>
      </c>
      <c r="F92" s="104">
        <v>1.289E-2</v>
      </c>
      <c r="G92" s="99">
        <f t="shared" si="11"/>
        <v>0.33709</v>
      </c>
      <c r="H92" s="101">
        <v>1611</v>
      </c>
      <c r="I92" s="102" t="s">
        <v>57</v>
      </c>
      <c r="J92" s="100">
        <f t="shared" si="12"/>
        <v>0.16109999999999999</v>
      </c>
      <c r="K92" s="101">
        <v>558</v>
      </c>
      <c r="L92" s="102" t="s">
        <v>57</v>
      </c>
      <c r="M92" s="100">
        <f t="shared" si="13"/>
        <v>5.5800000000000002E-2</v>
      </c>
      <c r="N92" s="101">
        <v>537</v>
      </c>
      <c r="O92" s="102" t="s">
        <v>57</v>
      </c>
      <c r="P92" s="100">
        <f t="shared" si="14"/>
        <v>5.3700000000000005E-2</v>
      </c>
    </row>
    <row r="93" spans="1:16">
      <c r="A93" s="18">
        <f t="shared" si="15"/>
        <v>93</v>
      </c>
      <c r="B93" s="101">
        <v>6</v>
      </c>
      <c r="C93" s="102" t="s">
        <v>56</v>
      </c>
      <c r="D93" s="96">
        <f t="shared" si="10"/>
        <v>6.0000000000000001E-3</v>
      </c>
      <c r="E93" s="103">
        <v>0.3377</v>
      </c>
      <c r="F93" s="104">
        <v>1.218E-2</v>
      </c>
      <c r="G93" s="99">
        <f t="shared" si="11"/>
        <v>0.34988000000000002</v>
      </c>
      <c r="H93" s="101">
        <v>1733</v>
      </c>
      <c r="I93" s="102" t="s">
        <v>57</v>
      </c>
      <c r="J93" s="100">
        <f t="shared" si="12"/>
        <v>0.17330000000000001</v>
      </c>
      <c r="K93" s="101">
        <v>578</v>
      </c>
      <c r="L93" s="102" t="s">
        <v>57</v>
      </c>
      <c r="M93" s="100">
        <f t="shared" si="13"/>
        <v>5.7799999999999997E-2</v>
      </c>
      <c r="N93" s="101">
        <v>562</v>
      </c>
      <c r="O93" s="102" t="s">
        <v>57</v>
      </c>
      <c r="P93" s="100">
        <f t="shared" si="14"/>
        <v>5.6200000000000007E-2</v>
      </c>
    </row>
    <row r="94" spans="1:16">
      <c r="A94" s="18">
        <f t="shared" si="15"/>
        <v>94</v>
      </c>
      <c r="B94" s="101">
        <v>6.5</v>
      </c>
      <c r="C94" s="102" t="s">
        <v>56</v>
      </c>
      <c r="D94" s="96">
        <f t="shared" si="10"/>
        <v>6.4999999999999997E-3</v>
      </c>
      <c r="E94" s="103">
        <v>0.35070000000000001</v>
      </c>
      <c r="F94" s="104">
        <v>1.155E-2</v>
      </c>
      <c r="G94" s="99">
        <f t="shared" si="11"/>
        <v>0.36225000000000002</v>
      </c>
      <c r="H94" s="101">
        <v>1852</v>
      </c>
      <c r="I94" s="102" t="s">
        <v>57</v>
      </c>
      <c r="J94" s="100">
        <f t="shared" si="12"/>
        <v>0.1852</v>
      </c>
      <c r="K94" s="101">
        <v>596</v>
      </c>
      <c r="L94" s="102" t="s">
        <v>57</v>
      </c>
      <c r="M94" s="100">
        <f t="shared" si="13"/>
        <v>5.96E-2</v>
      </c>
      <c r="N94" s="101">
        <v>586</v>
      </c>
      <c r="O94" s="102" t="s">
        <v>57</v>
      </c>
      <c r="P94" s="100">
        <f t="shared" si="14"/>
        <v>5.8599999999999999E-2</v>
      </c>
    </row>
    <row r="95" spans="1:16">
      <c r="A95" s="18">
        <f t="shared" si="15"/>
        <v>95</v>
      </c>
      <c r="B95" s="101">
        <v>7</v>
      </c>
      <c r="C95" s="102" t="s">
        <v>56</v>
      </c>
      <c r="D95" s="96">
        <f t="shared" si="10"/>
        <v>7.0000000000000001E-3</v>
      </c>
      <c r="E95" s="103">
        <v>0.36309999999999998</v>
      </c>
      <c r="F95" s="104">
        <v>1.099E-2</v>
      </c>
      <c r="G95" s="99">
        <f t="shared" si="11"/>
        <v>0.37408999999999998</v>
      </c>
      <c r="H95" s="101">
        <v>1968</v>
      </c>
      <c r="I95" s="102" t="s">
        <v>57</v>
      </c>
      <c r="J95" s="100">
        <f t="shared" si="12"/>
        <v>0.1968</v>
      </c>
      <c r="K95" s="101">
        <v>613</v>
      </c>
      <c r="L95" s="102" t="s">
        <v>57</v>
      </c>
      <c r="M95" s="100">
        <f t="shared" si="13"/>
        <v>6.13E-2</v>
      </c>
      <c r="N95" s="101">
        <v>609</v>
      </c>
      <c r="O95" s="102" t="s">
        <v>57</v>
      </c>
      <c r="P95" s="100">
        <f t="shared" si="14"/>
        <v>6.0899999999999996E-2</v>
      </c>
    </row>
    <row r="96" spans="1:16">
      <c r="A96" s="18">
        <f t="shared" si="15"/>
        <v>96</v>
      </c>
      <c r="B96" s="101">
        <v>8</v>
      </c>
      <c r="C96" s="102" t="s">
        <v>56</v>
      </c>
      <c r="D96" s="96">
        <f t="shared" si="10"/>
        <v>8.0000000000000002E-3</v>
      </c>
      <c r="E96" s="103">
        <v>0.38679999999999998</v>
      </c>
      <c r="F96" s="104">
        <v>1.0030000000000001E-2</v>
      </c>
      <c r="G96" s="99">
        <f t="shared" si="11"/>
        <v>0.39682999999999996</v>
      </c>
      <c r="H96" s="101">
        <v>2194</v>
      </c>
      <c r="I96" s="102" t="s">
        <v>57</v>
      </c>
      <c r="J96" s="100">
        <f t="shared" si="12"/>
        <v>0.21939999999999998</v>
      </c>
      <c r="K96" s="101">
        <v>644</v>
      </c>
      <c r="L96" s="102" t="s">
        <v>57</v>
      </c>
      <c r="M96" s="100">
        <f t="shared" si="13"/>
        <v>6.4399999999999999E-2</v>
      </c>
      <c r="N96" s="101">
        <v>650</v>
      </c>
      <c r="O96" s="102" t="s">
        <v>57</v>
      </c>
      <c r="P96" s="100">
        <f t="shared" si="14"/>
        <v>6.5000000000000002E-2</v>
      </c>
    </row>
    <row r="97" spans="1:16">
      <c r="A97" s="18">
        <f t="shared" si="15"/>
        <v>97</v>
      </c>
      <c r="B97" s="101">
        <v>9</v>
      </c>
      <c r="C97" s="102" t="s">
        <v>56</v>
      </c>
      <c r="D97" s="96">
        <f t="shared" si="10"/>
        <v>8.9999999999999993E-3</v>
      </c>
      <c r="E97" s="103">
        <v>0.40899999999999997</v>
      </c>
      <c r="F97" s="104">
        <v>9.2510000000000005E-3</v>
      </c>
      <c r="G97" s="99">
        <f t="shared" si="11"/>
        <v>0.41825099999999998</v>
      </c>
      <c r="H97" s="101">
        <v>2410</v>
      </c>
      <c r="I97" s="102" t="s">
        <v>57</v>
      </c>
      <c r="J97" s="100">
        <f t="shared" si="12"/>
        <v>0.24100000000000002</v>
      </c>
      <c r="K97" s="101">
        <v>671</v>
      </c>
      <c r="L97" s="102" t="s">
        <v>57</v>
      </c>
      <c r="M97" s="100">
        <f t="shared" si="13"/>
        <v>6.7100000000000007E-2</v>
      </c>
      <c r="N97" s="101">
        <v>687</v>
      </c>
      <c r="O97" s="102" t="s">
        <v>57</v>
      </c>
      <c r="P97" s="100">
        <f t="shared" si="14"/>
        <v>6.8700000000000011E-2</v>
      </c>
    </row>
    <row r="98" spans="1:16">
      <c r="A98" s="18">
        <f t="shared" si="15"/>
        <v>98</v>
      </c>
      <c r="B98" s="101">
        <v>10</v>
      </c>
      <c r="C98" s="102" t="s">
        <v>56</v>
      </c>
      <c r="D98" s="96">
        <f t="shared" si="10"/>
        <v>0.01</v>
      </c>
      <c r="E98" s="103">
        <v>0.4299</v>
      </c>
      <c r="F98" s="104">
        <v>8.5950000000000002E-3</v>
      </c>
      <c r="G98" s="99">
        <f t="shared" si="11"/>
        <v>0.43849500000000002</v>
      </c>
      <c r="H98" s="101">
        <v>2618</v>
      </c>
      <c r="I98" s="102" t="s">
        <v>57</v>
      </c>
      <c r="J98" s="100">
        <f t="shared" si="12"/>
        <v>0.26179999999999998</v>
      </c>
      <c r="K98" s="101">
        <v>695</v>
      </c>
      <c r="L98" s="102" t="s">
        <v>57</v>
      </c>
      <c r="M98" s="100">
        <f t="shared" si="13"/>
        <v>6.9499999999999992E-2</v>
      </c>
      <c r="N98" s="101">
        <v>721</v>
      </c>
      <c r="O98" s="102" t="s">
        <v>57</v>
      </c>
      <c r="P98" s="100">
        <f t="shared" si="14"/>
        <v>7.2099999999999997E-2</v>
      </c>
    </row>
    <row r="99" spans="1:16">
      <c r="A99" s="18">
        <f t="shared" si="15"/>
        <v>99</v>
      </c>
      <c r="B99" s="101">
        <v>11</v>
      </c>
      <c r="C99" s="102" t="s">
        <v>56</v>
      </c>
      <c r="D99" s="96">
        <f t="shared" si="10"/>
        <v>1.0999999999999999E-2</v>
      </c>
      <c r="E99" s="103">
        <v>0.44969999999999999</v>
      </c>
      <c r="F99" s="104">
        <v>8.0359999999999997E-3</v>
      </c>
      <c r="G99" s="99">
        <f t="shared" si="11"/>
        <v>0.45773599999999998</v>
      </c>
      <c r="H99" s="101">
        <v>2819</v>
      </c>
      <c r="I99" s="102" t="s">
        <v>57</v>
      </c>
      <c r="J99" s="100">
        <f t="shared" si="12"/>
        <v>0.28189999999999998</v>
      </c>
      <c r="K99" s="101">
        <v>716</v>
      </c>
      <c r="L99" s="102" t="s">
        <v>57</v>
      </c>
      <c r="M99" s="100">
        <f t="shared" si="13"/>
        <v>7.1599999999999997E-2</v>
      </c>
      <c r="N99" s="101">
        <v>752</v>
      </c>
      <c r="O99" s="102" t="s">
        <v>57</v>
      </c>
      <c r="P99" s="100">
        <f t="shared" si="14"/>
        <v>7.5200000000000003E-2</v>
      </c>
    </row>
    <row r="100" spans="1:16">
      <c r="A100" s="18">
        <f t="shared" si="15"/>
        <v>100</v>
      </c>
      <c r="B100" s="101">
        <v>12</v>
      </c>
      <c r="C100" s="102" t="s">
        <v>56</v>
      </c>
      <c r="D100" s="96">
        <f t="shared" si="10"/>
        <v>1.2E-2</v>
      </c>
      <c r="E100" s="103">
        <v>0.46839999999999998</v>
      </c>
      <c r="F100" s="104">
        <v>7.5529999999999998E-3</v>
      </c>
      <c r="G100" s="99">
        <f t="shared" si="11"/>
        <v>0.47595299999999996</v>
      </c>
      <c r="H100" s="101">
        <v>3014</v>
      </c>
      <c r="I100" s="102" t="s">
        <v>57</v>
      </c>
      <c r="J100" s="100">
        <f t="shared" si="12"/>
        <v>0.3014</v>
      </c>
      <c r="K100" s="101">
        <v>735</v>
      </c>
      <c r="L100" s="102" t="s">
        <v>57</v>
      </c>
      <c r="M100" s="100">
        <f t="shared" si="13"/>
        <v>7.3499999999999996E-2</v>
      </c>
      <c r="N100" s="101">
        <v>781</v>
      </c>
      <c r="O100" s="102" t="s">
        <v>57</v>
      </c>
      <c r="P100" s="100">
        <f t="shared" si="14"/>
        <v>7.8100000000000003E-2</v>
      </c>
    </row>
    <row r="101" spans="1:16">
      <c r="A101" s="18">
        <f t="shared" si="15"/>
        <v>101</v>
      </c>
      <c r="B101" s="101">
        <v>13</v>
      </c>
      <c r="C101" s="102" t="s">
        <v>56</v>
      </c>
      <c r="D101" s="96">
        <f t="shared" si="10"/>
        <v>1.2999999999999999E-2</v>
      </c>
      <c r="E101" s="103">
        <v>0.48630000000000001</v>
      </c>
      <c r="F101" s="104">
        <v>7.1310000000000002E-3</v>
      </c>
      <c r="G101" s="99">
        <f t="shared" si="11"/>
        <v>0.49343100000000001</v>
      </c>
      <c r="H101" s="101">
        <v>3202</v>
      </c>
      <c r="I101" s="102" t="s">
        <v>57</v>
      </c>
      <c r="J101" s="100">
        <f t="shared" si="12"/>
        <v>0.32019999999999998</v>
      </c>
      <c r="K101" s="101">
        <v>752</v>
      </c>
      <c r="L101" s="102" t="s">
        <v>57</v>
      </c>
      <c r="M101" s="100">
        <f t="shared" si="13"/>
        <v>7.5200000000000003E-2</v>
      </c>
      <c r="N101" s="101">
        <v>807</v>
      </c>
      <c r="O101" s="102" t="s">
        <v>57</v>
      </c>
      <c r="P101" s="100">
        <f t="shared" si="14"/>
        <v>8.0700000000000008E-2</v>
      </c>
    </row>
    <row r="102" spans="1:16">
      <c r="A102" s="18">
        <f t="shared" si="15"/>
        <v>102</v>
      </c>
      <c r="B102" s="101">
        <v>14</v>
      </c>
      <c r="C102" s="102" t="s">
        <v>56</v>
      </c>
      <c r="D102" s="96">
        <f t="shared" si="10"/>
        <v>1.4E-2</v>
      </c>
      <c r="E102" s="103">
        <v>0.50329999999999997</v>
      </c>
      <c r="F102" s="104">
        <v>6.7590000000000003E-3</v>
      </c>
      <c r="G102" s="99">
        <f t="shared" si="11"/>
        <v>0.51005899999999993</v>
      </c>
      <c r="H102" s="101">
        <v>3386</v>
      </c>
      <c r="I102" s="102" t="s">
        <v>57</v>
      </c>
      <c r="J102" s="100">
        <f t="shared" si="12"/>
        <v>0.33860000000000001</v>
      </c>
      <c r="K102" s="101">
        <v>767</v>
      </c>
      <c r="L102" s="102" t="s">
        <v>57</v>
      </c>
      <c r="M102" s="100">
        <f t="shared" si="13"/>
        <v>7.6700000000000004E-2</v>
      </c>
      <c r="N102" s="101">
        <v>832</v>
      </c>
      <c r="O102" s="102" t="s">
        <v>57</v>
      </c>
      <c r="P102" s="100">
        <f t="shared" si="14"/>
        <v>8.3199999999999996E-2</v>
      </c>
    </row>
    <row r="103" spans="1:16">
      <c r="A103" s="18">
        <f t="shared" si="15"/>
        <v>103</v>
      </c>
      <c r="B103" s="101">
        <v>15</v>
      </c>
      <c r="C103" s="102" t="s">
        <v>56</v>
      </c>
      <c r="D103" s="96">
        <f t="shared" si="10"/>
        <v>1.4999999999999999E-2</v>
      </c>
      <c r="E103" s="103">
        <v>0.51949999999999996</v>
      </c>
      <c r="F103" s="104">
        <v>6.4279999999999997E-3</v>
      </c>
      <c r="G103" s="99">
        <f t="shared" si="11"/>
        <v>0.52592799999999995</v>
      </c>
      <c r="H103" s="101">
        <v>3565</v>
      </c>
      <c r="I103" s="102" t="s">
        <v>57</v>
      </c>
      <c r="J103" s="100">
        <f t="shared" si="12"/>
        <v>0.35649999999999998</v>
      </c>
      <c r="K103" s="101">
        <v>782</v>
      </c>
      <c r="L103" s="102" t="s">
        <v>57</v>
      </c>
      <c r="M103" s="100">
        <f t="shared" si="13"/>
        <v>7.8200000000000006E-2</v>
      </c>
      <c r="N103" s="101">
        <v>855</v>
      </c>
      <c r="O103" s="102" t="s">
        <v>57</v>
      </c>
      <c r="P103" s="100">
        <f t="shared" si="14"/>
        <v>8.5499999999999993E-2</v>
      </c>
    </row>
    <row r="104" spans="1:16">
      <c r="A104" s="18">
        <f t="shared" si="15"/>
        <v>104</v>
      </c>
      <c r="B104" s="101">
        <v>16</v>
      </c>
      <c r="C104" s="102" t="s">
        <v>56</v>
      </c>
      <c r="D104" s="96">
        <f t="shared" si="10"/>
        <v>1.6E-2</v>
      </c>
      <c r="E104" s="103">
        <v>0.53500000000000003</v>
      </c>
      <c r="F104" s="104">
        <v>6.1310000000000002E-3</v>
      </c>
      <c r="G104" s="99">
        <f t="shared" si="11"/>
        <v>0.54113100000000003</v>
      </c>
      <c r="H104" s="101">
        <v>3739</v>
      </c>
      <c r="I104" s="102" t="s">
        <v>57</v>
      </c>
      <c r="J104" s="100">
        <f t="shared" si="12"/>
        <v>0.37390000000000001</v>
      </c>
      <c r="K104" s="101">
        <v>795</v>
      </c>
      <c r="L104" s="102" t="s">
        <v>57</v>
      </c>
      <c r="M104" s="100">
        <f t="shared" si="13"/>
        <v>7.9500000000000001E-2</v>
      </c>
      <c r="N104" s="101">
        <v>876</v>
      </c>
      <c r="O104" s="102" t="s">
        <v>57</v>
      </c>
      <c r="P104" s="100">
        <f t="shared" si="14"/>
        <v>8.7599999999999997E-2</v>
      </c>
    </row>
    <row r="105" spans="1:16">
      <c r="A105" s="18">
        <f t="shared" si="15"/>
        <v>105</v>
      </c>
      <c r="B105" s="101">
        <v>17</v>
      </c>
      <c r="C105" s="102" t="s">
        <v>56</v>
      </c>
      <c r="D105" s="96">
        <f t="shared" ref="D105:D136" si="16">B105/1000/$C$5</f>
        <v>1.7000000000000001E-2</v>
      </c>
      <c r="E105" s="103">
        <v>0.54979999999999996</v>
      </c>
      <c r="F105" s="104">
        <v>5.8640000000000003E-3</v>
      </c>
      <c r="G105" s="99">
        <f t="shared" si="11"/>
        <v>0.55566399999999994</v>
      </c>
      <c r="H105" s="101">
        <v>3909</v>
      </c>
      <c r="I105" s="102" t="s">
        <v>57</v>
      </c>
      <c r="J105" s="100">
        <f t="shared" si="12"/>
        <v>0.39089999999999997</v>
      </c>
      <c r="K105" s="101">
        <v>807</v>
      </c>
      <c r="L105" s="102" t="s">
        <v>57</v>
      </c>
      <c r="M105" s="100">
        <f t="shared" si="13"/>
        <v>8.0700000000000008E-2</v>
      </c>
      <c r="N105" s="101">
        <v>897</v>
      </c>
      <c r="O105" s="102" t="s">
        <v>57</v>
      </c>
      <c r="P105" s="100">
        <f t="shared" si="14"/>
        <v>8.9700000000000002E-2</v>
      </c>
    </row>
    <row r="106" spans="1:16">
      <c r="A106" s="18">
        <f t="shared" si="15"/>
        <v>106</v>
      </c>
      <c r="B106" s="101">
        <v>18</v>
      </c>
      <c r="C106" s="102" t="s">
        <v>56</v>
      </c>
      <c r="D106" s="96">
        <f t="shared" si="16"/>
        <v>1.7999999999999999E-2</v>
      </c>
      <c r="E106" s="103">
        <v>0.56399999999999995</v>
      </c>
      <c r="F106" s="104">
        <v>5.6210000000000001E-3</v>
      </c>
      <c r="G106" s="99">
        <f t="shared" si="11"/>
        <v>0.56962099999999993</v>
      </c>
      <c r="H106" s="101">
        <v>4076</v>
      </c>
      <c r="I106" s="102" t="s">
        <v>57</v>
      </c>
      <c r="J106" s="100">
        <f t="shared" si="12"/>
        <v>0.40759999999999996</v>
      </c>
      <c r="K106" s="101">
        <v>818</v>
      </c>
      <c r="L106" s="102" t="s">
        <v>57</v>
      </c>
      <c r="M106" s="100">
        <f t="shared" si="13"/>
        <v>8.1799999999999998E-2</v>
      </c>
      <c r="N106" s="101">
        <v>916</v>
      </c>
      <c r="O106" s="102" t="s">
        <v>57</v>
      </c>
      <c r="P106" s="100">
        <f t="shared" si="14"/>
        <v>9.1600000000000001E-2</v>
      </c>
    </row>
    <row r="107" spans="1:16">
      <c r="A107" s="18">
        <f t="shared" si="15"/>
        <v>107</v>
      </c>
      <c r="B107" s="101">
        <v>20</v>
      </c>
      <c r="C107" s="102" t="s">
        <v>56</v>
      </c>
      <c r="D107" s="96">
        <f t="shared" si="16"/>
        <v>0.02</v>
      </c>
      <c r="E107" s="103">
        <v>0.59060000000000001</v>
      </c>
      <c r="F107" s="104">
        <v>5.1970000000000002E-3</v>
      </c>
      <c r="G107" s="99">
        <f t="shared" si="11"/>
        <v>0.59579700000000002</v>
      </c>
      <c r="H107" s="101">
        <v>4400</v>
      </c>
      <c r="I107" s="102" t="s">
        <v>57</v>
      </c>
      <c r="J107" s="100">
        <f t="shared" si="12"/>
        <v>0.44000000000000006</v>
      </c>
      <c r="K107" s="101">
        <v>839</v>
      </c>
      <c r="L107" s="102" t="s">
        <v>57</v>
      </c>
      <c r="M107" s="100">
        <f t="shared" si="13"/>
        <v>8.3900000000000002E-2</v>
      </c>
      <c r="N107" s="101">
        <v>952</v>
      </c>
      <c r="O107" s="102" t="s">
        <v>57</v>
      </c>
      <c r="P107" s="100">
        <f t="shared" si="14"/>
        <v>9.5199999999999993E-2</v>
      </c>
    </row>
    <row r="108" spans="1:16">
      <c r="A108" s="18">
        <f t="shared" si="15"/>
        <v>108</v>
      </c>
      <c r="B108" s="101">
        <v>22.5</v>
      </c>
      <c r="C108" s="102" t="s">
        <v>56</v>
      </c>
      <c r="D108" s="96">
        <f t="shared" si="16"/>
        <v>2.2499999999999999E-2</v>
      </c>
      <c r="E108" s="103">
        <v>0.621</v>
      </c>
      <c r="F108" s="104">
        <v>4.7569999999999999E-3</v>
      </c>
      <c r="G108" s="99">
        <f t="shared" si="11"/>
        <v>0.62575700000000001</v>
      </c>
      <c r="H108" s="101">
        <v>4788</v>
      </c>
      <c r="I108" s="102" t="s">
        <v>57</v>
      </c>
      <c r="J108" s="100">
        <f t="shared" si="12"/>
        <v>0.4788</v>
      </c>
      <c r="K108" s="101">
        <v>863</v>
      </c>
      <c r="L108" s="102" t="s">
        <v>57</v>
      </c>
      <c r="M108" s="100">
        <f t="shared" si="13"/>
        <v>8.6300000000000002E-2</v>
      </c>
      <c r="N108" s="101">
        <v>992</v>
      </c>
      <c r="O108" s="102" t="s">
        <v>57</v>
      </c>
      <c r="P108" s="100">
        <f t="shared" si="14"/>
        <v>9.9199999999999997E-2</v>
      </c>
    </row>
    <row r="109" spans="1:16">
      <c r="A109" s="18">
        <f t="shared" si="15"/>
        <v>109</v>
      </c>
      <c r="B109" s="101">
        <v>25</v>
      </c>
      <c r="C109" s="102" t="s">
        <v>56</v>
      </c>
      <c r="D109" s="96">
        <f t="shared" si="16"/>
        <v>2.5000000000000001E-2</v>
      </c>
      <c r="E109" s="103">
        <v>0.64829999999999999</v>
      </c>
      <c r="F109" s="104">
        <v>4.3920000000000001E-3</v>
      </c>
      <c r="G109" s="99">
        <f t="shared" si="11"/>
        <v>0.65269199999999994</v>
      </c>
      <c r="H109" s="101">
        <v>5161</v>
      </c>
      <c r="I109" s="102" t="s">
        <v>57</v>
      </c>
      <c r="J109" s="100">
        <f t="shared" si="12"/>
        <v>0.5161</v>
      </c>
      <c r="K109" s="101">
        <v>883</v>
      </c>
      <c r="L109" s="102" t="s">
        <v>57</v>
      </c>
      <c r="M109" s="100">
        <f t="shared" si="13"/>
        <v>8.8300000000000003E-2</v>
      </c>
      <c r="N109" s="101">
        <v>1027</v>
      </c>
      <c r="O109" s="102" t="s">
        <v>57</v>
      </c>
      <c r="P109" s="100">
        <f t="shared" si="14"/>
        <v>0.10269999999999999</v>
      </c>
    </row>
    <row r="110" spans="1:16">
      <c r="A110" s="18">
        <f t="shared" si="15"/>
        <v>110</v>
      </c>
      <c r="B110" s="101">
        <v>27.5</v>
      </c>
      <c r="C110" s="102" t="s">
        <v>56</v>
      </c>
      <c r="D110" s="96">
        <f t="shared" si="16"/>
        <v>2.75E-2</v>
      </c>
      <c r="E110" s="103">
        <v>0.67310000000000003</v>
      </c>
      <c r="F110" s="104">
        <v>4.084E-3</v>
      </c>
      <c r="G110" s="99">
        <f t="shared" si="11"/>
        <v>0.67718400000000001</v>
      </c>
      <c r="H110" s="101">
        <v>5521</v>
      </c>
      <c r="I110" s="102" t="s">
        <v>57</v>
      </c>
      <c r="J110" s="100">
        <f t="shared" si="12"/>
        <v>0.55210000000000004</v>
      </c>
      <c r="K110" s="101">
        <v>901</v>
      </c>
      <c r="L110" s="102" t="s">
        <v>57</v>
      </c>
      <c r="M110" s="100">
        <f t="shared" si="13"/>
        <v>9.01E-2</v>
      </c>
      <c r="N110" s="101">
        <v>1060</v>
      </c>
      <c r="O110" s="102" t="s">
        <v>57</v>
      </c>
      <c r="P110" s="100">
        <f t="shared" si="14"/>
        <v>0.10600000000000001</v>
      </c>
    </row>
    <row r="111" spans="1:16">
      <c r="A111" s="18">
        <f t="shared" si="15"/>
        <v>111</v>
      </c>
      <c r="B111" s="101">
        <v>30</v>
      </c>
      <c r="C111" s="102" t="s">
        <v>56</v>
      </c>
      <c r="D111" s="96">
        <f t="shared" si="16"/>
        <v>0.03</v>
      </c>
      <c r="E111" s="103">
        <v>0.69540000000000002</v>
      </c>
      <c r="F111" s="104">
        <v>3.82E-3</v>
      </c>
      <c r="G111" s="99">
        <f t="shared" si="11"/>
        <v>0.69922000000000006</v>
      </c>
      <c r="H111" s="101">
        <v>5871</v>
      </c>
      <c r="I111" s="102" t="s">
        <v>57</v>
      </c>
      <c r="J111" s="100">
        <f t="shared" si="12"/>
        <v>0.58710000000000007</v>
      </c>
      <c r="K111" s="101">
        <v>917</v>
      </c>
      <c r="L111" s="102" t="s">
        <v>57</v>
      </c>
      <c r="M111" s="100">
        <f t="shared" si="13"/>
        <v>9.1700000000000004E-2</v>
      </c>
      <c r="N111" s="101">
        <v>1090</v>
      </c>
      <c r="O111" s="102" t="s">
        <v>57</v>
      </c>
      <c r="P111" s="100">
        <f t="shared" si="14"/>
        <v>0.10900000000000001</v>
      </c>
    </row>
    <row r="112" spans="1:16">
      <c r="A112" s="18">
        <f t="shared" si="15"/>
        <v>112</v>
      </c>
      <c r="B112" s="101">
        <v>32.5</v>
      </c>
      <c r="C112" s="102" t="s">
        <v>56</v>
      </c>
      <c r="D112" s="96">
        <f t="shared" si="16"/>
        <v>3.2500000000000001E-2</v>
      </c>
      <c r="E112" s="103">
        <v>0.71550000000000002</v>
      </c>
      <c r="F112" s="104">
        <v>3.591E-3</v>
      </c>
      <c r="G112" s="99">
        <f t="shared" si="11"/>
        <v>0.71909100000000004</v>
      </c>
      <c r="H112" s="101">
        <v>6211</v>
      </c>
      <c r="I112" s="102" t="s">
        <v>57</v>
      </c>
      <c r="J112" s="100">
        <f t="shared" si="12"/>
        <v>0.62109999999999999</v>
      </c>
      <c r="K112" s="101">
        <v>932</v>
      </c>
      <c r="L112" s="102" t="s">
        <v>57</v>
      </c>
      <c r="M112" s="100">
        <f t="shared" si="13"/>
        <v>9.3200000000000005E-2</v>
      </c>
      <c r="N112" s="101">
        <v>1118</v>
      </c>
      <c r="O112" s="102" t="s">
        <v>57</v>
      </c>
      <c r="P112" s="100">
        <f t="shared" si="14"/>
        <v>0.11180000000000001</v>
      </c>
    </row>
    <row r="113" spans="1:16">
      <c r="A113" s="18">
        <f t="shared" si="15"/>
        <v>113</v>
      </c>
      <c r="B113" s="101">
        <v>35</v>
      </c>
      <c r="C113" s="102" t="s">
        <v>56</v>
      </c>
      <c r="D113" s="96">
        <f t="shared" si="16"/>
        <v>3.5000000000000003E-2</v>
      </c>
      <c r="E113" s="103">
        <v>0.73360000000000003</v>
      </c>
      <c r="F113" s="104">
        <v>3.3899999999999998E-3</v>
      </c>
      <c r="G113" s="99">
        <f t="shared" si="11"/>
        <v>0.73699000000000003</v>
      </c>
      <c r="H113" s="101">
        <v>6544</v>
      </c>
      <c r="I113" s="102" t="s">
        <v>57</v>
      </c>
      <c r="J113" s="100">
        <f t="shared" si="12"/>
        <v>0.65439999999999998</v>
      </c>
      <c r="K113" s="101">
        <v>945</v>
      </c>
      <c r="L113" s="102" t="s">
        <v>57</v>
      </c>
      <c r="M113" s="100">
        <f t="shared" si="13"/>
        <v>9.4500000000000001E-2</v>
      </c>
      <c r="N113" s="101">
        <v>1144</v>
      </c>
      <c r="O113" s="102" t="s">
        <v>57</v>
      </c>
      <c r="P113" s="100">
        <f t="shared" si="14"/>
        <v>0.11439999999999999</v>
      </c>
    </row>
    <row r="114" spans="1:16">
      <c r="A114" s="18">
        <f t="shared" si="15"/>
        <v>114</v>
      </c>
      <c r="B114" s="101">
        <v>37.5</v>
      </c>
      <c r="C114" s="102" t="s">
        <v>56</v>
      </c>
      <c r="D114" s="96">
        <f t="shared" si="16"/>
        <v>3.7499999999999999E-2</v>
      </c>
      <c r="E114" s="103">
        <v>0.74980000000000002</v>
      </c>
      <c r="F114" s="104">
        <v>3.2130000000000001E-3</v>
      </c>
      <c r="G114" s="99">
        <f t="shared" si="11"/>
        <v>0.75301300000000004</v>
      </c>
      <c r="H114" s="101">
        <v>6869</v>
      </c>
      <c r="I114" s="102" t="s">
        <v>57</v>
      </c>
      <c r="J114" s="100">
        <f t="shared" si="12"/>
        <v>0.68689999999999996</v>
      </c>
      <c r="K114" s="101">
        <v>958</v>
      </c>
      <c r="L114" s="102" t="s">
        <v>57</v>
      </c>
      <c r="M114" s="100">
        <f t="shared" si="13"/>
        <v>9.5799999999999996E-2</v>
      </c>
      <c r="N114" s="101">
        <v>1168</v>
      </c>
      <c r="O114" s="102" t="s">
        <v>57</v>
      </c>
      <c r="P114" s="100">
        <f t="shared" si="14"/>
        <v>0.11679999999999999</v>
      </c>
    </row>
    <row r="115" spans="1:16">
      <c r="A115" s="18">
        <f t="shared" si="15"/>
        <v>115</v>
      </c>
      <c r="B115" s="101">
        <v>40</v>
      </c>
      <c r="C115" s="102" t="s">
        <v>56</v>
      </c>
      <c r="D115" s="96">
        <f t="shared" si="16"/>
        <v>0.04</v>
      </c>
      <c r="E115" s="103">
        <v>0.76429999999999998</v>
      </c>
      <c r="F115" s="104">
        <v>3.055E-3</v>
      </c>
      <c r="G115" s="99">
        <f t="shared" si="11"/>
        <v>0.76735500000000001</v>
      </c>
      <c r="H115" s="101">
        <v>7189</v>
      </c>
      <c r="I115" s="102" t="s">
        <v>57</v>
      </c>
      <c r="J115" s="100">
        <f t="shared" si="12"/>
        <v>0.71889999999999998</v>
      </c>
      <c r="K115" s="101">
        <v>969</v>
      </c>
      <c r="L115" s="102" t="s">
        <v>57</v>
      </c>
      <c r="M115" s="100">
        <f t="shared" si="13"/>
        <v>9.69E-2</v>
      </c>
      <c r="N115" s="101">
        <v>1190</v>
      </c>
      <c r="O115" s="102" t="s">
        <v>57</v>
      </c>
      <c r="P115" s="100">
        <f t="shared" si="14"/>
        <v>0.11899999999999999</v>
      </c>
    </row>
    <row r="116" spans="1:16">
      <c r="A116" s="18">
        <f t="shared" si="15"/>
        <v>116</v>
      </c>
      <c r="B116" s="101">
        <v>45</v>
      </c>
      <c r="C116" s="102" t="s">
        <v>56</v>
      </c>
      <c r="D116" s="96">
        <f t="shared" si="16"/>
        <v>4.4999999999999998E-2</v>
      </c>
      <c r="E116" s="103">
        <v>0.78869999999999996</v>
      </c>
      <c r="F116" s="104">
        <v>2.7850000000000001E-3</v>
      </c>
      <c r="G116" s="99">
        <f t="shared" si="11"/>
        <v>0.79148499999999999</v>
      </c>
      <c r="H116" s="101">
        <v>7814</v>
      </c>
      <c r="I116" s="102" t="s">
        <v>57</v>
      </c>
      <c r="J116" s="100">
        <f t="shared" si="12"/>
        <v>0.78139999999999998</v>
      </c>
      <c r="K116" s="101">
        <v>992</v>
      </c>
      <c r="L116" s="102" t="s">
        <v>57</v>
      </c>
      <c r="M116" s="100">
        <f t="shared" ref="M116:M149" si="17">K116/1000/10</f>
        <v>9.9199999999999997E-2</v>
      </c>
      <c r="N116" s="101">
        <v>1233</v>
      </c>
      <c r="O116" s="102" t="s">
        <v>57</v>
      </c>
      <c r="P116" s="100">
        <f t="shared" ref="P116:P149" si="18">N116/1000/10</f>
        <v>0.12330000000000001</v>
      </c>
    </row>
    <row r="117" spans="1:16">
      <c r="A117" s="18">
        <f t="shared" si="15"/>
        <v>117</v>
      </c>
      <c r="B117" s="101">
        <v>50</v>
      </c>
      <c r="C117" s="102" t="s">
        <v>56</v>
      </c>
      <c r="D117" s="96">
        <f t="shared" si="16"/>
        <v>0.05</v>
      </c>
      <c r="E117" s="103">
        <v>0.80759999999999998</v>
      </c>
      <c r="F117" s="104">
        <v>2.562E-3</v>
      </c>
      <c r="G117" s="99">
        <f t="shared" si="11"/>
        <v>0.81016199999999994</v>
      </c>
      <c r="H117" s="101">
        <v>8425</v>
      </c>
      <c r="I117" s="102" t="s">
        <v>57</v>
      </c>
      <c r="J117" s="100">
        <f t="shared" si="12"/>
        <v>0.84250000000000003</v>
      </c>
      <c r="K117" s="101">
        <v>1012</v>
      </c>
      <c r="L117" s="102" t="s">
        <v>57</v>
      </c>
      <c r="M117" s="100">
        <f t="shared" si="17"/>
        <v>0.1012</v>
      </c>
      <c r="N117" s="101">
        <v>1271</v>
      </c>
      <c r="O117" s="102" t="s">
        <v>57</v>
      </c>
      <c r="P117" s="100">
        <f t="shared" si="18"/>
        <v>0.12709999999999999</v>
      </c>
    </row>
    <row r="118" spans="1:16">
      <c r="A118" s="18">
        <f t="shared" si="15"/>
        <v>118</v>
      </c>
      <c r="B118" s="101">
        <v>55</v>
      </c>
      <c r="C118" s="102" t="s">
        <v>56</v>
      </c>
      <c r="D118" s="96">
        <f t="shared" si="16"/>
        <v>5.5E-2</v>
      </c>
      <c r="E118" s="103">
        <v>0.82179999999999997</v>
      </c>
      <c r="F118" s="104">
        <v>2.3749999999999999E-3</v>
      </c>
      <c r="G118" s="99">
        <f t="shared" si="11"/>
        <v>0.82417499999999999</v>
      </c>
      <c r="H118" s="101">
        <v>9024</v>
      </c>
      <c r="I118" s="102" t="s">
        <v>57</v>
      </c>
      <c r="J118" s="100">
        <f t="shared" si="12"/>
        <v>0.90239999999999987</v>
      </c>
      <c r="K118" s="101">
        <v>1031</v>
      </c>
      <c r="L118" s="102" t="s">
        <v>57</v>
      </c>
      <c r="M118" s="100">
        <f t="shared" si="17"/>
        <v>0.1031</v>
      </c>
      <c r="N118" s="101">
        <v>1307</v>
      </c>
      <c r="O118" s="102" t="s">
        <v>57</v>
      </c>
      <c r="P118" s="100">
        <f t="shared" si="18"/>
        <v>0.13069999999999998</v>
      </c>
    </row>
    <row r="119" spans="1:16">
      <c r="A119" s="18">
        <f t="shared" si="15"/>
        <v>119</v>
      </c>
      <c r="B119" s="101">
        <v>60</v>
      </c>
      <c r="C119" s="102" t="s">
        <v>56</v>
      </c>
      <c r="D119" s="96">
        <f t="shared" si="16"/>
        <v>0.06</v>
      </c>
      <c r="E119" s="103">
        <v>0.83199999999999996</v>
      </c>
      <c r="F119" s="104">
        <v>2.2160000000000001E-3</v>
      </c>
      <c r="G119" s="99">
        <f t="shared" si="11"/>
        <v>0.83421599999999996</v>
      </c>
      <c r="H119" s="101">
        <v>9616</v>
      </c>
      <c r="I119" s="102" t="s">
        <v>57</v>
      </c>
      <c r="J119" s="100">
        <f t="shared" si="12"/>
        <v>0.96160000000000001</v>
      </c>
      <c r="K119" s="101">
        <v>1048</v>
      </c>
      <c r="L119" s="102" t="s">
        <v>57</v>
      </c>
      <c r="M119" s="100">
        <f t="shared" si="17"/>
        <v>0.1048</v>
      </c>
      <c r="N119" s="101">
        <v>1340</v>
      </c>
      <c r="O119" s="102" t="s">
        <v>57</v>
      </c>
      <c r="P119" s="100">
        <f t="shared" si="18"/>
        <v>0.13400000000000001</v>
      </c>
    </row>
    <row r="120" spans="1:16">
      <c r="A120" s="18">
        <f t="shared" si="15"/>
        <v>120</v>
      </c>
      <c r="B120" s="101">
        <v>65</v>
      </c>
      <c r="C120" s="102" t="s">
        <v>56</v>
      </c>
      <c r="D120" s="96">
        <f t="shared" si="16"/>
        <v>6.5000000000000002E-2</v>
      </c>
      <c r="E120" s="103">
        <v>0.8387</v>
      </c>
      <c r="F120" s="104">
        <v>2.078E-3</v>
      </c>
      <c r="G120" s="99">
        <f t="shared" si="11"/>
        <v>0.84077800000000003</v>
      </c>
      <c r="H120" s="101">
        <v>1.02</v>
      </c>
      <c r="I120" s="105" t="s">
        <v>59</v>
      </c>
      <c r="J120" s="106">
        <f t="shared" ref="J120:J151" si="19">H120</f>
        <v>1.02</v>
      </c>
      <c r="K120" s="101">
        <v>1064</v>
      </c>
      <c r="L120" s="102" t="s">
        <v>57</v>
      </c>
      <c r="M120" s="100">
        <f t="shared" si="17"/>
        <v>0.10640000000000001</v>
      </c>
      <c r="N120" s="101">
        <v>1371</v>
      </c>
      <c r="O120" s="102" t="s">
        <v>57</v>
      </c>
      <c r="P120" s="100">
        <f t="shared" si="18"/>
        <v>0.1371</v>
      </c>
    </row>
    <row r="121" spans="1:16">
      <c r="A121" s="18">
        <f t="shared" si="15"/>
        <v>121</v>
      </c>
      <c r="B121" s="101">
        <v>70</v>
      </c>
      <c r="C121" s="102" t="s">
        <v>56</v>
      </c>
      <c r="D121" s="96">
        <f t="shared" si="16"/>
        <v>7.0000000000000007E-2</v>
      </c>
      <c r="E121" s="103">
        <v>0.84250000000000003</v>
      </c>
      <c r="F121" s="104">
        <v>1.9580000000000001E-3</v>
      </c>
      <c r="G121" s="99">
        <f t="shared" si="11"/>
        <v>0.84445800000000004</v>
      </c>
      <c r="H121" s="101">
        <v>1.08</v>
      </c>
      <c r="I121" s="102" t="s">
        <v>59</v>
      </c>
      <c r="J121" s="106">
        <f t="shared" si="19"/>
        <v>1.08</v>
      </c>
      <c r="K121" s="101">
        <v>1079</v>
      </c>
      <c r="L121" s="102" t="s">
        <v>57</v>
      </c>
      <c r="M121" s="100">
        <f t="shared" si="17"/>
        <v>0.1079</v>
      </c>
      <c r="N121" s="101">
        <v>1401</v>
      </c>
      <c r="O121" s="102" t="s">
        <v>57</v>
      </c>
      <c r="P121" s="100">
        <f t="shared" si="18"/>
        <v>0.1401</v>
      </c>
    </row>
    <row r="122" spans="1:16">
      <c r="A122" s="18">
        <f t="shared" si="15"/>
        <v>122</v>
      </c>
      <c r="B122" s="101">
        <v>80</v>
      </c>
      <c r="C122" s="102" t="s">
        <v>56</v>
      </c>
      <c r="D122" s="96">
        <f t="shared" si="16"/>
        <v>0.08</v>
      </c>
      <c r="E122" s="103">
        <v>0.84289999999999998</v>
      </c>
      <c r="F122" s="104">
        <v>1.7570000000000001E-3</v>
      </c>
      <c r="G122" s="99">
        <f t="shared" si="11"/>
        <v>0.84465699999999999</v>
      </c>
      <c r="H122" s="101">
        <v>1.2</v>
      </c>
      <c r="I122" s="102" t="s">
        <v>59</v>
      </c>
      <c r="J122" s="106">
        <f t="shared" si="19"/>
        <v>1.2</v>
      </c>
      <c r="K122" s="101">
        <v>1113</v>
      </c>
      <c r="L122" s="102" t="s">
        <v>57</v>
      </c>
      <c r="M122" s="100">
        <f t="shared" si="17"/>
        <v>0.1113</v>
      </c>
      <c r="N122" s="101">
        <v>1458</v>
      </c>
      <c r="O122" s="102" t="s">
        <v>57</v>
      </c>
      <c r="P122" s="100">
        <f t="shared" si="18"/>
        <v>0.14579999999999999</v>
      </c>
    </row>
    <row r="123" spans="1:16">
      <c r="A123" s="18">
        <f t="shared" si="15"/>
        <v>123</v>
      </c>
      <c r="B123" s="101">
        <v>90</v>
      </c>
      <c r="C123" s="102" t="s">
        <v>56</v>
      </c>
      <c r="D123" s="96">
        <f t="shared" si="16"/>
        <v>0.09</v>
      </c>
      <c r="E123" s="103">
        <v>0.83599999999999997</v>
      </c>
      <c r="F123" s="104">
        <v>1.5969999999999999E-3</v>
      </c>
      <c r="G123" s="99">
        <f t="shared" si="11"/>
        <v>0.83759699999999992</v>
      </c>
      <c r="H123" s="101">
        <v>1.31</v>
      </c>
      <c r="I123" s="102" t="s">
        <v>59</v>
      </c>
      <c r="J123" s="106">
        <f t="shared" si="19"/>
        <v>1.31</v>
      </c>
      <c r="K123" s="101">
        <v>1146</v>
      </c>
      <c r="L123" s="102" t="s">
        <v>57</v>
      </c>
      <c r="M123" s="100">
        <f t="shared" si="17"/>
        <v>0.11459999999999999</v>
      </c>
      <c r="N123" s="101">
        <v>1512</v>
      </c>
      <c r="O123" s="102" t="s">
        <v>57</v>
      </c>
      <c r="P123" s="100">
        <f t="shared" si="18"/>
        <v>0.1512</v>
      </c>
    </row>
    <row r="124" spans="1:16">
      <c r="A124" s="18">
        <f t="shared" si="15"/>
        <v>124</v>
      </c>
      <c r="B124" s="101">
        <v>100</v>
      </c>
      <c r="C124" s="102" t="s">
        <v>56</v>
      </c>
      <c r="D124" s="96">
        <f t="shared" si="16"/>
        <v>0.1</v>
      </c>
      <c r="E124" s="103">
        <v>0.82410000000000005</v>
      </c>
      <c r="F124" s="104">
        <v>1.4649999999999999E-3</v>
      </c>
      <c r="G124" s="99">
        <f t="shared" si="11"/>
        <v>0.8255650000000001</v>
      </c>
      <c r="H124" s="101">
        <v>1.43</v>
      </c>
      <c r="I124" s="102" t="s">
        <v>59</v>
      </c>
      <c r="J124" s="106">
        <f t="shared" si="19"/>
        <v>1.43</v>
      </c>
      <c r="K124" s="101">
        <v>1177</v>
      </c>
      <c r="L124" s="102" t="s">
        <v>57</v>
      </c>
      <c r="M124" s="100">
        <f t="shared" si="17"/>
        <v>0.1177</v>
      </c>
      <c r="N124" s="101">
        <v>1563</v>
      </c>
      <c r="O124" s="102" t="s">
        <v>57</v>
      </c>
      <c r="P124" s="100">
        <f t="shared" si="18"/>
        <v>0.15629999999999999</v>
      </c>
    </row>
    <row r="125" spans="1:16">
      <c r="A125" s="18">
        <f t="shared" si="15"/>
        <v>125</v>
      </c>
      <c r="B125" s="107">
        <v>110</v>
      </c>
      <c r="C125" s="108" t="s">
        <v>56</v>
      </c>
      <c r="D125" s="96">
        <f t="shared" si="16"/>
        <v>0.11</v>
      </c>
      <c r="E125" s="103">
        <v>0.80869999999999997</v>
      </c>
      <c r="F125" s="104">
        <v>1.3550000000000001E-3</v>
      </c>
      <c r="G125" s="99">
        <f t="shared" si="11"/>
        <v>0.81005499999999997</v>
      </c>
      <c r="H125" s="101">
        <v>1.55</v>
      </c>
      <c r="I125" s="102" t="s">
        <v>59</v>
      </c>
      <c r="J125" s="106">
        <f t="shared" si="19"/>
        <v>1.55</v>
      </c>
      <c r="K125" s="101">
        <v>1207</v>
      </c>
      <c r="L125" s="102" t="s">
        <v>57</v>
      </c>
      <c r="M125" s="100">
        <f t="shared" si="17"/>
        <v>0.1207</v>
      </c>
      <c r="N125" s="101">
        <v>1613</v>
      </c>
      <c r="O125" s="102" t="s">
        <v>57</v>
      </c>
      <c r="P125" s="100">
        <f t="shared" si="18"/>
        <v>0.1613</v>
      </c>
    </row>
    <row r="126" spans="1:16">
      <c r="A126" s="18">
        <f t="shared" si="15"/>
        <v>126</v>
      </c>
      <c r="B126" s="107">
        <v>120</v>
      </c>
      <c r="C126" s="108" t="s">
        <v>56</v>
      </c>
      <c r="D126" s="96">
        <f t="shared" si="16"/>
        <v>0.12</v>
      </c>
      <c r="E126" s="103">
        <v>0.79120000000000001</v>
      </c>
      <c r="F126" s="104">
        <v>1.261E-3</v>
      </c>
      <c r="G126" s="99">
        <f t="shared" si="11"/>
        <v>0.79246099999999997</v>
      </c>
      <c r="H126" s="107">
        <v>1.68</v>
      </c>
      <c r="I126" s="108" t="s">
        <v>59</v>
      </c>
      <c r="J126" s="106">
        <f t="shared" si="19"/>
        <v>1.68</v>
      </c>
      <c r="K126" s="107">
        <v>1237</v>
      </c>
      <c r="L126" s="108" t="s">
        <v>57</v>
      </c>
      <c r="M126" s="100">
        <f t="shared" si="17"/>
        <v>0.1237</v>
      </c>
      <c r="N126" s="107">
        <v>1663</v>
      </c>
      <c r="O126" s="108" t="s">
        <v>57</v>
      </c>
      <c r="P126" s="100">
        <f t="shared" si="18"/>
        <v>0.1663</v>
      </c>
    </row>
    <row r="127" spans="1:16">
      <c r="A127" s="18">
        <f t="shared" si="15"/>
        <v>127</v>
      </c>
      <c r="B127" s="107">
        <v>130</v>
      </c>
      <c r="C127" s="108" t="s">
        <v>56</v>
      </c>
      <c r="D127" s="96">
        <f t="shared" si="16"/>
        <v>0.13</v>
      </c>
      <c r="E127" s="103">
        <v>0.77229999999999999</v>
      </c>
      <c r="F127" s="104">
        <v>1.1800000000000001E-3</v>
      </c>
      <c r="G127" s="99">
        <f t="shared" si="11"/>
        <v>0.77347999999999995</v>
      </c>
      <c r="H127" s="107">
        <v>1.8</v>
      </c>
      <c r="I127" s="108" t="s">
        <v>59</v>
      </c>
      <c r="J127" s="106">
        <f t="shared" si="19"/>
        <v>1.8</v>
      </c>
      <c r="K127" s="107">
        <v>1267</v>
      </c>
      <c r="L127" s="108" t="s">
        <v>57</v>
      </c>
      <c r="M127" s="100">
        <f t="shared" si="17"/>
        <v>0.12669999999999998</v>
      </c>
      <c r="N127" s="107">
        <v>1712</v>
      </c>
      <c r="O127" s="108" t="s">
        <v>57</v>
      </c>
      <c r="P127" s="100">
        <f t="shared" si="18"/>
        <v>0.17119999999999999</v>
      </c>
    </row>
    <row r="128" spans="1:16">
      <c r="A128" s="18">
        <f t="shared" si="15"/>
        <v>128</v>
      </c>
      <c r="B128" s="101">
        <v>140</v>
      </c>
      <c r="C128" s="102" t="s">
        <v>56</v>
      </c>
      <c r="D128" s="96">
        <f t="shared" si="16"/>
        <v>0.14000000000000001</v>
      </c>
      <c r="E128" s="103">
        <v>0.75280000000000002</v>
      </c>
      <c r="F128" s="104">
        <v>1.1100000000000001E-3</v>
      </c>
      <c r="G128" s="99">
        <f t="shared" si="11"/>
        <v>0.75391000000000008</v>
      </c>
      <c r="H128" s="101">
        <v>1.93</v>
      </c>
      <c r="I128" s="102" t="s">
        <v>59</v>
      </c>
      <c r="J128" s="106">
        <f t="shared" si="19"/>
        <v>1.93</v>
      </c>
      <c r="K128" s="107">
        <v>1297</v>
      </c>
      <c r="L128" s="108" t="s">
        <v>57</v>
      </c>
      <c r="M128" s="100">
        <f t="shared" si="17"/>
        <v>0.12969999999999998</v>
      </c>
      <c r="N128" s="107">
        <v>1761</v>
      </c>
      <c r="O128" s="108" t="s">
        <v>57</v>
      </c>
      <c r="P128" s="100">
        <f t="shared" si="18"/>
        <v>0.17609999999999998</v>
      </c>
    </row>
    <row r="129" spans="1:16">
      <c r="A129" s="18">
        <f t="shared" si="15"/>
        <v>129</v>
      </c>
      <c r="B129" s="101">
        <v>150</v>
      </c>
      <c r="C129" s="102" t="s">
        <v>56</v>
      </c>
      <c r="D129" s="96">
        <f t="shared" si="16"/>
        <v>0.15</v>
      </c>
      <c r="E129" s="103">
        <v>0.73309999999999997</v>
      </c>
      <c r="F129" s="104">
        <v>1.0480000000000001E-3</v>
      </c>
      <c r="G129" s="99">
        <f t="shared" si="11"/>
        <v>0.73414800000000002</v>
      </c>
      <c r="H129" s="101">
        <v>2.0699999999999998</v>
      </c>
      <c r="I129" s="102" t="s">
        <v>59</v>
      </c>
      <c r="J129" s="106">
        <f t="shared" si="19"/>
        <v>2.0699999999999998</v>
      </c>
      <c r="K129" s="107">
        <v>1328</v>
      </c>
      <c r="L129" s="108" t="s">
        <v>57</v>
      </c>
      <c r="M129" s="100">
        <f t="shared" si="17"/>
        <v>0.1328</v>
      </c>
      <c r="N129" s="107">
        <v>1810</v>
      </c>
      <c r="O129" s="108" t="s">
        <v>57</v>
      </c>
      <c r="P129" s="100">
        <f t="shared" si="18"/>
        <v>0.18099999999999999</v>
      </c>
    </row>
    <row r="130" spans="1:16">
      <c r="A130" s="18">
        <f t="shared" si="15"/>
        <v>130</v>
      </c>
      <c r="B130" s="101">
        <v>160</v>
      </c>
      <c r="C130" s="102" t="s">
        <v>56</v>
      </c>
      <c r="D130" s="96">
        <f t="shared" si="16"/>
        <v>0.16</v>
      </c>
      <c r="E130" s="103">
        <v>0.7137</v>
      </c>
      <c r="F130" s="104">
        <v>9.9350000000000003E-4</v>
      </c>
      <c r="G130" s="99">
        <f t="shared" si="11"/>
        <v>0.71469349999999998</v>
      </c>
      <c r="H130" s="101">
        <v>2.2000000000000002</v>
      </c>
      <c r="I130" s="102" t="s">
        <v>59</v>
      </c>
      <c r="J130" s="106">
        <f t="shared" si="19"/>
        <v>2.2000000000000002</v>
      </c>
      <c r="K130" s="107">
        <v>1359</v>
      </c>
      <c r="L130" s="108" t="s">
        <v>57</v>
      </c>
      <c r="M130" s="100">
        <f t="shared" si="17"/>
        <v>0.13589999999999999</v>
      </c>
      <c r="N130" s="107">
        <v>1860</v>
      </c>
      <c r="O130" s="108" t="s">
        <v>57</v>
      </c>
      <c r="P130" s="100">
        <f t="shared" si="18"/>
        <v>0.186</v>
      </c>
    </row>
    <row r="131" spans="1:16">
      <c r="A131" s="18">
        <f t="shared" si="15"/>
        <v>131</v>
      </c>
      <c r="B131" s="101">
        <v>170</v>
      </c>
      <c r="C131" s="102" t="s">
        <v>56</v>
      </c>
      <c r="D131" s="96">
        <f t="shared" si="16"/>
        <v>0.17</v>
      </c>
      <c r="E131" s="103">
        <v>0.6946</v>
      </c>
      <c r="F131" s="104">
        <v>9.4450000000000003E-4</v>
      </c>
      <c r="G131" s="99">
        <f t="shared" si="11"/>
        <v>0.69554450000000001</v>
      </c>
      <c r="H131" s="101">
        <v>2.34</v>
      </c>
      <c r="I131" s="102" t="s">
        <v>59</v>
      </c>
      <c r="J131" s="106">
        <f t="shared" si="19"/>
        <v>2.34</v>
      </c>
      <c r="K131" s="107">
        <v>1390</v>
      </c>
      <c r="L131" s="108" t="s">
        <v>57</v>
      </c>
      <c r="M131" s="100">
        <f t="shared" si="17"/>
        <v>0.13899999999999998</v>
      </c>
      <c r="N131" s="107">
        <v>1911</v>
      </c>
      <c r="O131" s="108" t="s">
        <v>57</v>
      </c>
      <c r="P131" s="100">
        <f t="shared" si="18"/>
        <v>0.19109999999999999</v>
      </c>
    </row>
    <row r="132" spans="1:16">
      <c r="A132" s="18">
        <f t="shared" si="15"/>
        <v>132</v>
      </c>
      <c r="B132" s="101">
        <v>180</v>
      </c>
      <c r="C132" s="102" t="s">
        <v>56</v>
      </c>
      <c r="D132" s="96">
        <f t="shared" si="16"/>
        <v>0.18</v>
      </c>
      <c r="E132" s="103">
        <v>0.67610000000000003</v>
      </c>
      <c r="F132" s="104">
        <v>9.0050000000000004E-4</v>
      </c>
      <c r="G132" s="99">
        <f t="shared" si="11"/>
        <v>0.67700050000000001</v>
      </c>
      <c r="H132" s="101">
        <v>2.4900000000000002</v>
      </c>
      <c r="I132" s="102" t="s">
        <v>59</v>
      </c>
      <c r="J132" s="106">
        <f t="shared" si="19"/>
        <v>2.4900000000000002</v>
      </c>
      <c r="K132" s="107">
        <v>1422</v>
      </c>
      <c r="L132" s="108" t="s">
        <v>57</v>
      </c>
      <c r="M132" s="100">
        <f t="shared" si="17"/>
        <v>0.14219999999999999</v>
      </c>
      <c r="N132" s="107">
        <v>1962</v>
      </c>
      <c r="O132" s="108" t="s">
        <v>57</v>
      </c>
      <c r="P132" s="100">
        <f t="shared" si="18"/>
        <v>0.19619999999999999</v>
      </c>
    </row>
    <row r="133" spans="1:16">
      <c r="A133" s="18">
        <f t="shared" si="15"/>
        <v>133</v>
      </c>
      <c r="B133" s="101">
        <v>200</v>
      </c>
      <c r="C133" s="102" t="s">
        <v>56</v>
      </c>
      <c r="D133" s="96">
        <f t="shared" si="16"/>
        <v>0.2</v>
      </c>
      <c r="E133" s="103">
        <v>0.6411</v>
      </c>
      <c r="F133" s="104">
        <v>8.2439999999999998E-4</v>
      </c>
      <c r="G133" s="99">
        <f t="shared" si="11"/>
        <v>0.64192439999999995</v>
      </c>
      <c r="H133" s="101">
        <v>2.79</v>
      </c>
      <c r="I133" s="102" t="s">
        <v>59</v>
      </c>
      <c r="J133" s="106">
        <f t="shared" si="19"/>
        <v>2.79</v>
      </c>
      <c r="K133" s="107">
        <v>1519</v>
      </c>
      <c r="L133" s="108" t="s">
        <v>57</v>
      </c>
      <c r="M133" s="100">
        <f t="shared" si="17"/>
        <v>0.15189999999999998</v>
      </c>
      <c r="N133" s="107">
        <v>2068</v>
      </c>
      <c r="O133" s="108" t="s">
        <v>57</v>
      </c>
      <c r="P133" s="100">
        <f t="shared" si="18"/>
        <v>0.20680000000000001</v>
      </c>
    </row>
    <row r="134" spans="1:16">
      <c r="A134" s="18">
        <f t="shared" si="15"/>
        <v>134</v>
      </c>
      <c r="B134" s="101">
        <v>225</v>
      </c>
      <c r="C134" s="102" t="s">
        <v>56</v>
      </c>
      <c r="D134" s="96">
        <f t="shared" si="16"/>
        <v>0.22500000000000001</v>
      </c>
      <c r="E134" s="103">
        <v>0.60140000000000005</v>
      </c>
      <c r="F134" s="104">
        <v>7.4660000000000004E-4</v>
      </c>
      <c r="G134" s="99">
        <f t="shared" si="11"/>
        <v>0.60214660000000009</v>
      </c>
      <c r="H134" s="101">
        <v>3.19</v>
      </c>
      <c r="I134" s="102" t="s">
        <v>59</v>
      </c>
      <c r="J134" s="106">
        <f t="shared" si="19"/>
        <v>3.19</v>
      </c>
      <c r="K134" s="107">
        <v>1663</v>
      </c>
      <c r="L134" s="108" t="s">
        <v>57</v>
      </c>
      <c r="M134" s="100">
        <f t="shared" si="17"/>
        <v>0.1663</v>
      </c>
      <c r="N134" s="107">
        <v>2206</v>
      </c>
      <c r="O134" s="108" t="s">
        <v>57</v>
      </c>
      <c r="P134" s="100">
        <f t="shared" si="18"/>
        <v>0.22059999999999999</v>
      </c>
    </row>
    <row r="135" spans="1:16">
      <c r="A135" s="18">
        <f t="shared" si="15"/>
        <v>135</v>
      </c>
      <c r="B135" s="101">
        <v>250</v>
      </c>
      <c r="C135" s="102" t="s">
        <v>56</v>
      </c>
      <c r="D135" s="96">
        <f t="shared" si="16"/>
        <v>0.25</v>
      </c>
      <c r="E135" s="103">
        <v>0.56620000000000004</v>
      </c>
      <c r="F135" s="104">
        <v>6.8309999999999996E-4</v>
      </c>
      <c r="G135" s="99">
        <f t="shared" si="11"/>
        <v>0.56688310000000008</v>
      </c>
      <c r="H135" s="101">
        <v>3.62</v>
      </c>
      <c r="I135" s="102" t="s">
        <v>59</v>
      </c>
      <c r="J135" s="106">
        <f t="shared" si="19"/>
        <v>3.62</v>
      </c>
      <c r="K135" s="107">
        <v>1811</v>
      </c>
      <c r="L135" s="108" t="s">
        <v>57</v>
      </c>
      <c r="M135" s="100">
        <f t="shared" si="17"/>
        <v>0.18109999999999998</v>
      </c>
      <c r="N135" s="107">
        <v>2352</v>
      </c>
      <c r="O135" s="108" t="s">
        <v>57</v>
      </c>
      <c r="P135" s="100">
        <f t="shared" si="18"/>
        <v>0.23519999999999999</v>
      </c>
    </row>
    <row r="136" spans="1:16">
      <c r="A136" s="18">
        <f t="shared" si="15"/>
        <v>136</v>
      </c>
      <c r="B136" s="101">
        <v>275</v>
      </c>
      <c r="C136" s="102" t="s">
        <v>56</v>
      </c>
      <c r="D136" s="96">
        <f t="shared" si="16"/>
        <v>0.27500000000000002</v>
      </c>
      <c r="E136" s="103">
        <v>0.53510000000000002</v>
      </c>
      <c r="F136" s="104">
        <v>6.3020000000000003E-4</v>
      </c>
      <c r="G136" s="99">
        <f t="shared" si="11"/>
        <v>0.53573020000000005</v>
      </c>
      <c r="H136" s="101">
        <v>4.07</v>
      </c>
      <c r="I136" s="102" t="s">
        <v>59</v>
      </c>
      <c r="J136" s="106">
        <f t="shared" si="19"/>
        <v>4.07</v>
      </c>
      <c r="K136" s="107">
        <v>1964</v>
      </c>
      <c r="L136" s="108" t="s">
        <v>57</v>
      </c>
      <c r="M136" s="100">
        <f t="shared" si="17"/>
        <v>0.19639999999999999</v>
      </c>
      <c r="N136" s="107">
        <v>2507</v>
      </c>
      <c r="O136" s="108" t="s">
        <v>57</v>
      </c>
      <c r="P136" s="100">
        <f t="shared" si="18"/>
        <v>0.25070000000000003</v>
      </c>
    </row>
    <row r="137" spans="1:16">
      <c r="A137" s="18">
        <f t="shared" si="15"/>
        <v>137</v>
      </c>
      <c r="B137" s="101">
        <v>300</v>
      </c>
      <c r="C137" s="102" t="s">
        <v>56</v>
      </c>
      <c r="D137" s="96">
        <f t="shared" ref="D137:D149" si="20">B137/1000/$C$5</f>
        <v>0.3</v>
      </c>
      <c r="E137" s="103">
        <v>0.50749999999999995</v>
      </c>
      <c r="F137" s="104">
        <v>5.8540000000000003E-4</v>
      </c>
      <c r="G137" s="99">
        <f t="shared" si="11"/>
        <v>0.50808539999999991</v>
      </c>
      <c r="H137" s="101">
        <v>4.55</v>
      </c>
      <c r="I137" s="102" t="s">
        <v>59</v>
      </c>
      <c r="J137" s="106">
        <f t="shared" si="19"/>
        <v>4.55</v>
      </c>
      <c r="K137" s="107">
        <v>2121</v>
      </c>
      <c r="L137" s="108" t="s">
        <v>57</v>
      </c>
      <c r="M137" s="100">
        <f t="shared" si="17"/>
        <v>0.21210000000000001</v>
      </c>
      <c r="N137" s="107">
        <v>2670</v>
      </c>
      <c r="O137" s="108" t="s">
        <v>57</v>
      </c>
      <c r="P137" s="100">
        <f t="shared" si="18"/>
        <v>0.26700000000000002</v>
      </c>
    </row>
    <row r="138" spans="1:16">
      <c r="A138" s="18">
        <f t="shared" si="15"/>
        <v>138</v>
      </c>
      <c r="B138" s="101">
        <v>325</v>
      </c>
      <c r="C138" s="102" t="s">
        <v>56</v>
      </c>
      <c r="D138" s="96">
        <f t="shared" si="20"/>
        <v>0.32500000000000001</v>
      </c>
      <c r="E138" s="103">
        <v>0.48299999999999998</v>
      </c>
      <c r="F138" s="104">
        <v>5.4690000000000001E-4</v>
      </c>
      <c r="G138" s="99">
        <f t="shared" si="11"/>
        <v>0.4835469</v>
      </c>
      <c r="H138" s="101">
        <v>5.05</v>
      </c>
      <c r="I138" s="102" t="s">
        <v>59</v>
      </c>
      <c r="J138" s="106">
        <f t="shared" si="19"/>
        <v>5.05</v>
      </c>
      <c r="K138" s="107">
        <v>2283</v>
      </c>
      <c r="L138" s="108" t="s">
        <v>57</v>
      </c>
      <c r="M138" s="100">
        <f t="shared" si="17"/>
        <v>0.2283</v>
      </c>
      <c r="N138" s="107">
        <v>2841</v>
      </c>
      <c r="O138" s="108" t="s">
        <v>57</v>
      </c>
      <c r="P138" s="100">
        <f t="shared" si="18"/>
        <v>0.28410000000000002</v>
      </c>
    </row>
    <row r="139" spans="1:16">
      <c r="A139" s="18">
        <f t="shared" si="15"/>
        <v>139</v>
      </c>
      <c r="B139" s="101">
        <v>350</v>
      </c>
      <c r="C139" s="102" t="s">
        <v>56</v>
      </c>
      <c r="D139" s="96">
        <f t="shared" si="20"/>
        <v>0.35</v>
      </c>
      <c r="E139" s="103">
        <v>0.46110000000000001</v>
      </c>
      <c r="F139" s="104">
        <v>5.1340000000000001E-4</v>
      </c>
      <c r="G139" s="99">
        <f t="shared" si="11"/>
        <v>0.46161340000000001</v>
      </c>
      <c r="H139" s="101">
        <v>5.58</v>
      </c>
      <c r="I139" s="102" t="s">
        <v>59</v>
      </c>
      <c r="J139" s="106">
        <f t="shared" si="19"/>
        <v>5.58</v>
      </c>
      <c r="K139" s="107">
        <v>2449</v>
      </c>
      <c r="L139" s="108" t="s">
        <v>57</v>
      </c>
      <c r="M139" s="100">
        <f t="shared" si="17"/>
        <v>0.24489999999999998</v>
      </c>
      <c r="N139" s="107">
        <v>3021</v>
      </c>
      <c r="O139" s="108" t="s">
        <v>57</v>
      </c>
      <c r="P139" s="100">
        <f t="shared" si="18"/>
        <v>0.30209999999999998</v>
      </c>
    </row>
    <row r="140" spans="1:16">
      <c r="A140" s="18">
        <f t="shared" si="15"/>
        <v>140</v>
      </c>
      <c r="B140" s="101">
        <v>375</v>
      </c>
      <c r="C140" s="109" t="s">
        <v>56</v>
      </c>
      <c r="D140" s="96">
        <f t="shared" si="20"/>
        <v>0.375</v>
      </c>
      <c r="E140" s="103">
        <v>0.44140000000000001</v>
      </c>
      <c r="F140" s="104">
        <v>4.841E-4</v>
      </c>
      <c r="G140" s="99">
        <f t="shared" si="11"/>
        <v>0.4418841</v>
      </c>
      <c r="H140" s="101">
        <v>6.13</v>
      </c>
      <c r="I140" s="102" t="s">
        <v>59</v>
      </c>
      <c r="J140" s="106">
        <f t="shared" si="19"/>
        <v>6.13</v>
      </c>
      <c r="K140" s="107">
        <v>2620</v>
      </c>
      <c r="L140" s="108" t="s">
        <v>57</v>
      </c>
      <c r="M140" s="100">
        <f t="shared" si="17"/>
        <v>0.26200000000000001</v>
      </c>
      <c r="N140" s="107">
        <v>3210</v>
      </c>
      <c r="O140" s="108" t="s">
        <v>57</v>
      </c>
      <c r="P140" s="100">
        <f t="shared" si="18"/>
        <v>0.32100000000000001</v>
      </c>
    </row>
    <row r="141" spans="1:16">
      <c r="A141" s="18">
        <f t="shared" si="15"/>
        <v>141</v>
      </c>
      <c r="B141" s="101">
        <v>400</v>
      </c>
      <c r="C141" s="108" t="s">
        <v>56</v>
      </c>
      <c r="D141" s="96">
        <f t="shared" si="20"/>
        <v>0.4</v>
      </c>
      <c r="E141" s="103">
        <v>0.42370000000000002</v>
      </c>
      <c r="F141" s="104">
        <v>4.5810000000000002E-4</v>
      </c>
      <c r="G141" s="99">
        <f t="shared" si="11"/>
        <v>0.42415810000000004</v>
      </c>
      <c r="H141" s="107">
        <v>6.7</v>
      </c>
      <c r="I141" s="108" t="s">
        <v>59</v>
      </c>
      <c r="J141" s="106">
        <f t="shared" si="19"/>
        <v>6.7</v>
      </c>
      <c r="K141" s="107">
        <v>2794</v>
      </c>
      <c r="L141" s="108" t="s">
        <v>57</v>
      </c>
      <c r="M141" s="100">
        <f t="shared" si="17"/>
        <v>0.27939999999999998</v>
      </c>
      <c r="N141" s="107">
        <v>3407</v>
      </c>
      <c r="O141" s="108" t="s">
        <v>57</v>
      </c>
      <c r="P141" s="100">
        <f t="shared" si="18"/>
        <v>0.3407</v>
      </c>
    </row>
    <row r="142" spans="1:16">
      <c r="A142" s="18">
        <f t="shared" si="15"/>
        <v>142</v>
      </c>
      <c r="B142" s="101">
        <v>450</v>
      </c>
      <c r="C142" s="108" t="s">
        <v>56</v>
      </c>
      <c r="D142" s="96">
        <f t="shared" si="20"/>
        <v>0.45</v>
      </c>
      <c r="E142" s="103">
        <v>0.39290000000000003</v>
      </c>
      <c r="F142" s="104">
        <v>4.1409999999999998E-4</v>
      </c>
      <c r="G142" s="99">
        <f t="shared" si="11"/>
        <v>0.3933141</v>
      </c>
      <c r="H142" s="107">
        <v>7.92</v>
      </c>
      <c r="I142" s="108" t="s">
        <v>59</v>
      </c>
      <c r="J142" s="106">
        <f t="shared" si="19"/>
        <v>7.92</v>
      </c>
      <c r="K142" s="107">
        <v>3379</v>
      </c>
      <c r="L142" s="108" t="s">
        <v>57</v>
      </c>
      <c r="M142" s="100">
        <f t="shared" si="17"/>
        <v>0.33789999999999998</v>
      </c>
      <c r="N142" s="107">
        <v>3827</v>
      </c>
      <c r="O142" s="108" t="s">
        <v>57</v>
      </c>
      <c r="P142" s="100">
        <f t="shared" si="18"/>
        <v>0.38269999999999998</v>
      </c>
    </row>
    <row r="143" spans="1:16">
      <c r="A143" s="18">
        <f t="shared" si="15"/>
        <v>143</v>
      </c>
      <c r="B143" s="101">
        <v>500</v>
      </c>
      <c r="C143" s="108" t="s">
        <v>56</v>
      </c>
      <c r="D143" s="96">
        <f t="shared" si="20"/>
        <v>0.5</v>
      </c>
      <c r="E143" s="103">
        <v>0.36720000000000003</v>
      </c>
      <c r="F143" s="104">
        <v>3.7829999999999998E-4</v>
      </c>
      <c r="G143" s="99">
        <f t="shared" si="11"/>
        <v>0.36757830000000002</v>
      </c>
      <c r="H143" s="107">
        <v>9.23</v>
      </c>
      <c r="I143" s="108" t="s">
        <v>59</v>
      </c>
      <c r="J143" s="106">
        <f t="shared" si="19"/>
        <v>9.23</v>
      </c>
      <c r="K143" s="107">
        <v>3950</v>
      </c>
      <c r="L143" s="108" t="s">
        <v>57</v>
      </c>
      <c r="M143" s="100">
        <f t="shared" si="17"/>
        <v>0.39500000000000002</v>
      </c>
      <c r="N143" s="107">
        <v>4278</v>
      </c>
      <c r="O143" s="108" t="s">
        <v>57</v>
      </c>
      <c r="P143" s="100">
        <f t="shared" si="18"/>
        <v>0.42779999999999996</v>
      </c>
    </row>
    <row r="144" spans="1:16">
      <c r="A144" s="18">
        <f t="shared" si="15"/>
        <v>144</v>
      </c>
      <c r="B144" s="101">
        <v>550</v>
      </c>
      <c r="C144" s="108" t="s">
        <v>56</v>
      </c>
      <c r="D144" s="96">
        <f t="shared" si="20"/>
        <v>0.55000000000000004</v>
      </c>
      <c r="E144" s="103">
        <v>0.34539999999999998</v>
      </c>
      <c r="F144" s="104">
        <v>3.4840000000000001E-4</v>
      </c>
      <c r="G144" s="99">
        <f t="shared" si="11"/>
        <v>0.34574840000000001</v>
      </c>
      <c r="H144" s="107">
        <v>10.63</v>
      </c>
      <c r="I144" s="108" t="s">
        <v>59</v>
      </c>
      <c r="J144" s="106">
        <f t="shared" si="19"/>
        <v>10.63</v>
      </c>
      <c r="K144" s="107">
        <v>4517</v>
      </c>
      <c r="L144" s="108" t="s">
        <v>57</v>
      </c>
      <c r="M144" s="100">
        <f t="shared" si="17"/>
        <v>0.45170000000000005</v>
      </c>
      <c r="N144" s="107">
        <v>4759</v>
      </c>
      <c r="O144" s="108" t="s">
        <v>57</v>
      </c>
      <c r="P144" s="100">
        <f t="shared" si="18"/>
        <v>0.47590000000000005</v>
      </c>
    </row>
    <row r="145" spans="1:16">
      <c r="A145" s="18">
        <f t="shared" si="15"/>
        <v>145</v>
      </c>
      <c r="B145" s="101">
        <v>600</v>
      </c>
      <c r="C145" s="108" t="s">
        <v>56</v>
      </c>
      <c r="D145" s="96">
        <f t="shared" si="20"/>
        <v>0.6</v>
      </c>
      <c r="E145" s="103">
        <v>0.3266</v>
      </c>
      <c r="F145" s="104">
        <v>3.232E-4</v>
      </c>
      <c r="G145" s="99">
        <f t="shared" si="11"/>
        <v>0.32692320000000002</v>
      </c>
      <c r="H145" s="107">
        <v>12.11</v>
      </c>
      <c r="I145" s="108" t="s">
        <v>59</v>
      </c>
      <c r="J145" s="106">
        <f t="shared" si="19"/>
        <v>12.11</v>
      </c>
      <c r="K145" s="107">
        <v>5083</v>
      </c>
      <c r="L145" s="108" t="s">
        <v>57</v>
      </c>
      <c r="M145" s="100">
        <f t="shared" si="17"/>
        <v>0.50829999999999997</v>
      </c>
      <c r="N145" s="107">
        <v>5269</v>
      </c>
      <c r="O145" s="108" t="s">
        <v>57</v>
      </c>
      <c r="P145" s="100">
        <f t="shared" si="18"/>
        <v>0.52690000000000003</v>
      </c>
    </row>
    <row r="146" spans="1:16">
      <c r="A146" s="18">
        <f t="shared" si="15"/>
        <v>146</v>
      </c>
      <c r="B146" s="101">
        <v>650</v>
      </c>
      <c r="C146" s="108" t="s">
        <v>56</v>
      </c>
      <c r="D146" s="96">
        <f t="shared" si="20"/>
        <v>0.65</v>
      </c>
      <c r="E146" s="103">
        <v>0.31030000000000002</v>
      </c>
      <c r="F146" s="104">
        <v>3.0160000000000001E-4</v>
      </c>
      <c r="G146" s="99">
        <f t="shared" si="11"/>
        <v>0.31060160000000003</v>
      </c>
      <c r="H146" s="107">
        <v>13.68</v>
      </c>
      <c r="I146" s="108" t="s">
        <v>59</v>
      </c>
      <c r="J146" s="106">
        <f t="shared" si="19"/>
        <v>13.68</v>
      </c>
      <c r="K146" s="107">
        <v>5650</v>
      </c>
      <c r="L146" s="108" t="s">
        <v>57</v>
      </c>
      <c r="M146" s="100">
        <f t="shared" si="17"/>
        <v>0.56500000000000006</v>
      </c>
      <c r="N146" s="107">
        <v>5807</v>
      </c>
      <c r="O146" s="108" t="s">
        <v>57</v>
      </c>
      <c r="P146" s="100">
        <f t="shared" si="18"/>
        <v>0.58069999999999999</v>
      </c>
    </row>
    <row r="147" spans="1:16">
      <c r="A147" s="18">
        <f t="shared" si="15"/>
        <v>147</v>
      </c>
      <c r="B147" s="101">
        <v>700</v>
      </c>
      <c r="C147" s="108" t="s">
        <v>56</v>
      </c>
      <c r="D147" s="96">
        <f t="shared" si="20"/>
        <v>0.7</v>
      </c>
      <c r="E147" s="103">
        <v>0.29609999999999997</v>
      </c>
      <c r="F147" s="104">
        <v>2.8289999999999999E-4</v>
      </c>
      <c r="G147" s="99">
        <f t="shared" si="11"/>
        <v>0.29638289999999995</v>
      </c>
      <c r="H147" s="107">
        <v>15.32</v>
      </c>
      <c r="I147" s="108" t="s">
        <v>59</v>
      </c>
      <c r="J147" s="106">
        <f t="shared" si="19"/>
        <v>15.32</v>
      </c>
      <c r="K147" s="107">
        <v>6219</v>
      </c>
      <c r="L147" s="108" t="s">
        <v>57</v>
      </c>
      <c r="M147" s="100">
        <f t="shared" si="17"/>
        <v>0.62190000000000001</v>
      </c>
      <c r="N147" s="107">
        <v>6370</v>
      </c>
      <c r="O147" s="108" t="s">
        <v>57</v>
      </c>
      <c r="P147" s="100">
        <f t="shared" si="18"/>
        <v>0.63700000000000001</v>
      </c>
    </row>
    <row r="148" spans="1:16">
      <c r="A148" s="18">
        <f t="shared" si="15"/>
        <v>148</v>
      </c>
      <c r="B148" s="101">
        <v>800</v>
      </c>
      <c r="C148" s="108" t="s">
        <v>56</v>
      </c>
      <c r="D148" s="96">
        <f t="shared" si="20"/>
        <v>0.8</v>
      </c>
      <c r="E148" s="103">
        <v>0.27250000000000002</v>
      </c>
      <c r="F148" s="104">
        <v>2.519E-4</v>
      </c>
      <c r="G148" s="99">
        <f t="shared" ref="G148:G211" si="21">E148+F148</f>
        <v>0.27275190000000005</v>
      </c>
      <c r="H148" s="107">
        <v>18.829999999999998</v>
      </c>
      <c r="I148" s="108" t="s">
        <v>59</v>
      </c>
      <c r="J148" s="106">
        <f t="shared" si="19"/>
        <v>18.829999999999998</v>
      </c>
      <c r="K148" s="107">
        <v>8154</v>
      </c>
      <c r="L148" s="108" t="s">
        <v>57</v>
      </c>
      <c r="M148" s="100">
        <f t="shared" si="17"/>
        <v>0.81540000000000001</v>
      </c>
      <c r="N148" s="107">
        <v>7569</v>
      </c>
      <c r="O148" s="108" t="s">
        <v>57</v>
      </c>
      <c r="P148" s="100">
        <f t="shared" si="18"/>
        <v>0.75690000000000002</v>
      </c>
    </row>
    <row r="149" spans="1:16">
      <c r="A149" s="18">
        <f t="shared" si="15"/>
        <v>149</v>
      </c>
      <c r="B149" s="101">
        <v>900</v>
      </c>
      <c r="C149" s="108" t="s">
        <v>56</v>
      </c>
      <c r="D149" s="96">
        <f t="shared" si="20"/>
        <v>0.9</v>
      </c>
      <c r="E149" s="103">
        <v>0.25390000000000001</v>
      </c>
      <c r="F149" s="104">
        <v>2.274E-4</v>
      </c>
      <c r="G149" s="99">
        <f t="shared" si="21"/>
        <v>0.2541274</v>
      </c>
      <c r="H149" s="107">
        <v>22.62</v>
      </c>
      <c r="I149" s="108" t="s">
        <v>59</v>
      </c>
      <c r="J149" s="106">
        <f t="shared" si="19"/>
        <v>22.62</v>
      </c>
      <c r="K149" s="107">
        <v>9958</v>
      </c>
      <c r="L149" s="108" t="s">
        <v>57</v>
      </c>
      <c r="M149" s="100">
        <f t="shared" si="17"/>
        <v>0.99580000000000002</v>
      </c>
      <c r="N149" s="107">
        <v>8854</v>
      </c>
      <c r="O149" s="108" t="s">
        <v>57</v>
      </c>
      <c r="P149" s="100">
        <f t="shared" si="18"/>
        <v>0.88539999999999996</v>
      </c>
    </row>
    <row r="150" spans="1:16">
      <c r="A150" s="18">
        <f t="shared" ref="A150:A213" si="22">A149+1</f>
        <v>150</v>
      </c>
      <c r="B150" s="101">
        <v>1</v>
      </c>
      <c r="C150" s="110" t="s">
        <v>58</v>
      </c>
      <c r="D150" s="100">
        <f t="shared" ref="D150:D181" si="23">B150/$C$5</f>
        <v>1</v>
      </c>
      <c r="E150" s="103">
        <v>0.2392</v>
      </c>
      <c r="F150" s="104">
        <v>2.074E-4</v>
      </c>
      <c r="G150" s="99">
        <f t="shared" si="21"/>
        <v>0.23940739999999999</v>
      </c>
      <c r="H150" s="107">
        <v>26.66</v>
      </c>
      <c r="I150" s="108" t="s">
        <v>59</v>
      </c>
      <c r="J150" s="106">
        <f t="shared" si="19"/>
        <v>26.66</v>
      </c>
      <c r="K150" s="107">
        <v>1.17</v>
      </c>
      <c r="L150" s="110" t="s">
        <v>59</v>
      </c>
      <c r="M150" s="106">
        <f t="shared" ref="M150:M195" si="24">K150</f>
        <v>1.17</v>
      </c>
      <c r="N150" s="107">
        <v>1.02</v>
      </c>
      <c r="O150" s="110" t="s">
        <v>59</v>
      </c>
      <c r="P150" s="106">
        <f t="shared" ref="P150:P181" si="25">N150</f>
        <v>1.02</v>
      </c>
    </row>
    <row r="151" spans="1:16">
      <c r="A151" s="18">
        <f t="shared" si="22"/>
        <v>151</v>
      </c>
      <c r="B151" s="101">
        <v>1.1000000000000001</v>
      </c>
      <c r="C151" s="108" t="s">
        <v>58</v>
      </c>
      <c r="D151" s="100">
        <f t="shared" si="23"/>
        <v>1.1000000000000001</v>
      </c>
      <c r="E151" s="103">
        <v>0.23219999999999999</v>
      </c>
      <c r="F151" s="104">
        <v>1.9090000000000001E-4</v>
      </c>
      <c r="G151" s="99">
        <f t="shared" si="21"/>
        <v>0.23239089999999998</v>
      </c>
      <c r="H151" s="107">
        <v>30.89</v>
      </c>
      <c r="I151" s="108" t="s">
        <v>59</v>
      </c>
      <c r="J151" s="106">
        <f t="shared" si="19"/>
        <v>30.89</v>
      </c>
      <c r="K151" s="107">
        <v>1.33</v>
      </c>
      <c r="L151" s="108" t="s">
        <v>59</v>
      </c>
      <c r="M151" s="106">
        <f t="shared" si="24"/>
        <v>1.33</v>
      </c>
      <c r="N151" s="107">
        <v>1.1599999999999999</v>
      </c>
      <c r="O151" s="108" t="s">
        <v>59</v>
      </c>
      <c r="P151" s="106">
        <f t="shared" si="25"/>
        <v>1.1599999999999999</v>
      </c>
    </row>
    <row r="152" spans="1:16">
      <c r="A152" s="18">
        <f t="shared" si="22"/>
        <v>152</v>
      </c>
      <c r="B152" s="101">
        <v>1.2</v>
      </c>
      <c r="C152" s="108" t="s">
        <v>58</v>
      </c>
      <c r="D152" s="100">
        <f t="shared" si="23"/>
        <v>1.2</v>
      </c>
      <c r="E152" s="103">
        <v>0.22509999999999999</v>
      </c>
      <c r="F152" s="104">
        <v>1.7689999999999999E-4</v>
      </c>
      <c r="G152" s="99">
        <f t="shared" si="21"/>
        <v>0.2252769</v>
      </c>
      <c r="H152" s="107">
        <v>35.25</v>
      </c>
      <c r="I152" s="108" t="s">
        <v>59</v>
      </c>
      <c r="J152" s="106">
        <f t="shared" ref="J152:J174" si="26">H152</f>
        <v>35.25</v>
      </c>
      <c r="K152" s="107">
        <v>1.49</v>
      </c>
      <c r="L152" s="108" t="s">
        <v>59</v>
      </c>
      <c r="M152" s="106">
        <f t="shared" si="24"/>
        <v>1.49</v>
      </c>
      <c r="N152" s="107">
        <v>1.31</v>
      </c>
      <c r="O152" s="108" t="s">
        <v>59</v>
      </c>
      <c r="P152" s="106">
        <f t="shared" si="25"/>
        <v>1.31</v>
      </c>
    </row>
    <row r="153" spans="1:16">
      <c r="A153" s="18">
        <f t="shared" si="22"/>
        <v>153</v>
      </c>
      <c r="B153" s="101">
        <v>1.3</v>
      </c>
      <c r="C153" s="108" t="s">
        <v>58</v>
      </c>
      <c r="D153" s="100">
        <f t="shared" si="23"/>
        <v>1.3</v>
      </c>
      <c r="E153" s="103">
        <v>0.2152</v>
      </c>
      <c r="F153" s="104">
        <v>1.649E-4</v>
      </c>
      <c r="G153" s="99">
        <f t="shared" si="21"/>
        <v>0.2153649</v>
      </c>
      <c r="H153" s="107">
        <v>39.78</v>
      </c>
      <c r="I153" s="108" t="s">
        <v>59</v>
      </c>
      <c r="J153" s="106">
        <f t="shared" si="26"/>
        <v>39.78</v>
      </c>
      <c r="K153" s="107">
        <v>1.65</v>
      </c>
      <c r="L153" s="108" t="s">
        <v>59</v>
      </c>
      <c r="M153" s="106">
        <f t="shared" si="24"/>
        <v>1.65</v>
      </c>
      <c r="N153" s="107">
        <v>1.45</v>
      </c>
      <c r="O153" s="108" t="s">
        <v>59</v>
      </c>
      <c r="P153" s="106">
        <f t="shared" si="25"/>
        <v>1.45</v>
      </c>
    </row>
    <row r="154" spans="1:16">
      <c r="A154" s="18">
        <f t="shared" si="22"/>
        <v>154</v>
      </c>
      <c r="B154" s="101">
        <v>1.4</v>
      </c>
      <c r="C154" s="108" t="s">
        <v>58</v>
      </c>
      <c r="D154" s="100">
        <f t="shared" si="23"/>
        <v>1.4</v>
      </c>
      <c r="E154" s="103">
        <v>0.20619999999999999</v>
      </c>
      <c r="F154" s="104">
        <v>1.5449999999999999E-4</v>
      </c>
      <c r="G154" s="99">
        <f t="shared" si="21"/>
        <v>0.2063545</v>
      </c>
      <c r="H154" s="107">
        <v>44.51</v>
      </c>
      <c r="I154" s="108" t="s">
        <v>59</v>
      </c>
      <c r="J154" s="106">
        <f t="shared" si="26"/>
        <v>44.51</v>
      </c>
      <c r="K154" s="107">
        <v>1.8</v>
      </c>
      <c r="L154" s="108" t="s">
        <v>59</v>
      </c>
      <c r="M154" s="106">
        <f t="shared" si="24"/>
        <v>1.8</v>
      </c>
      <c r="N154" s="107">
        <v>1.61</v>
      </c>
      <c r="O154" s="108" t="s">
        <v>59</v>
      </c>
      <c r="P154" s="106">
        <f t="shared" si="25"/>
        <v>1.61</v>
      </c>
    </row>
    <row r="155" spans="1:16">
      <c r="A155" s="18">
        <f t="shared" si="22"/>
        <v>155</v>
      </c>
      <c r="B155" s="101">
        <v>1.5</v>
      </c>
      <c r="C155" s="108" t="s">
        <v>58</v>
      </c>
      <c r="D155" s="100">
        <f t="shared" si="23"/>
        <v>1.5</v>
      </c>
      <c r="E155" s="103">
        <v>0.19789999999999999</v>
      </c>
      <c r="F155" s="104">
        <v>1.4540000000000001E-4</v>
      </c>
      <c r="G155" s="99">
        <f t="shared" si="21"/>
        <v>0.19804539999999998</v>
      </c>
      <c r="H155" s="107">
        <v>49.45</v>
      </c>
      <c r="I155" s="108" t="s">
        <v>59</v>
      </c>
      <c r="J155" s="106">
        <f t="shared" si="26"/>
        <v>49.45</v>
      </c>
      <c r="K155" s="107">
        <v>1.95</v>
      </c>
      <c r="L155" s="108" t="s">
        <v>59</v>
      </c>
      <c r="M155" s="106">
        <f t="shared" si="24"/>
        <v>1.95</v>
      </c>
      <c r="N155" s="107">
        <v>1.76</v>
      </c>
      <c r="O155" s="108" t="s">
        <v>59</v>
      </c>
      <c r="P155" s="106">
        <f t="shared" si="25"/>
        <v>1.76</v>
      </c>
    </row>
    <row r="156" spans="1:16">
      <c r="A156" s="18">
        <f t="shared" si="22"/>
        <v>156</v>
      </c>
      <c r="B156" s="101">
        <v>1.6</v>
      </c>
      <c r="C156" s="108" t="s">
        <v>58</v>
      </c>
      <c r="D156" s="100">
        <f t="shared" si="23"/>
        <v>1.6</v>
      </c>
      <c r="E156" s="103">
        <v>0.19020000000000001</v>
      </c>
      <c r="F156" s="104">
        <v>1.3740000000000001E-4</v>
      </c>
      <c r="G156" s="99">
        <f t="shared" si="21"/>
        <v>0.19033740000000002</v>
      </c>
      <c r="H156" s="107">
        <v>54.59</v>
      </c>
      <c r="I156" s="108" t="s">
        <v>59</v>
      </c>
      <c r="J156" s="106">
        <f t="shared" si="26"/>
        <v>54.59</v>
      </c>
      <c r="K156" s="107">
        <v>2.11</v>
      </c>
      <c r="L156" s="108" t="s">
        <v>59</v>
      </c>
      <c r="M156" s="106">
        <f t="shared" si="24"/>
        <v>2.11</v>
      </c>
      <c r="N156" s="107">
        <v>1.92</v>
      </c>
      <c r="O156" s="108" t="s">
        <v>59</v>
      </c>
      <c r="P156" s="106">
        <f t="shared" si="25"/>
        <v>1.92</v>
      </c>
    </row>
    <row r="157" spans="1:16">
      <c r="A157" s="18">
        <f t="shared" si="22"/>
        <v>157</v>
      </c>
      <c r="B157" s="101">
        <v>1.7</v>
      </c>
      <c r="C157" s="108" t="s">
        <v>58</v>
      </c>
      <c r="D157" s="100">
        <f t="shared" si="23"/>
        <v>1.7</v>
      </c>
      <c r="E157" s="103">
        <v>0.18279999999999999</v>
      </c>
      <c r="F157" s="104">
        <v>1.3019999999999999E-4</v>
      </c>
      <c r="G157" s="99">
        <f t="shared" si="21"/>
        <v>0.18293019999999999</v>
      </c>
      <c r="H157" s="107">
        <v>59.94</v>
      </c>
      <c r="I157" s="108" t="s">
        <v>59</v>
      </c>
      <c r="J157" s="106">
        <f t="shared" si="26"/>
        <v>59.94</v>
      </c>
      <c r="K157" s="107">
        <v>2.27</v>
      </c>
      <c r="L157" s="108" t="s">
        <v>59</v>
      </c>
      <c r="M157" s="106">
        <f t="shared" si="24"/>
        <v>2.27</v>
      </c>
      <c r="N157" s="107">
        <v>2.09</v>
      </c>
      <c r="O157" s="108" t="s">
        <v>59</v>
      </c>
      <c r="P157" s="106">
        <f t="shared" si="25"/>
        <v>2.09</v>
      </c>
    </row>
    <row r="158" spans="1:16">
      <c r="A158" s="18">
        <f t="shared" si="22"/>
        <v>158</v>
      </c>
      <c r="B158" s="101">
        <v>1.8</v>
      </c>
      <c r="C158" s="108" t="s">
        <v>58</v>
      </c>
      <c r="D158" s="100">
        <f t="shared" si="23"/>
        <v>1.8</v>
      </c>
      <c r="E158" s="103">
        <v>0.1759</v>
      </c>
      <c r="F158" s="104">
        <v>1.238E-4</v>
      </c>
      <c r="G158" s="99">
        <f t="shared" si="21"/>
        <v>0.17602380000000001</v>
      </c>
      <c r="H158" s="107">
        <v>65.5</v>
      </c>
      <c r="I158" s="108" t="s">
        <v>59</v>
      </c>
      <c r="J158" s="106">
        <f t="shared" si="26"/>
        <v>65.5</v>
      </c>
      <c r="K158" s="107">
        <v>2.42</v>
      </c>
      <c r="L158" s="108" t="s">
        <v>59</v>
      </c>
      <c r="M158" s="106">
        <f t="shared" si="24"/>
        <v>2.42</v>
      </c>
      <c r="N158" s="107">
        <v>2.2599999999999998</v>
      </c>
      <c r="O158" s="108" t="s">
        <v>59</v>
      </c>
      <c r="P158" s="106">
        <f t="shared" si="25"/>
        <v>2.2599999999999998</v>
      </c>
    </row>
    <row r="159" spans="1:16">
      <c r="A159" s="18">
        <f t="shared" si="22"/>
        <v>159</v>
      </c>
      <c r="B159" s="101">
        <v>2</v>
      </c>
      <c r="C159" s="108" t="s">
        <v>58</v>
      </c>
      <c r="D159" s="100">
        <f t="shared" si="23"/>
        <v>2</v>
      </c>
      <c r="E159" s="103">
        <v>0.1633</v>
      </c>
      <c r="F159" s="104">
        <v>1.128E-4</v>
      </c>
      <c r="G159" s="99">
        <f t="shared" si="21"/>
        <v>0.1634128</v>
      </c>
      <c r="H159" s="107">
        <v>77.27</v>
      </c>
      <c r="I159" s="108" t="s">
        <v>59</v>
      </c>
      <c r="J159" s="106">
        <f t="shared" si="26"/>
        <v>77.27</v>
      </c>
      <c r="K159" s="107">
        <v>2.99</v>
      </c>
      <c r="L159" s="108" t="s">
        <v>59</v>
      </c>
      <c r="M159" s="106">
        <f t="shared" si="24"/>
        <v>2.99</v>
      </c>
      <c r="N159" s="107">
        <v>2.62</v>
      </c>
      <c r="O159" s="108" t="s">
        <v>59</v>
      </c>
      <c r="P159" s="106">
        <f t="shared" si="25"/>
        <v>2.62</v>
      </c>
    </row>
    <row r="160" spans="1:16">
      <c r="A160" s="18">
        <f t="shared" si="22"/>
        <v>160</v>
      </c>
      <c r="B160" s="101">
        <v>2.25</v>
      </c>
      <c r="C160" s="108" t="s">
        <v>58</v>
      </c>
      <c r="D160" s="100">
        <f t="shared" si="23"/>
        <v>2.25</v>
      </c>
      <c r="E160" s="103">
        <v>0.14979999999999999</v>
      </c>
      <c r="F160" s="104">
        <v>1.0170000000000001E-4</v>
      </c>
      <c r="G160" s="99">
        <f t="shared" si="21"/>
        <v>0.1499017</v>
      </c>
      <c r="H160" s="107">
        <v>93.22</v>
      </c>
      <c r="I160" s="108" t="s">
        <v>59</v>
      </c>
      <c r="J160" s="106">
        <f t="shared" si="26"/>
        <v>93.22</v>
      </c>
      <c r="K160" s="107">
        <v>3.81</v>
      </c>
      <c r="L160" s="108" t="s">
        <v>59</v>
      </c>
      <c r="M160" s="106">
        <f t="shared" si="24"/>
        <v>3.81</v>
      </c>
      <c r="N160" s="107">
        <v>3.1</v>
      </c>
      <c r="O160" s="108" t="s">
        <v>59</v>
      </c>
      <c r="P160" s="106">
        <f t="shared" si="25"/>
        <v>3.1</v>
      </c>
    </row>
    <row r="161" spans="1:16">
      <c r="A161" s="18">
        <f t="shared" si="22"/>
        <v>161</v>
      </c>
      <c r="B161" s="101">
        <v>2.5</v>
      </c>
      <c r="C161" s="108" t="s">
        <v>58</v>
      </c>
      <c r="D161" s="100">
        <f t="shared" si="23"/>
        <v>2.5</v>
      </c>
      <c r="E161" s="103">
        <v>0.13830000000000001</v>
      </c>
      <c r="F161" s="104">
        <v>9.2620000000000004E-5</v>
      </c>
      <c r="G161" s="99">
        <f t="shared" si="21"/>
        <v>0.13839261999999999</v>
      </c>
      <c r="H161" s="107">
        <v>110.55</v>
      </c>
      <c r="I161" s="108" t="s">
        <v>59</v>
      </c>
      <c r="J161" s="106">
        <f t="shared" si="26"/>
        <v>110.55</v>
      </c>
      <c r="K161" s="107">
        <v>4.59</v>
      </c>
      <c r="L161" s="108" t="s">
        <v>59</v>
      </c>
      <c r="M161" s="106">
        <f t="shared" si="24"/>
        <v>4.59</v>
      </c>
      <c r="N161" s="107">
        <v>3.61</v>
      </c>
      <c r="O161" s="108" t="s">
        <v>59</v>
      </c>
      <c r="P161" s="106">
        <f t="shared" si="25"/>
        <v>3.61</v>
      </c>
    </row>
    <row r="162" spans="1:16">
      <c r="A162" s="18">
        <f t="shared" si="22"/>
        <v>162</v>
      </c>
      <c r="B162" s="101">
        <v>2.75</v>
      </c>
      <c r="C162" s="108" t="s">
        <v>58</v>
      </c>
      <c r="D162" s="100">
        <f t="shared" si="23"/>
        <v>2.75</v>
      </c>
      <c r="E162" s="103">
        <v>0.12859999999999999</v>
      </c>
      <c r="F162" s="104">
        <v>8.5110000000000003E-5</v>
      </c>
      <c r="G162" s="99">
        <f t="shared" si="21"/>
        <v>0.12868510999999999</v>
      </c>
      <c r="H162" s="107">
        <v>129.25</v>
      </c>
      <c r="I162" s="108" t="s">
        <v>59</v>
      </c>
      <c r="J162" s="106">
        <f t="shared" si="26"/>
        <v>129.25</v>
      </c>
      <c r="K162" s="107">
        <v>5.36</v>
      </c>
      <c r="L162" s="108" t="s">
        <v>59</v>
      </c>
      <c r="M162" s="106">
        <f t="shared" si="24"/>
        <v>5.36</v>
      </c>
      <c r="N162" s="107">
        <v>4.16</v>
      </c>
      <c r="O162" s="108" t="s">
        <v>59</v>
      </c>
      <c r="P162" s="106">
        <f t="shared" si="25"/>
        <v>4.16</v>
      </c>
    </row>
    <row r="163" spans="1:16">
      <c r="A163" s="18">
        <f t="shared" si="22"/>
        <v>163</v>
      </c>
      <c r="B163" s="101">
        <v>3</v>
      </c>
      <c r="C163" s="108" t="s">
        <v>58</v>
      </c>
      <c r="D163" s="100">
        <f t="shared" si="23"/>
        <v>3</v>
      </c>
      <c r="E163" s="103">
        <v>0.1203</v>
      </c>
      <c r="F163" s="104">
        <v>7.8780000000000001E-5</v>
      </c>
      <c r="G163" s="99">
        <f t="shared" si="21"/>
        <v>0.12037878</v>
      </c>
      <c r="H163" s="107">
        <v>149.30000000000001</v>
      </c>
      <c r="I163" s="108" t="s">
        <v>59</v>
      </c>
      <c r="J163" s="106">
        <f t="shared" si="26"/>
        <v>149.30000000000001</v>
      </c>
      <c r="K163" s="107">
        <v>6.13</v>
      </c>
      <c r="L163" s="108" t="s">
        <v>59</v>
      </c>
      <c r="M163" s="106">
        <f t="shared" si="24"/>
        <v>6.13</v>
      </c>
      <c r="N163" s="107">
        <v>4.75</v>
      </c>
      <c r="O163" s="108" t="s">
        <v>59</v>
      </c>
      <c r="P163" s="106">
        <f t="shared" si="25"/>
        <v>4.75</v>
      </c>
    </row>
    <row r="164" spans="1:16">
      <c r="A164" s="18">
        <f t="shared" si="22"/>
        <v>164</v>
      </c>
      <c r="B164" s="101">
        <v>3.25</v>
      </c>
      <c r="C164" s="108" t="s">
        <v>58</v>
      </c>
      <c r="D164" s="100">
        <f t="shared" si="23"/>
        <v>3.25</v>
      </c>
      <c r="E164" s="103">
        <v>0.11310000000000001</v>
      </c>
      <c r="F164" s="104">
        <v>7.3369999999999997E-5</v>
      </c>
      <c r="G164" s="99">
        <f t="shared" si="21"/>
        <v>0.11317337000000001</v>
      </c>
      <c r="H164" s="107">
        <v>170.69</v>
      </c>
      <c r="I164" s="108" t="s">
        <v>59</v>
      </c>
      <c r="J164" s="106">
        <f t="shared" si="26"/>
        <v>170.69</v>
      </c>
      <c r="K164" s="107">
        <v>6.91</v>
      </c>
      <c r="L164" s="108" t="s">
        <v>59</v>
      </c>
      <c r="M164" s="106">
        <f t="shared" si="24"/>
        <v>6.91</v>
      </c>
      <c r="N164" s="107">
        <v>5.37</v>
      </c>
      <c r="O164" s="108" t="s">
        <v>59</v>
      </c>
      <c r="P164" s="106">
        <f t="shared" si="25"/>
        <v>5.37</v>
      </c>
    </row>
    <row r="165" spans="1:16">
      <c r="A165" s="18">
        <f t="shared" si="22"/>
        <v>165</v>
      </c>
      <c r="B165" s="101">
        <v>3.5</v>
      </c>
      <c r="C165" s="108" t="s">
        <v>58</v>
      </c>
      <c r="D165" s="100">
        <f t="shared" si="23"/>
        <v>3.5</v>
      </c>
      <c r="E165" s="103">
        <v>0.1067</v>
      </c>
      <c r="F165" s="104">
        <v>6.868E-5</v>
      </c>
      <c r="G165" s="99">
        <f t="shared" si="21"/>
        <v>0.10676868</v>
      </c>
      <c r="H165" s="107">
        <v>193.4</v>
      </c>
      <c r="I165" s="108" t="s">
        <v>59</v>
      </c>
      <c r="J165" s="106">
        <f t="shared" si="26"/>
        <v>193.4</v>
      </c>
      <c r="K165" s="107">
        <v>7.7</v>
      </c>
      <c r="L165" s="108" t="s">
        <v>59</v>
      </c>
      <c r="M165" s="106">
        <f t="shared" si="24"/>
        <v>7.7</v>
      </c>
      <c r="N165" s="107">
        <v>6.03</v>
      </c>
      <c r="O165" s="108" t="s">
        <v>59</v>
      </c>
      <c r="P165" s="106">
        <f t="shared" si="25"/>
        <v>6.03</v>
      </c>
    </row>
    <row r="166" spans="1:16">
      <c r="A166" s="18">
        <f t="shared" si="22"/>
        <v>166</v>
      </c>
      <c r="B166" s="101">
        <v>3.75</v>
      </c>
      <c r="C166" s="108" t="s">
        <v>58</v>
      </c>
      <c r="D166" s="100">
        <f t="shared" si="23"/>
        <v>3.75</v>
      </c>
      <c r="E166" s="103">
        <v>0.1011</v>
      </c>
      <c r="F166" s="104">
        <v>6.4590000000000003E-5</v>
      </c>
      <c r="G166" s="99">
        <f t="shared" si="21"/>
        <v>0.10116459</v>
      </c>
      <c r="H166" s="107">
        <v>217.42</v>
      </c>
      <c r="I166" s="108" t="s">
        <v>59</v>
      </c>
      <c r="J166" s="106">
        <f t="shared" si="26"/>
        <v>217.42</v>
      </c>
      <c r="K166" s="107">
        <v>8.5</v>
      </c>
      <c r="L166" s="108" t="s">
        <v>59</v>
      </c>
      <c r="M166" s="106">
        <f t="shared" si="24"/>
        <v>8.5</v>
      </c>
      <c r="N166" s="107">
        <v>6.72</v>
      </c>
      <c r="O166" s="108" t="s">
        <v>59</v>
      </c>
      <c r="P166" s="106">
        <f t="shared" si="25"/>
        <v>6.72</v>
      </c>
    </row>
    <row r="167" spans="1:16">
      <c r="A167" s="18">
        <f t="shared" si="22"/>
        <v>167</v>
      </c>
      <c r="B167" s="101">
        <v>4</v>
      </c>
      <c r="C167" s="108" t="s">
        <v>58</v>
      </c>
      <c r="D167" s="100">
        <f t="shared" si="23"/>
        <v>4</v>
      </c>
      <c r="E167" s="103">
        <v>9.6129999999999993E-2</v>
      </c>
      <c r="F167" s="104">
        <v>6.0970000000000001E-5</v>
      </c>
      <c r="G167" s="99">
        <f t="shared" si="21"/>
        <v>9.6190969999999987E-2</v>
      </c>
      <c r="H167" s="107">
        <v>242.72</v>
      </c>
      <c r="I167" s="108" t="s">
        <v>59</v>
      </c>
      <c r="J167" s="106">
        <f t="shared" si="26"/>
        <v>242.72</v>
      </c>
      <c r="K167" s="107">
        <v>9.31</v>
      </c>
      <c r="L167" s="108" t="s">
        <v>59</v>
      </c>
      <c r="M167" s="106">
        <f t="shared" si="24"/>
        <v>9.31</v>
      </c>
      <c r="N167" s="107">
        <v>7.45</v>
      </c>
      <c r="O167" s="108" t="s">
        <v>59</v>
      </c>
      <c r="P167" s="106">
        <f t="shared" si="25"/>
        <v>7.45</v>
      </c>
    </row>
    <row r="168" spans="1:16">
      <c r="A168" s="18">
        <f t="shared" si="22"/>
        <v>168</v>
      </c>
      <c r="B168" s="101">
        <v>4.5</v>
      </c>
      <c r="C168" s="108" t="s">
        <v>58</v>
      </c>
      <c r="D168" s="100">
        <f t="shared" si="23"/>
        <v>4.5</v>
      </c>
      <c r="E168" s="103">
        <v>8.763E-2</v>
      </c>
      <c r="F168" s="104">
        <v>5.4889999999999998E-5</v>
      </c>
      <c r="G168" s="99">
        <f t="shared" si="21"/>
        <v>8.7684890000000001E-2</v>
      </c>
      <c r="H168" s="107">
        <v>297.08999999999997</v>
      </c>
      <c r="I168" s="108" t="s">
        <v>59</v>
      </c>
      <c r="J168" s="106">
        <f t="shared" si="26"/>
        <v>297.08999999999997</v>
      </c>
      <c r="K168" s="107">
        <v>12.23</v>
      </c>
      <c r="L168" s="108" t="s">
        <v>59</v>
      </c>
      <c r="M168" s="106">
        <f t="shared" si="24"/>
        <v>12.23</v>
      </c>
      <c r="N168" s="107">
        <v>9</v>
      </c>
      <c r="O168" s="108" t="s">
        <v>59</v>
      </c>
      <c r="P168" s="106">
        <f t="shared" si="25"/>
        <v>9</v>
      </c>
    </row>
    <row r="169" spans="1:16">
      <c r="A169" s="18">
        <f t="shared" si="22"/>
        <v>169</v>
      </c>
      <c r="B169" s="101">
        <v>5</v>
      </c>
      <c r="C169" s="108" t="s">
        <v>58</v>
      </c>
      <c r="D169" s="100">
        <f t="shared" si="23"/>
        <v>5</v>
      </c>
      <c r="E169" s="103">
        <v>8.0629999999999993E-2</v>
      </c>
      <c r="F169" s="104">
        <v>4.9950000000000001E-5</v>
      </c>
      <c r="G169" s="99">
        <f t="shared" si="21"/>
        <v>8.067995E-2</v>
      </c>
      <c r="H169" s="107">
        <v>356.46</v>
      </c>
      <c r="I169" s="108" t="s">
        <v>59</v>
      </c>
      <c r="J169" s="106">
        <f t="shared" si="26"/>
        <v>356.46</v>
      </c>
      <c r="K169" s="107">
        <v>15.01</v>
      </c>
      <c r="L169" s="108" t="s">
        <v>59</v>
      </c>
      <c r="M169" s="106">
        <f t="shared" si="24"/>
        <v>15.01</v>
      </c>
      <c r="N169" s="107">
        <v>10.69</v>
      </c>
      <c r="O169" s="108" t="s">
        <v>59</v>
      </c>
      <c r="P169" s="106">
        <f t="shared" si="25"/>
        <v>10.69</v>
      </c>
    </row>
    <row r="170" spans="1:16">
      <c r="A170" s="18">
        <f t="shared" si="22"/>
        <v>170</v>
      </c>
      <c r="B170" s="101">
        <v>5.5</v>
      </c>
      <c r="C170" s="108" t="s">
        <v>58</v>
      </c>
      <c r="D170" s="100">
        <f t="shared" si="23"/>
        <v>5.5</v>
      </c>
      <c r="E170" s="103">
        <v>7.4759999999999993E-2</v>
      </c>
      <c r="F170" s="104">
        <v>4.5859999999999998E-5</v>
      </c>
      <c r="G170" s="99">
        <f t="shared" si="21"/>
        <v>7.4805859999999988E-2</v>
      </c>
      <c r="H170" s="107">
        <v>420.74</v>
      </c>
      <c r="I170" s="108" t="s">
        <v>59</v>
      </c>
      <c r="J170" s="106">
        <f t="shared" si="26"/>
        <v>420.74</v>
      </c>
      <c r="K170" s="107">
        <v>17.73</v>
      </c>
      <c r="L170" s="108" t="s">
        <v>59</v>
      </c>
      <c r="M170" s="106">
        <f t="shared" si="24"/>
        <v>17.73</v>
      </c>
      <c r="N170" s="107">
        <v>12.5</v>
      </c>
      <c r="O170" s="108" t="s">
        <v>59</v>
      </c>
      <c r="P170" s="106">
        <f t="shared" si="25"/>
        <v>12.5</v>
      </c>
    </row>
    <row r="171" spans="1:16">
      <c r="A171" s="18">
        <f t="shared" si="22"/>
        <v>171</v>
      </c>
      <c r="B171" s="101">
        <v>6</v>
      </c>
      <c r="C171" s="108" t="s">
        <v>58</v>
      </c>
      <c r="D171" s="100">
        <f t="shared" si="23"/>
        <v>6</v>
      </c>
      <c r="E171" s="103">
        <v>6.9760000000000003E-2</v>
      </c>
      <c r="F171" s="104">
        <v>4.2419999999999997E-5</v>
      </c>
      <c r="G171" s="99">
        <f t="shared" si="21"/>
        <v>6.9802420000000004E-2</v>
      </c>
      <c r="H171" s="107">
        <v>489.84</v>
      </c>
      <c r="I171" s="108" t="s">
        <v>59</v>
      </c>
      <c r="J171" s="106">
        <f t="shared" si="26"/>
        <v>489.84</v>
      </c>
      <c r="K171" s="107">
        <v>20.43</v>
      </c>
      <c r="L171" s="108" t="s">
        <v>59</v>
      </c>
      <c r="M171" s="106">
        <f t="shared" si="24"/>
        <v>20.43</v>
      </c>
      <c r="N171" s="107">
        <v>14.45</v>
      </c>
      <c r="O171" s="108" t="s">
        <v>59</v>
      </c>
      <c r="P171" s="106">
        <f t="shared" si="25"/>
        <v>14.45</v>
      </c>
    </row>
    <row r="172" spans="1:16">
      <c r="A172" s="18">
        <f t="shared" si="22"/>
        <v>172</v>
      </c>
      <c r="B172" s="101">
        <v>6.5</v>
      </c>
      <c r="C172" s="108" t="s">
        <v>58</v>
      </c>
      <c r="D172" s="100">
        <f t="shared" si="23"/>
        <v>6.5</v>
      </c>
      <c r="E172" s="103">
        <v>6.5439999999999998E-2</v>
      </c>
      <c r="F172" s="104">
        <v>3.9480000000000001E-5</v>
      </c>
      <c r="G172" s="99">
        <f t="shared" si="21"/>
        <v>6.5479479999999993E-2</v>
      </c>
      <c r="H172" s="107">
        <v>563.71</v>
      </c>
      <c r="I172" s="108" t="s">
        <v>59</v>
      </c>
      <c r="J172" s="106">
        <f t="shared" si="26"/>
        <v>563.71</v>
      </c>
      <c r="K172" s="107">
        <v>23.15</v>
      </c>
      <c r="L172" s="108" t="s">
        <v>59</v>
      </c>
      <c r="M172" s="106">
        <f t="shared" si="24"/>
        <v>23.15</v>
      </c>
      <c r="N172" s="107">
        <v>16.52</v>
      </c>
      <c r="O172" s="108" t="s">
        <v>59</v>
      </c>
      <c r="P172" s="106">
        <f t="shared" si="25"/>
        <v>16.52</v>
      </c>
    </row>
    <row r="173" spans="1:16">
      <c r="A173" s="18">
        <f t="shared" si="22"/>
        <v>173</v>
      </c>
      <c r="B173" s="101">
        <v>7</v>
      </c>
      <c r="C173" s="108" t="s">
        <v>58</v>
      </c>
      <c r="D173" s="100">
        <f t="shared" si="23"/>
        <v>7</v>
      </c>
      <c r="E173" s="103">
        <v>6.1670000000000003E-2</v>
      </c>
      <c r="F173" s="104">
        <v>3.6940000000000002E-5</v>
      </c>
      <c r="G173" s="99">
        <f t="shared" si="21"/>
        <v>6.1706940000000002E-2</v>
      </c>
      <c r="H173" s="107">
        <v>642.26</v>
      </c>
      <c r="I173" s="108" t="s">
        <v>59</v>
      </c>
      <c r="J173" s="106">
        <f t="shared" si="26"/>
        <v>642.26</v>
      </c>
      <c r="K173" s="107">
        <v>25.9</v>
      </c>
      <c r="L173" s="108" t="s">
        <v>59</v>
      </c>
      <c r="M173" s="106">
        <f t="shared" si="24"/>
        <v>25.9</v>
      </c>
      <c r="N173" s="107">
        <v>18.71</v>
      </c>
      <c r="O173" s="108" t="s">
        <v>59</v>
      </c>
      <c r="P173" s="106">
        <f t="shared" si="25"/>
        <v>18.71</v>
      </c>
    </row>
    <row r="174" spans="1:16">
      <c r="A174" s="18">
        <f t="shared" si="22"/>
        <v>174</v>
      </c>
      <c r="B174" s="101">
        <v>8</v>
      </c>
      <c r="C174" s="108" t="s">
        <v>58</v>
      </c>
      <c r="D174" s="100">
        <f t="shared" si="23"/>
        <v>8</v>
      </c>
      <c r="E174" s="103">
        <v>5.5399999999999998E-2</v>
      </c>
      <c r="F174" s="104">
        <v>3.2759999999999998E-5</v>
      </c>
      <c r="G174" s="99">
        <f t="shared" si="21"/>
        <v>5.5432759999999998E-2</v>
      </c>
      <c r="H174" s="107">
        <v>813.04</v>
      </c>
      <c r="I174" s="108" t="s">
        <v>59</v>
      </c>
      <c r="J174" s="106">
        <f t="shared" si="26"/>
        <v>813.04</v>
      </c>
      <c r="K174" s="107">
        <v>35.82</v>
      </c>
      <c r="L174" s="108" t="s">
        <v>59</v>
      </c>
      <c r="M174" s="106">
        <f t="shared" si="24"/>
        <v>35.82</v>
      </c>
      <c r="N174" s="107">
        <v>23.46</v>
      </c>
      <c r="O174" s="108" t="s">
        <v>59</v>
      </c>
      <c r="P174" s="106">
        <f t="shared" si="25"/>
        <v>23.46</v>
      </c>
    </row>
    <row r="175" spans="1:16">
      <c r="A175" s="18">
        <f t="shared" si="22"/>
        <v>175</v>
      </c>
      <c r="B175" s="101">
        <v>9</v>
      </c>
      <c r="C175" s="108" t="s">
        <v>58</v>
      </c>
      <c r="D175" s="100">
        <f t="shared" si="23"/>
        <v>9</v>
      </c>
      <c r="E175" s="103">
        <v>5.0380000000000001E-2</v>
      </c>
      <c r="F175" s="104">
        <v>2.9459999999999999E-5</v>
      </c>
      <c r="G175" s="99">
        <f t="shared" si="21"/>
        <v>5.0409460000000003E-2</v>
      </c>
      <c r="H175" s="107">
        <v>1</v>
      </c>
      <c r="I175" s="110" t="s">
        <v>7</v>
      </c>
      <c r="J175" s="111">
        <f t="shared" ref="J175:J220" si="27">H175*1000</f>
        <v>1000</v>
      </c>
      <c r="K175" s="107">
        <v>45.12</v>
      </c>
      <c r="L175" s="108" t="s">
        <v>59</v>
      </c>
      <c r="M175" s="106">
        <f t="shared" si="24"/>
        <v>45.12</v>
      </c>
      <c r="N175" s="107">
        <v>28.68</v>
      </c>
      <c r="O175" s="108" t="s">
        <v>59</v>
      </c>
      <c r="P175" s="106">
        <f t="shared" si="25"/>
        <v>28.68</v>
      </c>
    </row>
    <row r="176" spans="1:16">
      <c r="A176" s="18">
        <f t="shared" si="22"/>
        <v>176</v>
      </c>
      <c r="B176" s="101">
        <v>10</v>
      </c>
      <c r="C176" s="108" t="s">
        <v>58</v>
      </c>
      <c r="D176" s="100">
        <f t="shared" si="23"/>
        <v>10</v>
      </c>
      <c r="E176" s="103">
        <v>4.6269999999999999E-2</v>
      </c>
      <c r="F176" s="104">
        <v>2.6789999999999999E-5</v>
      </c>
      <c r="G176" s="99">
        <f t="shared" si="21"/>
        <v>4.6296789999999997E-2</v>
      </c>
      <c r="H176" s="107">
        <v>1.21</v>
      </c>
      <c r="I176" s="108" t="s">
        <v>7</v>
      </c>
      <c r="J176" s="111">
        <f t="shared" si="27"/>
        <v>1210</v>
      </c>
      <c r="K176" s="107">
        <v>54.23</v>
      </c>
      <c r="L176" s="108" t="s">
        <v>59</v>
      </c>
      <c r="M176" s="106">
        <f t="shared" si="24"/>
        <v>54.23</v>
      </c>
      <c r="N176" s="107">
        <v>34.369999999999997</v>
      </c>
      <c r="O176" s="108" t="s">
        <v>59</v>
      </c>
      <c r="P176" s="106">
        <f t="shared" si="25"/>
        <v>34.369999999999997</v>
      </c>
    </row>
    <row r="177" spans="1:16">
      <c r="A177" s="18">
        <f t="shared" si="22"/>
        <v>177</v>
      </c>
      <c r="B177" s="101">
        <v>11</v>
      </c>
      <c r="C177" s="108" t="s">
        <v>58</v>
      </c>
      <c r="D177" s="100">
        <f t="shared" si="23"/>
        <v>11</v>
      </c>
      <c r="E177" s="103">
        <v>4.283E-2</v>
      </c>
      <c r="F177" s="104">
        <v>2.4579999999999998E-5</v>
      </c>
      <c r="G177" s="99">
        <f t="shared" si="21"/>
        <v>4.2854580000000003E-2</v>
      </c>
      <c r="H177" s="107">
        <v>1.43</v>
      </c>
      <c r="I177" s="108" t="s">
        <v>7</v>
      </c>
      <c r="J177" s="111">
        <f t="shared" si="27"/>
        <v>1430</v>
      </c>
      <c r="K177" s="107">
        <v>63.33</v>
      </c>
      <c r="L177" s="108" t="s">
        <v>59</v>
      </c>
      <c r="M177" s="106">
        <f t="shared" si="24"/>
        <v>63.33</v>
      </c>
      <c r="N177" s="107">
        <v>40.51</v>
      </c>
      <c r="O177" s="108" t="s">
        <v>59</v>
      </c>
      <c r="P177" s="106">
        <f t="shared" si="25"/>
        <v>40.51</v>
      </c>
    </row>
    <row r="178" spans="1:16">
      <c r="A178" s="18">
        <f t="shared" si="22"/>
        <v>178</v>
      </c>
      <c r="B178" s="107">
        <v>12</v>
      </c>
      <c r="C178" s="108" t="s">
        <v>58</v>
      </c>
      <c r="D178" s="100">
        <f t="shared" si="23"/>
        <v>12</v>
      </c>
      <c r="E178" s="103">
        <v>3.9910000000000001E-2</v>
      </c>
      <c r="F178" s="104">
        <v>2.2730000000000001E-5</v>
      </c>
      <c r="G178" s="99">
        <f t="shared" si="21"/>
        <v>3.993273E-2</v>
      </c>
      <c r="H178" s="107">
        <v>1.67</v>
      </c>
      <c r="I178" s="108" t="s">
        <v>7</v>
      </c>
      <c r="J178" s="111">
        <f t="shared" si="27"/>
        <v>1670</v>
      </c>
      <c r="K178" s="107">
        <v>72.5</v>
      </c>
      <c r="L178" s="108" t="s">
        <v>59</v>
      </c>
      <c r="M178" s="106">
        <f t="shared" si="24"/>
        <v>72.5</v>
      </c>
      <c r="N178" s="107">
        <v>47.09</v>
      </c>
      <c r="O178" s="108" t="s">
        <v>59</v>
      </c>
      <c r="P178" s="106">
        <f t="shared" si="25"/>
        <v>47.09</v>
      </c>
    </row>
    <row r="179" spans="1:16">
      <c r="A179" s="18">
        <f t="shared" si="22"/>
        <v>179</v>
      </c>
      <c r="B179" s="101">
        <v>13</v>
      </c>
      <c r="C179" s="102" t="s">
        <v>58</v>
      </c>
      <c r="D179" s="100">
        <f t="shared" si="23"/>
        <v>13</v>
      </c>
      <c r="E179" s="103">
        <v>3.739E-2</v>
      </c>
      <c r="F179" s="104">
        <v>2.1140000000000001E-5</v>
      </c>
      <c r="G179" s="99">
        <f t="shared" si="21"/>
        <v>3.7411140000000002E-2</v>
      </c>
      <c r="H179" s="107">
        <v>1.93</v>
      </c>
      <c r="I179" s="108" t="s">
        <v>7</v>
      </c>
      <c r="J179" s="111">
        <f t="shared" si="27"/>
        <v>1930</v>
      </c>
      <c r="K179" s="107">
        <v>81.790000000000006</v>
      </c>
      <c r="L179" s="108" t="s">
        <v>59</v>
      </c>
      <c r="M179" s="106">
        <f t="shared" si="24"/>
        <v>81.790000000000006</v>
      </c>
      <c r="N179" s="107">
        <v>54.11</v>
      </c>
      <c r="O179" s="108" t="s">
        <v>59</v>
      </c>
      <c r="P179" s="106">
        <f t="shared" si="25"/>
        <v>54.11</v>
      </c>
    </row>
    <row r="180" spans="1:16">
      <c r="A180" s="18">
        <f t="shared" si="22"/>
        <v>180</v>
      </c>
      <c r="B180" s="101">
        <v>14</v>
      </c>
      <c r="C180" s="102" t="s">
        <v>58</v>
      </c>
      <c r="D180" s="100">
        <f t="shared" si="23"/>
        <v>14</v>
      </c>
      <c r="E180" s="103">
        <v>3.5200000000000002E-2</v>
      </c>
      <c r="F180" s="104">
        <v>1.9769999999999999E-5</v>
      </c>
      <c r="G180" s="99">
        <f t="shared" si="21"/>
        <v>3.5219770000000004E-2</v>
      </c>
      <c r="H180" s="107">
        <v>2.21</v>
      </c>
      <c r="I180" s="108" t="s">
        <v>7</v>
      </c>
      <c r="J180" s="111">
        <f t="shared" si="27"/>
        <v>2210</v>
      </c>
      <c r="K180" s="107">
        <v>91.22</v>
      </c>
      <c r="L180" s="108" t="s">
        <v>59</v>
      </c>
      <c r="M180" s="106">
        <f t="shared" si="24"/>
        <v>91.22</v>
      </c>
      <c r="N180" s="107">
        <v>61.56</v>
      </c>
      <c r="O180" s="108" t="s">
        <v>59</v>
      </c>
      <c r="P180" s="106">
        <f t="shared" si="25"/>
        <v>61.56</v>
      </c>
    </row>
    <row r="181" spans="1:16">
      <c r="A181" s="18">
        <f t="shared" si="22"/>
        <v>181</v>
      </c>
      <c r="B181" s="101">
        <v>15</v>
      </c>
      <c r="C181" s="102" t="s">
        <v>58</v>
      </c>
      <c r="D181" s="100">
        <f t="shared" si="23"/>
        <v>15</v>
      </c>
      <c r="E181" s="103">
        <v>3.3279999999999997E-2</v>
      </c>
      <c r="F181" s="104">
        <v>1.857E-5</v>
      </c>
      <c r="G181" s="99">
        <f t="shared" si="21"/>
        <v>3.329857E-2</v>
      </c>
      <c r="H181" s="107">
        <v>2.5</v>
      </c>
      <c r="I181" s="108" t="s">
        <v>7</v>
      </c>
      <c r="J181" s="111">
        <f t="shared" si="27"/>
        <v>2500</v>
      </c>
      <c r="K181" s="107">
        <v>100.81</v>
      </c>
      <c r="L181" s="108" t="s">
        <v>59</v>
      </c>
      <c r="M181" s="106">
        <f t="shared" si="24"/>
        <v>100.81</v>
      </c>
      <c r="N181" s="107">
        <v>69.430000000000007</v>
      </c>
      <c r="O181" s="108" t="s">
        <v>59</v>
      </c>
      <c r="P181" s="106">
        <f t="shared" si="25"/>
        <v>69.430000000000007</v>
      </c>
    </row>
    <row r="182" spans="1:16">
      <c r="A182" s="18">
        <f t="shared" si="22"/>
        <v>182</v>
      </c>
      <c r="B182" s="101">
        <v>16</v>
      </c>
      <c r="C182" s="102" t="s">
        <v>58</v>
      </c>
      <c r="D182" s="100">
        <f t="shared" ref="D182:D213" si="28">B182/$C$5</f>
        <v>16</v>
      </c>
      <c r="E182" s="103">
        <v>3.1570000000000001E-2</v>
      </c>
      <c r="F182" s="104">
        <v>1.7520000000000002E-5</v>
      </c>
      <c r="G182" s="99">
        <f t="shared" si="21"/>
        <v>3.1587520000000001E-2</v>
      </c>
      <c r="H182" s="107">
        <v>2.81</v>
      </c>
      <c r="I182" s="108" t="s">
        <v>7</v>
      </c>
      <c r="J182" s="111">
        <f t="shared" si="27"/>
        <v>2810</v>
      </c>
      <c r="K182" s="107">
        <v>110.57</v>
      </c>
      <c r="L182" s="108" t="s">
        <v>59</v>
      </c>
      <c r="M182" s="106">
        <f t="shared" si="24"/>
        <v>110.57</v>
      </c>
      <c r="N182" s="107">
        <v>77.72</v>
      </c>
      <c r="O182" s="108" t="s">
        <v>59</v>
      </c>
      <c r="P182" s="106">
        <f t="shared" ref="P182:P198" si="29">N182</f>
        <v>77.72</v>
      </c>
    </row>
    <row r="183" spans="1:16">
      <c r="A183" s="18">
        <f t="shared" si="22"/>
        <v>183</v>
      </c>
      <c r="B183" s="101">
        <v>17</v>
      </c>
      <c r="C183" s="102" t="s">
        <v>58</v>
      </c>
      <c r="D183" s="100">
        <f t="shared" si="28"/>
        <v>17</v>
      </c>
      <c r="E183" s="103">
        <v>3.0040000000000001E-2</v>
      </c>
      <c r="F183" s="104">
        <v>1.658E-5</v>
      </c>
      <c r="G183" s="99">
        <f t="shared" si="21"/>
        <v>3.0056579999999999E-2</v>
      </c>
      <c r="H183" s="107">
        <v>3.13</v>
      </c>
      <c r="I183" s="108" t="s">
        <v>7</v>
      </c>
      <c r="J183" s="111">
        <f t="shared" si="27"/>
        <v>3130</v>
      </c>
      <c r="K183" s="107">
        <v>120.5</v>
      </c>
      <c r="L183" s="108" t="s">
        <v>59</v>
      </c>
      <c r="M183" s="106">
        <f t="shared" si="24"/>
        <v>120.5</v>
      </c>
      <c r="N183" s="107">
        <v>86.42</v>
      </c>
      <c r="O183" s="108" t="s">
        <v>59</v>
      </c>
      <c r="P183" s="106">
        <f t="shared" si="29"/>
        <v>86.42</v>
      </c>
    </row>
    <row r="184" spans="1:16">
      <c r="A184" s="18">
        <f t="shared" si="22"/>
        <v>184</v>
      </c>
      <c r="B184" s="101">
        <v>18</v>
      </c>
      <c r="C184" s="102" t="s">
        <v>58</v>
      </c>
      <c r="D184" s="100">
        <f t="shared" si="28"/>
        <v>18</v>
      </c>
      <c r="E184" s="103">
        <v>2.8680000000000001E-2</v>
      </c>
      <c r="F184" s="104">
        <v>1.5739999999999998E-5</v>
      </c>
      <c r="G184" s="99">
        <f t="shared" si="21"/>
        <v>2.8695740000000001E-2</v>
      </c>
      <c r="H184" s="107">
        <v>3.47</v>
      </c>
      <c r="I184" s="108" t="s">
        <v>7</v>
      </c>
      <c r="J184" s="111">
        <f t="shared" si="27"/>
        <v>3470</v>
      </c>
      <c r="K184" s="107">
        <v>130.6</v>
      </c>
      <c r="L184" s="108" t="s">
        <v>59</v>
      </c>
      <c r="M184" s="106">
        <f t="shared" si="24"/>
        <v>130.6</v>
      </c>
      <c r="N184" s="107">
        <v>95.53</v>
      </c>
      <c r="O184" s="108" t="s">
        <v>59</v>
      </c>
      <c r="P184" s="106">
        <f t="shared" si="29"/>
        <v>95.53</v>
      </c>
    </row>
    <row r="185" spans="1:16">
      <c r="A185" s="18">
        <f t="shared" si="22"/>
        <v>185</v>
      </c>
      <c r="B185" s="101">
        <v>20</v>
      </c>
      <c r="C185" s="102" t="s">
        <v>58</v>
      </c>
      <c r="D185" s="100">
        <f t="shared" si="28"/>
        <v>20</v>
      </c>
      <c r="E185" s="103">
        <v>2.631E-2</v>
      </c>
      <c r="F185" s="104">
        <v>1.43E-5</v>
      </c>
      <c r="G185" s="99">
        <f t="shared" si="21"/>
        <v>2.6324299999999998E-2</v>
      </c>
      <c r="H185" s="107">
        <v>4.2</v>
      </c>
      <c r="I185" s="108" t="s">
        <v>7</v>
      </c>
      <c r="J185" s="111">
        <f t="shared" si="27"/>
        <v>4200</v>
      </c>
      <c r="K185" s="107">
        <v>167.81</v>
      </c>
      <c r="L185" s="108" t="s">
        <v>59</v>
      </c>
      <c r="M185" s="106">
        <f t="shared" si="24"/>
        <v>167.81</v>
      </c>
      <c r="N185" s="107">
        <v>114.94</v>
      </c>
      <c r="O185" s="108" t="s">
        <v>59</v>
      </c>
      <c r="P185" s="106">
        <f t="shared" si="29"/>
        <v>114.94</v>
      </c>
    </row>
    <row r="186" spans="1:16">
      <c r="A186" s="18">
        <f t="shared" si="22"/>
        <v>186</v>
      </c>
      <c r="B186" s="101">
        <v>22.5</v>
      </c>
      <c r="C186" s="102" t="s">
        <v>58</v>
      </c>
      <c r="D186" s="100">
        <f t="shared" si="28"/>
        <v>22.5</v>
      </c>
      <c r="E186" s="103">
        <v>2.3900000000000001E-2</v>
      </c>
      <c r="F186" s="104">
        <v>1.2850000000000001E-5</v>
      </c>
      <c r="G186" s="99">
        <f t="shared" si="21"/>
        <v>2.3912849999999999E-2</v>
      </c>
      <c r="H186" s="107">
        <v>5.19</v>
      </c>
      <c r="I186" s="108" t="s">
        <v>7</v>
      </c>
      <c r="J186" s="111">
        <f t="shared" si="27"/>
        <v>5190</v>
      </c>
      <c r="K186" s="107">
        <v>221.02</v>
      </c>
      <c r="L186" s="108" t="s">
        <v>59</v>
      </c>
      <c r="M186" s="106">
        <f t="shared" si="24"/>
        <v>221.02</v>
      </c>
      <c r="N186" s="107">
        <v>141.41</v>
      </c>
      <c r="O186" s="108" t="s">
        <v>59</v>
      </c>
      <c r="P186" s="106">
        <f t="shared" si="29"/>
        <v>141.41</v>
      </c>
    </row>
    <row r="187" spans="1:16">
      <c r="A187" s="18">
        <f t="shared" si="22"/>
        <v>187</v>
      </c>
      <c r="B187" s="101">
        <v>25</v>
      </c>
      <c r="C187" s="102" t="s">
        <v>58</v>
      </c>
      <c r="D187" s="100">
        <f t="shared" si="28"/>
        <v>25</v>
      </c>
      <c r="E187" s="103">
        <v>2.1930000000000002E-2</v>
      </c>
      <c r="F187" s="104">
        <v>1.168E-5</v>
      </c>
      <c r="G187" s="99">
        <f t="shared" si="21"/>
        <v>2.1941680000000002E-2</v>
      </c>
      <c r="H187" s="107">
        <v>6.28</v>
      </c>
      <c r="I187" s="108" t="s">
        <v>7</v>
      </c>
      <c r="J187" s="111">
        <f t="shared" si="27"/>
        <v>6280</v>
      </c>
      <c r="K187" s="107">
        <v>271.60000000000002</v>
      </c>
      <c r="L187" s="108" t="s">
        <v>59</v>
      </c>
      <c r="M187" s="106">
        <f t="shared" si="24"/>
        <v>271.60000000000002</v>
      </c>
      <c r="N187" s="107">
        <v>170.26</v>
      </c>
      <c r="O187" s="108" t="s">
        <v>59</v>
      </c>
      <c r="P187" s="106">
        <f t="shared" si="29"/>
        <v>170.26</v>
      </c>
    </row>
    <row r="188" spans="1:16">
      <c r="A188" s="18">
        <f t="shared" si="22"/>
        <v>188</v>
      </c>
      <c r="B188" s="101">
        <v>27.5</v>
      </c>
      <c r="C188" s="102" t="s">
        <v>58</v>
      </c>
      <c r="D188" s="100">
        <f t="shared" si="28"/>
        <v>27.5</v>
      </c>
      <c r="E188" s="103">
        <v>2.0289999999999999E-2</v>
      </c>
      <c r="F188" s="104">
        <v>1.0710000000000001E-5</v>
      </c>
      <c r="G188" s="99">
        <f t="shared" si="21"/>
        <v>2.030071E-2</v>
      </c>
      <c r="H188" s="107">
        <v>7.47</v>
      </c>
      <c r="I188" s="108" t="s">
        <v>7</v>
      </c>
      <c r="J188" s="111">
        <f t="shared" si="27"/>
        <v>7470</v>
      </c>
      <c r="K188" s="107">
        <v>321.27999999999997</v>
      </c>
      <c r="L188" s="108" t="s">
        <v>59</v>
      </c>
      <c r="M188" s="106">
        <f t="shared" si="24"/>
        <v>321.27999999999997</v>
      </c>
      <c r="N188" s="107">
        <v>201.43</v>
      </c>
      <c r="O188" s="108" t="s">
        <v>59</v>
      </c>
      <c r="P188" s="106">
        <f t="shared" si="29"/>
        <v>201.43</v>
      </c>
    </row>
    <row r="189" spans="1:16">
      <c r="A189" s="18">
        <f t="shared" si="22"/>
        <v>189</v>
      </c>
      <c r="B189" s="101">
        <v>30</v>
      </c>
      <c r="C189" s="102" t="s">
        <v>58</v>
      </c>
      <c r="D189" s="100">
        <f t="shared" si="28"/>
        <v>30</v>
      </c>
      <c r="E189" s="103">
        <v>1.891E-2</v>
      </c>
      <c r="F189" s="104">
        <v>9.8900000000000002E-6</v>
      </c>
      <c r="G189" s="99">
        <f t="shared" si="21"/>
        <v>1.8919889999999998E-2</v>
      </c>
      <c r="H189" s="107">
        <v>8.74</v>
      </c>
      <c r="I189" s="108" t="s">
        <v>7</v>
      </c>
      <c r="J189" s="111">
        <f t="shared" si="27"/>
        <v>8740</v>
      </c>
      <c r="K189" s="107">
        <v>370.85</v>
      </c>
      <c r="L189" s="108" t="s">
        <v>59</v>
      </c>
      <c r="M189" s="106">
        <f t="shared" si="24"/>
        <v>370.85</v>
      </c>
      <c r="N189" s="107">
        <v>234.86</v>
      </c>
      <c r="O189" s="108" t="s">
        <v>59</v>
      </c>
      <c r="P189" s="106">
        <f t="shared" si="29"/>
        <v>234.86</v>
      </c>
    </row>
    <row r="190" spans="1:16">
      <c r="A190" s="18">
        <f t="shared" si="22"/>
        <v>190</v>
      </c>
      <c r="B190" s="101">
        <v>32.5</v>
      </c>
      <c r="C190" s="102" t="s">
        <v>58</v>
      </c>
      <c r="D190" s="100">
        <f t="shared" si="28"/>
        <v>32.5</v>
      </c>
      <c r="E190" s="103">
        <v>1.772E-2</v>
      </c>
      <c r="F190" s="104">
        <v>9.1929999999999999E-6</v>
      </c>
      <c r="G190" s="99">
        <f t="shared" si="21"/>
        <v>1.7729193000000001E-2</v>
      </c>
      <c r="H190" s="107">
        <v>10.11</v>
      </c>
      <c r="I190" s="108" t="s">
        <v>7</v>
      </c>
      <c r="J190" s="111">
        <f t="shared" si="27"/>
        <v>10110</v>
      </c>
      <c r="K190" s="107">
        <v>420.68</v>
      </c>
      <c r="L190" s="108" t="s">
        <v>59</v>
      </c>
      <c r="M190" s="106">
        <f t="shared" si="24"/>
        <v>420.68</v>
      </c>
      <c r="N190" s="107">
        <v>270.5</v>
      </c>
      <c r="O190" s="108" t="s">
        <v>59</v>
      </c>
      <c r="P190" s="106">
        <f t="shared" si="29"/>
        <v>270.5</v>
      </c>
    </row>
    <row r="191" spans="1:16">
      <c r="A191" s="18">
        <f t="shared" si="22"/>
        <v>191</v>
      </c>
      <c r="B191" s="101">
        <v>35</v>
      </c>
      <c r="C191" s="102" t="s">
        <v>58</v>
      </c>
      <c r="D191" s="100">
        <f t="shared" si="28"/>
        <v>35</v>
      </c>
      <c r="E191" s="103">
        <v>1.669E-2</v>
      </c>
      <c r="F191" s="104">
        <v>8.5920000000000001E-6</v>
      </c>
      <c r="G191" s="99">
        <f t="shared" si="21"/>
        <v>1.6698592000000002E-2</v>
      </c>
      <c r="H191" s="107">
        <v>11.56</v>
      </c>
      <c r="I191" s="108" t="s">
        <v>7</v>
      </c>
      <c r="J191" s="111">
        <f t="shared" si="27"/>
        <v>11560</v>
      </c>
      <c r="K191" s="107">
        <v>471</v>
      </c>
      <c r="L191" s="108" t="s">
        <v>59</v>
      </c>
      <c r="M191" s="106">
        <f t="shared" si="24"/>
        <v>471</v>
      </c>
      <c r="N191" s="107">
        <v>308.3</v>
      </c>
      <c r="O191" s="108" t="s">
        <v>59</v>
      </c>
      <c r="P191" s="106">
        <f t="shared" si="29"/>
        <v>308.3</v>
      </c>
    </row>
    <row r="192" spans="1:16">
      <c r="A192" s="18">
        <f t="shared" si="22"/>
        <v>192</v>
      </c>
      <c r="B192" s="101">
        <v>37.5</v>
      </c>
      <c r="C192" s="102" t="s">
        <v>58</v>
      </c>
      <c r="D192" s="100">
        <f t="shared" si="28"/>
        <v>37.5</v>
      </c>
      <c r="E192" s="103">
        <v>1.5779999999999999E-2</v>
      </c>
      <c r="F192" s="104">
        <v>8.0669999999999992E-6</v>
      </c>
      <c r="G192" s="99">
        <f t="shared" si="21"/>
        <v>1.5788066999999999E-2</v>
      </c>
      <c r="H192" s="107">
        <v>13.1</v>
      </c>
      <c r="I192" s="108" t="s">
        <v>7</v>
      </c>
      <c r="J192" s="111">
        <f t="shared" si="27"/>
        <v>13100</v>
      </c>
      <c r="K192" s="107">
        <v>521.91999999999996</v>
      </c>
      <c r="L192" s="108" t="s">
        <v>59</v>
      </c>
      <c r="M192" s="106">
        <f t="shared" si="24"/>
        <v>521.91999999999996</v>
      </c>
      <c r="N192" s="107">
        <v>348.23</v>
      </c>
      <c r="O192" s="108" t="s">
        <v>59</v>
      </c>
      <c r="P192" s="106">
        <f t="shared" si="29"/>
        <v>348.23</v>
      </c>
    </row>
    <row r="193" spans="1:16">
      <c r="A193" s="18">
        <f t="shared" si="22"/>
        <v>193</v>
      </c>
      <c r="B193" s="101">
        <v>40</v>
      </c>
      <c r="C193" s="102" t="s">
        <v>58</v>
      </c>
      <c r="D193" s="100">
        <f t="shared" si="28"/>
        <v>40</v>
      </c>
      <c r="E193" s="103">
        <v>1.498E-2</v>
      </c>
      <c r="F193" s="104">
        <v>7.605E-6</v>
      </c>
      <c r="G193" s="99">
        <f t="shared" si="21"/>
        <v>1.4987605000000001E-2</v>
      </c>
      <c r="H193" s="107">
        <v>14.72</v>
      </c>
      <c r="I193" s="108" t="s">
        <v>7</v>
      </c>
      <c r="J193" s="111">
        <f t="shared" si="27"/>
        <v>14720</v>
      </c>
      <c r="K193" s="107">
        <v>573.52</v>
      </c>
      <c r="L193" s="108" t="s">
        <v>59</v>
      </c>
      <c r="M193" s="106">
        <f t="shared" si="24"/>
        <v>573.52</v>
      </c>
      <c r="N193" s="107">
        <v>390.23</v>
      </c>
      <c r="O193" s="108" t="s">
        <v>59</v>
      </c>
      <c r="P193" s="106">
        <f t="shared" si="29"/>
        <v>390.23</v>
      </c>
    </row>
    <row r="194" spans="1:16">
      <c r="A194" s="18">
        <f t="shared" si="22"/>
        <v>194</v>
      </c>
      <c r="B194" s="101">
        <v>45</v>
      </c>
      <c r="C194" s="102" t="s">
        <v>58</v>
      </c>
      <c r="D194" s="100">
        <f t="shared" si="28"/>
        <v>45</v>
      </c>
      <c r="E194" s="103">
        <v>1.363E-2</v>
      </c>
      <c r="F194" s="104">
        <v>6.8290000000000002E-6</v>
      </c>
      <c r="G194" s="99">
        <f t="shared" si="21"/>
        <v>1.3636829E-2</v>
      </c>
      <c r="H194" s="107">
        <v>18.21</v>
      </c>
      <c r="I194" s="108" t="s">
        <v>7</v>
      </c>
      <c r="J194" s="111">
        <f t="shared" si="27"/>
        <v>18210</v>
      </c>
      <c r="K194" s="107">
        <v>763.23</v>
      </c>
      <c r="L194" s="108" t="s">
        <v>59</v>
      </c>
      <c r="M194" s="106">
        <f t="shared" si="24"/>
        <v>763.23</v>
      </c>
      <c r="N194" s="107">
        <v>480.34</v>
      </c>
      <c r="O194" s="108" t="s">
        <v>59</v>
      </c>
      <c r="P194" s="106">
        <f t="shared" si="29"/>
        <v>480.34</v>
      </c>
    </row>
    <row r="195" spans="1:16">
      <c r="A195" s="18">
        <f t="shared" si="22"/>
        <v>195</v>
      </c>
      <c r="B195" s="101">
        <v>50</v>
      </c>
      <c r="C195" s="102" t="s">
        <v>58</v>
      </c>
      <c r="D195" s="100">
        <f t="shared" si="28"/>
        <v>50</v>
      </c>
      <c r="E195" s="103">
        <v>1.2529999999999999E-2</v>
      </c>
      <c r="F195" s="104">
        <v>6.2009999999999996E-6</v>
      </c>
      <c r="G195" s="99">
        <f t="shared" si="21"/>
        <v>1.2536201E-2</v>
      </c>
      <c r="H195" s="107">
        <v>22.04</v>
      </c>
      <c r="I195" s="108" t="s">
        <v>7</v>
      </c>
      <c r="J195" s="111">
        <f t="shared" si="27"/>
        <v>22040</v>
      </c>
      <c r="K195" s="107">
        <v>941.69</v>
      </c>
      <c r="L195" s="108" t="s">
        <v>59</v>
      </c>
      <c r="M195" s="106">
        <f t="shared" si="24"/>
        <v>941.69</v>
      </c>
      <c r="N195" s="107">
        <v>578.30999999999995</v>
      </c>
      <c r="O195" s="108" t="s">
        <v>59</v>
      </c>
      <c r="P195" s="106">
        <f t="shared" si="29"/>
        <v>578.30999999999995</v>
      </c>
    </row>
    <row r="196" spans="1:16">
      <c r="A196" s="18">
        <f t="shared" si="22"/>
        <v>196</v>
      </c>
      <c r="B196" s="101">
        <v>55</v>
      </c>
      <c r="C196" s="102" t="s">
        <v>58</v>
      </c>
      <c r="D196" s="100">
        <f t="shared" si="28"/>
        <v>55</v>
      </c>
      <c r="E196" s="103">
        <v>1.162E-2</v>
      </c>
      <c r="F196" s="104">
        <v>5.6829999999999996E-6</v>
      </c>
      <c r="G196" s="99">
        <f t="shared" si="21"/>
        <v>1.1625683E-2</v>
      </c>
      <c r="H196" s="107">
        <v>26.17</v>
      </c>
      <c r="I196" s="108" t="s">
        <v>7</v>
      </c>
      <c r="J196" s="111">
        <f t="shared" si="27"/>
        <v>26170</v>
      </c>
      <c r="K196" s="107">
        <v>1.1200000000000001</v>
      </c>
      <c r="L196" s="110" t="s">
        <v>7</v>
      </c>
      <c r="M196" s="111">
        <f t="shared" ref="M196:M228" si="30">K196*1000</f>
        <v>1120</v>
      </c>
      <c r="N196" s="107">
        <v>683.86</v>
      </c>
      <c r="O196" s="108" t="s">
        <v>59</v>
      </c>
      <c r="P196" s="106">
        <f t="shared" si="29"/>
        <v>683.86</v>
      </c>
    </row>
    <row r="197" spans="1:16">
      <c r="A197" s="18">
        <f t="shared" si="22"/>
        <v>197</v>
      </c>
      <c r="B197" s="101">
        <v>60</v>
      </c>
      <c r="C197" s="102" t="s">
        <v>58</v>
      </c>
      <c r="D197" s="100">
        <f t="shared" si="28"/>
        <v>60</v>
      </c>
      <c r="E197" s="103">
        <v>1.085E-2</v>
      </c>
      <c r="F197" s="104">
        <v>5.2469999999999999E-6</v>
      </c>
      <c r="G197" s="99">
        <f t="shared" si="21"/>
        <v>1.0855247E-2</v>
      </c>
      <c r="H197" s="107">
        <v>30.62</v>
      </c>
      <c r="I197" s="108" t="s">
        <v>7</v>
      </c>
      <c r="J197" s="111">
        <f t="shared" si="27"/>
        <v>30620</v>
      </c>
      <c r="K197" s="107">
        <v>1.29</v>
      </c>
      <c r="L197" s="108" t="s">
        <v>7</v>
      </c>
      <c r="M197" s="111">
        <f t="shared" si="30"/>
        <v>1290</v>
      </c>
      <c r="N197" s="107">
        <v>796.75</v>
      </c>
      <c r="O197" s="108" t="s">
        <v>59</v>
      </c>
      <c r="P197" s="106">
        <f t="shared" si="29"/>
        <v>796.75</v>
      </c>
    </row>
    <row r="198" spans="1:16">
      <c r="A198" s="18">
        <f t="shared" si="22"/>
        <v>198</v>
      </c>
      <c r="B198" s="101">
        <v>65</v>
      </c>
      <c r="C198" s="102" t="s">
        <v>58</v>
      </c>
      <c r="D198" s="100">
        <f t="shared" si="28"/>
        <v>65</v>
      </c>
      <c r="E198" s="103">
        <v>1.0189999999999999E-2</v>
      </c>
      <c r="F198" s="104">
        <v>4.8760000000000004E-6</v>
      </c>
      <c r="G198" s="99">
        <f t="shared" si="21"/>
        <v>1.0194875999999999E-2</v>
      </c>
      <c r="H198" s="107">
        <v>35.369999999999997</v>
      </c>
      <c r="I198" s="108" t="s">
        <v>7</v>
      </c>
      <c r="J198" s="111">
        <f t="shared" si="27"/>
        <v>35370</v>
      </c>
      <c r="K198" s="107">
        <v>1.46</v>
      </c>
      <c r="L198" s="108" t="s">
        <v>7</v>
      </c>
      <c r="M198" s="111">
        <f t="shared" si="30"/>
        <v>1460</v>
      </c>
      <c r="N198" s="107">
        <v>916.74</v>
      </c>
      <c r="O198" s="108" t="s">
        <v>59</v>
      </c>
      <c r="P198" s="106">
        <f t="shared" si="29"/>
        <v>916.74</v>
      </c>
    </row>
    <row r="199" spans="1:16">
      <c r="A199" s="18">
        <f t="shared" si="22"/>
        <v>199</v>
      </c>
      <c r="B199" s="101">
        <v>70</v>
      </c>
      <c r="C199" s="102" t="s">
        <v>58</v>
      </c>
      <c r="D199" s="100">
        <f t="shared" si="28"/>
        <v>70</v>
      </c>
      <c r="E199" s="103">
        <v>9.6139999999999993E-3</v>
      </c>
      <c r="F199" s="104">
        <v>4.5549999999999996E-6</v>
      </c>
      <c r="G199" s="99">
        <f t="shared" si="21"/>
        <v>9.6185549999999991E-3</v>
      </c>
      <c r="H199" s="107">
        <v>40.42</v>
      </c>
      <c r="I199" s="108" t="s">
        <v>7</v>
      </c>
      <c r="J199" s="111">
        <f t="shared" si="27"/>
        <v>40420</v>
      </c>
      <c r="K199" s="107">
        <v>1.63</v>
      </c>
      <c r="L199" s="108" t="s">
        <v>7</v>
      </c>
      <c r="M199" s="111">
        <f t="shared" si="30"/>
        <v>1630</v>
      </c>
      <c r="N199" s="107">
        <v>1.04</v>
      </c>
      <c r="O199" s="110" t="s">
        <v>7</v>
      </c>
      <c r="P199" s="111">
        <f t="shared" ref="P199:P228" si="31">N199*1000</f>
        <v>1040</v>
      </c>
    </row>
    <row r="200" spans="1:16">
      <c r="A200" s="18">
        <f t="shared" si="22"/>
        <v>200</v>
      </c>
      <c r="B200" s="101">
        <v>80</v>
      </c>
      <c r="C200" s="102" t="s">
        <v>58</v>
      </c>
      <c r="D200" s="100">
        <f t="shared" si="28"/>
        <v>80</v>
      </c>
      <c r="E200" s="103">
        <v>8.6739999999999994E-3</v>
      </c>
      <c r="F200" s="104">
        <v>4.0289999999999999E-6</v>
      </c>
      <c r="G200" s="99">
        <f t="shared" si="21"/>
        <v>8.6780289999999986E-3</v>
      </c>
      <c r="H200" s="107">
        <v>51.36</v>
      </c>
      <c r="I200" s="108" t="s">
        <v>7</v>
      </c>
      <c r="J200" s="111">
        <f t="shared" si="27"/>
        <v>51360</v>
      </c>
      <c r="K200" s="107">
        <v>2.27</v>
      </c>
      <c r="L200" s="108" t="s">
        <v>7</v>
      </c>
      <c r="M200" s="111">
        <f t="shared" si="30"/>
        <v>2270</v>
      </c>
      <c r="N200" s="107">
        <v>1.32</v>
      </c>
      <c r="O200" s="108" t="s">
        <v>7</v>
      </c>
      <c r="P200" s="111">
        <f t="shared" si="31"/>
        <v>1320</v>
      </c>
    </row>
    <row r="201" spans="1:16">
      <c r="A201" s="18">
        <f t="shared" si="22"/>
        <v>201</v>
      </c>
      <c r="B201" s="101">
        <v>90</v>
      </c>
      <c r="C201" s="102" t="s">
        <v>58</v>
      </c>
      <c r="D201" s="100">
        <f t="shared" si="28"/>
        <v>90</v>
      </c>
      <c r="E201" s="103">
        <v>7.9310000000000005E-3</v>
      </c>
      <c r="F201" s="104">
        <v>3.6160000000000002E-6</v>
      </c>
      <c r="G201" s="99">
        <f t="shared" si="21"/>
        <v>7.9346160000000002E-3</v>
      </c>
      <c r="H201" s="107">
        <v>63.4</v>
      </c>
      <c r="I201" s="108" t="s">
        <v>7</v>
      </c>
      <c r="J201" s="111">
        <f t="shared" si="27"/>
        <v>63400</v>
      </c>
      <c r="K201" s="107">
        <v>2.85</v>
      </c>
      <c r="L201" s="108" t="s">
        <v>7</v>
      </c>
      <c r="M201" s="111">
        <f t="shared" si="30"/>
        <v>2850</v>
      </c>
      <c r="N201" s="107">
        <v>1.62</v>
      </c>
      <c r="O201" s="108" t="s">
        <v>7</v>
      </c>
      <c r="P201" s="111">
        <f t="shared" si="31"/>
        <v>1620</v>
      </c>
    </row>
    <row r="202" spans="1:16">
      <c r="A202" s="18">
        <f t="shared" si="22"/>
        <v>202</v>
      </c>
      <c r="B202" s="101">
        <v>100</v>
      </c>
      <c r="C202" s="102" t="s">
        <v>58</v>
      </c>
      <c r="D202" s="112">
        <f t="shared" si="28"/>
        <v>100</v>
      </c>
      <c r="E202" s="103">
        <v>7.3280000000000003E-3</v>
      </c>
      <c r="F202" s="104">
        <v>3.2820000000000001E-6</v>
      </c>
      <c r="G202" s="99">
        <f t="shared" si="21"/>
        <v>7.3312820000000006E-3</v>
      </c>
      <c r="H202" s="107">
        <v>76.5</v>
      </c>
      <c r="I202" s="108" t="s">
        <v>7</v>
      </c>
      <c r="J202" s="111">
        <f t="shared" si="27"/>
        <v>76500</v>
      </c>
      <c r="K202" s="107">
        <v>3.42</v>
      </c>
      <c r="L202" s="108" t="s">
        <v>7</v>
      </c>
      <c r="M202" s="111">
        <f t="shared" si="30"/>
        <v>3420</v>
      </c>
      <c r="N202" s="107">
        <v>1.94</v>
      </c>
      <c r="O202" s="108" t="s">
        <v>7</v>
      </c>
      <c r="P202" s="111">
        <f t="shared" si="31"/>
        <v>1940</v>
      </c>
    </row>
    <row r="203" spans="1:16">
      <c r="A203" s="18">
        <f t="shared" si="22"/>
        <v>203</v>
      </c>
      <c r="B203" s="101">
        <v>110</v>
      </c>
      <c r="C203" s="102" t="s">
        <v>58</v>
      </c>
      <c r="D203" s="112">
        <f t="shared" si="28"/>
        <v>110</v>
      </c>
      <c r="E203" s="103">
        <v>6.829E-3</v>
      </c>
      <c r="F203" s="104">
        <v>3.0060000000000001E-6</v>
      </c>
      <c r="G203" s="99">
        <f t="shared" si="21"/>
        <v>6.8320059999999998E-3</v>
      </c>
      <c r="H203" s="107">
        <v>90.62</v>
      </c>
      <c r="I203" s="108" t="s">
        <v>7</v>
      </c>
      <c r="J203" s="111">
        <f t="shared" si="27"/>
        <v>90620</v>
      </c>
      <c r="K203" s="107">
        <v>3.98</v>
      </c>
      <c r="L203" s="108" t="s">
        <v>7</v>
      </c>
      <c r="M203" s="111">
        <f t="shared" si="30"/>
        <v>3980</v>
      </c>
      <c r="N203" s="107">
        <v>2.2799999999999998</v>
      </c>
      <c r="O203" s="108" t="s">
        <v>7</v>
      </c>
      <c r="P203" s="111">
        <f t="shared" si="31"/>
        <v>2280</v>
      </c>
    </row>
    <row r="204" spans="1:16">
      <c r="A204" s="18">
        <f t="shared" si="22"/>
        <v>204</v>
      </c>
      <c r="B204" s="101">
        <v>120</v>
      </c>
      <c r="C204" s="102" t="s">
        <v>58</v>
      </c>
      <c r="D204" s="112">
        <f t="shared" si="28"/>
        <v>120</v>
      </c>
      <c r="E204" s="103">
        <v>6.4099999999999999E-3</v>
      </c>
      <c r="F204" s="104">
        <v>2.774E-6</v>
      </c>
      <c r="G204" s="99">
        <f t="shared" si="21"/>
        <v>6.4127739999999996E-3</v>
      </c>
      <c r="H204" s="107">
        <v>105.71</v>
      </c>
      <c r="I204" s="108" t="s">
        <v>7</v>
      </c>
      <c r="J204" s="111">
        <f t="shared" si="27"/>
        <v>105710</v>
      </c>
      <c r="K204" s="107">
        <v>4.54</v>
      </c>
      <c r="L204" s="108" t="s">
        <v>7</v>
      </c>
      <c r="M204" s="111">
        <f t="shared" si="30"/>
        <v>4540</v>
      </c>
      <c r="N204" s="107">
        <v>2.65</v>
      </c>
      <c r="O204" s="108" t="s">
        <v>7</v>
      </c>
      <c r="P204" s="111">
        <f t="shared" si="31"/>
        <v>2650</v>
      </c>
    </row>
    <row r="205" spans="1:16">
      <c r="A205" s="18">
        <f t="shared" si="22"/>
        <v>205</v>
      </c>
      <c r="B205" s="101">
        <v>130</v>
      </c>
      <c r="C205" s="102" t="s">
        <v>58</v>
      </c>
      <c r="D205" s="112">
        <f t="shared" si="28"/>
        <v>130</v>
      </c>
      <c r="E205" s="103">
        <v>6.0520000000000001E-3</v>
      </c>
      <c r="F205" s="104">
        <v>2.5770000000000001E-6</v>
      </c>
      <c r="G205" s="99">
        <f t="shared" si="21"/>
        <v>6.0545770000000002E-3</v>
      </c>
      <c r="H205" s="107">
        <v>121.75</v>
      </c>
      <c r="I205" s="108" t="s">
        <v>7</v>
      </c>
      <c r="J205" s="111">
        <f t="shared" si="27"/>
        <v>121750</v>
      </c>
      <c r="K205" s="107">
        <v>5.0999999999999996</v>
      </c>
      <c r="L205" s="108" t="s">
        <v>7</v>
      </c>
      <c r="M205" s="111">
        <f t="shared" si="30"/>
        <v>5100</v>
      </c>
      <c r="N205" s="107">
        <v>3.04</v>
      </c>
      <c r="O205" s="108" t="s">
        <v>7</v>
      </c>
      <c r="P205" s="111">
        <f t="shared" si="31"/>
        <v>3040</v>
      </c>
    </row>
    <row r="206" spans="1:16">
      <c r="A206" s="18">
        <f t="shared" si="22"/>
        <v>206</v>
      </c>
      <c r="B206" s="101">
        <v>140</v>
      </c>
      <c r="C206" s="102" t="s">
        <v>58</v>
      </c>
      <c r="D206" s="112">
        <f t="shared" si="28"/>
        <v>140</v>
      </c>
      <c r="E206" s="103">
        <v>5.7419999999999997E-3</v>
      </c>
      <c r="F206" s="104">
        <v>2.407E-6</v>
      </c>
      <c r="G206" s="99">
        <f t="shared" si="21"/>
        <v>5.744407E-3</v>
      </c>
      <c r="H206" s="107">
        <v>138.69</v>
      </c>
      <c r="I206" s="108" t="s">
        <v>7</v>
      </c>
      <c r="J206" s="111">
        <f t="shared" si="27"/>
        <v>138690</v>
      </c>
      <c r="K206" s="107">
        <v>5.66</v>
      </c>
      <c r="L206" s="108" t="s">
        <v>7</v>
      </c>
      <c r="M206" s="111">
        <f t="shared" si="30"/>
        <v>5660</v>
      </c>
      <c r="N206" s="107">
        <v>3.44</v>
      </c>
      <c r="O206" s="108" t="s">
        <v>7</v>
      </c>
      <c r="P206" s="111">
        <f t="shared" si="31"/>
        <v>3440</v>
      </c>
    </row>
    <row r="207" spans="1:16">
      <c r="A207" s="18">
        <f t="shared" si="22"/>
        <v>207</v>
      </c>
      <c r="B207" s="101">
        <v>150</v>
      </c>
      <c r="C207" s="102" t="s">
        <v>58</v>
      </c>
      <c r="D207" s="112">
        <f t="shared" si="28"/>
        <v>150</v>
      </c>
      <c r="E207" s="103">
        <v>5.4720000000000003E-3</v>
      </c>
      <c r="F207" s="104">
        <v>2.2579999999999998E-6</v>
      </c>
      <c r="G207" s="99">
        <f t="shared" si="21"/>
        <v>5.4742580000000001E-3</v>
      </c>
      <c r="H207" s="107">
        <v>156.51</v>
      </c>
      <c r="I207" s="108" t="s">
        <v>7</v>
      </c>
      <c r="J207" s="111">
        <f t="shared" si="27"/>
        <v>156510</v>
      </c>
      <c r="K207" s="107">
        <v>6.22</v>
      </c>
      <c r="L207" s="108" t="s">
        <v>7</v>
      </c>
      <c r="M207" s="111">
        <f t="shared" si="30"/>
        <v>6220</v>
      </c>
      <c r="N207" s="107">
        <v>3.86</v>
      </c>
      <c r="O207" s="108" t="s">
        <v>7</v>
      </c>
      <c r="P207" s="111">
        <f t="shared" si="31"/>
        <v>3860</v>
      </c>
    </row>
    <row r="208" spans="1:16">
      <c r="A208" s="18">
        <f t="shared" si="22"/>
        <v>208</v>
      </c>
      <c r="B208" s="101">
        <v>160</v>
      </c>
      <c r="C208" s="102" t="s">
        <v>58</v>
      </c>
      <c r="D208" s="112">
        <f t="shared" si="28"/>
        <v>160</v>
      </c>
      <c r="E208" s="103">
        <v>5.2350000000000001E-3</v>
      </c>
      <c r="F208" s="104">
        <v>2.1280000000000002E-6</v>
      </c>
      <c r="G208" s="99">
        <f t="shared" si="21"/>
        <v>5.2371279999999997E-3</v>
      </c>
      <c r="H208" s="107">
        <v>175.17</v>
      </c>
      <c r="I208" s="108" t="s">
        <v>7</v>
      </c>
      <c r="J208" s="111">
        <f t="shared" si="27"/>
        <v>175170</v>
      </c>
      <c r="K208" s="107">
        <v>6.78</v>
      </c>
      <c r="L208" s="108" t="s">
        <v>7</v>
      </c>
      <c r="M208" s="111">
        <f t="shared" si="30"/>
        <v>6780</v>
      </c>
      <c r="N208" s="107">
        <v>4.3099999999999996</v>
      </c>
      <c r="O208" s="108" t="s">
        <v>7</v>
      </c>
      <c r="P208" s="111">
        <f t="shared" si="31"/>
        <v>4310</v>
      </c>
    </row>
    <row r="209" spans="1:16">
      <c r="A209" s="18">
        <f t="shared" si="22"/>
        <v>209</v>
      </c>
      <c r="B209" s="101">
        <v>170</v>
      </c>
      <c r="C209" s="102" t="s">
        <v>58</v>
      </c>
      <c r="D209" s="112">
        <f t="shared" si="28"/>
        <v>170</v>
      </c>
      <c r="E209" s="103">
        <v>5.0239999999999998E-3</v>
      </c>
      <c r="F209" s="104">
        <v>2.012E-6</v>
      </c>
      <c r="G209" s="99">
        <f t="shared" si="21"/>
        <v>5.0260119999999998E-3</v>
      </c>
      <c r="H209" s="107">
        <v>194.64</v>
      </c>
      <c r="I209" s="108" t="s">
        <v>7</v>
      </c>
      <c r="J209" s="111">
        <f t="shared" si="27"/>
        <v>194640</v>
      </c>
      <c r="K209" s="107">
        <v>7.35</v>
      </c>
      <c r="L209" s="108" t="s">
        <v>7</v>
      </c>
      <c r="M209" s="111">
        <f t="shared" si="30"/>
        <v>7350</v>
      </c>
      <c r="N209" s="107">
        <v>4.76</v>
      </c>
      <c r="O209" s="108" t="s">
        <v>7</v>
      </c>
      <c r="P209" s="111">
        <f t="shared" si="31"/>
        <v>4760</v>
      </c>
    </row>
    <row r="210" spans="1:16">
      <c r="A210" s="18">
        <f t="shared" si="22"/>
        <v>210</v>
      </c>
      <c r="B210" s="101">
        <v>180</v>
      </c>
      <c r="C210" s="102" t="s">
        <v>58</v>
      </c>
      <c r="D210" s="112">
        <f t="shared" si="28"/>
        <v>180</v>
      </c>
      <c r="E210" s="103">
        <v>4.836E-3</v>
      </c>
      <c r="F210" s="104">
        <v>1.9080000000000002E-6</v>
      </c>
      <c r="G210" s="99">
        <f t="shared" si="21"/>
        <v>4.8379080000000001E-3</v>
      </c>
      <c r="H210" s="107">
        <v>214.9</v>
      </c>
      <c r="I210" s="108" t="s">
        <v>7</v>
      </c>
      <c r="J210" s="111">
        <f t="shared" si="27"/>
        <v>214900</v>
      </c>
      <c r="K210" s="107">
        <v>7.92</v>
      </c>
      <c r="L210" s="108" t="s">
        <v>7</v>
      </c>
      <c r="M210" s="111">
        <f t="shared" si="30"/>
        <v>7920</v>
      </c>
      <c r="N210" s="107">
        <v>5.23</v>
      </c>
      <c r="O210" s="108" t="s">
        <v>7</v>
      </c>
      <c r="P210" s="111">
        <f t="shared" si="31"/>
        <v>5230</v>
      </c>
    </row>
    <row r="211" spans="1:16">
      <c r="A211" s="18">
        <f t="shared" si="22"/>
        <v>211</v>
      </c>
      <c r="B211" s="101">
        <v>200</v>
      </c>
      <c r="C211" s="102" t="s">
        <v>58</v>
      </c>
      <c r="D211" s="112">
        <f t="shared" si="28"/>
        <v>200</v>
      </c>
      <c r="E211" s="103">
        <v>4.5149999999999999E-3</v>
      </c>
      <c r="F211" s="104">
        <v>1.731E-6</v>
      </c>
      <c r="G211" s="99">
        <f t="shared" si="21"/>
        <v>4.5167309999999995E-3</v>
      </c>
      <c r="H211" s="107">
        <v>257.66000000000003</v>
      </c>
      <c r="I211" s="108" t="s">
        <v>7</v>
      </c>
      <c r="J211" s="111">
        <f t="shared" si="27"/>
        <v>257660.00000000003</v>
      </c>
      <c r="K211" s="107">
        <v>10.02</v>
      </c>
      <c r="L211" s="108" t="s">
        <v>7</v>
      </c>
      <c r="M211" s="111">
        <f t="shared" si="30"/>
        <v>10020</v>
      </c>
      <c r="N211" s="107">
        <v>6.22</v>
      </c>
      <c r="O211" s="108" t="s">
        <v>7</v>
      </c>
      <c r="P211" s="111">
        <f t="shared" si="31"/>
        <v>6220</v>
      </c>
    </row>
    <row r="212" spans="1:16">
      <c r="A212" s="18">
        <f t="shared" si="22"/>
        <v>212</v>
      </c>
      <c r="B212" s="101">
        <v>225</v>
      </c>
      <c r="C212" s="102" t="s">
        <v>58</v>
      </c>
      <c r="D212" s="112">
        <f t="shared" si="28"/>
        <v>225</v>
      </c>
      <c r="E212" s="103">
        <v>4.1910000000000003E-3</v>
      </c>
      <c r="F212" s="104">
        <v>1.553E-6</v>
      </c>
      <c r="G212" s="99">
        <f t="shared" ref="G212:G275" si="32">E212+F212</f>
        <v>4.1925529999999999E-3</v>
      </c>
      <c r="H212" s="107">
        <v>315.07</v>
      </c>
      <c r="I212" s="108" t="s">
        <v>7</v>
      </c>
      <c r="J212" s="111">
        <f t="shared" si="27"/>
        <v>315070</v>
      </c>
      <c r="K212" s="107">
        <v>12.97</v>
      </c>
      <c r="L212" s="108" t="s">
        <v>7</v>
      </c>
      <c r="M212" s="111">
        <f t="shared" si="30"/>
        <v>12970</v>
      </c>
      <c r="N212" s="107">
        <v>7.54</v>
      </c>
      <c r="O212" s="108" t="s">
        <v>7</v>
      </c>
      <c r="P212" s="111">
        <f t="shared" si="31"/>
        <v>7540</v>
      </c>
    </row>
    <row r="213" spans="1:16">
      <c r="A213" s="18">
        <f t="shared" si="22"/>
        <v>213</v>
      </c>
      <c r="B213" s="101">
        <v>250</v>
      </c>
      <c r="C213" s="102" t="s">
        <v>58</v>
      </c>
      <c r="D213" s="112">
        <f t="shared" si="28"/>
        <v>250</v>
      </c>
      <c r="E213" s="103">
        <v>3.9309999999999996E-3</v>
      </c>
      <c r="F213" s="104">
        <v>1.4079999999999999E-6</v>
      </c>
      <c r="G213" s="99">
        <f t="shared" si="32"/>
        <v>3.9324079999999992E-3</v>
      </c>
      <c r="H213" s="107">
        <v>376.6</v>
      </c>
      <c r="I213" s="108" t="s">
        <v>7</v>
      </c>
      <c r="J213" s="111">
        <f t="shared" si="27"/>
        <v>376600</v>
      </c>
      <c r="K213" s="107">
        <v>15.69</v>
      </c>
      <c r="L213" s="108" t="s">
        <v>7</v>
      </c>
      <c r="M213" s="111">
        <f t="shared" si="30"/>
        <v>15690</v>
      </c>
      <c r="N213" s="107">
        <v>8.92</v>
      </c>
      <c r="O213" s="108" t="s">
        <v>7</v>
      </c>
      <c r="P213" s="111">
        <f t="shared" si="31"/>
        <v>8920</v>
      </c>
    </row>
    <row r="214" spans="1:16">
      <c r="A214" s="18">
        <f t="shared" ref="A214:A277" si="33">A213+1</f>
        <v>214</v>
      </c>
      <c r="B214" s="101">
        <v>275</v>
      </c>
      <c r="C214" s="102" t="s">
        <v>58</v>
      </c>
      <c r="D214" s="112">
        <f t="shared" ref="D214:D227" si="34">B214/$C$5</f>
        <v>275</v>
      </c>
      <c r="E214" s="103">
        <v>3.7169999999999998E-3</v>
      </c>
      <c r="F214" s="104">
        <v>1.2890000000000001E-6</v>
      </c>
      <c r="G214" s="99">
        <f t="shared" si="32"/>
        <v>3.7182889999999996E-3</v>
      </c>
      <c r="H214" s="107">
        <v>441.94</v>
      </c>
      <c r="I214" s="108" t="s">
        <v>7</v>
      </c>
      <c r="J214" s="111">
        <f t="shared" si="27"/>
        <v>441940</v>
      </c>
      <c r="K214" s="107">
        <v>18.28</v>
      </c>
      <c r="L214" s="108" t="s">
        <v>7</v>
      </c>
      <c r="M214" s="111">
        <f t="shared" si="30"/>
        <v>18280</v>
      </c>
      <c r="N214" s="107">
        <v>10.37</v>
      </c>
      <c r="O214" s="108" t="s">
        <v>7</v>
      </c>
      <c r="P214" s="111">
        <f t="shared" si="31"/>
        <v>10370</v>
      </c>
    </row>
    <row r="215" spans="1:16">
      <c r="A215" s="18">
        <f t="shared" si="33"/>
        <v>215</v>
      </c>
      <c r="B215" s="101">
        <v>300</v>
      </c>
      <c r="C215" s="102" t="s">
        <v>58</v>
      </c>
      <c r="D215" s="112">
        <f t="shared" si="34"/>
        <v>300</v>
      </c>
      <c r="E215" s="103">
        <v>3.5379999999999999E-3</v>
      </c>
      <c r="F215" s="104">
        <v>1.19E-6</v>
      </c>
      <c r="G215" s="99">
        <f t="shared" si="32"/>
        <v>3.5391899999999998E-3</v>
      </c>
      <c r="H215" s="107">
        <v>510.81</v>
      </c>
      <c r="I215" s="108" t="s">
        <v>7</v>
      </c>
      <c r="J215" s="111">
        <f t="shared" si="27"/>
        <v>510810</v>
      </c>
      <c r="K215" s="107">
        <v>20.79</v>
      </c>
      <c r="L215" s="108" t="s">
        <v>7</v>
      </c>
      <c r="M215" s="111">
        <f t="shared" si="30"/>
        <v>20790</v>
      </c>
      <c r="N215" s="107">
        <v>11.88</v>
      </c>
      <c r="O215" s="108" t="s">
        <v>7</v>
      </c>
      <c r="P215" s="111">
        <f t="shared" si="31"/>
        <v>11880</v>
      </c>
    </row>
    <row r="216" spans="1:16">
      <c r="A216" s="18">
        <f t="shared" si="33"/>
        <v>216</v>
      </c>
      <c r="B216" s="101">
        <v>325</v>
      </c>
      <c r="C216" s="102" t="s">
        <v>58</v>
      </c>
      <c r="D216" s="112">
        <f t="shared" si="34"/>
        <v>325</v>
      </c>
      <c r="E216" s="103">
        <v>3.3869999999999998E-3</v>
      </c>
      <c r="F216" s="104">
        <v>1.1039999999999999E-6</v>
      </c>
      <c r="G216" s="99">
        <f t="shared" si="32"/>
        <v>3.3881039999999999E-3</v>
      </c>
      <c r="H216" s="107">
        <v>582.95000000000005</v>
      </c>
      <c r="I216" s="108" t="s">
        <v>7</v>
      </c>
      <c r="J216" s="111">
        <f t="shared" si="27"/>
        <v>582950</v>
      </c>
      <c r="K216" s="107">
        <v>23.24</v>
      </c>
      <c r="L216" s="108" t="s">
        <v>7</v>
      </c>
      <c r="M216" s="111">
        <f t="shared" si="30"/>
        <v>23240</v>
      </c>
      <c r="N216" s="107">
        <v>13.44</v>
      </c>
      <c r="O216" s="108" t="s">
        <v>7</v>
      </c>
      <c r="P216" s="111">
        <f t="shared" si="31"/>
        <v>13440</v>
      </c>
    </row>
    <row r="217" spans="1:16">
      <c r="A217" s="18">
        <f t="shared" si="33"/>
        <v>217</v>
      </c>
      <c r="B217" s="101">
        <v>350</v>
      </c>
      <c r="C217" s="102" t="s">
        <v>58</v>
      </c>
      <c r="D217" s="112">
        <f t="shared" si="34"/>
        <v>350</v>
      </c>
      <c r="E217" s="103">
        <v>3.258E-3</v>
      </c>
      <c r="F217" s="104">
        <v>1.031E-6</v>
      </c>
      <c r="G217" s="99">
        <f t="shared" si="32"/>
        <v>3.2590309999999999E-3</v>
      </c>
      <c r="H217" s="107">
        <v>658.12</v>
      </c>
      <c r="I217" s="108" t="s">
        <v>7</v>
      </c>
      <c r="J217" s="111">
        <f t="shared" si="27"/>
        <v>658120</v>
      </c>
      <c r="K217" s="107">
        <v>25.65</v>
      </c>
      <c r="L217" s="108" t="s">
        <v>7</v>
      </c>
      <c r="M217" s="111">
        <f t="shared" si="30"/>
        <v>25650</v>
      </c>
      <c r="N217" s="107">
        <v>15.05</v>
      </c>
      <c r="O217" s="108" t="s">
        <v>7</v>
      </c>
      <c r="P217" s="111">
        <f t="shared" si="31"/>
        <v>15050</v>
      </c>
    </row>
    <row r="218" spans="1:16">
      <c r="A218" s="18">
        <f t="shared" si="33"/>
        <v>218</v>
      </c>
      <c r="B218" s="101">
        <v>375</v>
      </c>
      <c r="C218" s="102" t="s">
        <v>58</v>
      </c>
      <c r="D218" s="112">
        <f t="shared" si="34"/>
        <v>375</v>
      </c>
      <c r="E218" s="103">
        <v>3.1459999999999999E-3</v>
      </c>
      <c r="F218" s="104">
        <v>9.6710000000000002E-7</v>
      </c>
      <c r="G218" s="99">
        <f t="shared" si="32"/>
        <v>3.1469671000000001E-3</v>
      </c>
      <c r="H218" s="107">
        <v>736.13</v>
      </c>
      <c r="I218" s="108" t="s">
        <v>7</v>
      </c>
      <c r="J218" s="111">
        <f t="shared" si="27"/>
        <v>736130</v>
      </c>
      <c r="K218" s="107">
        <v>28.01</v>
      </c>
      <c r="L218" s="108" t="s">
        <v>7</v>
      </c>
      <c r="M218" s="111">
        <f t="shared" si="30"/>
        <v>28010</v>
      </c>
      <c r="N218" s="107">
        <v>16.7</v>
      </c>
      <c r="O218" s="108" t="s">
        <v>7</v>
      </c>
      <c r="P218" s="111">
        <f t="shared" si="31"/>
        <v>16700</v>
      </c>
    </row>
    <row r="219" spans="1:16">
      <c r="A219" s="18">
        <f t="shared" si="33"/>
        <v>219</v>
      </c>
      <c r="B219" s="101">
        <v>400</v>
      </c>
      <c r="C219" s="102" t="s">
        <v>58</v>
      </c>
      <c r="D219" s="112">
        <f t="shared" si="34"/>
        <v>400</v>
      </c>
      <c r="E219" s="103">
        <v>3.0479999999999999E-3</v>
      </c>
      <c r="F219" s="104">
        <v>9.1090000000000004E-7</v>
      </c>
      <c r="G219" s="99">
        <f t="shared" si="32"/>
        <v>3.0489109E-3</v>
      </c>
      <c r="H219" s="107">
        <v>816.77</v>
      </c>
      <c r="I219" s="108" t="s">
        <v>7</v>
      </c>
      <c r="J219" s="111">
        <f t="shared" si="27"/>
        <v>816770</v>
      </c>
      <c r="K219" s="107">
        <v>30.33</v>
      </c>
      <c r="L219" s="108" t="s">
        <v>7</v>
      </c>
      <c r="M219" s="111">
        <f t="shared" si="30"/>
        <v>30330</v>
      </c>
      <c r="N219" s="107">
        <v>18.38</v>
      </c>
      <c r="O219" s="108" t="s">
        <v>7</v>
      </c>
      <c r="P219" s="111">
        <f t="shared" si="31"/>
        <v>18380</v>
      </c>
    </row>
    <row r="220" spans="1:16">
      <c r="A220" s="18">
        <f t="shared" si="33"/>
        <v>220</v>
      </c>
      <c r="B220" s="101">
        <v>450</v>
      </c>
      <c r="C220" s="102" t="s">
        <v>58</v>
      </c>
      <c r="D220" s="112">
        <f t="shared" si="34"/>
        <v>450</v>
      </c>
      <c r="E220" s="103">
        <v>2.8869999999999998E-3</v>
      </c>
      <c r="F220" s="104">
        <v>8.1650000000000004E-7</v>
      </c>
      <c r="G220" s="99">
        <f t="shared" si="32"/>
        <v>2.8878164999999998E-3</v>
      </c>
      <c r="H220" s="107">
        <v>985.18</v>
      </c>
      <c r="I220" s="108" t="s">
        <v>7</v>
      </c>
      <c r="J220" s="111">
        <f t="shared" si="27"/>
        <v>985180</v>
      </c>
      <c r="K220" s="107">
        <v>38.729999999999997</v>
      </c>
      <c r="L220" s="108" t="s">
        <v>7</v>
      </c>
      <c r="M220" s="111">
        <f t="shared" si="30"/>
        <v>38730</v>
      </c>
      <c r="N220" s="107">
        <v>21.83</v>
      </c>
      <c r="O220" s="108" t="s">
        <v>7</v>
      </c>
      <c r="P220" s="111">
        <f t="shared" si="31"/>
        <v>21830</v>
      </c>
    </row>
    <row r="221" spans="1:16">
      <c r="A221" s="18">
        <f t="shared" si="33"/>
        <v>221</v>
      </c>
      <c r="B221" s="101">
        <v>500</v>
      </c>
      <c r="C221" s="102" t="s">
        <v>58</v>
      </c>
      <c r="D221" s="112">
        <f t="shared" si="34"/>
        <v>500</v>
      </c>
      <c r="E221" s="103">
        <v>2.7590000000000002E-3</v>
      </c>
      <c r="F221" s="104">
        <v>7.4040000000000004E-7</v>
      </c>
      <c r="G221" s="99">
        <f t="shared" si="32"/>
        <v>2.7597404000000002E-3</v>
      </c>
      <c r="H221" s="107">
        <v>1.1599999999999999</v>
      </c>
      <c r="I221" s="110" t="s">
        <v>62</v>
      </c>
      <c r="J221" s="113">
        <f t="shared" ref="J221:J228" si="35">H221*1000000</f>
        <v>1160000</v>
      </c>
      <c r="K221" s="107">
        <v>46.28</v>
      </c>
      <c r="L221" s="108" t="s">
        <v>7</v>
      </c>
      <c r="M221" s="111">
        <f t="shared" si="30"/>
        <v>46280</v>
      </c>
      <c r="N221" s="107">
        <v>25.38</v>
      </c>
      <c r="O221" s="108" t="s">
        <v>7</v>
      </c>
      <c r="P221" s="111">
        <f t="shared" si="31"/>
        <v>25380</v>
      </c>
    </row>
    <row r="222" spans="1:16">
      <c r="A222" s="18">
        <f t="shared" si="33"/>
        <v>222</v>
      </c>
      <c r="B222" s="101">
        <v>550</v>
      </c>
      <c r="C222" s="102" t="s">
        <v>58</v>
      </c>
      <c r="D222" s="112">
        <f t="shared" si="34"/>
        <v>550</v>
      </c>
      <c r="E222" s="103">
        <v>2.6549999999999998E-3</v>
      </c>
      <c r="F222" s="104">
        <v>6.7759999999999998E-7</v>
      </c>
      <c r="G222" s="99">
        <f t="shared" si="32"/>
        <v>2.6556775999999997E-3</v>
      </c>
      <c r="H222" s="107">
        <v>1.35</v>
      </c>
      <c r="I222" s="108" t="s">
        <v>62</v>
      </c>
      <c r="J222" s="113">
        <f t="shared" si="35"/>
        <v>1350000</v>
      </c>
      <c r="K222" s="107">
        <v>53.3</v>
      </c>
      <c r="L222" s="108" t="s">
        <v>7</v>
      </c>
      <c r="M222" s="111">
        <f t="shared" si="30"/>
        <v>53300</v>
      </c>
      <c r="N222" s="107">
        <v>29</v>
      </c>
      <c r="O222" s="108" t="s">
        <v>7</v>
      </c>
      <c r="P222" s="111">
        <f t="shared" si="31"/>
        <v>29000</v>
      </c>
    </row>
    <row r="223" spans="1:16">
      <c r="A223" s="18">
        <f t="shared" si="33"/>
        <v>223</v>
      </c>
      <c r="B223" s="101">
        <v>600</v>
      </c>
      <c r="C223" s="102" t="s">
        <v>58</v>
      </c>
      <c r="D223" s="112">
        <f t="shared" si="34"/>
        <v>600</v>
      </c>
      <c r="E223" s="103">
        <v>2.5699999999999998E-3</v>
      </c>
      <c r="F223" s="104">
        <v>6.2490000000000004E-7</v>
      </c>
      <c r="G223" s="99">
        <f t="shared" si="32"/>
        <v>2.5706249E-3</v>
      </c>
      <c r="H223" s="107">
        <v>1.54</v>
      </c>
      <c r="I223" s="108" t="s">
        <v>62</v>
      </c>
      <c r="J223" s="113">
        <f t="shared" si="35"/>
        <v>1540000</v>
      </c>
      <c r="K223" s="107">
        <v>59.94</v>
      </c>
      <c r="L223" s="108" t="s">
        <v>7</v>
      </c>
      <c r="M223" s="111">
        <f t="shared" si="30"/>
        <v>59940</v>
      </c>
      <c r="N223" s="107">
        <v>32.67</v>
      </c>
      <c r="O223" s="108" t="s">
        <v>7</v>
      </c>
      <c r="P223" s="111">
        <f t="shared" si="31"/>
        <v>32670</v>
      </c>
    </row>
    <row r="224" spans="1:16">
      <c r="A224" s="18">
        <f t="shared" si="33"/>
        <v>224</v>
      </c>
      <c r="B224" s="101">
        <v>650</v>
      </c>
      <c r="C224" s="102" t="s">
        <v>58</v>
      </c>
      <c r="D224" s="112">
        <f t="shared" si="34"/>
        <v>650</v>
      </c>
      <c r="E224" s="103">
        <v>2.5000000000000001E-3</v>
      </c>
      <c r="F224" s="104">
        <v>5.8009999999999996E-7</v>
      </c>
      <c r="G224" s="99">
        <f t="shared" si="32"/>
        <v>2.5005801000000001E-3</v>
      </c>
      <c r="H224" s="107">
        <v>1.74</v>
      </c>
      <c r="I224" s="108" t="s">
        <v>62</v>
      </c>
      <c r="J224" s="113">
        <f t="shared" si="35"/>
        <v>1740000</v>
      </c>
      <c r="K224" s="107">
        <v>66.27</v>
      </c>
      <c r="L224" s="108" t="s">
        <v>7</v>
      </c>
      <c r="M224" s="111">
        <f t="shared" si="30"/>
        <v>66270</v>
      </c>
      <c r="N224" s="107">
        <v>36.380000000000003</v>
      </c>
      <c r="O224" s="108" t="s">
        <v>7</v>
      </c>
      <c r="P224" s="111">
        <f t="shared" si="31"/>
        <v>36380</v>
      </c>
    </row>
    <row r="225" spans="1:16">
      <c r="A225" s="18">
        <f t="shared" si="33"/>
        <v>225</v>
      </c>
      <c r="B225" s="101">
        <v>700</v>
      </c>
      <c r="C225" s="102" t="s">
        <v>58</v>
      </c>
      <c r="D225" s="112">
        <f t="shared" si="34"/>
        <v>700</v>
      </c>
      <c r="E225" s="103">
        <v>2.441E-3</v>
      </c>
      <c r="F225" s="104">
        <v>5.4140000000000002E-7</v>
      </c>
      <c r="G225" s="99">
        <f t="shared" si="32"/>
        <v>2.4415413999999999E-3</v>
      </c>
      <c r="H225" s="107">
        <v>1.94</v>
      </c>
      <c r="I225" s="108" t="s">
        <v>62</v>
      </c>
      <c r="J225" s="113">
        <f t="shared" si="35"/>
        <v>1940000</v>
      </c>
      <c r="K225" s="107">
        <v>72.36</v>
      </c>
      <c r="L225" s="108" t="s">
        <v>7</v>
      </c>
      <c r="M225" s="111">
        <f t="shared" si="30"/>
        <v>72360</v>
      </c>
      <c r="N225" s="107">
        <v>40.11</v>
      </c>
      <c r="O225" s="108" t="s">
        <v>7</v>
      </c>
      <c r="P225" s="111">
        <f t="shared" si="31"/>
        <v>40110</v>
      </c>
    </row>
    <row r="226" spans="1:16">
      <c r="A226" s="18">
        <f t="shared" si="33"/>
        <v>226</v>
      </c>
      <c r="B226" s="101">
        <v>800</v>
      </c>
      <c r="C226" s="102" t="s">
        <v>58</v>
      </c>
      <c r="D226" s="112">
        <f t="shared" si="34"/>
        <v>800</v>
      </c>
      <c r="E226" s="103">
        <v>2.3470000000000001E-3</v>
      </c>
      <c r="F226" s="104">
        <v>4.7810000000000003E-7</v>
      </c>
      <c r="G226" s="99">
        <f t="shared" si="32"/>
        <v>2.3474781000000001E-3</v>
      </c>
      <c r="H226" s="107">
        <v>2.35</v>
      </c>
      <c r="I226" s="108" t="s">
        <v>62</v>
      </c>
      <c r="J226" s="113">
        <f t="shared" si="35"/>
        <v>2350000</v>
      </c>
      <c r="K226" s="107">
        <v>93.68</v>
      </c>
      <c r="L226" s="108" t="s">
        <v>7</v>
      </c>
      <c r="M226" s="111">
        <f t="shared" si="30"/>
        <v>93680</v>
      </c>
      <c r="N226" s="107">
        <v>47.6</v>
      </c>
      <c r="O226" s="108" t="s">
        <v>7</v>
      </c>
      <c r="P226" s="111">
        <f t="shared" si="31"/>
        <v>47600</v>
      </c>
    </row>
    <row r="227" spans="1:16">
      <c r="A227" s="18">
        <f t="shared" si="33"/>
        <v>227</v>
      </c>
      <c r="B227" s="101">
        <v>900</v>
      </c>
      <c r="C227" s="102" t="s">
        <v>58</v>
      </c>
      <c r="D227" s="112">
        <f t="shared" si="34"/>
        <v>900</v>
      </c>
      <c r="E227" s="103">
        <v>2.2780000000000001E-3</v>
      </c>
      <c r="F227" s="104">
        <v>4.284E-7</v>
      </c>
      <c r="G227" s="99">
        <f t="shared" si="32"/>
        <v>2.2784284E-3</v>
      </c>
      <c r="H227" s="107">
        <v>2.79</v>
      </c>
      <c r="I227" s="108" t="s">
        <v>62</v>
      </c>
      <c r="J227" s="113">
        <f t="shared" si="35"/>
        <v>2790000</v>
      </c>
      <c r="K227" s="107">
        <v>112.13</v>
      </c>
      <c r="L227" s="108" t="s">
        <v>7</v>
      </c>
      <c r="M227" s="111">
        <f t="shared" si="30"/>
        <v>112130</v>
      </c>
      <c r="N227" s="107">
        <v>55.07</v>
      </c>
      <c r="O227" s="108" t="s">
        <v>7</v>
      </c>
      <c r="P227" s="111">
        <f t="shared" si="31"/>
        <v>55070</v>
      </c>
    </row>
    <row r="228" spans="1:16">
      <c r="A228" s="21">
        <f t="shared" si="33"/>
        <v>228</v>
      </c>
      <c r="B228" s="101">
        <v>1</v>
      </c>
      <c r="C228" s="105" t="s">
        <v>60</v>
      </c>
      <c r="D228" s="106">
        <f>B228*1000/$C$5</f>
        <v>1000</v>
      </c>
      <c r="E228" s="103">
        <v>2.2260000000000001E-3</v>
      </c>
      <c r="F228" s="104">
        <v>3.883E-7</v>
      </c>
      <c r="G228" s="99">
        <f t="shared" si="32"/>
        <v>2.2263883000000003E-3</v>
      </c>
      <c r="H228" s="107">
        <v>3.23</v>
      </c>
      <c r="I228" s="108" t="s">
        <v>62</v>
      </c>
      <c r="J228" s="113">
        <f t="shared" si="35"/>
        <v>3230000</v>
      </c>
      <c r="K228" s="107">
        <v>128.77000000000001</v>
      </c>
      <c r="L228" s="108" t="s">
        <v>7</v>
      </c>
      <c r="M228" s="111">
        <f t="shared" si="30"/>
        <v>128770.00000000001</v>
      </c>
      <c r="N228" s="107">
        <v>62.49</v>
      </c>
      <c r="O228" s="108" t="s">
        <v>7</v>
      </c>
      <c r="P228" s="111">
        <f t="shared" si="31"/>
        <v>62490</v>
      </c>
    </row>
    <row r="229" spans="1:16">
      <c r="A229" s="18">
        <f t="shared" si="33"/>
        <v>229</v>
      </c>
      <c r="B229" s="101"/>
      <c r="C229" s="102"/>
      <c r="D229" s="106" t="e">
        <v>#N/A</v>
      </c>
      <c r="E229" s="103"/>
      <c r="F229" s="104"/>
      <c r="G229" s="99" t="e">
        <v>#N/A</v>
      </c>
      <c r="H229" s="107"/>
      <c r="I229" s="108"/>
      <c r="J229" s="111" t="e">
        <v>#N/A</v>
      </c>
      <c r="K229" s="107"/>
      <c r="L229" s="108"/>
      <c r="M229" s="111" t="e">
        <v>#N/A</v>
      </c>
      <c r="N229" s="107"/>
      <c r="O229" s="108"/>
      <c r="P229" s="114" t="e">
        <v>#N/A</v>
      </c>
    </row>
    <row r="230" spans="1:16">
      <c r="A230" s="18">
        <f t="shared" si="33"/>
        <v>230</v>
      </c>
      <c r="B230" s="101"/>
      <c r="C230" s="102"/>
      <c r="D230" s="106" t="e">
        <v>#N/A</v>
      </c>
      <c r="E230" s="103"/>
      <c r="F230" s="104"/>
      <c r="G230" s="99" t="e">
        <v>#N/A</v>
      </c>
      <c r="H230" s="107"/>
      <c r="I230" s="108"/>
      <c r="J230" s="111" t="e">
        <v>#N/A</v>
      </c>
      <c r="K230" s="107"/>
      <c r="L230" s="108"/>
      <c r="M230" s="111" t="e">
        <v>#N/A</v>
      </c>
      <c r="N230" s="107"/>
      <c r="O230" s="108"/>
      <c r="P230" s="114" t="e">
        <v>#N/A</v>
      </c>
    </row>
    <row r="231" spans="1:16">
      <c r="A231" s="18">
        <f t="shared" si="33"/>
        <v>231</v>
      </c>
      <c r="B231" s="101"/>
      <c r="C231" s="102"/>
      <c r="D231" s="106" t="e">
        <v>#N/A</v>
      </c>
      <c r="E231" s="103"/>
      <c r="F231" s="104"/>
      <c r="G231" s="99" t="e">
        <v>#N/A</v>
      </c>
      <c r="H231" s="107"/>
      <c r="I231" s="108"/>
      <c r="J231" s="111" t="e">
        <v>#N/A</v>
      </c>
      <c r="K231" s="107"/>
      <c r="L231" s="108"/>
      <c r="M231" s="111" t="e">
        <v>#N/A</v>
      </c>
      <c r="N231" s="107"/>
      <c r="O231" s="108"/>
      <c r="P231" s="114" t="e">
        <v>#N/A</v>
      </c>
    </row>
    <row r="232" spans="1:16">
      <c r="A232" s="18">
        <f t="shared" si="33"/>
        <v>232</v>
      </c>
      <c r="B232" s="101"/>
      <c r="C232" s="102"/>
      <c r="D232" s="106" t="e">
        <v>#N/A</v>
      </c>
      <c r="E232" s="103"/>
      <c r="F232" s="104"/>
      <c r="G232" s="99" t="e">
        <v>#N/A</v>
      </c>
      <c r="H232" s="107"/>
      <c r="I232" s="108"/>
      <c r="J232" s="111" t="e">
        <v>#N/A</v>
      </c>
      <c r="K232" s="107"/>
      <c r="L232" s="108"/>
      <c r="M232" s="111" t="e">
        <v>#N/A</v>
      </c>
      <c r="N232" s="107"/>
      <c r="O232" s="108"/>
      <c r="P232" s="114" t="e">
        <v>#N/A</v>
      </c>
    </row>
    <row r="233" spans="1:16">
      <c r="A233" s="18">
        <f t="shared" si="33"/>
        <v>233</v>
      </c>
      <c r="B233" s="101"/>
      <c r="C233" s="102"/>
      <c r="D233" s="106" t="e">
        <v>#N/A</v>
      </c>
      <c r="E233" s="103"/>
      <c r="F233" s="104"/>
      <c r="G233" s="99" t="e">
        <v>#N/A</v>
      </c>
      <c r="H233" s="107"/>
      <c r="I233" s="108"/>
      <c r="J233" s="111" t="e">
        <v>#N/A</v>
      </c>
      <c r="K233" s="107"/>
      <c r="L233" s="108"/>
      <c r="M233" s="111" t="e">
        <v>#N/A</v>
      </c>
      <c r="N233" s="107"/>
      <c r="O233" s="108"/>
      <c r="P233" s="114" t="e">
        <v>#N/A</v>
      </c>
    </row>
    <row r="234" spans="1:16">
      <c r="A234" s="18">
        <f t="shared" si="33"/>
        <v>234</v>
      </c>
      <c r="B234" s="101"/>
      <c r="C234" s="102"/>
      <c r="D234" s="106" t="e">
        <v>#N/A</v>
      </c>
      <c r="E234" s="103"/>
      <c r="F234" s="104"/>
      <c r="G234" s="99" t="e">
        <v>#N/A</v>
      </c>
      <c r="H234" s="107"/>
      <c r="I234" s="108"/>
      <c r="J234" s="111" t="e">
        <v>#N/A</v>
      </c>
      <c r="K234" s="107"/>
      <c r="L234" s="108"/>
      <c r="M234" s="111" t="e">
        <v>#N/A</v>
      </c>
      <c r="N234" s="107"/>
      <c r="O234" s="108"/>
      <c r="P234" s="114" t="e">
        <v>#N/A</v>
      </c>
    </row>
    <row r="235" spans="1:16">
      <c r="A235" s="18">
        <f t="shared" si="33"/>
        <v>235</v>
      </c>
      <c r="B235" s="101"/>
      <c r="C235" s="102"/>
      <c r="D235" s="106" t="e">
        <v>#N/A</v>
      </c>
      <c r="E235" s="103"/>
      <c r="F235" s="104"/>
      <c r="G235" s="99" t="e">
        <v>#N/A</v>
      </c>
      <c r="H235" s="107"/>
      <c r="I235" s="108"/>
      <c r="J235" s="111" t="e">
        <v>#N/A</v>
      </c>
      <c r="K235" s="107"/>
      <c r="L235" s="108"/>
      <c r="M235" s="111" t="e">
        <v>#N/A</v>
      </c>
      <c r="N235" s="107"/>
      <c r="O235" s="108"/>
      <c r="P235" s="114" t="e">
        <v>#N/A</v>
      </c>
    </row>
    <row r="236" spans="1:16">
      <c r="A236" s="18">
        <f t="shared" si="33"/>
        <v>236</v>
      </c>
      <c r="B236" s="101"/>
      <c r="C236" s="102"/>
      <c r="D236" s="106" t="e">
        <v>#N/A</v>
      </c>
      <c r="E236" s="103"/>
      <c r="F236" s="104"/>
      <c r="G236" s="99" t="e">
        <v>#N/A</v>
      </c>
      <c r="H236" s="107"/>
      <c r="I236" s="108"/>
      <c r="J236" s="111" t="e">
        <v>#N/A</v>
      </c>
      <c r="K236" s="107"/>
      <c r="L236" s="108"/>
      <c r="M236" s="111" t="e">
        <v>#N/A</v>
      </c>
      <c r="N236" s="107"/>
      <c r="O236" s="108"/>
      <c r="P236" s="114" t="e">
        <v>#N/A</v>
      </c>
    </row>
    <row r="237" spans="1:16">
      <c r="A237" s="18">
        <f t="shared" si="33"/>
        <v>237</v>
      </c>
      <c r="B237" s="101"/>
      <c r="C237" s="102"/>
      <c r="D237" s="106" t="e">
        <v>#N/A</v>
      </c>
      <c r="E237" s="103"/>
      <c r="F237" s="104"/>
      <c r="G237" s="99" t="e">
        <v>#N/A</v>
      </c>
      <c r="H237" s="107"/>
      <c r="I237" s="108"/>
      <c r="J237" s="111" t="e">
        <v>#N/A</v>
      </c>
      <c r="K237" s="107"/>
      <c r="L237" s="108"/>
      <c r="M237" s="111" t="e">
        <v>#N/A</v>
      </c>
      <c r="N237" s="107"/>
      <c r="O237" s="108"/>
      <c r="P237" s="114" t="e">
        <v>#N/A</v>
      </c>
    </row>
    <row r="238" spans="1:16">
      <c r="A238" s="18">
        <f t="shared" si="33"/>
        <v>238</v>
      </c>
      <c r="B238" s="101"/>
      <c r="C238" s="102"/>
      <c r="D238" s="106" t="e">
        <v>#N/A</v>
      </c>
      <c r="E238" s="103"/>
      <c r="F238" s="104"/>
      <c r="G238" s="99" t="e">
        <v>#N/A</v>
      </c>
      <c r="H238" s="107"/>
      <c r="I238" s="108"/>
      <c r="J238" s="111" t="e">
        <v>#N/A</v>
      </c>
      <c r="K238" s="107"/>
      <c r="L238" s="108"/>
      <c r="M238" s="111" t="e">
        <v>#N/A</v>
      </c>
      <c r="N238" s="107"/>
      <c r="O238" s="108"/>
      <c r="P238" s="114" t="e">
        <v>#N/A</v>
      </c>
    </row>
    <row r="239" spans="1:16">
      <c r="A239" s="18">
        <f t="shared" si="33"/>
        <v>239</v>
      </c>
      <c r="B239" s="101"/>
      <c r="C239" s="102"/>
      <c r="D239" s="106" t="e">
        <v>#N/A</v>
      </c>
      <c r="E239" s="103"/>
      <c r="F239" s="104"/>
      <c r="G239" s="99" t="e">
        <v>#N/A</v>
      </c>
      <c r="H239" s="107"/>
      <c r="I239" s="108"/>
      <c r="J239" s="111" t="e">
        <v>#N/A</v>
      </c>
      <c r="K239" s="107"/>
      <c r="L239" s="108"/>
      <c r="M239" s="111" t="e">
        <v>#N/A</v>
      </c>
      <c r="N239" s="107"/>
      <c r="O239" s="108"/>
      <c r="P239" s="114" t="e">
        <v>#N/A</v>
      </c>
    </row>
    <row r="240" spans="1:16">
      <c r="A240" s="18">
        <f t="shared" si="33"/>
        <v>240</v>
      </c>
      <c r="B240" s="101"/>
      <c r="C240" s="102"/>
      <c r="D240" s="106" t="e">
        <v>#N/A</v>
      </c>
      <c r="E240" s="103"/>
      <c r="F240" s="104"/>
      <c r="G240" s="99" t="e">
        <v>#N/A</v>
      </c>
      <c r="H240" s="107"/>
      <c r="I240" s="108"/>
      <c r="J240" s="111" t="e">
        <v>#N/A</v>
      </c>
      <c r="K240" s="107"/>
      <c r="L240" s="108"/>
      <c r="M240" s="111" t="e">
        <v>#N/A</v>
      </c>
      <c r="N240" s="107"/>
      <c r="O240" s="108"/>
      <c r="P240" s="114" t="e">
        <v>#N/A</v>
      </c>
    </row>
    <row r="241" spans="1:16">
      <c r="A241" s="18">
        <f t="shared" si="33"/>
        <v>241</v>
      </c>
      <c r="B241" s="101"/>
      <c r="C241" s="102"/>
      <c r="D241" s="106" t="e">
        <v>#N/A</v>
      </c>
      <c r="E241" s="103"/>
      <c r="F241" s="104"/>
      <c r="G241" s="99" t="e">
        <v>#N/A</v>
      </c>
      <c r="H241" s="107"/>
      <c r="I241" s="108"/>
      <c r="J241" s="111" t="e">
        <v>#N/A</v>
      </c>
      <c r="K241" s="107"/>
      <c r="L241" s="108"/>
      <c r="M241" s="111" t="e">
        <v>#N/A</v>
      </c>
      <c r="N241" s="107"/>
      <c r="O241" s="108"/>
      <c r="P241" s="114" t="e">
        <v>#N/A</v>
      </c>
    </row>
    <row r="242" spans="1:16">
      <c r="A242" s="18">
        <f t="shared" si="33"/>
        <v>242</v>
      </c>
      <c r="B242" s="101"/>
      <c r="C242" s="102"/>
      <c r="D242" s="106" t="e">
        <v>#N/A</v>
      </c>
      <c r="E242" s="103"/>
      <c r="F242" s="104"/>
      <c r="G242" s="99" t="e">
        <v>#N/A</v>
      </c>
      <c r="H242" s="107"/>
      <c r="I242" s="108"/>
      <c r="J242" s="111" t="e">
        <v>#N/A</v>
      </c>
      <c r="K242" s="107"/>
      <c r="L242" s="108"/>
      <c r="M242" s="111" t="e">
        <v>#N/A</v>
      </c>
      <c r="N242" s="107"/>
      <c r="O242" s="108"/>
      <c r="P242" s="114" t="e">
        <v>#N/A</v>
      </c>
    </row>
    <row r="243" spans="1:16">
      <c r="A243" s="18">
        <f t="shared" si="33"/>
        <v>243</v>
      </c>
      <c r="B243" s="101"/>
      <c r="C243" s="102"/>
      <c r="D243" s="106" t="e">
        <v>#N/A</v>
      </c>
      <c r="E243" s="103"/>
      <c r="F243" s="104"/>
      <c r="G243" s="99" t="e">
        <v>#N/A</v>
      </c>
      <c r="H243" s="107"/>
      <c r="I243" s="108"/>
      <c r="J243" s="111" t="e">
        <v>#N/A</v>
      </c>
      <c r="K243" s="107"/>
      <c r="L243" s="108"/>
      <c r="M243" s="111" t="e">
        <v>#N/A</v>
      </c>
      <c r="N243" s="107"/>
      <c r="O243" s="108"/>
      <c r="P243" s="114" t="e">
        <v>#N/A</v>
      </c>
    </row>
    <row r="244" spans="1:16">
      <c r="A244" s="18">
        <f t="shared" si="33"/>
        <v>244</v>
      </c>
      <c r="B244" s="101"/>
      <c r="C244" s="102"/>
      <c r="D244" s="106" t="e">
        <v>#N/A</v>
      </c>
      <c r="E244" s="103"/>
      <c r="F244" s="104"/>
      <c r="G244" s="99" t="e">
        <v>#N/A</v>
      </c>
      <c r="H244" s="107"/>
      <c r="I244" s="108"/>
      <c r="J244" s="111" t="e">
        <v>#N/A</v>
      </c>
      <c r="K244" s="107"/>
      <c r="L244" s="108"/>
      <c r="M244" s="111" t="e">
        <v>#N/A</v>
      </c>
      <c r="N244" s="107"/>
      <c r="O244" s="108"/>
      <c r="P244" s="114" t="e">
        <v>#N/A</v>
      </c>
    </row>
    <row r="245" spans="1:16">
      <c r="A245" s="18">
        <f t="shared" si="33"/>
        <v>245</v>
      </c>
      <c r="B245" s="101"/>
      <c r="C245" s="102"/>
      <c r="D245" s="106" t="e">
        <v>#N/A</v>
      </c>
      <c r="E245" s="103"/>
      <c r="F245" s="104"/>
      <c r="G245" s="99" t="e">
        <v>#N/A</v>
      </c>
      <c r="H245" s="107"/>
      <c r="I245" s="108"/>
      <c r="J245" s="111" t="e">
        <v>#N/A</v>
      </c>
      <c r="K245" s="107"/>
      <c r="L245" s="108"/>
      <c r="M245" s="111" t="e">
        <v>#N/A</v>
      </c>
      <c r="N245" s="107"/>
      <c r="O245" s="108"/>
      <c r="P245" s="114" t="e">
        <v>#N/A</v>
      </c>
    </row>
    <row r="246" spans="1:16">
      <c r="A246" s="18">
        <f t="shared" si="33"/>
        <v>246</v>
      </c>
      <c r="B246" s="101"/>
      <c r="C246" s="102"/>
      <c r="D246" s="106" t="e">
        <v>#N/A</v>
      </c>
      <c r="E246" s="103"/>
      <c r="F246" s="104"/>
      <c r="G246" s="99" t="e">
        <v>#N/A</v>
      </c>
      <c r="H246" s="107"/>
      <c r="I246" s="108"/>
      <c r="J246" s="111" t="e">
        <v>#N/A</v>
      </c>
      <c r="K246" s="107"/>
      <c r="L246" s="108"/>
      <c r="M246" s="111" t="e">
        <v>#N/A</v>
      </c>
      <c r="N246" s="107"/>
      <c r="O246" s="108"/>
      <c r="P246" s="114" t="e">
        <v>#N/A</v>
      </c>
    </row>
    <row r="247" spans="1:16">
      <c r="A247" s="18">
        <f t="shared" si="33"/>
        <v>247</v>
      </c>
      <c r="B247" s="101"/>
      <c r="C247" s="102"/>
      <c r="D247" s="106" t="e">
        <v>#N/A</v>
      </c>
      <c r="E247" s="103"/>
      <c r="F247" s="104"/>
      <c r="G247" s="99" t="e">
        <v>#N/A</v>
      </c>
      <c r="H247" s="107"/>
      <c r="I247" s="108"/>
      <c r="J247" s="111" t="e">
        <v>#N/A</v>
      </c>
      <c r="K247" s="107"/>
      <c r="L247" s="108"/>
      <c r="M247" s="111" t="e">
        <v>#N/A</v>
      </c>
      <c r="N247" s="107"/>
      <c r="O247" s="108"/>
      <c r="P247" s="114" t="e">
        <v>#N/A</v>
      </c>
    </row>
    <row r="248" spans="1:16">
      <c r="A248" s="18">
        <f t="shared" si="33"/>
        <v>248</v>
      </c>
      <c r="B248" s="101"/>
      <c r="C248" s="102"/>
      <c r="D248" s="106" t="e">
        <v>#N/A</v>
      </c>
      <c r="E248" s="103"/>
      <c r="F248" s="104"/>
      <c r="G248" s="99" t="e">
        <v>#N/A</v>
      </c>
      <c r="H248" s="107"/>
      <c r="I248" s="108"/>
      <c r="J248" s="111" t="e">
        <v>#N/A</v>
      </c>
      <c r="K248" s="107"/>
      <c r="L248" s="108"/>
      <c r="M248" s="111" t="e">
        <v>#N/A</v>
      </c>
      <c r="N248" s="107"/>
      <c r="O248" s="108"/>
      <c r="P248" s="114" t="e">
        <v>#N/A</v>
      </c>
    </row>
    <row r="249" spans="1:16">
      <c r="A249" s="18">
        <f t="shared" si="33"/>
        <v>249</v>
      </c>
      <c r="B249" s="101"/>
      <c r="C249" s="102"/>
      <c r="D249" s="106" t="e">
        <v>#N/A</v>
      </c>
      <c r="E249" s="103"/>
      <c r="F249" s="104"/>
      <c r="G249" s="99" t="e">
        <v>#N/A</v>
      </c>
      <c r="H249" s="107"/>
      <c r="I249" s="108"/>
      <c r="J249" s="111" t="e">
        <v>#N/A</v>
      </c>
      <c r="K249" s="107"/>
      <c r="L249" s="108"/>
      <c r="M249" s="111" t="e">
        <v>#N/A</v>
      </c>
      <c r="N249" s="107"/>
      <c r="O249" s="108"/>
      <c r="P249" s="114" t="e">
        <v>#N/A</v>
      </c>
    </row>
    <row r="250" spans="1:16">
      <c r="A250" s="18">
        <f t="shared" si="33"/>
        <v>250</v>
      </c>
      <c r="B250" s="101"/>
      <c r="C250" s="102"/>
      <c r="D250" s="106" t="e">
        <v>#N/A</v>
      </c>
      <c r="E250" s="103"/>
      <c r="F250" s="104"/>
      <c r="G250" s="99" t="e">
        <v>#N/A</v>
      </c>
      <c r="H250" s="107"/>
      <c r="I250" s="108"/>
      <c r="J250" s="111" t="e">
        <v>#N/A</v>
      </c>
      <c r="K250" s="107"/>
      <c r="L250" s="108"/>
      <c r="M250" s="111" t="e">
        <v>#N/A</v>
      </c>
      <c r="N250" s="107"/>
      <c r="O250" s="108"/>
      <c r="P250" s="114" t="e">
        <v>#N/A</v>
      </c>
    </row>
    <row r="251" spans="1:16">
      <c r="A251" s="18">
        <f t="shared" si="33"/>
        <v>251</v>
      </c>
      <c r="B251" s="101"/>
      <c r="C251" s="102"/>
      <c r="D251" s="106" t="e">
        <v>#N/A</v>
      </c>
      <c r="E251" s="103"/>
      <c r="F251" s="104"/>
      <c r="G251" s="99" t="e">
        <v>#N/A</v>
      </c>
      <c r="H251" s="107"/>
      <c r="I251" s="108"/>
      <c r="J251" s="111" t="e">
        <v>#N/A</v>
      </c>
      <c r="K251" s="107"/>
      <c r="L251" s="108"/>
      <c r="M251" s="111" t="e">
        <v>#N/A</v>
      </c>
      <c r="N251" s="107"/>
      <c r="O251" s="108"/>
      <c r="P251" s="114" t="e">
        <v>#N/A</v>
      </c>
    </row>
    <row r="252" spans="1:16">
      <c r="A252" s="18">
        <f t="shared" si="33"/>
        <v>252</v>
      </c>
      <c r="B252" s="101"/>
      <c r="C252" s="102"/>
      <c r="D252" s="106" t="e">
        <v>#N/A</v>
      </c>
      <c r="E252" s="103"/>
      <c r="F252" s="104"/>
      <c r="G252" s="99" t="e">
        <v>#N/A</v>
      </c>
      <c r="H252" s="107"/>
      <c r="I252" s="108"/>
      <c r="J252" s="111" t="e">
        <v>#N/A</v>
      </c>
      <c r="K252" s="107"/>
      <c r="L252" s="108"/>
      <c r="M252" s="111" t="e">
        <v>#N/A</v>
      </c>
      <c r="N252" s="107"/>
      <c r="O252" s="108"/>
      <c r="P252" s="114" t="e">
        <v>#N/A</v>
      </c>
    </row>
    <row r="253" spans="1:16">
      <c r="A253" s="18">
        <f t="shared" si="33"/>
        <v>253</v>
      </c>
      <c r="B253" s="101"/>
      <c r="C253" s="102"/>
      <c r="D253" s="106" t="e">
        <v>#N/A</v>
      </c>
      <c r="E253" s="103"/>
      <c r="F253" s="104"/>
      <c r="G253" s="99" t="e">
        <v>#N/A</v>
      </c>
      <c r="H253" s="107"/>
      <c r="I253" s="108"/>
      <c r="J253" s="111" t="e">
        <v>#N/A</v>
      </c>
      <c r="K253" s="107"/>
      <c r="L253" s="108"/>
      <c r="M253" s="111" t="e">
        <v>#N/A</v>
      </c>
      <c r="N253" s="107"/>
      <c r="O253" s="108"/>
      <c r="P253" s="114" t="e">
        <v>#N/A</v>
      </c>
    </row>
    <row r="254" spans="1:16">
      <c r="A254" s="18">
        <f t="shared" si="33"/>
        <v>254</v>
      </c>
      <c r="B254" s="101"/>
      <c r="C254" s="102"/>
      <c r="D254" s="106" t="e">
        <v>#N/A</v>
      </c>
      <c r="E254" s="103"/>
      <c r="F254" s="104"/>
      <c r="G254" s="99" t="e">
        <v>#N/A</v>
      </c>
      <c r="H254" s="107"/>
      <c r="I254" s="108"/>
      <c r="J254" s="111" t="e">
        <v>#N/A</v>
      </c>
      <c r="K254" s="107"/>
      <c r="L254" s="108"/>
      <c r="M254" s="111" t="e">
        <v>#N/A</v>
      </c>
      <c r="N254" s="107"/>
      <c r="O254" s="108"/>
      <c r="P254" s="114" t="e">
        <v>#N/A</v>
      </c>
    </row>
    <row r="255" spans="1:16">
      <c r="A255" s="18">
        <f t="shared" si="33"/>
        <v>255</v>
      </c>
      <c r="B255" s="101"/>
      <c r="C255" s="102"/>
      <c r="D255" s="106" t="e">
        <v>#N/A</v>
      </c>
      <c r="E255" s="103"/>
      <c r="F255" s="104"/>
      <c r="G255" s="99" t="e">
        <v>#N/A</v>
      </c>
      <c r="H255" s="107"/>
      <c r="I255" s="108"/>
      <c r="J255" s="111" t="e">
        <v>#N/A</v>
      </c>
      <c r="K255" s="107"/>
      <c r="L255" s="108"/>
      <c r="M255" s="111" t="e">
        <v>#N/A</v>
      </c>
      <c r="N255" s="107"/>
      <c r="O255" s="108"/>
      <c r="P255" s="114" t="e">
        <v>#N/A</v>
      </c>
    </row>
    <row r="256" spans="1:16">
      <c r="A256" s="18">
        <f t="shared" si="33"/>
        <v>256</v>
      </c>
      <c r="B256" s="101"/>
      <c r="C256" s="102"/>
      <c r="D256" s="106" t="e">
        <v>#N/A</v>
      </c>
      <c r="E256" s="103"/>
      <c r="F256" s="104"/>
      <c r="G256" s="99" t="e">
        <v>#N/A</v>
      </c>
      <c r="H256" s="107"/>
      <c r="I256" s="108"/>
      <c r="J256" s="111" t="e">
        <v>#N/A</v>
      </c>
      <c r="K256" s="107"/>
      <c r="L256" s="108"/>
      <c r="M256" s="111" t="e">
        <v>#N/A</v>
      </c>
      <c r="N256" s="107"/>
      <c r="O256" s="108"/>
      <c r="P256" s="114" t="e">
        <v>#N/A</v>
      </c>
    </row>
    <row r="257" spans="1:16">
      <c r="A257" s="18">
        <f t="shared" si="33"/>
        <v>257</v>
      </c>
      <c r="B257" s="101"/>
      <c r="C257" s="102"/>
      <c r="D257" s="106" t="e">
        <v>#N/A</v>
      </c>
      <c r="E257" s="103"/>
      <c r="F257" s="104"/>
      <c r="G257" s="99" t="e">
        <v>#N/A</v>
      </c>
      <c r="H257" s="107"/>
      <c r="I257" s="108"/>
      <c r="J257" s="111" t="e">
        <v>#N/A</v>
      </c>
      <c r="K257" s="107"/>
      <c r="L257" s="108"/>
      <c r="M257" s="111" t="e">
        <v>#N/A</v>
      </c>
      <c r="N257" s="107"/>
      <c r="O257" s="108"/>
      <c r="P257" s="114" t="e">
        <v>#N/A</v>
      </c>
    </row>
    <row r="258" spans="1:16">
      <c r="A258" s="18">
        <f t="shared" si="33"/>
        <v>258</v>
      </c>
      <c r="B258" s="101"/>
      <c r="C258" s="102"/>
      <c r="D258" s="106" t="e">
        <v>#N/A</v>
      </c>
      <c r="E258" s="103"/>
      <c r="F258" s="104"/>
      <c r="G258" s="99" t="e">
        <v>#N/A</v>
      </c>
      <c r="H258" s="107"/>
      <c r="I258" s="108"/>
      <c r="J258" s="111" t="e">
        <v>#N/A</v>
      </c>
      <c r="K258" s="107"/>
      <c r="L258" s="108"/>
      <c r="M258" s="111" t="e">
        <v>#N/A</v>
      </c>
      <c r="N258" s="107"/>
      <c r="O258" s="108"/>
      <c r="P258" s="114" t="e">
        <v>#N/A</v>
      </c>
    </row>
    <row r="259" spans="1:16">
      <c r="A259" s="18">
        <f t="shared" si="33"/>
        <v>259</v>
      </c>
      <c r="B259" s="101"/>
      <c r="C259" s="102"/>
      <c r="D259" s="106" t="e">
        <v>#N/A</v>
      </c>
      <c r="E259" s="103"/>
      <c r="F259" s="104"/>
      <c r="G259" s="99" t="e">
        <v>#N/A</v>
      </c>
      <c r="H259" s="107"/>
      <c r="I259" s="108"/>
      <c r="J259" s="111" t="e">
        <v>#N/A</v>
      </c>
      <c r="K259" s="107"/>
      <c r="L259" s="108"/>
      <c r="M259" s="111" t="e">
        <v>#N/A</v>
      </c>
      <c r="N259" s="107"/>
      <c r="O259" s="108"/>
      <c r="P259" s="114" t="e">
        <v>#N/A</v>
      </c>
    </row>
    <row r="260" spans="1:16">
      <c r="A260" s="18">
        <f t="shared" si="33"/>
        <v>260</v>
      </c>
      <c r="B260" s="101"/>
      <c r="C260" s="102"/>
      <c r="D260" s="106" t="e">
        <v>#N/A</v>
      </c>
      <c r="E260" s="103"/>
      <c r="F260" s="104"/>
      <c r="G260" s="99" t="e">
        <v>#N/A</v>
      </c>
      <c r="H260" s="107"/>
      <c r="I260" s="108"/>
      <c r="J260" s="111" t="e">
        <v>#N/A</v>
      </c>
      <c r="K260" s="107"/>
      <c r="L260" s="108"/>
      <c r="M260" s="111" t="e">
        <v>#N/A</v>
      </c>
      <c r="N260" s="107"/>
      <c r="O260" s="108"/>
      <c r="P260" s="114" t="e">
        <v>#N/A</v>
      </c>
    </row>
    <row r="261" spans="1:16">
      <c r="A261" s="18">
        <f t="shared" si="33"/>
        <v>261</v>
      </c>
      <c r="B261" s="101"/>
      <c r="C261" s="102"/>
      <c r="D261" s="106" t="e">
        <v>#N/A</v>
      </c>
      <c r="E261" s="103"/>
      <c r="F261" s="104"/>
      <c r="G261" s="99" t="e">
        <v>#N/A</v>
      </c>
      <c r="H261" s="107"/>
      <c r="I261" s="108"/>
      <c r="J261" s="111" t="e">
        <v>#N/A</v>
      </c>
      <c r="K261" s="107"/>
      <c r="L261" s="108"/>
      <c r="M261" s="111" t="e">
        <v>#N/A</v>
      </c>
      <c r="N261" s="107"/>
      <c r="O261" s="108"/>
      <c r="P261" s="114" t="e">
        <v>#N/A</v>
      </c>
    </row>
    <row r="262" spans="1:16">
      <c r="A262" s="18">
        <f t="shared" si="33"/>
        <v>262</v>
      </c>
      <c r="B262" s="101"/>
      <c r="C262" s="102"/>
      <c r="D262" s="106" t="e">
        <v>#N/A</v>
      </c>
      <c r="E262" s="103"/>
      <c r="F262" s="104"/>
      <c r="G262" s="99" t="e">
        <v>#N/A</v>
      </c>
      <c r="H262" s="107"/>
      <c r="I262" s="108"/>
      <c r="J262" s="111" t="e">
        <v>#N/A</v>
      </c>
      <c r="K262" s="107"/>
      <c r="L262" s="108"/>
      <c r="M262" s="111" t="e">
        <v>#N/A</v>
      </c>
      <c r="N262" s="107"/>
      <c r="O262" s="108"/>
      <c r="P262" s="114" t="e">
        <v>#N/A</v>
      </c>
    </row>
    <row r="263" spans="1:16">
      <c r="A263" s="18">
        <f t="shared" si="33"/>
        <v>263</v>
      </c>
      <c r="B263" s="101"/>
      <c r="C263" s="102"/>
      <c r="D263" s="106" t="e">
        <v>#N/A</v>
      </c>
      <c r="E263" s="103"/>
      <c r="F263" s="104"/>
      <c r="G263" s="99" t="e">
        <v>#N/A</v>
      </c>
      <c r="H263" s="107"/>
      <c r="I263" s="108"/>
      <c r="J263" s="111" t="e">
        <v>#N/A</v>
      </c>
      <c r="K263" s="107"/>
      <c r="L263" s="108"/>
      <c r="M263" s="111" t="e">
        <v>#N/A</v>
      </c>
      <c r="N263" s="107"/>
      <c r="O263" s="108"/>
      <c r="P263" s="114" t="e">
        <v>#N/A</v>
      </c>
    </row>
    <row r="264" spans="1:16">
      <c r="A264" s="18">
        <f t="shared" si="33"/>
        <v>264</v>
      </c>
      <c r="B264" s="101"/>
      <c r="C264" s="102"/>
      <c r="D264" s="106" t="e">
        <v>#N/A</v>
      </c>
      <c r="E264" s="103"/>
      <c r="F264" s="104"/>
      <c r="G264" s="99" t="e">
        <v>#N/A</v>
      </c>
      <c r="H264" s="107"/>
      <c r="I264" s="108"/>
      <c r="J264" s="111" t="e">
        <v>#N/A</v>
      </c>
      <c r="K264" s="107"/>
      <c r="L264" s="108"/>
      <c r="M264" s="111" t="e">
        <v>#N/A</v>
      </c>
      <c r="N264" s="107"/>
      <c r="O264" s="108"/>
      <c r="P264" s="114" t="e">
        <v>#N/A</v>
      </c>
    </row>
    <row r="265" spans="1:16">
      <c r="A265" s="18">
        <f t="shared" si="33"/>
        <v>265</v>
      </c>
      <c r="B265" s="101"/>
      <c r="C265" s="102"/>
      <c r="D265" s="106" t="e">
        <v>#N/A</v>
      </c>
      <c r="E265" s="103"/>
      <c r="F265" s="104"/>
      <c r="G265" s="99" t="e">
        <v>#N/A</v>
      </c>
      <c r="H265" s="107"/>
      <c r="I265" s="108"/>
      <c r="J265" s="111" t="e">
        <v>#N/A</v>
      </c>
      <c r="K265" s="107"/>
      <c r="L265" s="108"/>
      <c r="M265" s="111" t="e">
        <v>#N/A</v>
      </c>
      <c r="N265" s="107"/>
      <c r="O265" s="108"/>
      <c r="P265" s="114" t="e">
        <v>#N/A</v>
      </c>
    </row>
    <row r="266" spans="1:16">
      <c r="A266" s="18">
        <f t="shared" si="33"/>
        <v>266</v>
      </c>
      <c r="B266" s="101"/>
      <c r="C266" s="102"/>
      <c r="D266" s="106" t="e">
        <v>#N/A</v>
      </c>
      <c r="E266" s="103"/>
      <c r="F266" s="104"/>
      <c r="G266" s="99" t="e">
        <v>#N/A</v>
      </c>
      <c r="H266" s="107"/>
      <c r="I266" s="108"/>
      <c r="J266" s="111" t="e">
        <v>#N/A</v>
      </c>
      <c r="K266" s="107"/>
      <c r="L266" s="108"/>
      <c r="M266" s="111" t="e">
        <v>#N/A</v>
      </c>
      <c r="N266" s="107"/>
      <c r="O266" s="108"/>
      <c r="P266" s="114" t="e">
        <v>#N/A</v>
      </c>
    </row>
    <row r="267" spans="1:16">
      <c r="A267" s="18">
        <f t="shared" si="33"/>
        <v>267</v>
      </c>
      <c r="B267" s="101"/>
      <c r="C267" s="102"/>
      <c r="D267" s="106" t="e">
        <v>#N/A</v>
      </c>
      <c r="E267" s="103"/>
      <c r="F267" s="104"/>
      <c r="G267" s="99" t="e">
        <v>#N/A</v>
      </c>
      <c r="H267" s="107"/>
      <c r="I267" s="108"/>
      <c r="J267" s="111" t="e">
        <v>#N/A</v>
      </c>
      <c r="K267" s="107"/>
      <c r="L267" s="108"/>
      <c r="M267" s="111" t="e">
        <v>#N/A</v>
      </c>
      <c r="N267" s="107"/>
      <c r="O267" s="108"/>
      <c r="P267" s="114" t="e">
        <v>#N/A</v>
      </c>
    </row>
    <row r="268" spans="1:16">
      <c r="A268" s="18">
        <f t="shared" si="33"/>
        <v>268</v>
      </c>
      <c r="B268" s="101"/>
      <c r="C268" s="102"/>
      <c r="D268" s="106" t="e">
        <v>#N/A</v>
      </c>
      <c r="E268" s="103"/>
      <c r="F268" s="104"/>
      <c r="G268" s="99" t="e">
        <v>#N/A</v>
      </c>
      <c r="H268" s="107"/>
      <c r="I268" s="108"/>
      <c r="J268" s="111" t="e">
        <v>#N/A</v>
      </c>
      <c r="K268" s="107"/>
      <c r="L268" s="108"/>
      <c r="M268" s="111" t="e">
        <v>#N/A</v>
      </c>
      <c r="N268" s="107"/>
      <c r="O268" s="108"/>
      <c r="P268" s="114" t="e">
        <v>#N/A</v>
      </c>
    </row>
    <row r="269" spans="1:16">
      <c r="A269" s="18">
        <f t="shared" si="33"/>
        <v>269</v>
      </c>
      <c r="B269" s="101"/>
      <c r="C269" s="102"/>
      <c r="D269" s="106" t="e">
        <v>#N/A</v>
      </c>
      <c r="E269" s="103"/>
      <c r="F269" s="104"/>
      <c r="G269" s="99" t="e">
        <v>#N/A</v>
      </c>
      <c r="H269" s="107"/>
      <c r="I269" s="108"/>
      <c r="J269" s="111" t="e">
        <v>#N/A</v>
      </c>
      <c r="K269" s="107"/>
      <c r="L269" s="108"/>
      <c r="M269" s="111" t="e">
        <v>#N/A</v>
      </c>
      <c r="N269" s="107"/>
      <c r="O269" s="108"/>
      <c r="P269" s="114" t="e">
        <v>#N/A</v>
      </c>
    </row>
    <row r="270" spans="1:16">
      <c r="A270" s="18">
        <f t="shared" si="33"/>
        <v>270</v>
      </c>
      <c r="B270" s="101"/>
      <c r="C270" s="102"/>
      <c r="D270" s="106" t="e">
        <v>#N/A</v>
      </c>
      <c r="E270" s="103"/>
      <c r="F270" s="104"/>
      <c r="G270" s="99" t="e">
        <v>#N/A</v>
      </c>
      <c r="H270" s="107"/>
      <c r="I270" s="108"/>
      <c r="J270" s="111" t="e">
        <v>#N/A</v>
      </c>
      <c r="K270" s="107"/>
      <c r="L270" s="108"/>
      <c r="M270" s="111" t="e">
        <v>#N/A</v>
      </c>
      <c r="N270" s="107"/>
      <c r="O270" s="108"/>
      <c r="P270" s="114" t="e">
        <v>#N/A</v>
      </c>
    </row>
    <row r="271" spans="1:16">
      <c r="A271" s="18">
        <f t="shared" si="33"/>
        <v>271</v>
      </c>
      <c r="B271" s="101"/>
      <c r="C271" s="102"/>
      <c r="D271" s="106" t="e">
        <v>#N/A</v>
      </c>
      <c r="E271" s="103"/>
      <c r="F271" s="104"/>
      <c r="G271" s="99" t="e">
        <v>#N/A</v>
      </c>
      <c r="H271" s="107"/>
      <c r="I271" s="108"/>
      <c r="J271" s="111" t="e">
        <v>#N/A</v>
      </c>
      <c r="K271" s="107"/>
      <c r="L271" s="108"/>
      <c r="M271" s="111" t="e">
        <v>#N/A</v>
      </c>
      <c r="N271" s="107"/>
      <c r="O271" s="108"/>
      <c r="P271" s="114" t="e">
        <v>#N/A</v>
      </c>
    </row>
    <row r="272" spans="1:16">
      <c r="A272" s="18">
        <f t="shared" si="33"/>
        <v>272</v>
      </c>
      <c r="B272" s="101"/>
      <c r="C272" s="102"/>
      <c r="D272" s="106" t="e">
        <v>#N/A</v>
      </c>
      <c r="E272" s="103"/>
      <c r="F272" s="104"/>
      <c r="G272" s="99" t="e">
        <v>#N/A</v>
      </c>
      <c r="H272" s="107"/>
      <c r="I272" s="108"/>
      <c r="J272" s="111" t="e">
        <v>#N/A</v>
      </c>
      <c r="K272" s="107"/>
      <c r="L272" s="108"/>
      <c r="M272" s="111" t="e">
        <v>#N/A</v>
      </c>
      <c r="N272" s="107"/>
      <c r="O272" s="108"/>
      <c r="P272" s="114" t="e">
        <v>#N/A</v>
      </c>
    </row>
    <row r="273" spans="1:16">
      <c r="A273" s="18">
        <f t="shared" si="33"/>
        <v>273</v>
      </c>
      <c r="B273" s="101"/>
      <c r="C273" s="102"/>
      <c r="D273" s="106" t="e">
        <v>#N/A</v>
      </c>
      <c r="E273" s="103"/>
      <c r="F273" s="104"/>
      <c r="G273" s="99" t="e">
        <v>#N/A</v>
      </c>
      <c r="H273" s="107"/>
      <c r="I273" s="108"/>
      <c r="J273" s="111" t="e">
        <v>#N/A</v>
      </c>
      <c r="K273" s="107"/>
      <c r="L273" s="108"/>
      <c r="M273" s="111" t="e">
        <v>#N/A</v>
      </c>
      <c r="N273" s="107"/>
      <c r="O273" s="108"/>
      <c r="P273" s="114" t="e">
        <v>#N/A</v>
      </c>
    </row>
    <row r="274" spans="1:16">
      <c r="A274" s="18">
        <f t="shared" si="33"/>
        <v>274</v>
      </c>
      <c r="B274" s="101"/>
      <c r="C274" s="102"/>
      <c r="D274" s="106" t="e">
        <v>#N/A</v>
      </c>
      <c r="E274" s="103"/>
      <c r="F274" s="104"/>
      <c r="G274" s="99" t="e">
        <v>#N/A</v>
      </c>
      <c r="H274" s="107"/>
      <c r="I274" s="108"/>
      <c r="J274" s="111" t="e">
        <v>#N/A</v>
      </c>
      <c r="K274" s="107"/>
      <c r="L274" s="108"/>
      <c r="M274" s="111" t="e">
        <v>#N/A</v>
      </c>
      <c r="N274" s="107"/>
      <c r="O274" s="108"/>
      <c r="P274" s="114" t="e">
        <v>#N/A</v>
      </c>
    </row>
    <row r="275" spans="1:16">
      <c r="A275" s="18">
        <f t="shared" si="33"/>
        <v>275</v>
      </c>
      <c r="B275" s="101"/>
      <c r="C275" s="102"/>
      <c r="D275" s="106" t="e">
        <v>#N/A</v>
      </c>
      <c r="E275" s="103"/>
      <c r="F275" s="104"/>
      <c r="G275" s="99" t="e">
        <v>#N/A</v>
      </c>
      <c r="H275" s="107"/>
      <c r="I275" s="108"/>
      <c r="J275" s="111" t="e">
        <v>#N/A</v>
      </c>
      <c r="K275" s="107"/>
      <c r="L275" s="108"/>
      <c r="M275" s="111" t="e">
        <v>#N/A</v>
      </c>
      <c r="N275" s="107"/>
      <c r="O275" s="108"/>
      <c r="P275" s="114" t="e">
        <v>#N/A</v>
      </c>
    </row>
    <row r="276" spans="1:16">
      <c r="A276" s="18">
        <f t="shared" si="33"/>
        <v>276</v>
      </c>
      <c r="B276" s="101"/>
      <c r="C276" s="102"/>
      <c r="D276" s="106" t="e">
        <v>#N/A</v>
      </c>
      <c r="E276" s="103"/>
      <c r="F276" s="104"/>
      <c r="G276" s="99" t="e">
        <v>#N/A</v>
      </c>
      <c r="H276" s="107"/>
      <c r="I276" s="108"/>
      <c r="J276" s="111" t="e">
        <v>#N/A</v>
      </c>
      <c r="K276" s="107"/>
      <c r="L276" s="108"/>
      <c r="M276" s="111" t="e">
        <v>#N/A</v>
      </c>
      <c r="N276" s="107"/>
      <c r="O276" s="108"/>
      <c r="P276" s="114" t="e">
        <v>#N/A</v>
      </c>
    </row>
    <row r="277" spans="1:16">
      <c r="A277" s="18">
        <f t="shared" si="33"/>
        <v>277</v>
      </c>
      <c r="B277" s="101"/>
      <c r="C277" s="102"/>
      <c r="D277" s="106" t="e">
        <v>#N/A</v>
      </c>
      <c r="E277" s="103"/>
      <c r="F277" s="104"/>
      <c r="G277" s="99" t="e">
        <v>#N/A</v>
      </c>
      <c r="H277" s="107"/>
      <c r="I277" s="108"/>
      <c r="J277" s="111" t="e">
        <v>#N/A</v>
      </c>
      <c r="K277" s="107"/>
      <c r="L277" s="108"/>
      <c r="M277" s="111" t="e">
        <v>#N/A</v>
      </c>
      <c r="N277" s="107"/>
      <c r="O277" s="108"/>
      <c r="P277" s="114" t="e">
        <v>#N/A</v>
      </c>
    </row>
    <row r="278" spans="1:16">
      <c r="A278" s="18">
        <f t="shared" ref="A278:A300" si="36">A277+1</f>
        <v>278</v>
      </c>
      <c r="B278" s="101"/>
      <c r="C278" s="102"/>
      <c r="D278" s="106" t="e">
        <v>#N/A</v>
      </c>
      <c r="E278" s="103"/>
      <c r="F278" s="104"/>
      <c r="G278" s="99" t="e">
        <v>#N/A</v>
      </c>
      <c r="H278" s="107"/>
      <c r="I278" s="108"/>
      <c r="J278" s="111" t="e">
        <v>#N/A</v>
      </c>
      <c r="K278" s="107"/>
      <c r="L278" s="108"/>
      <c r="M278" s="111" t="e">
        <v>#N/A</v>
      </c>
      <c r="N278" s="107"/>
      <c r="O278" s="108"/>
      <c r="P278" s="114" t="e">
        <v>#N/A</v>
      </c>
    </row>
    <row r="279" spans="1:16">
      <c r="A279" s="18">
        <f t="shared" si="36"/>
        <v>279</v>
      </c>
      <c r="B279" s="101"/>
      <c r="C279" s="102"/>
      <c r="D279" s="106" t="e">
        <v>#N/A</v>
      </c>
      <c r="E279" s="103"/>
      <c r="F279" s="104"/>
      <c r="G279" s="99" t="e">
        <v>#N/A</v>
      </c>
      <c r="H279" s="107"/>
      <c r="I279" s="108"/>
      <c r="J279" s="111" t="e">
        <v>#N/A</v>
      </c>
      <c r="K279" s="107"/>
      <c r="L279" s="108"/>
      <c r="M279" s="111" t="e">
        <v>#N/A</v>
      </c>
      <c r="N279" s="107"/>
      <c r="O279" s="108"/>
      <c r="P279" s="114" t="e">
        <v>#N/A</v>
      </c>
    </row>
    <row r="280" spans="1:16">
      <c r="A280" s="18">
        <f t="shared" si="36"/>
        <v>280</v>
      </c>
      <c r="B280" s="101"/>
      <c r="C280" s="102"/>
      <c r="D280" s="106" t="e">
        <v>#N/A</v>
      </c>
      <c r="E280" s="103"/>
      <c r="F280" s="104"/>
      <c r="G280" s="99" t="e">
        <v>#N/A</v>
      </c>
      <c r="H280" s="107"/>
      <c r="I280" s="108"/>
      <c r="J280" s="111" t="e">
        <v>#N/A</v>
      </c>
      <c r="K280" s="107"/>
      <c r="L280" s="108"/>
      <c r="M280" s="111" t="e">
        <v>#N/A</v>
      </c>
      <c r="N280" s="107"/>
      <c r="O280" s="108"/>
      <c r="P280" s="114" t="e">
        <v>#N/A</v>
      </c>
    </row>
    <row r="281" spans="1:16">
      <c r="A281" s="18">
        <f t="shared" si="36"/>
        <v>281</v>
      </c>
      <c r="B281" s="101"/>
      <c r="C281" s="102"/>
      <c r="D281" s="106" t="e">
        <v>#N/A</v>
      </c>
      <c r="E281" s="103"/>
      <c r="F281" s="104"/>
      <c r="G281" s="99" t="e">
        <v>#N/A</v>
      </c>
      <c r="H281" s="107"/>
      <c r="I281" s="108"/>
      <c r="J281" s="111" t="e">
        <v>#N/A</v>
      </c>
      <c r="K281" s="107"/>
      <c r="L281" s="108"/>
      <c r="M281" s="111" t="e">
        <v>#N/A</v>
      </c>
      <c r="N281" s="107"/>
      <c r="O281" s="108"/>
      <c r="P281" s="114" t="e">
        <v>#N/A</v>
      </c>
    </row>
    <row r="282" spans="1:16">
      <c r="A282" s="18">
        <f t="shared" si="36"/>
        <v>282</v>
      </c>
      <c r="B282" s="101"/>
      <c r="C282" s="102"/>
      <c r="D282" s="106" t="e">
        <v>#N/A</v>
      </c>
      <c r="E282" s="103"/>
      <c r="F282" s="104"/>
      <c r="G282" s="99" t="e">
        <v>#N/A</v>
      </c>
      <c r="H282" s="107"/>
      <c r="I282" s="108"/>
      <c r="J282" s="111" t="e">
        <v>#N/A</v>
      </c>
      <c r="K282" s="107"/>
      <c r="L282" s="108"/>
      <c r="M282" s="111" t="e">
        <v>#N/A</v>
      </c>
      <c r="N282" s="107"/>
      <c r="O282" s="108"/>
      <c r="P282" s="114" t="e">
        <v>#N/A</v>
      </c>
    </row>
    <row r="283" spans="1:16">
      <c r="A283" s="18">
        <f t="shared" si="36"/>
        <v>283</v>
      </c>
      <c r="B283" s="101"/>
      <c r="C283" s="102"/>
      <c r="D283" s="106" t="e">
        <v>#N/A</v>
      </c>
      <c r="E283" s="103"/>
      <c r="F283" s="104"/>
      <c r="G283" s="99" t="e">
        <v>#N/A</v>
      </c>
      <c r="H283" s="107"/>
      <c r="I283" s="108"/>
      <c r="J283" s="111" t="e">
        <v>#N/A</v>
      </c>
      <c r="K283" s="107"/>
      <c r="L283" s="108"/>
      <c r="M283" s="111" t="e">
        <v>#N/A</v>
      </c>
      <c r="N283" s="107"/>
      <c r="O283" s="108"/>
      <c r="P283" s="114" t="e">
        <v>#N/A</v>
      </c>
    </row>
    <row r="284" spans="1:16">
      <c r="A284" s="18">
        <f t="shared" si="36"/>
        <v>284</v>
      </c>
      <c r="B284" s="101"/>
      <c r="C284" s="102"/>
      <c r="D284" s="106" t="e">
        <v>#N/A</v>
      </c>
      <c r="E284" s="103"/>
      <c r="F284" s="104"/>
      <c r="G284" s="99" t="e">
        <v>#N/A</v>
      </c>
      <c r="H284" s="107"/>
      <c r="I284" s="108"/>
      <c r="J284" s="111" t="e">
        <v>#N/A</v>
      </c>
      <c r="K284" s="107"/>
      <c r="L284" s="108"/>
      <c r="M284" s="111" t="e">
        <v>#N/A</v>
      </c>
      <c r="N284" s="107"/>
      <c r="O284" s="108"/>
      <c r="P284" s="114" t="e">
        <v>#N/A</v>
      </c>
    </row>
    <row r="285" spans="1:16">
      <c r="A285" s="18">
        <f t="shared" si="36"/>
        <v>285</v>
      </c>
      <c r="B285" s="101"/>
      <c r="C285" s="102"/>
      <c r="D285" s="106" t="e">
        <v>#N/A</v>
      </c>
      <c r="E285" s="103"/>
      <c r="F285" s="104"/>
      <c r="G285" s="99" t="e">
        <v>#N/A</v>
      </c>
      <c r="H285" s="107"/>
      <c r="I285" s="108"/>
      <c r="J285" s="111" t="e">
        <v>#N/A</v>
      </c>
      <c r="K285" s="107"/>
      <c r="L285" s="108"/>
      <c r="M285" s="111" t="e">
        <v>#N/A</v>
      </c>
      <c r="N285" s="107"/>
      <c r="O285" s="108"/>
      <c r="P285" s="114" t="e">
        <v>#N/A</v>
      </c>
    </row>
    <row r="286" spans="1:16">
      <c r="A286" s="18">
        <f t="shared" si="36"/>
        <v>286</v>
      </c>
      <c r="B286" s="101"/>
      <c r="C286" s="102"/>
      <c r="D286" s="106" t="e">
        <v>#N/A</v>
      </c>
      <c r="E286" s="103"/>
      <c r="F286" s="104"/>
      <c r="G286" s="99" t="e">
        <v>#N/A</v>
      </c>
      <c r="H286" s="107"/>
      <c r="I286" s="108"/>
      <c r="J286" s="111" t="e">
        <v>#N/A</v>
      </c>
      <c r="K286" s="107"/>
      <c r="L286" s="108"/>
      <c r="M286" s="111" t="e">
        <v>#N/A</v>
      </c>
      <c r="N286" s="107"/>
      <c r="O286" s="108"/>
      <c r="P286" s="114" t="e">
        <v>#N/A</v>
      </c>
    </row>
    <row r="287" spans="1:16">
      <c r="A287" s="18">
        <f t="shared" si="36"/>
        <v>287</v>
      </c>
      <c r="B287" s="101"/>
      <c r="C287" s="102"/>
      <c r="D287" s="106" t="e">
        <v>#N/A</v>
      </c>
      <c r="E287" s="103"/>
      <c r="F287" s="104"/>
      <c r="G287" s="99" t="e">
        <v>#N/A</v>
      </c>
      <c r="H287" s="107"/>
      <c r="I287" s="108"/>
      <c r="J287" s="111" t="e">
        <v>#N/A</v>
      </c>
      <c r="K287" s="107"/>
      <c r="L287" s="108"/>
      <c r="M287" s="111" t="e">
        <v>#N/A</v>
      </c>
      <c r="N287" s="107"/>
      <c r="O287" s="108"/>
      <c r="P287" s="114" t="e">
        <v>#N/A</v>
      </c>
    </row>
    <row r="288" spans="1:16">
      <c r="A288" s="18">
        <f t="shared" si="36"/>
        <v>288</v>
      </c>
      <c r="B288" s="101"/>
      <c r="C288" s="102"/>
      <c r="D288" s="106" t="e">
        <v>#N/A</v>
      </c>
      <c r="E288" s="103"/>
      <c r="F288" s="104"/>
      <c r="G288" s="99" t="e">
        <v>#N/A</v>
      </c>
      <c r="H288" s="107"/>
      <c r="I288" s="108"/>
      <c r="J288" s="111" t="e">
        <v>#N/A</v>
      </c>
      <c r="K288" s="107"/>
      <c r="L288" s="108"/>
      <c r="M288" s="111" t="e">
        <v>#N/A</v>
      </c>
      <c r="N288" s="107"/>
      <c r="O288" s="108"/>
      <c r="P288" s="114" t="e">
        <v>#N/A</v>
      </c>
    </row>
    <row r="289" spans="1:16">
      <c r="A289" s="18">
        <f t="shared" si="36"/>
        <v>289</v>
      </c>
      <c r="B289" s="101"/>
      <c r="C289" s="102"/>
      <c r="D289" s="106" t="e">
        <v>#N/A</v>
      </c>
      <c r="E289" s="103"/>
      <c r="F289" s="104"/>
      <c r="G289" s="99" t="e">
        <v>#N/A</v>
      </c>
      <c r="H289" s="107"/>
      <c r="I289" s="108"/>
      <c r="J289" s="111" t="e">
        <v>#N/A</v>
      </c>
      <c r="K289" s="107"/>
      <c r="L289" s="108"/>
      <c r="M289" s="111" t="e">
        <v>#N/A</v>
      </c>
      <c r="N289" s="107"/>
      <c r="O289" s="108"/>
      <c r="P289" s="114" t="e">
        <v>#N/A</v>
      </c>
    </row>
    <row r="290" spans="1:16">
      <c r="A290" s="18">
        <f t="shared" si="36"/>
        <v>290</v>
      </c>
      <c r="B290" s="101"/>
      <c r="C290" s="102"/>
      <c r="D290" s="106" t="e">
        <v>#N/A</v>
      </c>
      <c r="E290" s="103"/>
      <c r="F290" s="104"/>
      <c r="G290" s="99" t="e">
        <v>#N/A</v>
      </c>
      <c r="H290" s="107"/>
      <c r="I290" s="108"/>
      <c r="J290" s="111" t="e">
        <v>#N/A</v>
      </c>
      <c r="K290" s="107"/>
      <c r="L290" s="108"/>
      <c r="M290" s="111" t="e">
        <v>#N/A</v>
      </c>
      <c r="N290" s="107"/>
      <c r="O290" s="108"/>
      <c r="P290" s="114" t="e">
        <v>#N/A</v>
      </c>
    </row>
    <row r="291" spans="1:16">
      <c r="A291" s="18">
        <f t="shared" si="36"/>
        <v>291</v>
      </c>
      <c r="B291" s="101"/>
      <c r="C291" s="102"/>
      <c r="D291" s="106" t="e">
        <v>#N/A</v>
      </c>
      <c r="E291" s="103"/>
      <c r="F291" s="104"/>
      <c r="G291" s="99" t="e">
        <v>#N/A</v>
      </c>
      <c r="H291" s="107"/>
      <c r="I291" s="108"/>
      <c r="J291" s="111" t="e">
        <v>#N/A</v>
      </c>
      <c r="K291" s="107"/>
      <c r="L291" s="108"/>
      <c r="M291" s="111" t="e">
        <v>#N/A</v>
      </c>
      <c r="N291" s="107"/>
      <c r="O291" s="108"/>
      <c r="P291" s="114" t="e">
        <v>#N/A</v>
      </c>
    </row>
    <row r="292" spans="1:16">
      <c r="A292" s="18">
        <f t="shared" si="36"/>
        <v>292</v>
      </c>
      <c r="B292" s="101"/>
      <c r="C292" s="102"/>
      <c r="D292" s="106" t="e">
        <v>#N/A</v>
      </c>
      <c r="E292" s="103"/>
      <c r="F292" s="104"/>
      <c r="G292" s="99" t="e">
        <v>#N/A</v>
      </c>
      <c r="H292" s="107"/>
      <c r="I292" s="108"/>
      <c r="J292" s="111" t="e">
        <v>#N/A</v>
      </c>
      <c r="K292" s="107"/>
      <c r="L292" s="108"/>
      <c r="M292" s="111" t="e">
        <v>#N/A</v>
      </c>
      <c r="N292" s="107"/>
      <c r="O292" s="108"/>
      <c r="P292" s="114" t="e">
        <v>#N/A</v>
      </c>
    </row>
    <row r="293" spans="1:16">
      <c r="A293" s="18">
        <f t="shared" si="36"/>
        <v>293</v>
      </c>
      <c r="B293" s="101"/>
      <c r="C293" s="102"/>
      <c r="D293" s="106" t="e">
        <v>#N/A</v>
      </c>
      <c r="E293" s="103"/>
      <c r="F293" s="104"/>
      <c r="G293" s="99" t="e">
        <v>#N/A</v>
      </c>
      <c r="H293" s="107"/>
      <c r="I293" s="108"/>
      <c r="J293" s="111" t="e">
        <v>#N/A</v>
      </c>
      <c r="K293" s="107"/>
      <c r="L293" s="108"/>
      <c r="M293" s="111" t="e">
        <v>#N/A</v>
      </c>
      <c r="N293" s="107"/>
      <c r="O293" s="108"/>
      <c r="P293" s="114" t="e">
        <v>#N/A</v>
      </c>
    </row>
    <row r="294" spans="1:16">
      <c r="A294" s="18">
        <f t="shared" si="36"/>
        <v>294</v>
      </c>
      <c r="B294" s="101"/>
      <c r="C294" s="102"/>
      <c r="D294" s="106" t="e">
        <v>#N/A</v>
      </c>
      <c r="E294" s="103"/>
      <c r="F294" s="104"/>
      <c r="G294" s="99" t="e">
        <v>#N/A</v>
      </c>
      <c r="H294" s="107"/>
      <c r="I294" s="108"/>
      <c r="J294" s="111" t="e">
        <v>#N/A</v>
      </c>
      <c r="K294" s="107"/>
      <c r="L294" s="108"/>
      <c r="M294" s="111" t="e">
        <v>#N/A</v>
      </c>
      <c r="N294" s="107"/>
      <c r="O294" s="108"/>
      <c r="P294" s="114" t="e">
        <v>#N/A</v>
      </c>
    </row>
    <row r="295" spans="1:16">
      <c r="A295" s="18">
        <f t="shared" si="36"/>
        <v>295</v>
      </c>
      <c r="B295" s="101"/>
      <c r="C295" s="102"/>
      <c r="D295" s="106" t="e">
        <v>#N/A</v>
      </c>
      <c r="E295" s="103"/>
      <c r="F295" s="104"/>
      <c r="G295" s="99" t="e">
        <v>#N/A</v>
      </c>
      <c r="H295" s="107"/>
      <c r="I295" s="108"/>
      <c r="J295" s="111" t="e">
        <v>#N/A</v>
      </c>
      <c r="K295" s="107"/>
      <c r="L295" s="108"/>
      <c r="M295" s="111" t="e">
        <v>#N/A</v>
      </c>
      <c r="N295" s="107"/>
      <c r="O295" s="108"/>
      <c r="P295" s="114" t="e">
        <v>#N/A</v>
      </c>
    </row>
    <row r="296" spans="1:16">
      <c r="A296" s="18">
        <f t="shared" si="36"/>
        <v>296</v>
      </c>
      <c r="B296" s="101"/>
      <c r="C296" s="102"/>
      <c r="D296" s="106" t="e">
        <v>#N/A</v>
      </c>
      <c r="E296" s="103"/>
      <c r="F296" s="104"/>
      <c r="G296" s="99" t="e">
        <v>#N/A</v>
      </c>
      <c r="H296" s="107"/>
      <c r="I296" s="108"/>
      <c r="J296" s="111" t="e">
        <v>#N/A</v>
      </c>
      <c r="K296" s="107"/>
      <c r="L296" s="108"/>
      <c r="M296" s="111" t="e">
        <v>#N/A</v>
      </c>
      <c r="N296" s="107"/>
      <c r="O296" s="108"/>
      <c r="P296" s="114" t="e">
        <v>#N/A</v>
      </c>
    </row>
    <row r="297" spans="1:16">
      <c r="A297" s="18">
        <f t="shared" si="36"/>
        <v>297</v>
      </c>
      <c r="B297" s="101"/>
      <c r="C297" s="102"/>
      <c r="D297" s="106" t="e">
        <v>#N/A</v>
      </c>
      <c r="E297" s="103"/>
      <c r="F297" s="104"/>
      <c r="G297" s="99" t="e">
        <v>#N/A</v>
      </c>
      <c r="H297" s="107"/>
      <c r="I297" s="108"/>
      <c r="J297" s="111" t="e">
        <v>#N/A</v>
      </c>
      <c r="K297" s="107"/>
      <c r="L297" s="108"/>
      <c r="M297" s="111" t="e">
        <v>#N/A</v>
      </c>
      <c r="N297" s="107"/>
      <c r="O297" s="108"/>
      <c r="P297" s="114" t="e">
        <v>#N/A</v>
      </c>
    </row>
    <row r="298" spans="1:16">
      <c r="A298" s="18">
        <f t="shared" si="36"/>
        <v>298</v>
      </c>
      <c r="B298" s="101"/>
      <c r="C298" s="102"/>
      <c r="D298" s="106" t="e">
        <v>#N/A</v>
      </c>
      <c r="E298" s="103"/>
      <c r="F298" s="104"/>
      <c r="G298" s="99" t="e">
        <v>#N/A</v>
      </c>
      <c r="H298" s="107"/>
      <c r="I298" s="108"/>
      <c r="J298" s="111" t="e">
        <v>#N/A</v>
      </c>
      <c r="K298" s="107"/>
      <c r="L298" s="108"/>
      <c r="M298" s="111" t="e">
        <v>#N/A</v>
      </c>
      <c r="N298" s="107"/>
      <c r="O298" s="108"/>
      <c r="P298" s="114" t="e">
        <v>#N/A</v>
      </c>
    </row>
    <row r="299" spans="1:16">
      <c r="A299" s="18">
        <f t="shared" si="36"/>
        <v>299</v>
      </c>
      <c r="B299" s="101"/>
      <c r="C299" s="102"/>
      <c r="D299" s="106" t="e">
        <v>#N/A</v>
      </c>
      <c r="E299" s="103"/>
      <c r="F299" s="104"/>
      <c r="G299" s="99" t="e">
        <v>#N/A</v>
      </c>
      <c r="H299" s="107"/>
      <c r="I299" s="108"/>
      <c r="J299" s="111" t="e">
        <v>#N/A</v>
      </c>
      <c r="K299" s="107"/>
      <c r="L299" s="108"/>
      <c r="M299" s="111" t="e">
        <v>#N/A</v>
      </c>
      <c r="N299" s="107"/>
      <c r="O299" s="108"/>
      <c r="P299" s="114" t="e">
        <v>#N/A</v>
      </c>
    </row>
    <row r="300" spans="1:16">
      <c r="A300" s="18">
        <f t="shared" si="36"/>
        <v>300</v>
      </c>
      <c r="B300" s="101"/>
      <c r="C300" s="102"/>
      <c r="D300" s="106" t="e">
        <v>#N/A</v>
      </c>
      <c r="E300" s="103"/>
      <c r="F300" s="104"/>
      <c r="G300" s="99" t="e">
        <v>#N/A</v>
      </c>
      <c r="H300" s="107"/>
      <c r="I300" s="108"/>
      <c r="J300" s="111" t="e">
        <v>#N/A</v>
      </c>
      <c r="K300" s="107"/>
      <c r="L300" s="108"/>
      <c r="M300" s="111" t="e">
        <v>#N/A</v>
      </c>
      <c r="N300" s="107"/>
      <c r="O300" s="108"/>
      <c r="P300" s="114" t="e">
        <v>#N/A</v>
      </c>
    </row>
  </sheetData>
  <mergeCells count="1">
    <mergeCell ref="E18:G18"/>
  </mergeCells>
  <phoneticPr fontId="24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B6440-DCCD-4650-9AA8-8C987C97CC52}">
  <sheetPr codeName="WSform10"/>
  <dimension ref="A1:Y300"/>
  <sheetViews>
    <sheetView zoomScale="80" zoomScaleNormal="80" workbookViewId="0">
      <selection activeCell="J16" sqref="J16"/>
    </sheetView>
  </sheetViews>
  <sheetFormatPr defaultColWidth="9" defaultRowHeight="12"/>
  <cols>
    <col min="1" max="1" width="4.36328125" style="18" customWidth="1"/>
    <col min="2" max="2" width="9.90625" style="18" customWidth="1"/>
    <col min="3" max="3" width="8.6328125" style="18" customWidth="1"/>
    <col min="4" max="4" width="7.7265625" style="18" customWidth="1"/>
    <col min="5" max="7" width="8.90625" style="18" customWidth="1"/>
    <col min="8" max="8" width="6.6328125" style="18" customWidth="1"/>
    <col min="9" max="9" width="5.08984375" style="18" customWidth="1"/>
    <col min="10" max="11" width="8.90625" style="18" customWidth="1"/>
    <col min="12" max="12" width="3.7265625" style="18" customWidth="1"/>
    <col min="13" max="13" width="8.90625" style="18" customWidth="1"/>
    <col min="14" max="14" width="6.6328125" style="18" customWidth="1"/>
    <col min="15" max="15" width="3.90625" style="18" customWidth="1"/>
    <col min="16" max="16" width="8.90625" style="18" customWidth="1"/>
    <col min="17" max="17" width="3.08984375" style="18" customWidth="1"/>
    <col min="18" max="18" width="10.6328125" style="27" customWidth="1"/>
    <col min="19" max="19" width="10.6328125" style="90" customWidth="1"/>
    <col min="20" max="29" width="10.6328125" style="18" customWidth="1"/>
    <col min="30" max="16384" width="9" style="18"/>
  </cols>
  <sheetData>
    <row r="1" spans="1:25">
      <c r="A1" s="18">
        <v>1</v>
      </c>
      <c r="B1" s="19">
        <v>2</v>
      </c>
      <c r="C1" s="20">
        <v>3</v>
      </c>
      <c r="D1" s="20">
        <v>4</v>
      </c>
      <c r="E1" s="20">
        <v>5</v>
      </c>
      <c r="F1" s="20">
        <v>6</v>
      </c>
      <c r="G1" s="20">
        <v>7</v>
      </c>
      <c r="H1" s="19">
        <v>8</v>
      </c>
      <c r="I1" s="19">
        <v>9</v>
      </c>
      <c r="J1" s="20">
        <v>10</v>
      </c>
      <c r="K1" s="21">
        <v>11</v>
      </c>
      <c r="L1" s="18">
        <v>12</v>
      </c>
      <c r="M1" s="21">
        <v>13</v>
      </c>
      <c r="N1" s="18">
        <v>14</v>
      </c>
      <c r="O1" s="18">
        <v>15</v>
      </c>
      <c r="P1" s="21">
        <v>16</v>
      </c>
      <c r="R1" s="22"/>
      <c r="S1" s="23"/>
      <c r="T1" s="24"/>
      <c r="U1" s="24"/>
      <c r="V1" s="24"/>
      <c r="W1" s="24"/>
      <c r="X1" s="24"/>
      <c r="Y1" s="24"/>
    </row>
    <row r="2" spans="1:25" ht="19">
      <c r="A2" s="18">
        <v>2</v>
      </c>
      <c r="B2" s="25" t="s">
        <v>8</v>
      </c>
      <c r="F2" s="26"/>
      <c r="G2" s="26"/>
      <c r="L2" s="27" t="s">
        <v>9</v>
      </c>
      <c r="M2" s="28" t="s">
        <v>72</v>
      </c>
      <c r="N2" s="1" t="s">
        <v>10</v>
      </c>
      <c r="R2" s="27" t="s">
        <v>73</v>
      </c>
      <c r="S2" s="29" t="s">
        <v>74</v>
      </c>
      <c r="T2" s="1" t="s">
        <v>75</v>
      </c>
      <c r="U2" s="22"/>
      <c r="V2" s="30"/>
      <c r="W2" s="24"/>
      <c r="X2" s="24"/>
      <c r="Y2" s="24"/>
    </row>
    <row r="3" spans="1:25">
      <c r="A3" s="21">
        <v>3</v>
      </c>
      <c r="B3" s="31" t="s">
        <v>11</v>
      </c>
      <c r="C3" s="32" t="s">
        <v>12</v>
      </c>
      <c r="E3" s="31" t="s">
        <v>69</v>
      </c>
      <c r="F3" s="33"/>
      <c r="G3" s="2" t="s">
        <v>13</v>
      </c>
      <c r="H3" s="2"/>
      <c r="I3" s="2"/>
      <c r="K3" s="3"/>
      <c r="L3" s="27" t="s">
        <v>14</v>
      </c>
      <c r="M3" s="34" t="s">
        <v>76</v>
      </c>
      <c r="N3" s="1" t="s">
        <v>15</v>
      </c>
      <c r="O3" s="1"/>
      <c r="R3" s="24"/>
      <c r="S3" s="24"/>
      <c r="T3" s="24"/>
      <c r="U3" s="22"/>
      <c r="V3" s="35"/>
      <c r="W3" s="36"/>
      <c r="X3" s="24"/>
      <c r="Y3" s="24"/>
    </row>
    <row r="4" spans="1:25">
      <c r="A4" s="21">
        <v>4</v>
      </c>
      <c r="B4" s="31" t="s">
        <v>16</v>
      </c>
      <c r="C4" s="37">
        <v>11</v>
      </c>
      <c r="D4" s="38"/>
      <c r="F4" s="2" t="s">
        <v>6</v>
      </c>
      <c r="G4" s="2" t="s">
        <v>6</v>
      </c>
      <c r="H4" s="2" t="s">
        <v>17</v>
      </c>
      <c r="I4" s="2" t="s">
        <v>1</v>
      </c>
      <c r="J4" s="1"/>
      <c r="K4" s="4" t="s">
        <v>18</v>
      </c>
      <c r="L4" s="1"/>
      <c r="M4" s="1"/>
      <c r="N4" s="1"/>
      <c r="O4" s="1"/>
      <c r="R4" s="22"/>
      <c r="S4" s="39"/>
      <c r="T4" s="24"/>
      <c r="U4" s="24"/>
      <c r="V4" s="40"/>
      <c r="W4" s="24"/>
      <c r="X4" s="24"/>
      <c r="Y4" s="24"/>
    </row>
    <row r="5" spans="1:25">
      <c r="A5" s="18">
        <v>5</v>
      </c>
      <c r="B5" s="31" t="s">
        <v>19</v>
      </c>
      <c r="C5" s="37">
        <v>22</v>
      </c>
      <c r="D5" s="38" t="s">
        <v>20</v>
      </c>
      <c r="F5" s="2" t="s">
        <v>0</v>
      </c>
      <c r="G5" s="2" t="s">
        <v>21</v>
      </c>
      <c r="H5" s="2" t="s">
        <v>22</v>
      </c>
      <c r="I5" s="2" t="s">
        <v>22</v>
      </c>
      <c r="J5" s="41" t="s">
        <v>23</v>
      </c>
      <c r="K5" s="27" t="s">
        <v>24</v>
      </c>
      <c r="L5" s="2"/>
      <c r="M5" s="2"/>
      <c r="N5" s="1"/>
      <c r="O5" s="3" t="s">
        <v>68</v>
      </c>
      <c r="P5" s="42" t="str">
        <f ca="1">RIGHT(CELL("filename",A1),LEN(CELL("filename",A1))-FIND("]",CELL("filename",A1)))</f>
        <v>srim22Na_Water</v>
      </c>
      <c r="R5" s="22"/>
      <c r="S5" s="39"/>
      <c r="T5" s="43"/>
      <c r="U5" s="23"/>
      <c r="V5" s="44"/>
      <c r="W5" s="24"/>
      <c r="X5" s="24"/>
      <c r="Y5" s="24"/>
    </row>
    <row r="6" spans="1:25">
      <c r="A6" s="21">
        <v>6</v>
      </c>
      <c r="B6" s="31" t="s">
        <v>25</v>
      </c>
      <c r="C6" s="45" t="s">
        <v>79</v>
      </c>
      <c r="D6" s="38" t="s">
        <v>26</v>
      </c>
      <c r="F6" s="5" t="s">
        <v>2</v>
      </c>
      <c r="G6" s="6">
        <v>1</v>
      </c>
      <c r="H6" s="6">
        <v>66.67</v>
      </c>
      <c r="I6" s="7">
        <v>11.19</v>
      </c>
      <c r="J6" s="21">
        <v>1</v>
      </c>
      <c r="K6" s="46">
        <v>9.9997000000000007</v>
      </c>
      <c r="L6" s="4" t="s">
        <v>27</v>
      </c>
      <c r="M6" s="1"/>
      <c r="N6" s="1"/>
      <c r="O6" s="3" t="s">
        <v>67</v>
      </c>
      <c r="P6" s="47" t="s">
        <v>78</v>
      </c>
      <c r="Q6" s="24"/>
      <c r="R6" s="22"/>
      <c r="S6" s="39"/>
      <c r="T6" s="48"/>
      <c r="U6" s="23"/>
      <c r="V6" s="44"/>
      <c r="W6" s="24"/>
      <c r="X6" s="24"/>
      <c r="Y6" s="24"/>
    </row>
    <row r="7" spans="1:25">
      <c r="A7" s="18">
        <v>7</v>
      </c>
      <c r="B7" s="49"/>
      <c r="C7" s="45" t="s">
        <v>80</v>
      </c>
      <c r="F7" s="50" t="s">
        <v>3</v>
      </c>
      <c r="G7" s="51">
        <v>8</v>
      </c>
      <c r="H7" s="51">
        <v>33.33</v>
      </c>
      <c r="I7" s="52">
        <v>88.81</v>
      </c>
      <c r="J7" s="21">
        <v>2</v>
      </c>
      <c r="K7" s="53">
        <v>99.997</v>
      </c>
      <c r="L7" s="4" t="s">
        <v>28</v>
      </c>
      <c r="M7" s="1"/>
      <c r="N7" s="1"/>
      <c r="R7" s="22"/>
      <c r="S7" s="39"/>
      <c r="T7" s="24"/>
      <c r="U7" s="23"/>
      <c r="V7" s="44"/>
      <c r="W7" s="24"/>
      <c r="X7" s="54"/>
      <c r="Y7" s="24"/>
    </row>
    <row r="8" spans="1:25">
      <c r="A8" s="18">
        <v>8</v>
      </c>
      <c r="B8" s="31" t="s">
        <v>29</v>
      </c>
      <c r="C8" s="55">
        <v>1</v>
      </c>
      <c r="D8" s="8" t="s">
        <v>4</v>
      </c>
      <c r="F8" s="50"/>
      <c r="G8" s="51"/>
      <c r="H8" s="51"/>
      <c r="I8" s="52"/>
      <c r="J8" s="21">
        <v>3</v>
      </c>
      <c r="K8" s="53">
        <v>99.997</v>
      </c>
      <c r="L8" s="4" t="s">
        <v>30</v>
      </c>
      <c r="M8" s="1"/>
      <c r="N8" s="1"/>
      <c r="O8" s="1"/>
      <c r="R8" s="22"/>
      <c r="S8" s="39"/>
      <c r="T8" s="24"/>
      <c r="U8" s="23"/>
      <c r="V8" s="16"/>
      <c r="W8" s="24"/>
      <c r="X8" s="56"/>
      <c r="Y8" s="14"/>
    </row>
    <row r="9" spans="1:25">
      <c r="A9" s="18">
        <v>9</v>
      </c>
      <c r="B9" s="49"/>
      <c r="C9" s="55">
        <v>1.0029E+23</v>
      </c>
      <c r="D9" s="38" t="s">
        <v>5</v>
      </c>
      <c r="F9" s="50"/>
      <c r="G9" s="51"/>
      <c r="H9" s="51"/>
      <c r="I9" s="52"/>
      <c r="J9" s="21">
        <v>4</v>
      </c>
      <c r="K9" s="53">
        <v>1</v>
      </c>
      <c r="L9" s="4" t="s">
        <v>31</v>
      </c>
      <c r="M9" s="1"/>
      <c r="N9" s="1"/>
      <c r="O9" s="1"/>
      <c r="R9" s="22"/>
      <c r="S9" s="57"/>
      <c r="T9" s="15"/>
      <c r="U9" s="23"/>
      <c r="V9" s="16"/>
      <c r="W9" s="24"/>
      <c r="X9" s="56"/>
      <c r="Y9" s="14"/>
    </row>
    <row r="10" spans="1:25">
      <c r="A10" s="18">
        <v>10</v>
      </c>
      <c r="B10" s="31" t="s">
        <v>32</v>
      </c>
      <c r="C10" s="9">
        <v>0.122</v>
      </c>
      <c r="D10" s="38"/>
      <c r="F10" s="50"/>
      <c r="G10" s="51"/>
      <c r="H10" s="51"/>
      <c r="I10" s="52"/>
      <c r="J10" s="21">
        <v>5</v>
      </c>
      <c r="K10" s="53">
        <v>1</v>
      </c>
      <c r="L10" s="4" t="s">
        <v>33</v>
      </c>
      <c r="M10" s="1"/>
      <c r="N10" s="1"/>
      <c r="O10" s="1"/>
      <c r="R10" s="22"/>
      <c r="S10" s="57"/>
      <c r="T10" s="48"/>
      <c r="U10" s="23"/>
      <c r="V10" s="16"/>
      <c r="W10" s="24"/>
      <c r="X10" s="56"/>
      <c r="Y10" s="14"/>
    </row>
    <row r="11" spans="1:25">
      <c r="A11" s="18">
        <v>11</v>
      </c>
      <c r="C11" s="58" t="s">
        <v>34</v>
      </c>
      <c r="D11" s="26" t="s">
        <v>35</v>
      </c>
      <c r="F11" s="50"/>
      <c r="G11" s="51"/>
      <c r="H11" s="51"/>
      <c r="I11" s="52"/>
      <c r="J11" s="21">
        <v>6</v>
      </c>
      <c r="K11" s="53">
        <v>1000</v>
      </c>
      <c r="L11" s="4" t="s">
        <v>36</v>
      </c>
      <c r="M11" s="1"/>
      <c r="N11" s="1"/>
      <c r="O11" s="1"/>
      <c r="R11" s="22"/>
      <c r="S11" s="59"/>
      <c r="T11" s="24"/>
      <c r="U11" s="24"/>
      <c r="V11" s="54"/>
      <c r="W11" s="54"/>
      <c r="X11" s="54"/>
      <c r="Y11" s="24"/>
    </row>
    <row r="12" spans="1:25">
      <c r="A12" s="18">
        <v>12</v>
      </c>
      <c r="B12" s="27" t="s">
        <v>37</v>
      </c>
      <c r="C12" s="60">
        <v>20</v>
      </c>
      <c r="D12" s="61">
        <f>$C$5/100</f>
        <v>0.22</v>
      </c>
      <c r="E12" s="38" t="s">
        <v>66</v>
      </c>
      <c r="F12" s="50"/>
      <c r="G12" s="51"/>
      <c r="H12" s="51"/>
      <c r="I12" s="52"/>
      <c r="J12" s="21">
        <v>7</v>
      </c>
      <c r="K12" s="53">
        <v>9.9705999999999992</v>
      </c>
      <c r="L12" s="4" t="s">
        <v>38</v>
      </c>
      <c r="M12" s="1"/>
      <c r="R12" s="22"/>
      <c r="S12" s="59"/>
      <c r="T12" s="24"/>
      <c r="U12" s="24"/>
      <c r="V12" s="44"/>
      <c r="W12" s="44"/>
      <c r="X12" s="44"/>
      <c r="Y12" s="24"/>
    </row>
    <row r="13" spans="1:25">
      <c r="A13" s="18">
        <v>13</v>
      </c>
      <c r="B13" s="27" t="s">
        <v>39</v>
      </c>
      <c r="C13" s="62">
        <v>228</v>
      </c>
      <c r="D13" s="61">
        <f>$C$5*1000000</f>
        <v>22000000</v>
      </c>
      <c r="E13" s="38" t="s">
        <v>61</v>
      </c>
      <c r="F13" s="63"/>
      <c r="G13" s="64"/>
      <c r="H13" s="64"/>
      <c r="I13" s="65"/>
      <c r="J13" s="21">
        <v>8</v>
      </c>
      <c r="K13" s="66">
        <v>0.1096</v>
      </c>
      <c r="L13" s="4" t="s">
        <v>40</v>
      </c>
      <c r="R13" s="22" t="s">
        <v>77</v>
      </c>
      <c r="S13" s="59"/>
      <c r="T13" s="24"/>
      <c r="U13" s="22"/>
      <c r="V13" s="44"/>
      <c r="W13" s="44"/>
      <c r="X13" s="16"/>
      <c r="Y13" s="24"/>
    </row>
    <row r="14" spans="1:25" ht="13">
      <c r="A14" s="18">
        <v>14</v>
      </c>
      <c r="B14" s="27" t="s">
        <v>70</v>
      </c>
      <c r="C14" s="67"/>
      <c r="D14" s="38" t="s">
        <v>71</v>
      </c>
      <c r="E14" s="24"/>
      <c r="F14" s="24"/>
      <c r="G14" s="24"/>
      <c r="H14" s="68">
        <f>SUM(H6:H13)</f>
        <v>100</v>
      </c>
      <c r="I14" s="69">
        <f>SUM(I6:I13)</f>
        <v>100</v>
      </c>
      <c r="J14" s="21">
        <v>0</v>
      </c>
      <c r="K14" s="10" t="s">
        <v>41</v>
      </c>
      <c r="L14" s="11"/>
      <c r="N14" s="58"/>
      <c r="O14" s="58"/>
      <c r="P14" s="58"/>
      <c r="R14" s="22"/>
      <c r="S14" s="59"/>
      <c r="T14" s="24"/>
      <c r="U14" s="22"/>
      <c r="V14" s="70"/>
      <c r="W14" s="70"/>
      <c r="X14" s="71"/>
      <c r="Y14" s="24"/>
    </row>
    <row r="15" spans="1:25" ht="13">
      <c r="A15" s="18">
        <v>15</v>
      </c>
      <c r="B15" s="27" t="s">
        <v>63</v>
      </c>
      <c r="C15" s="72"/>
      <c r="D15" s="73" t="s">
        <v>64</v>
      </c>
      <c r="E15" s="74"/>
      <c r="F15" s="74"/>
      <c r="G15" s="74"/>
      <c r="H15" s="48"/>
      <c r="I15" s="48"/>
      <c r="J15" s="17"/>
      <c r="K15" s="12"/>
      <c r="L15" s="13"/>
      <c r="M15" s="17"/>
      <c r="N15" s="38"/>
      <c r="O15" s="38"/>
      <c r="P15" s="17"/>
      <c r="R15" s="22"/>
      <c r="S15" s="59"/>
      <c r="T15" s="24"/>
      <c r="U15" s="24"/>
      <c r="V15" s="75"/>
      <c r="W15" s="75"/>
      <c r="X15" s="56"/>
      <c r="Y15" s="24"/>
    </row>
    <row r="16" spans="1:25">
      <c r="A16" s="18">
        <v>16</v>
      </c>
      <c r="B16" s="38"/>
      <c r="C16" s="76"/>
      <c r="D16" s="77"/>
      <c r="F16" s="78" t="s">
        <v>42</v>
      </c>
      <c r="G16" s="74"/>
      <c r="H16" s="79"/>
      <c r="I16" s="48"/>
      <c r="J16" s="115" t="s">
        <v>81</v>
      </c>
      <c r="K16" s="12"/>
      <c r="L16" s="13"/>
      <c r="M16" s="38"/>
      <c r="N16" s="38"/>
      <c r="O16" s="38"/>
      <c r="P16" s="38"/>
      <c r="R16" s="22"/>
      <c r="S16" s="59"/>
      <c r="T16" s="24"/>
      <c r="U16" s="24"/>
      <c r="V16" s="75"/>
      <c r="W16" s="75"/>
      <c r="X16" s="56"/>
      <c r="Y16" s="24"/>
    </row>
    <row r="17" spans="1:25">
      <c r="A17" s="18">
        <v>17</v>
      </c>
      <c r="B17" s="80" t="s">
        <v>43</v>
      </c>
      <c r="C17" s="81"/>
      <c r="D17" s="82"/>
      <c r="E17" s="80" t="s">
        <v>44</v>
      </c>
      <c r="F17" s="83" t="s">
        <v>45</v>
      </c>
      <c r="G17" s="84" t="s">
        <v>46</v>
      </c>
      <c r="H17" s="80" t="s">
        <v>47</v>
      </c>
      <c r="I17" s="81"/>
      <c r="J17" s="82"/>
      <c r="K17" s="80" t="s">
        <v>48</v>
      </c>
      <c r="L17" s="85"/>
      <c r="M17" s="86"/>
      <c r="N17" s="80" t="s">
        <v>49</v>
      </c>
      <c r="O17" s="81"/>
      <c r="P17" s="82"/>
      <c r="R17" s="22"/>
      <c r="S17" s="59"/>
      <c r="T17" s="24"/>
      <c r="U17" s="24"/>
      <c r="V17" s="24"/>
      <c r="W17" s="24"/>
      <c r="X17" s="24"/>
      <c r="Y17" s="24"/>
    </row>
    <row r="18" spans="1:25">
      <c r="A18" s="18">
        <v>18</v>
      </c>
      <c r="B18" s="87" t="s">
        <v>50</v>
      </c>
      <c r="C18" s="24"/>
      <c r="D18" s="88" t="s">
        <v>51</v>
      </c>
      <c r="E18" s="116" t="s">
        <v>52</v>
      </c>
      <c r="F18" s="117"/>
      <c r="G18" s="118"/>
      <c r="H18" s="87" t="s">
        <v>53</v>
      </c>
      <c r="I18" s="24"/>
      <c r="J18" s="88" t="s">
        <v>54</v>
      </c>
      <c r="K18" s="87" t="s">
        <v>55</v>
      </c>
      <c r="L18" s="89"/>
      <c r="M18" s="88" t="s">
        <v>54</v>
      </c>
      <c r="N18" s="87" t="s">
        <v>55</v>
      </c>
      <c r="O18" s="24"/>
      <c r="P18" s="88" t="s">
        <v>54</v>
      </c>
    </row>
    <row r="19" spans="1:25">
      <c r="A19" s="18">
        <v>19</v>
      </c>
      <c r="B19" s="91"/>
      <c r="C19" s="92"/>
      <c r="D19" s="93"/>
      <c r="E19" s="91"/>
      <c r="F19" s="92"/>
      <c r="G19" s="93"/>
      <c r="H19" s="91"/>
      <c r="I19" s="92"/>
      <c r="J19" s="93"/>
      <c r="K19" s="91"/>
      <c r="L19" s="92"/>
      <c r="M19" s="93"/>
      <c r="N19" s="91"/>
      <c r="O19" s="92"/>
      <c r="P19" s="93"/>
    </row>
    <row r="20" spans="1:25">
      <c r="A20" s="21">
        <v>20</v>
      </c>
      <c r="B20" s="94">
        <v>224.999</v>
      </c>
      <c r="C20" s="95" t="s">
        <v>65</v>
      </c>
      <c r="D20" s="96">
        <f t="shared" ref="D20:D36" si="0">B20/1000000/$C$5</f>
        <v>1.0227227272727273E-5</v>
      </c>
      <c r="E20" s="97">
        <v>6.071E-2</v>
      </c>
      <c r="F20" s="98">
        <v>1.0840000000000001</v>
      </c>
      <c r="G20" s="99">
        <f t="shared" ref="G20:G83" si="1">E20+F20</f>
        <v>1.1447100000000001</v>
      </c>
      <c r="H20" s="94">
        <v>26</v>
      </c>
      <c r="I20" s="95" t="s">
        <v>57</v>
      </c>
      <c r="J20" s="100">
        <f t="shared" ref="J20:J51" si="2">H20/1000/10</f>
        <v>2.5999999999999999E-3</v>
      </c>
      <c r="K20" s="94">
        <v>13</v>
      </c>
      <c r="L20" s="95" t="s">
        <v>57</v>
      </c>
      <c r="M20" s="100">
        <f t="shared" ref="M20:M51" si="3">K20/1000/10</f>
        <v>1.2999999999999999E-3</v>
      </c>
      <c r="N20" s="94">
        <v>9</v>
      </c>
      <c r="O20" s="95" t="s">
        <v>57</v>
      </c>
      <c r="P20" s="100">
        <f t="shared" ref="P20:P51" si="4">N20/1000/10</f>
        <v>8.9999999999999998E-4</v>
      </c>
    </row>
    <row r="21" spans="1:25">
      <c r="A21" s="18">
        <f>A20+1</f>
        <v>21</v>
      </c>
      <c r="B21" s="101">
        <v>249.999</v>
      </c>
      <c r="C21" s="102" t="s">
        <v>65</v>
      </c>
      <c r="D21" s="96">
        <f t="shared" si="0"/>
        <v>1.1363590909090909E-5</v>
      </c>
      <c r="E21" s="103">
        <v>6.4000000000000001E-2</v>
      </c>
      <c r="F21" s="104">
        <v>1.129</v>
      </c>
      <c r="G21" s="99">
        <f t="shared" si="1"/>
        <v>1.1930000000000001</v>
      </c>
      <c r="H21" s="101">
        <v>27</v>
      </c>
      <c r="I21" s="102" t="s">
        <v>57</v>
      </c>
      <c r="J21" s="100">
        <f t="shared" si="2"/>
        <v>2.7000000000000001E-3</v>
      </c>
      <c r="K21" s="101">
        <v>13</v>
      </c>
      <c r="L21" s="102" t="s">
        <v>57</v>
      </c>
      <c r="M21" s="100">
        <f t="shared" si="3"/>
        <v>1.2999999999999999E-3</v>
      </c>
      <c r="N21" s="101">
        <v>10</v>
      </c>
      <c r="O21" s="102" t="s">
        <v>57</v>
      </c>
      <c r="P21" s="100">
        <f t="shared" si="4"/>
        <v>1E-3</v>
      </c>
    </row>
    <row r="22" spans="1:25">
      <c r="A22" s="18">
        <f t="shared" ref="A22:A85" si="5">A21+1</f>
        <v>22</v>
      </c>
      <c r="B22" s="101">
        <v>274.99900000000002</v>
      </c>
      <c r="C22" s="102" t="s">
        <v>65</v>
      </c>
      <c r="D22" s="96">
        <f t="shared" si="0"/>
        <v>1.2499954545454545E-5</v>
      </c>
      <c r="E22" s="103">
        <v>6.7119999999999999E-2</v>
      </c>
      <c r="F22" s="104">
        <v>1.17</v>
      </c>
      <c r="G22" s="99">
        <f t="shared" si="1"/>
        <v>1.23712</v>
      </c>
      <c r="H22" s="101">
        <v>29</v>
      </c>
      <c r="I22" s="102" t="s">
        <v>57</v>
      </c>
      <c r="J22" s="100">
        <f t="shared" si="2"/>
        <v>2.9000000000000002E-3</v>
      </c>
      <c r="K22" s="101">
        <v>14</v>
      </c>
      <c r="L22" s="102" t="s">
        <v>57</v>
      </c>
      <c r="M22" s="100">
        <f t="shared" si="3"/>
        <v>1.4E-3</v>
      </c>
      <c r="N22" s="101">
        <v>10</v>
      </c>
      <c r="O22" s="102" t="s">
        <v>57</v>
      </c>
      <c r="P22" s="100">
        <f t="shared" si="4"/>
        <v>1E-3</v>
      </c>
    </row>
    <row r="23" spans="1:25">
      <c r="A23" s="18">
        <f t="shared" si="5"/>
        <v>23</v>
      </c>
      <c r="B23" s="101">
        <v>299.99900000000002</v>
      </c>
      <c r="C23" s="102" t="s">
        <v>65</v>
      </c>
      <c r="D23" s="96">
        <f t="shared" si="0"/>
        <v>1.3636318181818183E-5</v>
      </c>
      <c r="E23" s="103">
        <v>7.0099999999999996E-2</v>
      </c>
      <c r="F23" s="104">
        <v>1.208</v>
      </c>
      <c r="G23" s="99">
        <f t="shared" si="1"/>
        <v>1.2781</v>
      </c>
      <c r="H23" s="101">
        <v>30</v>
      </c>
      <c r="I23" s="102" t="s">
        <v>57</v>
      </c>
      <c r="J23" s="100">
        <f t="shared" si="2"/>
        <v>3.0000000000000001E-3</v>
      </c>
      <c r="K23" s="101">
        <v>14</v>
      </c>
      <c r="L23" s="102" t="s">
        <v>57</v>
      </c>
      <c r="M23" s="100">
        <f t="shared" si="3"/>
        <v>1.4E-3</v>
      </c>
      <c r="N23" s="101">
        <v>10</v>
      </c>
      <c r="O23" s="102" t="s">
        <v>57</v>
      </c>
      <c r="P23" s="100">
        <f t="shared" si="4"/>
        <v>1E-3</v>
      </c>
    </row>
    <row r="24" spans="1:25">
      <c r="A24" s="18">
        <f t="shared" si="5"/>
        <v>24</v>
      </c>
      <c r="B24" s="101">
        <v>324.99900000000002</v>
      </c>
      <c r="C24" s="102" t="s">
        <v>65</v>
      </c>
      <c r="D24" s="96">
        <f t="shared" si="0"/>
        <v>1.4772681818181819E-5</v>
      </c>
      <c r="E24" s="103">
        <v>7.2969999999999993E-2</v>
      </c>
      <c r="F24" s="104">
        <v>1.2430000000000001</v>
      </c>
      <c r="G24" s="99">
        <f t="shared" si="1"/>
        <v>1.3159700000000001</v>
      </c>
      <c r="H24" s="101">
        <v>31</v>
      </c>
      <c r="I24" s="102" t="s">
        <v>57</v>
      </c>
      <c r="J24" s="100">
        <f t="shared" si="2"/>
        <v>3.0999999999999999E-3</v>
      </c>
      <c r="K24" s="101">
        <v>15</v>
      </c>
      <c r="L24" s="102" t="s">
        <v>57</v>
      </c>
      <c r="M24" s="100">
        <f t="shared" si="3"/>
        <v>1.5E-3</v>
      </c>
      <c r="N24" s="101">
        <v>11</v>
      </c>
      <c r="O24" s="102" t="s">
        <v>57</v>
      </c>
      <c r="P24" s="100">
        <f t="shared" si="4"/>
        <v>1.0999999999999998E-3</v>
      </c>
    </row>
    <row r="25" spans="1:25">
      <c r="A25" s="18">
        <f t="shared" si="5"/>
        <v>25</v>
      </c>
      <c r="B25" s="101">
        <v>349.99900000000002</v>
      </c>
      <c r="C25" s="102" t="s">
        <v>65</v>
      </c>
      <c r="D25" s="96">
        <f t="shared" si="0"/>
        <v>1.5909045454545455E-5</v>
      </c>
      <c r="E25" s="103">
        <v>7.5719999999999996E-2</v>
      </c>
      <c r="F25" s="104">
        <v>1.276</v>
      </c>
      <c r="G25" s="99">
        <f t="shared" si="1"/>
        <v>1.35172</v>
      </c>
      <c r="H25" s="101">
        <v>33</v>
      </c>
      <c r="I25" s="102" t="s">
        <v>57</v>
      </c>
      <c r="J25" s="100">
        <f t="shared" si="2"/>
        <v>3.3E-3</v>
      </c>
      <c r="K25" s="101">
        <v>16</v>
      </c>
      <c r="L25" s="102" t="s">
        <v>57</v>
      </c>
      <c r="M25" s="100">
        <f t="shared" si="3"/>
        <v>1.6000000000000001E-3</v>
      </c>
      <c r="N25" s="101">
        <v>11</v>
      </c>
      <c r="O25" s="102" t="s">
        <v>57</v>
      </c>
      <c r="P25" s="100">
        <f t="shared" si="4"/>
        <v>1.0999999999999998E-3</v>
      </c>
    </row>
    <row r="26" spans="1:25">
      <c r="A26" s="18">
        <f t="shared" si="5"/>
        <v>26</v>
      </c>
      <c r="B26" s="101">
        <v>374.99900000000002</v>
      </c>
      <c r="C26" s="102" t="s">
        <v>65</v>
      </c>
      <c r="D26" s="96">
        <f t="shared" si="0"/>
        <v>1.7045409090909094E-5</v>
      </c>
      <c r="E26" s="103">
        <v>7.8380000000000005E-2</v>
      </c>
      <c r="F26" s="104">
        <v>1.3069999999999999</v>
      </c>
      <c r="G26" s="99">
        <f t="shared" si="1"/>
        <v>1.3853800000000001</v>
      </c>
      <c r="H26" s="101">
        <v>34</v>
      </c>
      <c r="I26" s="102" t="s">
        <v>57</v>
      </c>
      <c r="J26" s="100">
        <f t="shared" si="2"/>
        <v>3.4000000000000002E-3</v>
      </c>
      <c r="K26" s="101">
        <v>16</v>
      </c>
      <c r="L26" s="102" t="s">
        <v>57</v>
      </c>
      <c r="M26" s="100">
        <f t="shared" si="3"/>
        <v>1.6000000000000001E-3</v>
      </c>
      <c r="N26" s="101">
        <v>12</v>
      </c>
      <c r="O26" s="102" t="s">
        <v>57</v>
      </c>
      <c r="P26" s="100">
        <f t="shared" si="4"/>
        <v>1.2000000000000001E-3</v>
      </c>
    </row>
    <row r="27" spans="1:25">
      <c r="A27" s="18">
        <f t="shared" si="5"/>
        <v>27</v>
      </c>
      <c r="B27" s="101">
        <v>399.99900000000002</v>
      </c>
      <c r="C27" s="102" t="s">
        <v>65</v>
      </c>
      <c r="D27" s="96">
        <f t="shared" si="0"/>
        <v>1.8181772727272727E-5</v>
      </c>
      <c r="E27" s="103">
        <v>8.0949999999999994E-2</v>
      </c>
      <c r="F27" s="104">
        <v>1.3360000000000001</v>
      </c>
      <c r="G27" s="99">
        <f t="shared" si="1"/>
        <v>1.4169500000000002</v>
      </c>
      <c r="H27" s="101">
        <v>35</v>
      </c>
      <c r="I27" s="102" t="s">
        <v>57</v>
      </c>
      <c r="J27" s="100">
        <f t="shared" si="2"/>
        <v>3.5000000000000005E-3</v>
      </c>
      <c r="K27" s="101">
        <v>17</v>
      </c>
      <c r="L27" s="102" t="s">
        <v>57</v>
      </c>
      <c r="M27" s="100">
        <f t="shared" si="3"/>
        <v>1.7000000000000001E-3</v>
      </c>
      <c r="N27" s="101">
        <v>12</v>
      </c>
      <c r="O27" s="102" t="s">
        <v>57</v>
      </c>
      <c r="P27" s="100">
        <f t="shared" si="4"/>
        <v>1.2000000000000001E-3</v>
      </c>
    </row>
    <row r="28" spans="1:25">
      <c r="A28" s="18">
        <f t="shared" si="5"/>
        <v>28</v>
      </c>
      <c r="B28" s="101">
        <v>449.99900000000002</v>
      </c>
      <c r="C28" s="102" t="s">
        <v>65</v>
      </c>
      <c r="D28" s="96">
        <f t="shared" si="0"/>
        <v>2.0454500000000002E-5</v>
      </c>
      <c r="E28" s="103">
        <v>8.5860000000000006E-2</v>
      </c>
      <c r="F28" s="104">
        <v>1.39</v>
      </c>
      <c r="G28" s="99">
        <f t="shared" si="1"/>
        <v>1.4758599999999999</v>
      </c>
      <c r="H28" s="101">
        <v>38</v>
      </c>
      <c r="I28" s="102" t="s">
        <v>57</v>
      </c>
      <c r="J28" s="100">
        <f t="shared" si="2"/>
        <v>3.8E-3</v>
      </c>
      <c r="K28" s="101">
        <v>18</v>
      </c>
      <c r="L28" s="102" t="s">
        <v>57</v>
      </c>
      <c r="M28" s="100">
        <f t="shared" si="3"/>
        <v>1.8E-3</v>
      </c>
      <c r="N28" s="101">
        <v>13</v>
      </c>
      <c r="O28" s="102" t="s">
        <v>57</v>
      </c>
      <c r="P28" s="100">
        <f t="shared" si="4"/>
        <v>1.2999999999999999E-3</v>
      </c>
    </row>
    <row r="29" spans="1:25">
      <c r="A29" s="18">
        <f t="shared" si="5"/>
        <v>29</v>
      </c>
      <c r="B29" s="101">
        <v>499.99900000000002</v>
      </c>
      <c r="C29" s="102" t="s">
        <v>65</v>
      </c>
      <c r="D29" s="96">
        <f t="shared" si="0"/>
        <v>2.2727227272727274E-5</v>
      </c>
      <c r="E29" s="103">
        <v>9.0499999999999997E-2</v>
      </c>
      <c r="F29" s="104">
        <v>1.4379999999999999</v>
      </c>
      <c r="G29" s="99">
        <f t="shared" si="1"/>
        <v>1.5285</v>
      </c>
      <c r="H29" s="101">
        <v>40</v>
      </c>
      <c r="I29" s="102" t="s">
        <v>57</v>
      </c>
      <c r="J29" s="100">
        <f t="shared" si="2"/>
        <v>4.0000000000000001E-3</v>
      </c>
      <c r="K29" s="101">
        <v>18</v>
      </c>
      <c r="L29" s="102" t="s">
        <v>57</v>
      </c>
      <c r="M29" s="100">
        <f t="shared" si="3"/>
        <v>1.8E-3</v>
      </c>
      <c r="N29" s="101">
        <v>14</v>
      </c>
      <c r="O29" s="102" t="s">
        <v>57</v>
      </c>
      <c r="P29" s="100">
        <f t="shared" si="4"/>
        <v>1.4E-3</v>
      </c>
    </row>
    <row r="30" spans="1:25">
      <c r="A30" s="18">
        <f t="shared" si="5"/>
        <v>30</v>
      </c>
      <c r="B30" s="101">
        <v>549.99900000000002</v>
      </c>
      <c r="C30" s="102" t="s">
        <v>65</v>
      </c>
      <c r="D30" s="96">
        <f t="shared" si="0"/>
        <v>2.4999954545454546E-5</v>
      </c>
      <c r="E30" s="103">
        <v>9.4920000000000004E-2</v>
      </c>
      <c r="F30" s="104">
        <v>1.482</v>
      </c>
      <c r="G30" s="99">
        <f t="shared" si="1"/>
        <v>1.5769199999999999</v>
      </c>
      <c r="H30" s="101">
        <v>42</v>
      </c>
      <c r="I30" s="102" t="s">
        <v>57</v>
      </c>
      <c r="J30" s="100">
        <f t="shared" si="2"/>
        <v>4.2000000000000006E-3</v>
      </c>
      <c r="K30" s="101">
        <v>19</v>
      </c>
      <c r="L30" s="102" t="s">
        <v>57</v>
      </c>
      <c r="M30" s="100">
        <f t="shared" si="3"/>
        <v>1.9E-3</v>
      </c>
      <c r="N30" s="101">
        <v>14</v>
      </c>
      <c r="O30" s="102" t="s">
        <v>57</v>
      </c>
      <c r="P30" s="100">
        <f t="shared" si="4"/>
        <v>1.4E-3</v>
      </c>
    </row>
    <row r="31" spans="1:25">
      <c r="A31" s="18">
        <f t="shared" si="5"/>
        <v>31</v>
      </c>
      <c r="B31" s="101">
        <v>599.99900000000002</v>
      </c>
      <c r="C31" s="102" t="s">
        <v>65</v>
      </c>
      <c r="D31" s="96">
        <f t="shared" si="0"/>
        <v>2.7272681818181821E-5</v>
      </c>
      <c r="E31" s="103">
        <v>9.9140000000000006E-2</v>
      </c>
      <c r="F31" s="104">
        <v>1.522</v>
      </c>
      <c r="G31" s="99">
        <f t="shared" si="1"/>
        <v>1.62114</v>
      </c>
      <c r="H31" s="101">
        <v>45</v>
      </c>
      <c r="I31" s="102" t="s">
        <v>57</v>
      </c>
      <c r="J31" s="100">
        <f t="shared" si="2"/>
        <v>4.4999999999999997E-3</v>
      </c>
      <c r="K31" s="101">
        <v>20</v>
      </c>
      <c r="L31" s="102" t="s">
        <v>57</v>
      </c>
      <c r="M31" s="100">
        <f t="shared" si="3"/>
        <v>2E-3</v>
      </c>
      <c r="N31" s="101">
        <v>15</v>
      </c>
      <c r="O31" s="102" t="s">
        <v>57</v>
      </c>
      <c r="P31" s="100">
        <f t="shared" si="4"/>
        <v>1.5E-3</v>
      </c>
    </row>
    <row r="32" spans="1:25">
      <c r="A32" s="18">
        <f t="shared" si="5"/>
        <v>32</v>
      </c>
      <c r="B32" s="101">
        <v>649.99900000000002</v>
      </c>
      <c r="C32" s="102" t="s">
        <v>65</v>
      </c>
      <c r="D32" s="96">
        <f t="shared" si="0"/>
        <v>2.9545409090909093E-5</v>
      </c>
      <c r="E32" s="103">
        <v>0.1032</v>
      </c>
      <c r="F32" s="104">
        <v>1.5580000000000001</v>
      </c>
      <c r="G32" s="99">
        <f t="shared" si="1"/>
        <v>1.6612</v>
      </c>
      <c r="H32" s="101">
        <v>47</v>
      </c>
      <c r="I32" s="102" t="s">
        <v>57</v>
      </c>
      <c r="J32" s="100">
        <f t="shared" si="2"/>
        <v>4.7000000000000002E-3</v>
      </c>
      <c r="K32" s="101">
        <v>21</v>
      </c>
      <c r="L32" s="102" t="s">
        <v>57</v>
      </c>
      <c r="M32" s="100">
        <f t="shared" si="3"/>
        <v>2.1000000000000003E-3</v>
      </c>
      <c r="N32" s="101">
        <v>16</v>
      </c>
      <c r="O32" s="102" t="s">
        <v>57</v>
      </c>
      <c r="P32" s="100">
        <f t="shared" si="4"/>
        <v>1.6000000000000001E-3</v>
      </c>
    </row>
    <row r="33" spans="1:16">
      <c r="A33" s="18">
        <f t="shared" si="5"/>
        <v>33</v>
      </c>
      <c r="B33" s="101">
        <v>699.99900000000002</v>
      </c>
      <c r="C33" s="102" t="s">
        <v>65</v>
      </c>
      <c r="D33" s="96">
        <f t="shared" si="0"/>
        <v>3.1818136363636365E-5</v>
      </c>
      <c r="E33" s="103">
        <v>0.1071</v>
      </c>
      <c r="F33" s="104">
        <v>1.5920000000000001</v>
      </c>
      <c r="G33" s="99">
        <f t="shared" si="1"/>
        <v>1.6991000000000001</v>
      </c>
      <c r="H33" s="101">
        <v>49</v>
      </c>
      <c r="I33" s="102" t="s">
        <v>57</v>
      </c>
      <c r="J33" s="100">
        <f t="shared" si="2"/>
        <v>4.8999999999999998E-3</v>
      </c>
      <c r="K33" s="101">
        <v>22</v>
      </c>
      <c r="L33" s="102" t="s">
        <v>57</v>
      </c>
      <c r="M33" s="100">
        <f t="shared" si="3"/>
        <v>2.1999999999999997E-3</v>
      </c>
      <c r="N33" s="101">
        <v>16</v>
      </c>
      <c r="O33" s="102" t="s">
        <v>57</v>
      </c>
      <c r="P33" s="100">
        <f t="shared" si="4"/>
        <v>1.6000000000000001E-3</v>
      </c>
    </row>
    <row r="34" spans="1:16">
      <c r="A34" s="18">
        <f t="shared" si="5"/>
        <v>34</v>
      </c>
      <c r="B34" s="101">
        <v>799.99900000000002</v>
      </c>
      <c r="C34" s="102" t="s">
        <v>65</v>
      </c>
      <c r="D34" s="96">
        <f t="shared" si="0"/>
        <v>3.6363590909090909E-5</v>
      </c>
      <c r="E34" s="103">
        <v>0.1145</v>
      </c>
      <c r="F34" s="104">
        <v>1.653</v>
      </c>
      <c r="G34" s="99">
        <f t="shared" si="1"/>
        <v>1.7675000000000001</v>
      </c>
      <c r="H34" s="101">
        <v>53</v>
      </c>
      <c r="I34" s="102" t="s">
        <v>57</v>
      </c>
      <c r="J34" s="100">
        <f t="shared" si="2"/>
        <v>5.3E-3</v>
      </c>
      <c r="K34" s="101">
        <v>24</v>
      </c>
      <c r="L34" s="102" t="s">
        <v>57</v>
      </c>
      <c r="M34" s="100">
        <f t="shared" si="3"/>
        <v>2.4000000000000002E-3</v>
      </c>
      <c r="N34" s="101">
        <v>17</v>
      </c>
      <c r="O34" s="102" t="s">
        <v>57</v>
      </c>
      <c r="P34" s="100">
        <f t="shared" si="4"/>
        <v>1.7000000000000001E-3</v>
      </c>
    </row>
    <row r="35" spans="1:16">
      <c r="A35" s="18">
        <f t="shared" si="5"/>
        <v>35</v>
      </c>
      <c r="B35" s="101">
        <v>899.99900000000002</v>
      </c>
      <c r="C35" s="102" t="s">
        <v>65</v>
      </c>
      <c r="D35" s="96">
        <f t="shared" si="0"/>
        <v>4.0909045454545459E-5</v>
      </c>
      <c r="E35" s="103">
        <v>0.12139999999999999</v>
      </c>
      <c r="F35" s="104">
        <v>1.706</v>
      </c>
      <c r="G35" s="99">
        <f t="shared" si="1"/>
        <v>1.8273999999999999</v>
      </c>
      <c r="H35" s="101">
        <v>58</v>
      </c>
      <c r="I35" s="102" t="s">
        <v>57</v>
      </c>
      <c r="J35" s="100">
        <f t="shared" si="2"/>
        <v>5.8000000000000005E-3</v>
      </c>
      <c r="K35" s="101">
        <v>25</v>
      </c>
      <c r="L35" s="102" t="s">
        <v>57</v>
      </c>
      <c r="M35" s="100">
        <f t="shared" si="3"/>
        <v>2.5000000000000001E-3</v>
      </c>
      <c r="N35" s="101">
        <v>19</v>
      </c>
      <c r="O35" s="102" t="s">
        <v>57</v>
      </c>
      <c r="P35" s="100">
        <f t="shared" si="4"/>
        <v>1.9E-3</v>
      </c>
    </row>
    <row r="36" spans="1:16">
      <c r="A36" s="18">
        <f t="shared" si="5"/>
        <v>36</v>
      </c>
      <c r="B36" s="101">
        <v>999.99900000000002</v>
      </c>
      <c r="C36" s="102" t="s">
        <v>65</v>
      </c>
      <c r="D36" s="96">
        <f t="shared" si="0"/>
        <v>4.5454500000000003E-5</v>
      </c>
      <c r="E36" s="103">
        <v>0.128</v>
      </c>
      <c r="F36" s="104">
        <v>1.7529999999999999</v>
      </c>
      <c r="G36" s="99">
        <f t="shared" si="1"/>
        <v>1.8809999999999998</v>
      </c>
      <c r="H36" s="101">
        <v>62</v>
      </c>
      <c r="I36" s="102" t="s">
        <v>57</v>
      </c>
      <c r="J36" s="100">
        <f t="shared" si="2"/>
        <v>6.1999999999999998E-3</v>
      </c>
      <c r="K36" s="101">
        <v>27</v>
      </c>
      <c r="L36" s="102" t="s">
        <v>57</v>
      </c>
      <c r="M36" s="100">
        <f t="shared" si="3"/>
        <v>2.7000000000000001E-3</v>
      </c>
      <c r="N36" s="101">
        <v>20</v>
      </c>
      <c r="O36" s="102" t="s">
        <v>57</v>
      </c>
      <c r="P36" s="100">
        <f t="shared" si="4"/>
        <v>2E-3</v>
      </c>
    </row>
    <row r="37" spans="1:16">
      <c r="A37" s="18">
        <f t="shared" si="5"/>
        <v>37</v>
      </c>
      <c r="B37" s="101">
        <v>1.1000000000000001</v>
      </c>
      <c r="C37" s="105" t="s">
        <v>56</v>
      </c>
      <c r="D37" s="96">
        <f t="shared" ref="D37:D68" si="6">B37/1000/$C$5</f>
        <v>5.0000000000000002E-5</v>
      </c>
      <c r="E37" s="103">
        <v>0.13420000000000001</v>
      </c>
      <c r="F37" s="104">
        <v>1.7949999999999999</v>
      </c>
      <c r="G37" s="99">
        <f t="shared" si="1"/>
        <v>1.9292</v>
      </c>
      <c r="H37" s="101">
        <v>65</v>
      </c>
      <c r="I37" s="102" t="s">
        <v>57</v>
      </c>
      <c r="J37" s="100">
        <f t="shared" si="2"/>
        <v>6.5000000000000006E-3</v>
      </c>
      <c r="K37" s="101">
        <v>28</v>
      </c>
      <c r="L37" s="102" t="s">
        <v>57</v>
      </c>
      <c r="M37" s="100">
        <f t="shared" si="3"/>
        <v>2.8E-3</v>
      </c>
      <c r="N37" s="101">
        <v>21</v>
      </c>
      <c r="O37" s="102" t="s">
        <v>57</v>
      </c>
      <c r="P37" s="100">
        <f t="shared" si="4"/>
        <v>2.1000000000000003E-3</v>
      </c>
    </row>
    <row r="38" spans="1:16">
      <c r="A38" s="18">
        <f t="shared" si="5"/>
        <v>38</v>
      </c>
      <c r="B38" s="101">
        <v>1.2</v>
      </c>
      <c r="C38" s="102" t="s">
        <v>56</v>
      </c>
      <c r="D38" s="96">
        <f t="shared" si="6"/>
        <v>5.4545454545454539E-5</v>
      </c>
      <c r="E38" s="103">
        <v>0.14019999999999999</v>
      </c>
      <c r="F38" s="104">
        <v>1.8320000000000001</v>
      </c>
      <c r="G38" s="99">
        <f t="shared" si="1"/>
        <v>1.9722</v>
      </c>
      <c r="H38" s="101">
        <v>69</v>
      </c>
      <c r="I38" s="102" t="s">
        <v>57</v>
      </c>
      <c r="J38" s="100">
        <f t="shared" si="2"/>
        <v>6.9000000000000008E-3</v>
      </c>
      <c r="K38" s="101">
        <v>29</v>
      </c>
      <c r="L38" s="102" t="s">
        <v>57</v>
      </c>
      <c r="M38" s="100">
        <f t="shared" si="3"/>
        <v>2.9000000000000002E-3</v>
      </c>
      <c r="N38" s="101">
        <v>22</v>
      </c>
      <c r="O38" s="102" t="s">
        <v>57</v>
      </c>
      <c r="P38" s="100">
        <f t="shared" si="4"/>
        <v>2.1999999999999997E-3</v>
      </c>
    </row>
    <row r="39" spans="1:16">
      <c r="A39" s="18">
        <f t="shared" si="5"/>
        <v>39</v>
      </c>
      <c r="B39" s="101">
        <v>1.3</v>
      </c>
      <c r="C39" s="102" t="s">
        <v>56</v>
      </c>
      <c r="D39" s="96">
        <f t="shared" si="6"/>
        <v>5.909090909090909E-5</v>
      </c>
      <c r="E39" s="103">
        <v>0.1459</v>
      </c>
      <c r="F39" s="104">
        <v>1.8660000000000001</v>
      </c>
      <c r="G39" s="99">
        <f t="shared" si="1"/>
        <v>2.0119000000000002</v>
      </c>
      <c r="H39" s="101">
        <v>73</v>
      </c>
      <c r="I39" s="102" t="s">
        <v>57</v>
      </c>
      <c r="J39" s="100">
        <f t="shared" si="2"/>
        <v>7.2999999999999992E-3</v>
      </c>
      <c r="K39" s="101">
        <v>31</v>
      </c>
      <c r="L39" s="102" t="s">
        <v>57</v>
      </c>
      <c r="M39" s="100">
        <f t="shared" si="3"/>
        <v>3.0999999999999999E-3</v>
      </c>
      <c r="N39" s="101">
        <v>23</v>
      </c>
      <c r="O39" s="102" t="s">
        <v>57</v>
      </c>
      <c r="P39" s="100">
        <f t="shared" si="4"/>
        <v>2.3E-3</v>
      </c>
    </row>
    <row r="40" spans="1:16">
      <c r="A40" s="18">
        <f t="shared" si="5"/>
        <v>40</v>
      </c>
      <c r="B40" s="101">
        <v>1.4</v>
      </c>
      <c r="C40" s="102" t="s">
        <v>56</v>
      </c>
      <c r="D40" s="96">
        <f t="shared" si="6"/>
        <v>6.3636363636363641E-5</v>
      </c>
      <c r="E40" s="103">
        <v>0.15140000000000001</v>
      </c>
      <c r="F40" s="104">
        <v>1.897</v>
      </c>
      <c r="G40" s="99">
        <f t="shared" si="1"/>
        <v>2.0484</v>
      </c>
      <c r="H40" s="101">
        <v>77</v>
      </c>
      <c r="I40" s="102" t="s">
        <v>57</v>
      </c>
      <c r="J40" s="100">
        <f t="shared" si="2"/>
        <v>7.7000000000000002E-3</v>
      </c>
      <c r="K40" s="101">
        <v>32</v>
      </c>
      <c r="L40" s="102" t="s">
        <v>57</v>
      </c>
      <c r="M40" s="100">
        <f t="shared" si="3"/>
        <v>3.2000000000000002E-3</v>
      </c>
      <c r="N40" s="101">
        <v>24</v>
      </c>
      <c r="O40" s="102" t="s">
        <v>57</v>
      </c>
      <c r="P40" s="100">
        <f t="shared" si="4"/>
        <v>2.4000000000000002E-3</v>
      </c>
    </row>
    <row r="41" spans="1:16">
      <c r="A41" s="18">
        <f t="shared" si="5"/>
        <v>41</v>
      </c>
      <c r="B41" s="101">
        <v>1.5</v>
      </c>
      <c r="C41" s="102" t="s">
        <v>56</v>
      </c>
      <c r="D41" s="96">
        <f t="shared" si="6"/>
        <v>6.8181818181818184E-5</v>
      </c>
      <c r="E41" s="103">
        <v>0.15679999999999999</v>
      </c>
      <c r="F41" s="104">
        <v>1.925</v>
      </c>
      <c r="G41" s="99">
        <f t="shared" si="1"/>
        <v>2.0817999999999999</v>
      </c>
      <c r="H41" s="101">
        <v>80</v>
      </c>
      <c r="I41" s="102" t="s">
        <v>57</v>
      </c>
      <c r="J41" s="100">
        <f t="shared" si="2"/>
        <v>8.0000000000000002E-3</v>
      </c>
      <c r="K41" s="101">
        <v>34</v>
      </c>
      <c r="L41" s="102" t="s">
        <v>57</v>
      </c>
      <c r="M41" s="100">
        <f t="shared" si="3"/>
        <v>3.4000000000000002E-3</v>
      </c>
      <c r="N41" s="101">
        <v>25</v>
      </c>
      <c r="O41" s="102" t="s">
        <v>57</v>
      </c>
      <c r="P41" s="100">
        <f t="shared" si="4"/>
        <v>2.5000000000000001E-3</v>
      </c>
    </row>
    <row r="42" spans="1:16">
      <c r="A42" s="18">
        <f t="shared" si="5"/>
        <v>42</v>
      </c>
      <c r="B42" s="101">
        <v>1.6</v>
      </c>
      <c r="C42" s="102" t="s">
        <v>56</v>
      </c>
      <c r="D42" s="96">
        <f t="shared" si="6"/>
        <v>7.2727272727272728E-5</v>
      </c>
      <c r="E42" s="103">
        <v>0.16189999999999999</v>
      </c>
      <c r="F42" s="104">
        <v>1.95</v>
      </c>
      <c r="G42" s="99">
        <f t="shared" si="1"/>
        <v>2.1118999999999999</v>
      </c>
      <c r="H42" s="101">
        <v>84</v>
      </c>
      <c r="I42" s="102" t="s">
        <v>57</v>
      </c>
      <c r="J42" s="100">
        <f t="shared" si="2"/>
        <v>8.4000000000000012E-3</v>
      </c>
      <c r="K42" s="101">
        <v>35</v>
      </c>
      <c r="L42" s="102" t="s">
        <v>57</v>
      </c>
      <c r="M42" s="100">
        <f t="shared" si="3"/>
        <v>3.5000000000000005E-3</v>
      </c>
      <c r="N42" s="101">
        <v>26</v>
      </c>
      <c r="O42" s="102" t="s">
        <v>57</v>
      </c>
      <c r="P42" s="100">
        <f t="shared" si="4"/>
        <v>2.5999999999999999E-3</v>
      </c>
    </row>
    <row r="43" spans="1:16">
      <c r="A43" s="18">
        <f t="shared" si="5"/>
        <v>43</v>
      </c>
      <c r="B43" s="101">
        <v>1.7</v>
      </c>
      <c r="C43" s="102" t="s">
        <v>56</v>
      </c>
      <c r="D43" s="96">
        <f t="shared" si="6"/>
        <v>7.7272727272727272E-5</v>
      </c>
      <c r="E43" s="103">
        <v>0.16689999999999999</v>
      </c>
      <c r="F43" s="104">
        <v>1.974</v>
      </c>
      <c r="G43" s="99">
        <f t="shared" si="1"/>
        <v>2.1408999999999998</v>
      </c>
      <c r="H43" s="101">
        <v>88</v>
      </c>
      <c r="I43" s="102" t="s">
        <v>57</v>
      </c>
      <c r="J43" s="100">
        <f t="shared" si="2"/>
        <v>8.7999999999999988E-3</v>
      </c>
      <c r="K43" s="101">
        <v>36</v>
      </c>
      <c r="L43" s="102" t="s">
        <v>57</v>
      </c>
      <c r="M43" s="100">
        <f t="shared" si="3"/>
        <v>3.5999999999999999E-3</v>
      </c>
      <c r="N43" s="101">
        <v>27</v>
      </c>
      <c r="O43" s="102" t="s">
        <v>57</v>
      </c>
      <c r="P43" s="100">
        <f t="shared" si="4"/>
        <v>2.7000000000000001E-3</v>
      </c>
    </row>
    <row r="44" spans="1:16">
      <c r="A44" s="18">
        <f t="shared" si="5"/>
        <v>44</v>
      </c>
      <c r="B44" s="101">
        <v>1.8</v>
      </c>
      <c r="C44" s="102" t="s">
        <v>56</v>
      </c>
      <c r="D44" s="96">
        <f t="shared" si="6"/>
        <v>8.1818181818181816E-5</v>
      </c>
      <c r="E44" s="103">
        <v>0.17169999999999999</v>
      </c>
      <c r="F44" s="104">
        <v>1.9950000000000001</v>
      </c>
      <c r="G44" s="99">
        <f t="shared" si="1"/>
        <v>2.1667000000000001</v>
      </c>
      <c r="H44" s="101">
        <v>91</v>
      </c>
      <c r="I44" s="102" t="s">
        <v>57</v>
      </c>
      <c r="J44" s="100">
        <f t="shared" si="2"/>
        <v>9.1000000000000004E-3</v>
      </c>
      <c r="K44" s="101">
        <v>37</v>
      </c>
      <c r="L44" s="102" t="s">
        <v>57</v>
      </c>
      <c r="M44" s="100">
        <f t="shared" si="3"/>
        <v>3.6999999999999997E-3</v>
      </c>
      <c r="N44" s="101">
        <v>28</v>
      </c>
      <c r="O44" s="102" t="s">
        <v>57</v>
      </c>
      <c r="P44" s="100">
        <f t="shared" si="4"/>
        <v>2.8E-3</v>
      </c>
    </row>
    <row r="45" spans="1:16">
      <c r="A45" s="18">
        <f t="shared" si="5"/>
        <v>45</v>
      </c>
      <c r="B45" s="101">
        <v>2</v>
      </c>
      <c r="C45" s="102" t="s">
        <v>56</v>
      </c>
      <c r="D45" s="96">
        <f t="shared" si="6"/>
        <v>9.0909090909090917E-5</v>
      </c>
      <c r="E45" s="103">
        <v>0.18099999999999999</v>
      </c>
      <c r="F45" s="104">
        <v>2.0339999999999998</v>
      </c>
      <c r="G45" s="99">
        <f t="shared" si="1"/>
        <v>2.2149999999999999</v>
      </c>
      <c r="H45" s="101">
        <v>98</v>
      </c>
      <c r="I45" s="102" t="s">
        <v>57</v>
      </c>
      <c r="J45" s="100">
        <f t="shared" si="2"/>
        <v>9.7999999999999997E-3</v>
      </c>
      <c r="K45" s="101">
        <v>40</v>
      </c>
      <c r="L45" s="102" t="s">
        <v>57</v>
      </c>
      <c r="M45" s="100">
        <f t="shared" si="3"/>
        <v>4.0000000000000001E-3</v>
      </c>
      <c r="N45" s="101">
        <v>30</v>
      </c>
      <c r="O45" s="102" t="s">
        <v>57</v>
      </c>
      <c r="P45" s="100">
        <f t="shared" si="4"/>
        <v>3.0000000000000001E-3</v>
      </c>
    </row>
    <row r="46" spans="1:16">
      <c r="A46" s="18">
        <f t="shared" si="5"/>
        <v>46</v>
      </c>
      <c r="B46" s="101">
        <v>2.25</v>
      </c>
      <c r="C46" s="102" t="s">
        <v>56</v>
      </c>
      <c r="D46" s="96">
        <f t="shared" si="6"/>
        <v>1.0227272727272727E-4</v>
      </c>
      <c r="E46" s="103">
        <v>0.192</v>
      </c>
      <c r="F46" s="104">
        <v>2.0750000000000002</v>
      </c>
      <c r="G46" s="99">
        <f t="shared" si="1"/>
        <v>2.2670000000000003</v>
      </c>
      <c r="H46" s="101">
        <v>107</v>
      </c>
      <c r="I46" s="102" t="s">
        <v>57</v>
      </c>
      <c r="J46" s="100">
        <f t="shared" si="2"/>
        <v>1.0699999999999999E-2</v>
      </c>
      <c r="K46" s="101">
        <v>43</v>
      </c>
      <c r="L46" s="102" t="s">
        <v>57</v>
      </c>
      <c r="M46" s="100">
        <f t="shared" si="3"/>
        <v>4.3E-3</v>
      </c>
      <c r="N46" s="101">
        <v>32</v>
      </c>
      <c r="O46" s="102" t="s">
        <v>57</v>
      </c>
      <c r="P46" s="100">
        <f t="shared" si="4"/>
        <v>3.2000000000000002E-3</v>
      </c>
    </row>
    <row r="47" spans="1:16">
      <c r="A47" s="18">
        <f t="shared" si="5"/>
        <v>47</v>
      </c>
      <c r="B47" s="101">
        <v>2.5</v>
      </c>
      <c r="C47" s="102" t="s">
        <v>56</v>
      </c>
      <c r="D47" s="96">
        <f t="shared" si="6"/>
        <v>1.1363636363636364E-4</v>
      </c>
      <c r="E47" s="103">
        <v>0.2024</v>
      </c>
      <c r="F47" s="104">
        <v>2.109</v>
      </c>
      <c r="G47" s="99">
        <f t="shared" si="1"/>
        <v>2.3113999999999999</v>
      </c>
      <c r="H47" s="101">
        <v>115</v>
      </c>
      <c r="I47" s="102" t="s">
        <v>57</v>
      </c>
      <c r="J47" s="100">
        <f t="shared" si="2"/>
        <v>1.15E-2</v>
      </c>
      <c r="K47" s="101">
        <v>46</v>
      </c>
      <c r="L47" s="102" t="s">
        <v>57</v>
      </c>
      <c r="M47" s="100">
        <f t="shared" si="3"/>
        <v>4.5999999999999999E-3</v>
      </c>
      <c r="N47" s="101">
        <v>34</v>
      </c>
      <c r="O47" s="102" t="s">
        <v>57</v>
      </c>
      <c r="P47" s="100">
        <f t="shared" si="4"/>
        <v>3.4000000000000002E-3</v>
      </c>
    </row>
    <row r="48" spans="1:16">
      <c r="A48" s="18">
        <f t="shared" si="5"/>
        <v>48</v>
      </c>
      <c r="B48" s="101">
        <v>2.75</v>
      </c>
      <c r="C48" s="102" t="s">
        <v>56</v>
      </c>
      <c r="D48" s="96">
        <f t="shared" si="6"/>
        <v>1.25E-4</v>
      </c>
      <c r="E48" s="103">
        <v>0.2122</v>
      </c>
      <c r="F48" s="104">
        <v>2.1379999999999999</v>
      </c>
      <c r="G48" s="99">
        <f t="shared" si="1"/>
        <v>2.3502000000000001</v>
      </c>
      <c r="H48" s="101">
        <v>124</v>
      </c>
      <c r="I48" s="102" t="s">
        <v>57</v>
      </c>
      <c r="J48" s="100">
        <f t="shared" si="2"/>
        <v>1.24E-2</v>
      </c>
      <c r="K48" s="101">
        <v>49</v>
      </c>
      <c r="L48" s="102" t="s">
        <v>57</v>
      </c>
      <c r="M48" s="100">
        <f t="shared" si="3"/>
        <v>4.8999999999999998E-3</v>
      </c>
      <c r="N48" s="101">
        <v>36</v>
      </c>
      <c r="O48" s="102" t="s">
        <v>57</v>
      </c>
      <c r="P48" s="100">
        <f t="shared" si="4"/>
        <v>3.5999999999999999E-3</v>
      </c>
    </row>
    <row r="49" spans="1:16">
      <c r="A49" s="18">
        <f t="shared" si="5"/>
        <v>49</v>
      </c>
      <c r="B49" s="101">
        <v>3</v>
      </c>
      <c r="C49" s="102" t="s">
        <v>56</v>
      </c>
      <c r="D49" s="96">
        <f t="shared" si="6"/>
        <v>1.3636363636363637E-4</v>
      </c>
      <c r="E49" s="103">
        <v>0.22170000000000001</v>
      </c>
      <c r="F49" s="104">
        <v>2.1619999999999999</v>
      </c>
      <c r="G49" s="99">
        <f t="shared" si="1"/>
        <v>2.3837000000000002</v>
      </c>
      <c r="H49" s="101">
        <v>132</v>
      </c>
      <c r="I49" s="102" t="s">
        <v>57</v>
      </c>
      <c r="J49" s="100">
        <f t="shared" si="2"/>
        <v>1.32E-2</v>
      </c>
      <c r="K49" s="101">
        <v>51</v>
      </c>
      <c r="L49" s="102" t="s">
        <v>57</v>
      </c>
      <c r="M49" s="100">
        <f t="shared" si="3"/>
        <v>5.0999999999999995E-3</v>
      </c>
      <c r="N49" s="101">
        <v>38</v>
      </c>
      <c r="O49" s="102" t="s">
        <v>57</v>
      </c>
      <c r="P49" s="100">
        <f t="shared" si="4"/>
        <v>3.8E-3</v>
      </c>
    </row>
    <row r="50" spans="1:16">
      <c r="A50" s="18">
        <f t="shared" si="5"/>
        <v>50</v>
      </c>
      <c r="B50" s="101">
        <v>3.25</v>
      </c>
      <c r="C50" s="102" t="s">
        <v>56</v>
      </c>
      <c r="D50" s="96">
        <f t="shared" si="6"/>
        <v>1.4772727272727271E-4</v>
      </c>
      <c r="E50" s="103">
        <v>0.23069999999999999</v>
      </c>
      <c r="F50" s="104">
        <v>2.1829999999999998</v>
      </c>
      <c r="G50" s="99">
        <f t="shared" si="1"/>
        <v>2.4137</v>
      </c>
      <c r="H50" s="101">
        <v>140</v>
      </c>
      <c r="I50" s="102" t="s">
        <v>57</v>
      </c>
      <c r="J50" s="100">
        <f t="shared" si="2"/>
        <v>1.4000000000000002E-2</v>
      </c>
      <c r="K50" s="101">
        <v>54</v>
      </c>
      <c r="L50" s="102" t="s">
        <v>57</v>
      </c>
      <c r="M50" s="100">
        <f t="shared" si="3"/>
        <v>5.4000000000000003E-3</v>
      </c>
      <c r="N50" s="101">
        <v>40</v>
      </c>
      <c r="O50" s="102" t="s">
        <v>57</v>
      </c>
      <c r="P50" s="100">
        <f t="shared" si="4"/>
        <v>4.0000000000000001E-3</v>
      </c>
    </row>
    <row r="51" spans="1:16">
      <c r="A51" s="18">
        <f t="shared" si="5"/>
        <v>51</v>
      </c>
      <c r="B51" s="101">
        <v>3.5</v>
      </c>
      <c r="C51" s="102" t="s">
        <v>56</v>
      </c>
      <c r="D51" s="96">
        <f t="shared" si="6"/>
        <v>1.590909090909091E-4</v>
      </c>
      <c r="E51" s="103">
        <v>0.2394</v>
      </c>
      <c r="F51" s="104">
        <v>2.2010000000000001</v>
      </c>
      <c r="G51" s="99">
        <f t="shared" si="1"/>
        <v>2.4403999999999999</v>
      </c>
      <c r="H51" s="101">
        <v>148</v>
      </c>
      <c r="I51" s="102" t="s">
        <v>57</v>
      </c>
      <c r="J51" s="100">
        <f t="shared" si="2"/>
        <v>1.4799999999999999E-2</v>
      </c>
      <c r="K51" s="101">
        <v>57</v>
      </c>
      <c r="L51" s="102" t="s">
        <v>57</v>
      </c>
      <c r="M51" s="100">
        <f t="shared" si="3"/>
        <v>5.7000000000000002E-3</v>
      </c>
      <c r="N51" s="101">
        <v>42</v>
      </c>
      <c r="O51" s="102" t="s">
        <v>57</v>
      </c>
      <c r="P51" s="100">
        <f t="shared" si="4"/>
        <v>4.2000000000000006E-3</v>
      </c>
    </row>
    <row r="52" spans="1:16">
      <c r="A52" s="18">
        <f t="shared" si="5"/>
        <v>52</v>
      </c>
      <c r="B52" s="101">
        <v>3.75</v>
      </c>
      <c r="C52" s="102" t="s">
        <v>56</v>
      </c>
      <c r="D52" s="96">
        <f t="shared" si="6"/>
        <v>1.7045454545454544E-4</v>
      </c>
      <c r="E52" s="103">
        <v>0.24790000000000001</v>
      </c>
      <c r="F52" s="104">
        <v>2.2160000000000002</v>
      </c>
      <c r="G52" s="99">
        <f t="shared" si="1"/>
        <v>2.4639000000000002</v>
      </c>
      <c r="H52" s="101">
        <v>156</v>
      </c>
      <c r="I52" s="102" t="s">
        <v>57</v>
      </c>
      <c r="J52" s="100">
        <f t="shared" ref="J52:J83" si="7">H52/1000/10</f>
        <v>1.5599999999999999E-2</v>
      </c>
      <c r="K52" s="101">
        <v>60</v>
      </c>
      <c r="L52" s="102" t="s">
        <v>57</v>
      </c>
      <c r="M52" s="100">
        <f t="shared" ref="M52:M83" si="8">K52/1000/10</f>
        <v>6.0000000000000001E-3</v>
      </c>
      <c r="N52" s="101">
        <v>44</v>
      </c>
      <c r="O52" s="102" t="s">
        <v>57</v>
      </c>
      <c r="P52" s="100">
        <f t="shared" ref="P52:P83" si="9">N52/1000/10</f>
        <v>4.3999999999999994E-3</v>
      </c>
    </row>
    <row r="53" spans="1:16">
      <c r="A53" s="18">
        <f t="shared" si="5"/>
        <v>53</v>
      </c>
      <c r="B53" s="101">
        <v>4</v>
      </c>
      <c r="C53" s="102" t="s">
        <v>56</v>
      </c>
      <c r="D53" s="96">
        <f t="shared" si="6"/>
        <v>1.8181818181818183E-4</v>
      </c>
      <c r="E53" s="103">
        <v>0.25600000000000001</v>
      </c>
      <c r="F53" s="104">
        <v>2.2290000000000001</v>
      </c>
      <c r="G53" s="99">
        <f t="shared" si="1"/>
        <v>2.4850000000000003</v>
      </c>
      <c r="H53" s="101">
        <v>164</v>
      </c>
      <c r="I53" s="102" t="s">
        <v>57</v>
      </c>
      <c r="J53" s="100">
        <f t="shared" si="7"/>
        <v>1.6400000000000001E-2</v>
      </c>
      <c r="K53" s="101">
        <v>62</v>
      </c>
      <c r="L53" s="102" t="s">
        <v>57</v>
      </c>
      <c r="M53" s="100">
        <f t="shared" si="8"/>
        <v>6.1999999999999998E-3</v>
      </c>
      <c r="N53" s="101">
        <v>46</v>
      </c>
      <c r="O53" s="102" t="s">
        <v>57</v>
      </c>
      <c r="P53" s="100">
        <f t="shared" si="9"/>
        <v>4.5999999999999999E-3</v>
      </c>
    </row>
    <row r="54" spans="1:16">
      <c r="A54" s="18">
        <f t="shared" si="5"/>
        <v>54</v>
      </c>
      <c r="B54" s="101">
        <v>4.5</v>
      </c>
      <c r="C54" s="102" t="s">
        <v>56</v>
      </c>
      <c r="D54" s="96">
        <f t="shared" si="6"/>
        <v>2.0454545454545454E-4</v>
      </c>
      <c r="E54" s="103">
        <v>0.27150000000000002</v>
      </c>
      <c r="F54" s="104">
        <v>2.25</v>
      </c>
      <c r="G54" s="99">
        <f t="shared" si="1"/>
        <v>2.5215000000000001</v>
      </c>
      <c r="H54" s="101">
        <v>180</v>
      </c>
      <c r="I54" s="102" t="s">
        <v>57</v>
      </c>
      <c r="J54" s="100">
        <f t="shared" si="7"/>
        <v>1.7999999999999999E-2</v>
      </c>
      <c r="K54" s="101">
        <v>67</v>
      </c>
      <c r="L54" s="102" t="s">
        <v>57</v>
      </c>
      <c r="M54" s="100">
        <f t="shared" si="8"/>
        <v>6.7000000000000002E-3</v>
      </c>
      <c r="N54" s="101">
        <v>50</v>
      </c>
      <c r="O54" s="102" t="s">
        <v>57</v>
      </c>
      <c r="P54" s="100">
        <f t="shared" si="9"/>
        <v>5.0000000000000001E-3</v>
      </c>
    </row>
    <row r="55" spans="1:16">
      <c r="A55" s="18">
        <f t="shared" si="5"/>
        <v>55</v>
      </c>
      <c r="B55" s="101">
        <v>5</v>
      </c>
      <c r="C55" s="102" t="s">
        <v>56</v>
      </c>
      <c r="D55" s="96">
        <f t="shared" si="6"/>
        <v>2.2727272727272727E-4</v>
      </c>
      <c r="E55" s="103">
        <v>0.28620000000000001</v>
      </c>
      <c r="F55" s="104">
        <v>2.2639999999999998</v>
      </c>
      <c r="G55" s="99">
        <f t="shared" si="1"/>
        <v>2.5501999999999998</v>
      </c>
      <c r="H55" s="101">
        <v>196</v>
      </c>
      <c r="I55" s="102" t="s">
        <v>57</v>
      </c>
      <c r="J55" s="100">
        <f t="shared" si="7"/>
        <v>1.9599999999999999E-2</v>
      </c>
      <c r="K55" s="101">
        <v>73</v>
      </c>
      <c r="L55" s="102" t="s">
        <v>57</v>
      </c>
      <c r="M55" s="100">
        <f t="shared" si="8"/>
        <v>7.2999999999999992E-3</v>
      </c>
      <c r="N55" s="101">
        <v>54</v>
      </c>
      <c r="O55" s="102" t="s">
        <v>57</v>
      </c>
      <c r="P55" s="100">
        <f t="shared" si="9"/>
        <v>5.4000000000000003E-3</v>
      </c>
    </row>
    <row r="56" spans="1:16">
      <c r="A56" s="18">
        <f t="shared" si="5"/>
        <v>56</v>
      </c>
      <c r="B56" s="101">
        <v>5.5</v>
      </c>
      <c r="C56" s="102" t="s">
        <v>56</v>
      </c>
      <c r="D56" s="96">
        <f t="shared" si="6"/>
        <v>2.5000000000000001E-4</v>
      </c>
      <c r="E56" s="103">
        <v>0.30020000000000002</v>
      </c>
      <c r="F56" s="104">
        <v>2.274</v>
      </c>
      <c r="G56" s="99">
        <f t="shared" si="1"/>
        <v>2.5742000000000003</v>
      </c>
      <c r="H56" s="101">
        <v>211</v>
      </c>
      <c r="I56" s="102" t="s">
        <v>57</v>
      </c>
      <c r="J56" s="100">
        <f t="shared" si="7"/>
        <v>2.1100000000000001E-2</v>
      </c>
      <c r="K56" s="101">
        <v>78</v>
      </c>
      <c r="L56" s="102" t="s">
        <v>57</v>
      </c>
      <c r="M56" s="100">
        <f t="shared" si="8"/>
        <v>7.7999999999999996E-3</v>
      </c>
      <c r="N56" s="101">
        <v>58</v>
      </c>
      <c r="O56" s="102" t="s">
        <v>57</v>
      </c>
      <c r="P56" s="100">
        <f t="shared" si="9"/>
        <v>5.8000000000000005E-3</v>
      </c>
    </row>
    <row r="57" spans="1:16">
      <c r="A57" s="18">
        <f t="shared" si="5"/>
        <v>57</v>
      </c>
      <c r="B57" s="101">
        <v>6</v>
      </c>
      <c r="C57" s="102" t="s">
        <v>56</v>
      </c>
      <c r="D57" s="96">
        <f t="shared" si="6"/>
        <v>2.7272727272727274E-4</v>
      </c>
      <c r="E57" s="103">
        <v>0.3135</v>
      </c>
      <c r="F57" s="104">
        <v>2.2810000000000001</v>
      </c>
      <c r="G57" s="99">
        <f t="shared" si="1"/>
        <v>2.5945</v>
      </c>
      <c r="H57" s="101">
        <v>227</v>
      </c>
      <c r="I57" s="102" t="s">
        <v>57</v>
      </c>
      <c r="J57" s="100">
        <f t="shared" si="7"/>
        <v>2.2700000000000001E-2</v>
      </c>
      <c r="K57" s="101">
        <v>83</v>
      </c>
      <c r="L57" s="102" t="s">
        <v>57</v>
      </c>
      <c r="M57" s="100">
        <f t="shared" si="8"/>
        <v>8.3000000000000001E-3</v>
      </c>
      <c r="N57" s="101">
        <v>61</v>
      </c>
      <c r="O57" s="102" t="s">
        <v>57</v>
      </c>
      <c r="P57" s="100">
        <f t="shared" si="9"/>
        <v>6.0999999999999995E-3</v>
      </c>
    </row>
    <row r="58" spans="1:16">
      <c r="A58" s="18">
        <f t="shared" si="5"/>
        <v>58</v>
      </c>
      <c r="B58" s="101">
        <v>6.5</v>
      </c>
      <c r="C58" s="102" t="s">
        <v>56</v>
      </c>
      <c r="D58" s="96">
        <f t="shared" si="6"/>
        <v>2.9545454545454542E-4</v>
      </c>
      <c r="E58" s="103">
        <v>0.32629999999999998</v>
      </c>
      <c r="F58" s="104">
        <v>2.2839999999999998</v>
      </c>
      <c r="G58" s="99">
        <f t="shared" si="1"/>
        <v>2.6102999999999996</v>
      </c>
      <c r="H58" s="101">
        <v>243</v>
      </c>
      <c r="I58" s="102" t="s">
        <v>57</v>
      </c>
      <c r="J58" s="100">
        <f t="shared" si="7"/>
        <v>2.4299999999999999E-2</v>
      </c>
      <c r="K58" s="101">
        <v>88</v>
      </c>
      <c r="L58" s="102" t="s">
        <v>57</v>
      </c>
      <c r="M58" s="100">
        <f t="shared" si="8"/>
        <v>8.7999999999999988E-3</v>
      </c>
      <c r="N58" s="101">
        <v>65</v>
      </c>
      <c r="O58" s="102" t="s">
        <v>57</v>
      </c>
      <c r="P58" s="100">
        <f t="shared" si="9"/>
        <v>6.5000000000000006E-3</v>
      </c>
    </row>
    <row r="59" spans="1:16">
      <c r="A59" s="18">
        <f t="shared" si="5"/>
        <v>59</v>
      </c>
      <c r="B59" s="101">
        <v>7</v>
      </c>
      <c r="C59" s="102" t="s">
        <v>56</v>
      </c>
      <c r="D59" s="96">
        <f t="shared" si="6"/>
        <v>3.181818181818182E-4</v>
      </c>
      <c r="E59" s="103">
        <v>0.33860000000000001</v>
      </c>
      <c r="F59" s="104">
        <v>2.2850000000000001</v>
      </c>
      <c r="G59" s="99">
        <f t="shared" si="1"/>
        <v>2.6236000000000002</v>
      </c>
      <c r="H59" s="101">
        <v>258</v>
      </c>
      <c r="I59" s="102" t="s">
        <v>57</v>
      </c>
      <c r="J59" s="100">
        <f t="shared" si="7"/>
        <v>2.58E-2</v>
      </c>
      <c r="K59" s="101">
        <v>92</v>
      </c>
      <c r="L59" s="102" t="s">
        <v>57</v>
      </c>
      <c r="M59" s="100">
        <f t="shared" si="8"/>
        <v>9.1999999999999998E-3</v>
      </c>
      <c r="N59" s="101">
        <v>68</v>
      </c>
      <c r="O59" s="102" t="s">
        <v>57</v>
      </c>
      <c r="P59" s="100">
        <f t="shared" si="9"/>
        <v>6.8000000000000005E-3</v>
      </c>
    </row>
    <row r="60" spans="1:16">
      <c r="A60" s="18">
        <f t="shared" si="5"/>
        <v>60</v>
      </c>
      <c r="B60" s="101">
        <v>8</v>
      </c>
      <c r="C60" s="102" t="s">
        <v>56</v>
      </c>
      <c r="D60" s="96">
        <f t="shared" si="6"/>
        <v>3.6363636363636367E-4</v>
      </c>
      <c r="E60" s="103">
        <v>0.36199999999999999</v>
      </c>
      <c r="F60" s="104">
        <v>2.282</v>
      </c>
      <c r="G60" s="99">
        <f t="shared" si="1"/>
        <v>2.6440000000000001</v>
      </c>
      <c r="H60" s="101">
        <v>289</v>
      </c>
      <c r="I60" s="102" t="s">
        <v>57</v>
      </c>
      <c r="J60" s="100">
        <f t="shared" si="7"/>
        <v>2.8899999999999999E-2</v>
      </c>
      <c r="K60" s="101">
        <v>102</v>
      </c>
      <c r="L60" s="102" t="s">
        <v>57</v>
      </c>
      <c r="M60" s="100">
        <f t="shared" si="8"/>
        <v>1.0199999999999999E-2</v>
      </c>
      <c r="N60" s="101">
        <v>75</v>
      </c>
      <c r="O60" s="102" t="s">
        <v>57</v>
      </c>
      <c r="P60" s="100">
        <f t="shared" si="9"/>
        <v>7.4999999999999997E-3</v>
      </c>
    </row>
    <row r="61" spans="1:16">
      <c r="A61" s="18">
        <f t="shared" si="5"/>
        <v>61</v>
      </c>
      <c r="B61" s="101">
        <v>9</v>
      </c>
      <c r="C61" s="102" t="s">
        <v>56</v>
      </c>
      <c r="D61" s="96">
        <f t="shared" si="6"/>
        <v>4.0909090909090908E-4</v>
      </c>
      <c r="E61" s="103">
        <v>0.38400000000000001</v>
      </c>
      <c r="F61" s="104">
        <v>2.2730000000000001</v>
      </c>
      <c r="G61" s="99">
        <f t="shared" si="1"/>
        <v>2.657</v>
      </c>
      <c r="H61" s="101">
        <v>320</v>
      </c>
      <c r="I61" s="102" t="s">
        <v>57</v>
      </c>
      <c r="J61" s="100">
        <f t="shared" si="7"/>
        <v>3.2000000000000001E-2</v>
      </c>
      <c r="K61" s="101">
        <v>112</v>
      </c>
      <c r="L61" s="102" t="s">
        <v>57</v>
      </c>
      <c r="M61" s="100">
        <f t="shared" si="8"/>
        <v>1.12E-2</v>
      </c>
      <c r="N61" s="101">
        <v>82</v>
      </c>
      <c r="O61" s="102" t="s">
        <v>57</v>
      </c>
      <c r="P61" s="100">
        <f t="shared" si="9"/>
        <v>8.2000000000000007E-3</v>
      </c>
    </row>
    <row r="62" spans="1:16">
      <c r="A62" s="18">
        <f t="shared" si="5"/>
        <v>62</v>
      </c>
      <c r="B62" s="101">
        <v>10</v>
      </c>
      <c r="C62" s="102" t="s">
        <v>56</v>
      </c>
      <c r="D62" s="96">
        <f t="shared" si="6"/>
        <v>4.5454545454545455E-4</v>
      </c>
      <c r="E62" s="103">
        <v>0.4047</v>
      </c>
      <c r="F62" s="104">
        <v>2.2599999999999998</v>
      </c>
      <c r="G62" s="99">
        <f t="shared" si="1"/>
        <v>2.6646999999999998</v>
      </c>
      <c r="H62" s="101">
        <v>351</v>
      </c>
      <c r="I62" s="102" t="s">
        <v>57</v>
      </c>
      <c r="J62" s="100">
        <f t="shared" si="7"/>
        <v>3.5099999999999999E-2</v>
      </c>
      <c r="K62" s="101">
        <v>121</v>
      </c>
      <c r="L62" s="102" t="s">
        <v>57</v>
      </c>
      <c r="M62" s="100">
        <f t="shared" si="8"/>
        <v>1.21E-2</v>
      </c>
      <c r="N62" s="101">
        <v>89</v>
      </c>
      <c r="O62" s="102" t="s">
        <v>57</v>
      </c>
      <c r="P62" s="100">
        <f t="shared" si="9"/>
        <v>8.8999999999999999E-3</v>
      </c>
    </row>
    <row r="63" spans="1:16">
      <c r="A63" s="18">
        <f t="shared" si="5"/>
        <v>63</v>
      </c>
      <c r="B63" s="101">
        <v>11</v>
      </c>
      <c r="C63" s="102" t="s">
        <v>56</v>
      </c>
      <c r="D63" s="96">
        <f t="shared" si="6"/>
        <v>5.0000000000000001E-4</v>
      </c>
      <c r="E63" s="103">
        <v>0.42449999999999999</v>
      </c>
      <c r="F63" s="104">
        <v>2.2450000000000001</v>
      </c>
      <c r="G63" s="99">
        <f t="shared" si="1"/>
        <v>2.6695000000000002</v>
      </c>
      <c r="H63" s="101">
        <v>382</v>
      </c>
      <c r="I63" s="102" t="s">
        <v>57</v>
      </c>
      <c r="J63" s="100">
        <f t="shared" si="7"/>
        <v>3.8199999999999998E-2</v>
      </c>
      <c r="K63" s="101">
        <v>130</v>
      </c>
      <c r="L63" s="102" t="s">
        <v>57</v>
      </c>
      <c r="M63" s="100">
        <f t="shared" si="8"/>
        <v>1.3000000000000001E-2</v>
      </c>
      <c r="N63" s="101">
        <v>95</v>
      </c>
      <c r="O63" s="102" t="s">
        <v>57</v>
      </c>
      <c r="P63" s="100">
        <f t="shared" si="9"/>
        <v>9.4999999999999998E-3</v>
      </c>
    </row>
    <row r="64" spans="1:16">
      <c r="A64" s="18">
        <f t="shared" si="5"/>
        <v>64</v>
      </c>
      <c r="B64" s="101">
        <v>12</v>
      </c>
      <c r="C64" s="102" t="s">
        <v>56</v>
      </c>
      <c r="D64" s="96">
        <f t="shared" si="6"/>
        <v>5.4545454545454548E-4</v>
      </c>
      <c r="E64" s="103">
        <v>0.44340000000000002</v>
      </c>
      <c r="F64" s="104">
        <v>2.2280000000000002</v>
      </c>
      <c r="G64" s="99">
        <f t="shared" si="1"/>
        <v>2.6714000000000002</v>
      </c>
      <c r="H64" s="101">
        <v>413</v>
      </c>
      <c r="I64" s="102" t="s">
        <v>57</v>
      </c>
      <c r="J64" s="100">
        <f t="shared" si="7"/>
        <v>4.1299999999999996E-2</v>
      </c>
      <c r="K64" s="101">
        <v>140</v>
      </c>
      <c r="L64" s="102" t="s">
        <v>57</v>
      </c>
      <c r="M64" s="100">
        <f t="shared" si="8"/>
        <v>1.4000000000000002E-2</v>
      </c>
      <c r="N64" s="101">
        <v>102</v>
      </c>
      <c r="O64" s="102" t="s">
        <v>57</v>
      </c>
      <c r="P64" s="100">
        <f t="shared" si="9"/>
        <v>1.0199999999999999E-2</v>
      </c>
    </row>
    <row r="65" spans="1:16">
      <c r="A65" s="18">
        <f t="shared" si="5"/>
        <v>65</v>
      </c>
      <c r="B65" s="101">
        <v>13</v>
      </c>
      <c r="C65" s="102" t="s">
        <v>56</v>
      </c>
      <c r="D65" s="96">
        <f t="shared" si="6"/>
        <v>5.9090909090909083E-4</v>
      </c>
      <c r="E65" s="103">
        <v>0.46150000000000002</v>
      </c>
      <c r="F65" s="104">
        <v>2.2090000000000001</v>
      </c>
      <c r="G65" s="99">
        <f t="shared" si="1"/>
        <v>2.6705000000000001</v>
      </c>
      <c r="H65" s="101">
        <v>444</v>
      </c>
      <c r="I65" s="102" t="s">
        <v>57</v>
      </c>
      <c r="J65" s="100">
        <f t="shared" si="7"/>
        <v>4.4400000000000002E-2</v>
      </c>
      <c r="K65" s="101">
        <v>149</v>
      </c>
      <c r="L65" s="102" t="s">
        <v>57</v>
      </c>
      <c r="M65" s="100">
        <f t="shared" si="8"/>
        <v>1.49E-2</v>
      </c>
      <c r="N65" s="101">
        <v>108</v>
      </c>
      <c r="O65" s="102" t="s">
        <v>57</v>
      </c>
      <c r="P65" s="100">
        <f t="shared" si="9"/>
        <v>1.0800000000000001E-2</v>
      </c>
    </row>
    <row r="66" spans="1:16">
      <c r="A66" s="18">
        <f t="shared" si="5"/>
        <v>66</v>
      </c>
      <c r="B66" s="101">
        <v>14</v>
      </c>
      <c r="C66" s="102" t="s">
        <v>56</v>
      </c>
      <c r="D66" s="96">
        <f t="shared" si="6"/>
        <v>6.3636363636363641E-4</v>
      </c>
      <c r="E66" s="103">
        <v>0.47889999999999999</v>
      </c>
      <c r="F66" s="104">
        <v>2.19</v>
      </c>
      <c r="G66" s="99">
        <f t="shared" si="1"/>
        <v>2.6688999999999998</v>
      </c>
      <c r="H66" s="101">
        <v>476</v>
      </c>
      <c r="I66" s="102" t="s">
        <v>57</v>
      </c>
      <c r="J66" s="100">
        <f t="shared" si="7"/>
        <v>4.7599999999999996E-2</v>
      </c>
      <c r="K66" s="101">
        <v>158</v>
      </c>
      <c r="L66" s="102" t="s">
        <v>57</v>
      </c>
      <c r="M66" s="100">
        <f t="shared" si="8"/>
        <v>1.5800000000000002E-2</v>
      </c>
      <c r="N66" s="101">
        <v>115</v>
      </c>
      <c r="O66" s="102" t="s">
        <v>57</v>
      </c>
      <c r="P66" s="100">
        <f t="shared" si="9"/>
        <v>1.15E-2</v>
      </c>
    </row>
    <row r="67" spans="1:16">
      <c r="A67" s="18">
        <f t="shared" si="5"/>
        <v>67</v>
      </c>
      <c r="B67" s="101">
        <v>15</v>
      </c>
      <c r="C67" s="102" t="s">
        <v>56</v>
      </c>
      <c r="D67" s="96">
        <f t="shared" si="6"/>
        <v>6.8181818181818176E-4</v>
      </c>
      <c r="E67" s="103">
        <v>0.49569999999999997</v>
      </c>
      <c r="F67" s="104">
        <v>2.17</v>
      </c>
      <c r="G67" s="99">
        <f t="shared" si="1"/>
        <v>2.6656999999999997</v>
      </c>
      <c r="H67" s="101">
        <v>507</v>
      </c>
      <c r="I67" s="102" t="s">
        <v>57</v>
      </c>
      <c r="J67" s="100">
        <f t="shared" si="7"/>
        <v>5.0700000000000002E-2</v>
      </c>
      <c r="K67" s="101">
        <v>167</v>
      </c>
      <c r="L67" s="102" t="s">
        <v>57</v>
      </c>
      <c r="M67" s="100">
        <f t="shared" si="8"/>
        <v>1.67E-2</v>
      </c>
      <c r="N67" s="101">
        <v>121</v>
      </c>
      <c r="O67" s="102" t="s">
        <v>57</v>
      </c>
      <c r="P67" s="100">
        <f t="shared" si="9"/>
        <v>1.21E-2</v>
      </c>
    </row>
    <row r="68" spans="1:16">
      <c r="A68" s="18">
        <f t="shared" si="5"/>
        <v>68</v>
      </c>
      <c r="B68" s="101">
        <v>16</v>
      </c>
      <c r="C68" s="102" t="s">
        <v>56</v>
      </c>
      <c r="D68" s="96">
        <f t="shared" si="6"/>
        <v>7.2727272727272734E-4</v>
      </c>
      <c r="E68" s="103">
        <v>0.51200000000000001</v>
      </c>
      <c r="F68" s="104">
        <v>2.15</v>
      </c>
      <c r="G68" s="99">
        <f t="shared" si="1"/>
        <v>2.6619999999999999</v>
      </c>
      <c r="H68" s="101">
        <v>539</v>
      </c>
      <c r="I68" s="102" t="s">
        <v>57</v>
      </c>
      <c r="J68" s="100">
        <f t="shared" si="7"/>
        <v>5.3900000000000003E-2</v>
      </c>
      <c r="K68" s="101">
        <v>176</v>
      </c>
      <c r="L68" s="102" t="s">
        <v>57</v>
      </c>
      <c r="M68" s="100">
        <f t="shared" si="8"/>
        <v>1.7599999999999998E-2</v>
      </c>
      <c r="N68" s="101">
        <v>127</v>
      </c>
      <c r="O68" s="102" t="s">
        <v>57</v>
      </c>
      <c r="P68" s="100">
        <f t="shared" si="9"/>
        <v>1.2699999999999999E-2</v>
      </c>
    </row>
    <row r="69" spans="1:16">
      <c r="A69" s="18">
        <f t="shared" si="5"/>
        <v>69</v>
      </c>
      <c r="B69" s="101">
        <v>17</v>
      </c>
      <c r="C69" s="102" t="s">
        <v>56</v>
      </c>
      <c r="D69" s="96">
        <f t="shared" ref="D69:D100" si="10">B69/1000/$C$5</f>
        <v>7.727272727272728E-4</v>
      </c>
      <c r="E69" s="103">
        <v>0.52769999999999995</v>
      </c>
      <c r="F69" s="104">
        <v>2.129</v>
      </c>
      <c r="G69" s="99">
        <f t="shared" si="1"/>
        <v>2.6566999999999998</v>
      </c>
      <c r="H69" s="101">
        <v>570</v>
      </c>
      <c r="I69" s="102" t="s">
        <v>57</v>
      </c>
      <c r="J69" s="100">
        <f t="shared" si="7"/>
        <v>5.6999999999999995E-2</v>
      </c>
      <c r="K69" s="101">
        <v>185</v>
      </c>
      <c r="L69" s="102" t="s">
        <v>57</v>
      </c>
      <c r="M69" s="100">
        <f t="shared" si="8"/>
        <v>1.8499999999999999E-2</v>
      </c>
      <c r="N69" s="101">
        <v>134</v>
      </c>
      <c r="O69" s="102" t="s">
        <v>57</v>
      </c>
      <c r="P69" s="100">
        <f t="shared" si="9"/>
        <v>1.34E-2</v>
      </c>
    </row>
    <row r="70" spans="1:16">
      <c r="A70" s="18">
        <f t="shared" si="5"/>
        <v>70</v>
      </c>
      <c r="B70" s="101">
        <v>18</v>
      </c>
      <c r="C70" s="102" t="s">
        <v>56</v>
      </c>
      <c r="D70" s="96">
        <f t="shared" si="10"/>
        <v>8.1818181818181816E-4</v>
      </c>
      <c r="E70" s="103">
        <v>0.54300000000000004</v>
      </c>
      <c r="F70" s="104">
        <v>2.109</v>
      </c>
      <c r="G70" s="99">
        <f t="shared" si="1"/>
        <v>2.6520000000000001</v>
      </c>
      <c r="H70" s="101">
        <v>602</v>
      </c>
      <c r="I70" s="102" t="s">
        <v>57</v>
      </c>
      <c r="J70" s="100">
        <f t="shared" si="7"/>
        <v>6.0199999999999997E-2</v>
      </c>
      <c r="K70" s="101">
        <v>194</v>
      </c>
      <c r="L70" s="102" t="s">
        <v>57</v>
      </c>
      <c r="M70" s="100">
        <f t="shared" si="8"/>
        <v>1.9400000000000001E-2</v>
      </c>
      <c r="N70" s="101">
        <v>140</v>
      </c>
      <c r="O70" s="102" t="s">
        <v>57</v>
      </c>
      <c r="P70" s="100">
        <f t="shared" si="9"/>
        <v>1.4000000000000002E-2</v>
      </c>
    </row>
    <row r="71" spans="1:16">
      <c r="A71" s="18">
        <f t="shared" si="5"/>
        <v>71</v>
      </c>
      <c r="B71" s="101">
        <v>20</v>
      </c>
      <c r="C71" s="102" t="s">
        <v>56</v>
      </c>
      <c r="D71" s="96">
        <f t="shared" si="10"/>
        <v>9.0909090909090909E-4</v>
      </c>
      <c r="E71" s="103">
        <v>0.57240000000000002</v>
      </c>
      <c r="F71" s="104">
        <v>2.0680000000000001</v>
      </c>
      <c r="G71" s="99">
        <f t="shared" si="1"/>
        <v>2.6404000000000001</v>
      </c>
      <c r="H71" s="101">
        <v>666</v>
      </c>
      <c r="I71" s="102" t="s">
        <v>57</v>
      </c>
      <c r="J71" s="100">
        <f t="shared" si="7"/>
        <v>6.6600000000000006E-2</v>
      </c>
      <c r="K71" s="101">
        <v>212</v>
      </c>
      <c r="L71" s="102" t="s">
        <v>57</v>
      </c>
      <c r="M71" s="100">
        <f t="shared" si="8"/>
        <v>2.12E-2</v>
      </c>
      <c r="N71" s="101">
        <v>153</v>
      </c>
      <c r="O71" s="102" t="s">
        <v>57</v>
      </c>
      <c r="P71" s="100">
        <f t="shared" si="9"/>
        <v>1.5299999999999999E-2</v>
      </c>
    </row>
    <row r="72" spans="1:16">
      <c r="A72" s="18">
        <f t="shared" si="5"/>
        <v>72</v>
      </c>
      <c r="B72" s="101">
        <v>22.5</v>
      </c>
      <c r="C72" s="102" t="s">
        <v>56</v>
      </c>
      <c r="D72" s="96">
        <f t="shared" si="10"/>
        <v>1.0227272727272726E-3</v>
      </c>
      <c r="E72" s="103">
        <v>0.60709999999999997</v>
      </c>
      <c r="F72" s="104">
        <v>2.0179999999999998</v>
      </c>
      <c r="G72" s="99">
        <f t="shared" si="1"/>
        <v>2.6250999999999998</v>
      </c>
      <c r="H72" s="101">
        <v>747</v>
      </c>
      <c r="I72" s="102" t="s">
        <v>57</v>
      </c>
      <c r="J72" s="100">
        <f t="shared" si="7"/>
        <v>7.4700000000000003E-2</v>
      </c>
      <c r="K72" s="101">
        <v>234</v>
      </c>
      <c r="L72" s="102" t="s">
        <v>57</v>
      </c>
      <c r="M72" s="100">
        <f t="shared" si="8"/>
        <v>2.3400000000000001E-2</v>
      </c>
      <c r="N72" s="101">
        <v>168</v>
      </c>
      <c r="O72" s="102" t="s">
        <v>57</v>
      </c>
      <c r="P72" s="100">
        <f t="shared" si="9"/>
        <v>1.6800000000000002E-2</v>
      </c>
    </row>
    <row r="73" spans="1:16">
      <c r="A73" s="18">
        <f t="shared" si="5"/>
        <v>73</v>
      </c>
      <c r="B73" s="101">
        <v>25</v>
      </c>
      <c r="C73" s="102" t="s">
        <v>56</v>
      </c>
      <c r="D73" s="96">
        <f t="shared" si="10"/>
        <v>1.1363636363636365E-3</v>
      </c>
      <c r="E73" s="103">
        <v>0.63990000000000002</v>
      </c>
      <c r="F73" s="104">
        <v>1.9690000000000001</v>
      </c>
      <c r="G73" s="99">
        <f t="shared" si="1"/>
        <v>2.6089000000000002</v>
      </c>
      <c r="H73" s="101">
        <v>829</v>
      </c>
      <c r="I73" s="102" t="s">
        <v>57</v>
      </c>
      <c r="J73" s="100">
        <f t="shared" si="7"/>
        <v>8.2900000000000001E-2</v>
      </c>
      <c r="K73" s="101">
        <v>255</v>
      </c>
      <c r="L73" s="102" t="s">
        <v>57</v>
      </c>
      <c r="M73" s="100">
        <f t="shared" si="8"/>
        <v>2.5500000000000002E-2</v>
      </c>
      <c r="N73" s="101">
        <v>184</v>
      </c>
      <c r="O73" s="102" t="s">
        <v>57</v>
      </c>
      <c r="P73" s="100">
        <f t="shared" si="9"/>
        <v>1.84E-2</v>
      </c>
    </row>
    <row r="74" spans="1:16">
      <c r="A74" s="18">
        <f t="shared" si="5"/>
        <v>74</v>
      </c>
      <c r="B74" s="101">
        <v>27.5</v>
      </c>
      <c r="C74" s="102" t="s">
        <v>56</v>
      </c>
      <c r="D74" s="96">
        <f t="shared" si="10"/>
        <v>1.25E-3</v>
      </c>
      <c r="E74" s="103">
        <v>0.67120000000000002</v>
      </c>
      <c r="F74" s="104">
        <v>1.923</v>
      </c>
      <c r="G74" s="99">
        <f t="shared" si="1"/>
        <v>2.5941999999999998</v>
      </c>
      <c r="H74" s="101">
        <v>912</v>
      </c>
      <c r="I74" s="102" t="s">
        <v>57</v>
      </c>
      <c r="J74" s="100">
        <f t="shared" si="7"/>
        <v>9.1200000000000003E-2</v>
      </c>
      <c r="K74" s="101">
        <v>277</v>
      </c>
      <c r="L74" s="102" t="s">
        <v>57</v>
      </c>
      <c r="M74" s="100">
        <f t="shared" si="8"/>
        <v>2.7700000000000002E-2</v>
      </c>
      <c r="N74" s="101">
        <v>200</v>
      </c>
      <c r="O74" s="102" t="s">
        <v>57</v>
      </c>
      <c r="P74" s="100">
        <f t="shared" si="9"/>
        <v>0.02</v>
      </c>
    </row>
    <row r="75" spans="1:16">
      <c r="A75" s="18">
        <f t="shared" si="5"/>
        <v>75</v>
      </c>
      <c r="B75" s="101">
        <v>30</v>
      </c>
      <c r="C75" s="102" t="s">
        <v>56</v>
      </c>
      <c r="D75" s="96">
        <f t="shared" si="10"/>
        <v>1.3636363636363635E-3</v>
      </c>
      <c r="E75" s="103">
        <v>0.70099999999999996</v>
      </c>
      <c r="F75" s="104">
        <v>1.8779999999999999</v>
      </c>
      <c r="G75" s="99">
        <f t="shared" si="1"/>
        <v>2.5789999999999997</v>
      </c>
      <c r="H75" s="101">
        <v>996</v>
      </c>
      <c r="I75" s="102" t="s">
        <v>57</v>
      </c>
      <c r="J75" s="100">
        <f t="shared" si="7"/>
        <v>9.9599999999999994E-2</v>
      </c>
      <c r="K75" s="101">
        <v>298</v>
      </c>
      <c r="L75" s="102" t="s">
        <v>57</v>
      </c>
      <c r="M75" s="100">
        <f t="shared" si="8"/>
        <v>2.98E-2</v>
      </c>
      <c r="N75" s="101">
        <v>215</v>
      </c>
      <c r="O75" s="102" t="s">
        <v>57</v>
      </c>
      <c r="P75" s="100">
        <f t="shared" si="9"/>
        <v>2.1499999999999998E-2</v>
      </c>
    </row>
    <row r="76" spans="1:16">
      <c r="A76" s="18">
        <f t="shared" si="5"/>
        <v>76</v>
      </c>
      <c r="B76" s="101">
        <v>32.5</v>
      </c>
      <c r="C76" s="102" t="s">
        <v>56</v>
      </c>
      <c r="D76" s="96">
        <f t="shared" si="10"/>
        <v>1.4772727272727272E-3</v>
      </c>
      <c r="E76" s="103">
        <v>0.72960000000000003</v>
      </c>
      <c r="F76" s="104">
        <v>1.835</v>
      </c>
      <c r="G76" s="99">
        <f t="shared" si="1"/>
        <v>2.5646</v>
      </c>
      <c r="H76" s="101">
        <v>1080</v>
      </c>
      <c r="I76" s="102" t="s">
        <v>57</v>
      </c>
      <c r="J76" s="100">
        <f t="shared" si="7"/>
        <v>0.10800000000000001</v>
      </c>
      <c r="K76" s="101">
        <v>319</v>
      </c>
      <c r="L76" s="102" t="s">
        <v>57</v>
      </c>
      <c r="M76" s="100">
        <f t="shared" si="8"/>
        <v>3.1899999999999998E-2</v>
      </c>
      <c r="N76" s="101">
        <v>231</v>
      </c>
      <c r="O76" s="102" t="s">
        <v>57</v>
      </c>
      <c r="P76" s="100">
        <f t="shared" si="9"/>
        <v>2.3100000000000002E-2</v>
      </c>
    </row>
    <row r="77" spans="1:16">
      <c r="A77" s="18">
        <f t="shared" si="5"/>
        <v>77</v>
      </c>
      <c r="B77" s="101">
        <v>35</v>
      </c>
      <c r="C77" s="102" t="s">
        <v>56</v>
      </c>
      <c r="D77" s="96">
        <f t="shared" si="10"/>
        <v>1.590909090909091E-3</v>
      </c>
      <c r="E77" s="103">
        <v>0.75719999999999998</v>
      </c>
      <c r="F77" s="104">
        <v>1.7949999999999999</v>
      </c>
      <c r="G77" s="99">
        <f t="shared" si="1"/>
        <v>2.5522</v>
      </c>
      <c r="H77" s="101">
        <v>1165</v>
      </c>
      <c r="I77" s="102" t="s">
        <v>57</v>
      </c>
      <c r="J77" s="100">
        <f t="shared" si="7"/>
        <v>0.11650000000000001</v>
      </c>
      <c r="K77" s="101">
        <v>340</v>
      </c>
      <c r="L77" s="102" t="s">
        <v>57</v>
      </c>
      <c r="M77" s="100">
        <f t="shared" si="8"/>
        <v>3.4000000000000002E-2</v>
      </c>
      <c r="N77" s="101">
        <v>246</v>
      </c>
      <c r="O77" s="102" t="s">
        <v>57</v>
      </c>
      <c r="P77" s="100">
        <f t="shared" si="9"/>
        <v>2.46E-2</v>
      </c>
    </row>
    <row r="78" spans="1:16">
      <c r="A78" s="18">
        <f t="shared" si="5"/>
        <v>78</v>
      </c>
      <c r="B78" s="101">
        <v>37.5</v>
      </c>
      <c r="C78" s="102" t="s">
        <v>56</v>
      </c>
      <c r="D78" s="96">
        <f t="shared" si="10"/>
        <v>1.7045454545454545E-3</v>
      </c>
      <c r="E78" s="103">
        <v>0.78380000000000005</v>
      </c>
      <c r="F78" s="104">
        <v>1.756</v>
      </c>
      <c r="G78" s="99">
        <f t="shared" si="1"/>
        <v>2.5398000000000001</v>
      </c>
      <c r="H78" s="101">
        <v>1251</v>
      </c>
      <c r="I78" s="102" t="s">
        <v>57</v>
      </c>
      <c r="J78" s="100">
        <f t="shared" si="7"/>
        <v>0.12509999999999999</v>
      </c>
      <c r="K78" s="101">
        <v>360</v>
      </c>
      <c r="L78" s="102" t="s">
        <v>57</v>
      </c>
      <c r="M78" s="100">
        <f t="shared" si="8"/>
        <v>3.5999999999999997E-2</v>
      </c>
      <c r="N78" s="101">
        <v>262</v>
      </c>
      <c r="O78" s="102" t="s">
        <v>57</v>
      </c>
      <c r="P78" s="100">
        <f t="shared" si="9"/>
        <v>2.6200000000000001E-2</v>
      </c>
    </row>
    <row r="79" spans="1:16">
      <c r="A79" s="18">
        <f t="shared" si="5"/>
        <v>79</v>
      </c>
      <c r="B79" s="101">
        <v>40</v>
      </c>
      <c r="C79" s="102" t="s">
        <v>56</v>
      </c>
      <c r="D79" s="96">
        <f t="shared" si="10"/>
        <v>1.8181818181818182E-3</v>
      </c>
      <c r="E79" s="103">
        <v>0.8095</v>
      </c>
      <c r="F79" s="104">
        <v>1.7190000000000001</v>
      </c>
      <c r="G79" s="99">
        <f t="shared" si="1"/>
        <v>2.5285000000000002</v>
      </c>
      <c r="H79" s="101">
        <v>1337</v>
      </c>
      <c r="I79" s="102" t="s">
        <v>57</v>
      </c>
      <c r="J79" s="100">
        <f t="shared" si="7"/>
        <v>0.13369999999999999</v>
      </c>
      <c r="K79" s="101">
        <v>381</v>
      </c>
      <c r="L79" s="102" t="s">
        <v>57</v>
      </c>
      <c r="M79" s="100">
        <f t="shared" si="8"/>
        <v>3.8100000000000002E-2</v>
      </c>
      <c r="N79" s="101">
        <v>278</v>
      </c>
      <c r="O79" s="102" t="s">
        <v>57</v>
      </c>
      <c r="P79" s="100">
        <f t="shared" si="9"/>
        <v>2.7800000000000002E-2</v>
      </c>
    </row>
    <row r="80" spans="1:16">
      <c r="A80" s="18">
        <f t="shared" si="5"/>
        <v>80</v>
      </c>
      <c r="B80" s="101">
        <v>45</v>
      </c>
      <c r="C80" s="102" t="s">
        <v>56</v>
      </c>
      <c r="D80" s="96">
        <f t="shared" si="10"/>
        <v>2.0454545454545452E-3</v>
      </c>
      <c r="E80" s="103">
        <v>0.86509999999999998</v>
      </c>
      <c r="F80" s="104">
        <v>1.65</v>
      </c>
      <c r="G80" s="99">
        <f t="shared" si="1"/>
        <v>2.5150999999999999</v>
      </c>
      <c r="H80" s="101">
        <v>1511</v>
      </c>
      <c r="I80" s="102" t="s">
        <v>57</v>
      </c>
      <c r="J80" s="100">
        <f t="shared" si="7"/>
        <v>0.15109999999999998</v>
      </c>
      <c r="K80" s="101">
        <v>421</v>
      </c>
      <c r="L80" s="102" t="s">
        <v>57</v>
      </c>
      <c r="M80" s="100">
        <f t="shared" si="8"/>
        <v>4.2099999999999999E-2</v>
      </c>
      <c r="N80" s="101">
        <v>309</v>
      </c>
      <c r="O80" s="102" t="s">
        <v>57</v>
      </c>
      <c r="P80" s="100">
        <f t="shared" si="9"/>
        <v>3.09E-2</v>
      </c>
    </row>
    <row r="81" spans="1:16">
      <c r="A81" s="18">
        <f t="shared" si="5"/>
        <v>81</v>
      </c>
      <c r="B81" s="101">
        <v>50</v>
      </c>
      <c r="C81" s="102" t="s">
        <v>56</v>
      </c>
      <c r="D81" s="96">
        <f t="shared" si="10"/>
        <v>2.2727272727272731E-3</v>
      </c>
      <c r="E81" s="103">
        <v>0.93179999999999996</v>
      </c>
      <c r="F81" s="104">
        <v>1.587</v>
      </c>
      <c r="G81" s="99">
        <f t="shared" si="1"/>
        <v>2.5187999999999997</v>
      </c>
      <c r="H81" s="101">
        <v>1687</v>
      </c>
      <c r="I81" s="102" t="s">
        <v>57</v>
      </c>
      <c r="J81" s="100">
        <f t="shared" si="7"/>
        <v>0.16870000000000002</v>
      </c>
      <c r="K81" s="101">
        <v>460</v>
      </c>
      <c r="L81" s="102" t="s">
        <v>57</v>
      </c>
      <c r="M81" s="100">
        <f t="shared" si="8"/>
        <v>4.5999999999999999E-2</v>
      </c>
      <c r="N81" s="101">
        <v>341</v>
      </c>
      <c r="O81" s="102" t="s">
        <v>57</v>
      </c>
      <c r="P81" s="100">
        <f t="shared" si="9"/>
        <v>3.4100000000000005E-2</v>
      </c>
    </row>
    <row r="82" spans="1:16">
      <c r="A82" s="18">
        <f t="shared" si="5"/>
        <v>82</v>
      </c>
      <c r="B82" s="101">
        <v>55</v>
      </c>
      <c r="C82" s="102" t="s">
        <v>56</v>
      </c>
      <c r="D82" s="96">
        <f t="shared" si="10"/>
        <v>2.5000000000000001E-3</v>
      </c>
      <c r="E82" s="103">
        <v>0.98140000000000005</v>
      </c>
      <c r="F82" s="104">
        <v>1.53</v>
      </c>
      <c r="G82" s="99">
        <f t="shared" si="1"/>
        <v>2.5114000000000001</v>
      </c>
      <c r="H82" s="101">
        <v>1863</v>
      </c>
      <c r="I82" s="102" t="s">
        <v>57</v>
      </c>
      <c r="J82" s="100">
        <f t="shared" si="7"/>
        <v>0.18629999999999999</v>
      </c>
      <c r="K82" s="101">
        <v>498</v>
      </c>
      <c r="L82" s="102" t="s">
        <v>57</v>
      </c>
      <c r="M82" s="100">
        <f t="shared" si="8"/>
        <v>4.9799999999999997E-2</v>
      </c>
      <c r="N82" s="101">
        <v>372</v>
      </c>
      <c r="O82" s="102" t="s">
        <v>57</v>
      </c>
      <c r="P82" s="100">
        <f t="shared" si="9"/>
        <v>3.7199999999999997E-2</v>
      </c>
    </row>
    <row r="83" spans="1:16">
      <c r="A83" s="18">
        <f t="shared" si="5"/>
        <v>83</v>
      </c>
      <c r="B83" s="101">
        <v>60</v>
      </c>
      <c r="C83" s="102" t="s">
        <v>56</v>
      </c>
      <c r="D83" s="96">
        <f t="shared" si="10"/>
        <v>2.7272727272727271E-3</v>
      </c>
      <c r="E83" s="103">
        <v>1.02</v>
      </c>
      <c r="F83" s="104">
        <v>1.4770000000000001</v>
      </c>
      <c r="G83" s="99">
        <f t="shared" si="1"/>
        <v>2.4969999999999999</v>
      </c>
      <c r="H83" s="101">
        <v>2040</v>
      </c>
      <c r="I83" s="102" t="s">
        <v>57</v>
      </c>
      <c r="J83" s="100">
        <f t="shared" si="7"/>
        <v>0.20400000000000001</v>
      </c>
      <c r="K83" s="101">
        <v>535</v>
      </c>
      <c r="L83" s="102" t="s">
        <v>57</v>
      </c>
      <c r="M83" s="100">
        <f t="shared" si="8"/>
        <v>5.3500000000000006E-2</v>
      </c>
      <c r="N83" s="101">
        <v>403</v>
      </c>
      <c r="O83" s="102" t="s">
        <v>57</v>
      </c>
      <c r="P83" s="100">
        <f t="shared" si="9"/>
        <v>4.0300000000000002E-2</v>
      </c>
    </row>
    <row r="84" spans="1:16">
      <c r="A84" s="18">
        <f t="shared" si="5"/>
        <v>84</v>
      </c>
      <c r="B84" s="101">
        <v>65</v>
      </c>
      <c r="C84" s="102" t="s">
        <v>56</v>
      </c>
      <c r="D84" s="96">
        <f t="shared" si="10"/>
        <v>2.9545454545454545E-3</v>
      </c>
      <c r="E84" s="103">
        <v>1.052</v>
      </c>
      <c r="F84" s="104">
        <v>1.4279999999999999</v>
      </c>
      <c r="G84" s="99">
        <f t="shared" ref="G84:G147" si="11">E84+F84</f>
        <v>2.48</v>
      </c>
      <c r="H84" s="101">
        <v>2220</v>
      </c>
      <c r="I84" s="102" t="s">
        <v>57</v>
      </c>
      <c r="J84" s="100">
        <f t="shared" ref="J84:J100" si="12">H84/1000/10</f>
        <v>0.22200000000000003</v>
      </c>
      <c r="K84" s="101">
        <v>572</v>
      </c>
      <c r="L84" s="102" t="s">
        <v>57</v>
      </c>
      <c r="M84" s="100">
        <f t="shared" ref="M84:M115" si="13">K84/1000/10</f>
        <v>5.7199999999999994E-2</v>
      </c>
      <c r="N84" s="101">
        <v>434</v>
      </c>
      <c r="O84" s="102" t="s">
        <v>57</v>
      </c>
      <c r="P84" s="100">
        <f t="shared" ref="P84:P115" si="14">N84/1000/10</f>
        <v>4.3400000000000001E-2</v>
      </c>
    </row>
    <row r="85" spans="1:16">
      <c r="A85" s="18">
        <f t="shared" si="5"/>
        <v>85</v>
      </c>
      <c r="B85" s="101">
        <v>70</v>
      </c>
      <c r="C85" s="102" t="s">
        <v>56</v>
      </c>
      <c r="D85" s="96">
        <f t="shared" si="10"/>
        <v>3.1818181818181819E-3</v>
      </c>
      <c r="E85" s="103">
        <v>1.079</v>
      </c>
      <c r="F85" s="104">
        <v>1.383</v>
      </c>
      <c r="G85" s="99">
        <f t="shared" si="11"/>
        <v>2.4619999999999997</v>
      </c>
      <c r="H85" s="101">
        <v>2401</v>
      </c>
      <c r="I85" s="102" t="s">
        <v>57</v>
      </c>
      <c r="J85" s="100">
        <f t="shared" si="12"/>
        <v>0.24009999999999998</v>
      </c>
      <c r="K85" s="101">
        <v>608</v>
      </c>
      <c r="L85" s="102" t="s">
        <v>57</v>
      </c>
      <c r="M85" s="100">
        <f t="shared" si="13"/>
        <v>6.08E-2</v>
      </c>
      <c r="N85" s="101">
        <v>465</v>
      </c>
      <c r="O85" s="102" t="s">
        <v>57</v>
      </c>
      <c r="P85" s="100">
        <f t="shared" si="14"/>
        <v>4.65E-2</v>
      </c>
    </row>
    <row r="86" spans="1:16">
      <c r="A86" s="18">
        <f t="shared" ref="A86:A149" si="15">A85+1</f>
        <v>86</v>
      </c>
      <c r="B86" s="101">
        <v>80</v>
      </c>
      <c r="C86" s="102" t="s">
        <v>56</v>
      </c>
      <c r="D86" s="96">
        <f t="shared" si="10"/>
        <v>3.6363636363636364E-3</v>
      </c>
      <c r="E86" s="103">
        <v>1.127</v>
      </c>
      <c r="F86" s="104">
        <v>1.302</v>
      </c>
      <c r="G86" s="99">
        <f t="shared" si="11"/>
        <v>2.4290000000000003</v>
      </c>
      <c r="H86" s="101">
        <v>2769</v>
      </c>
      <c r="I86" s="102" t="s">
        <v>57</v>
      </c>
      <c r="J86" s="100">
        <f t="shared" si="12"/>
        <v>0.27690000000000003</v>
      </c>
      <c r="K86" s="101">
        <v>679</v>
      </c>
      <c r="L86" s="102" t="s">
        <v>57</v>
      </c>
      <c r="M86" s="100">
        <f t="shared" si="13"/>
        <v>6.7900000000000002E-2</v>
      </c>
      <c r="N86" s="101">
        <v>527</v>
      </c>
      <c r="O86" s="102" t="s">
        <v>57</v>
      </c>
      <c r="P86" s="100">
        <f t="shared" si="14"/>
        <v>5.2700000000000004E-2</v>
      </c>
    </row>
    <row r="87" spans="1:16">
      <c r="A87" s="18">
        <f t="shared" si="15"/>
        <v>87</v>
      </c>
      <c r="B87" s="101">
        <v>90</v>
      </c>
      <c r="C87" s="102" t="s">
        <v>56</v>
      </c>
      <c r="D87" s="96">
        <f t="shared" si="10"/>
        <v>4.0909090909090904E-3</v>
      </c>
      <c r="E87" s="103">
        <v>1.171</v>
      </c>
      <c r="F87" s="104">
        <v>1.2310000000000001</v>
      </c>
      <c r="G87" s="99">
        <f t="shared" si="11"/>
        <v>2.4020000000000001</v>
      </c>
      <c r="H87" s="101">
        <v>3144</v>
      </c>
      <c r="I87" s="102" t="s">
        <v>57</v>
      </c>
      <c r="J87" s="100">
        <f t="shared" si="12"/>
        <v>0.31440000000000001</v>
      </c>
      <c r="K87" s="101">
        <v>749</v>
      </c>
      <c r="L87" s="102" t="s">
        <v>57</v>
      </c>
      <c r="M87" s="100">
        <f t="shared" si="13"/>
        <v>7.4899999999999994E-2</v>
      </c>
      <c r="N87" s="101">
        <v>589</v>
      </c>
      <c r="O87" s="102" t="s">
        <v>57</v>
      </c>
      <c r="P87" s="100">
        <f t="shared" si="14"/>
        <v>5.8899999999999994E-2</v>
      </c>
    </row>
    <row r="88" spans="1:16">
      <c r="A88" s="18">
        <f t="shared" si="15"/>
        <v>88</v>
      </c>
      <c r="B88" s="101">
        <v>100</v>
      </c>
      <c r="C88" s="102" t="s">
        <v>56</v>
      </c>
      <c r="D88" s="96">
        <f t="shared" si="10"/>
        <v>4.5454545454545461E-3</v>
      </c>
      <c r="E88" s="103">
        <v>1.2150000000000001</v>
      </c>
      <c r="F88" s="104">
        <v>1.169</v>
      </c>
      <c r="G88" s="99">
        <f t="shared" si="11"/>
        <v>2.3840000000000003</v>
      </c>
      <c r="H88" s="101">
        <v>3524</v>
      </c>
      <c r="I88" s="102" t="s">
        <v>57</v>
      </c>
      <c r="J88" s="100">
        <f t="shared" si="12"/>
        <v>0.35239999999999999</v>
      </c>
      <c r="K88" s="101">
        <v>817</v>
      </c>
      <c r="L88" s="102" t="s">
        <v>57</v>
      </c>
      <c r="M88" s="100">
        <f t="shared" si="13"/>
        <v>8.1699999999999995E-2</v>
      </c>
      <c r="N88" s="101">
        <v>651</v>
      </c>
      <c r="O88" s="102" t="s">
        <v>57</v>
      </c>
      <c r="P88" s="100">
        <f t="shared" si="14"/>
        <v>6.5100000000000005E-2</v>
      </c>
    </row>
    <row r="89" spans="1:16">
      <c r="A89" s="18">
        <f t="shared" si="15"/>
        <v>89</v>
      </c>
      <c r="B89" s="101">
        <v>110</v>
      </c>
      <c r="C89" s="102" t="s">
        <v>56</v>
      </c>
      <c r="D89" s="96">
        <f t="shared" si="10"/>
        <v>5.0000000000000001E-3</v>
      </c>
      <c r="E89" s="103">
        <v>1.26</v>
      </c>
      <c r="F89" s="104">
        <v>1.1140000000000001</v>
      </c>
      <c r="G89" s="99">
        <f t="shared" si="11"/>
        <v>2.3740000000000001</v>
      </c>
      <c r="H89" s="101">
        <v>3907</v>
      </c>
      <c r="I89" s="102" t="s">
        <v>57</v>
      </c>
      <c r="J89" s="100">
        <f t="shared" si="12"/>
        <v>0.39069999999999999</v>
      </c>
      <c r="K89" s="101">
        <v>882</v>
      </c>
      <c r="L89" s="102" t="s">
        <v>57</v>
      </c>
      <c r="M89" s="100">
        <f t="shared" si="13"/>
        <v>8.8200000000000001E-2</v>
      </c>
      <c r="N89" s="101">
        <v>712</v>
      </c>
      <c r="O89" s="102" t="s">
        <v>57</v>
      </c>
      <c r="P89" s="100">
        <f t="shared" si="14"/>
        <v>7.1199999999999999E-2</v>
      </c>
    </row>
    <row r="90" spans="1:16">
      <c r="A90" s="18">
        <f t="shared" si="15"/>
        <v>90</v>
      </c>
      <c r="B90" s="101">
        <v>120</v>
      </c>
      <c r="C90" s="102" t="s">
        <v>56</v>
      </c>
      <c r="D90" s="96">
        <f t="shared" si="10"/>
        <v>5.4545454545454541E-3</v>
      </c>
      <c r="E90" s="103">
        <v>1.3080000000000001</v>
      </c>
      <c r="F90" s="104">
        <v>1.0649999999999999</v>
      </c>
      <c r="G90" s="99">
        <f t="shared" si="11"/>
        <v>2.3730000000000002</v>
      </c>
      <c r="H90" s="101">
        <v>4292</v>
      </c>
      <c r="I90" s="102" t="s">
        <v>57</v>
      </c>
      <c r="J90" s="100">
        <f t="shared" si="12"/>
        <v>0.42919999999999997</v>
      </c>
      <c r="K90" s="101">
        <v>946</v>
      </c>
      <c r="L90" s="102" t="s">
        <v>57</v>
      </c>
      <c r="M90" s="100">
        <f t="shared" si="13"/>
        <v>9.459999999999999E-2</v>
      </c>
      <c r="N90" s="101">
        <v>773</v>
      </c>
      <c r="O90" s="102" t="s">
        <v>57</v>
      </c>
      <c r="P90" s="100">
        <f t="shared" si="14"/>
        <v>7.7300000000000008E-2</v>
      </c>
    </row>
    <row r="91" spans="1:16">
      <c r="A91" s="18">
        <f t="shared" si="15"/>
        <v>91</v>
      </c>
      <c r="B91" s="101">
        <v>130</v>
      </c>
      <c r="C91" s="102" t="s">
        <v>56</v>
      </c>
      <c r="D91" s="96">
        <f t="shared" si="10"/>
        <v>5.909090909090909E-3</v>
      </c>
      <c r="E91" s="103">
        <v>1.357</v>
      </c>
      <c r="F91" s="104">
        <v>1.02</v>
      </c>
      <c r="G91" s="99">
        <f t="shared" si="11"/>
        <v>2.3769999999999998</v>
      </c>
      <c r="H91" s="101">
        <v>4679</v>
      </c>
      <c r="I91" s="102" t="s">
        <v>57</v>
      </c>
      <c r="J91" s="100">
        <f t="shared" si="12"/>
        <v>0.46790000000000004</v>
      </c>
      <c r="K91" s="101">
        <v>1007</v>
      </c>
      <c r="L91" s="102" t="s">
        <v>57</v>
      </c>
      <c r="M91" s="100">
        <f t="shared" si="13"/>
        <v>0.10069999999999998</v>
      </c>
      <c r="N91" s="101">
        <v>834</v>
      </c>
      <c r="O91" s="102" t="s">
        <v>57</v>
      </c>
      <c r="P91" s="100">
        <f t="shared" si="14"/>
        <v>8.3400000000000002E-2</v>
      </c>
    </row>
    <row r="92" spans="1:16">
      <c r="A92" s="18">
        <f t="shared" si="15"/>
        <v>92</v>
      </c>
      <c r="B92" s="101">
        <v>140</v>
      </c>
      <c r="C92" s="102" t="s">
        <v>56</v>
      </c>
      <c r="D92" s="96">
        <f t="shared" si="10"/>
        <v>6.3636363636363638E-3</v>
      </c>
      <c r="E92" s="103">
        <v>1.4079999999999999</v>
      </c>
      <c r="F92" s="104">
        <v>0.98</v>
      </c>
      <c r="G92" s="99">
        <f t="shared" si="11"/>
        <v>2.3879999999999999</v>
      </c>
      <c r="H92" s="101">
        <v>5065</v>
      </c>
      <c r="I92" s="102" t="s">
        <v>57</v>
      </c>
      <c r="J92" s="100">
        <f t="shared" si="12"/>
        <v>0.50650000000000006</v>
      </c>
      <c r="K92" s="101">
        <v>1067</v>
      </c>
      <c r="L92" s="102" t="s">
        <v>57</v>
      </c>
      <c r="M92" s="100">
        <f t="shared" si="13"/>
        <v>0.10669999999999999</v>
      </c>
      <c r="N92" s="101">
        <v>894</v>
      </c>
      <c r="O92" s="102" t="s">
        <v>57</v>
      </c>
      <c r="P92" s="100">
        <f t="shared" si="14"/>
        <v>8.9400000000000007E-2</v>
      </c>
    </row>
    <row r="93" spans="1:16">
      <c r="A93" s="18">
        <f t="shared" si="15"/>
        <v>93</v>
      </c>
      <c r="B93" s="101">
        <v>150</v>
      </c>
      <c r="C93" s="102" t="s">
        <v>56</v>
      </c>
      <c r="D93" s="96">
        <f t="shared" si="10"/>
        <v>6.8181818181818179E-3</v>
      </c>
      <c r="E93" s="103">
        <v>1.46</v>
      </c>
      <c r="F93" s="104">
        <v>0.94330000000000003</v>
      </c>
      <c r="G93" s="99">
        <f t="shared" si="11"/>
        <v>2.4032999999999998</v>
      </c>
      <c r="H93" s="101">
        <v>5450</v>
      </c>
      <c r="I93" s="102" t="s">
        <v>57</v>
      </c>
      <c r="J93" s="100">
        <f t="shared" si="12"/>
        <v>0.54500000000000004</v>
      </c>
      <c r="K93" s="101">
        <v>1123</v>
      </c>
      <c r="L93" s="102" t="s">
        <v>57</v>
      </c>
      <c r="M93" s="100">
        <f t="shared" si="13"/>
        <v>0.1123</v>
      </c>
      <c r="N93" s="101">
        <v>953</v>
      </c>
      <c r="O93" s="102" t="s">
        <v>57</v>
      </c>
      <c r="P93" s="100">
        <f t="shared" si="14"/>
        <v>9.5299999999999996E-2</v>
      </c>
    </row>
    <row r="94" spans="1:16">
      <c r="A94" s="18">
        <f t="shared" si="15"/>
        <v>94</v>
      </c>
      <c r="B94" s="101">
        <v>160</v>
      </c>
      <c r="C94" s="102" t="s">
        <v>56</v>
      </c>
      <c r="D94" s="96">
        <f t="shared" si="10"/>
        <v>7.2727272727272727E-3</v>
      </c>
      <c r="E94" s="103">
        <v>1.5129999999999999</v>
      </c>
      <c r="F94" s="104">
        <v>0.90959999999999996</v>
      </c>
      <c r="G94" s="99">
        <f t="shared" si="11"/>
        <v>2.4226000000000001</v>
      </c>
      <c r="H94" s="101">
        <v>5833</v>
      </c>
      <c r="I94" s="102" t="s">
        <v>57</v>
      </c>
      <c r="J94" s="100">
        <f t="shared" si="12"/>
        <v>0.58330000000000004</v>
      </c>
      <c r="K94" s="101">
        <v>1178</v>
      </c>
      <c r="L94" s="102" t="s">
        <v>57</v>
      </c>
      <c r="M94" s="100">
        <f t="shared" si="13"/>
        <v>0.11779999999999999</v>
      </c>
      <c r="N94" s="101">
        <v>1011</v>
      </c>
      <c r="O94" s="102" t="s">
        <v>57</v>
      </c>
      <c r="P94" s="100">
        <f t="shared" si="14"/>
        <v>0.1011</v>
      </c>
    </row>
    <row r="95" spans="1:16">
      <c r="A95" s="18">
        <f t="shared" si="15"/>
        <v>95</v>
      </c>
      <c r="B95" s="101">
        <v>170</v>
      </c>
      <c r="C95" s="102" t="s">
        <v>56</v>
      </c>
      <c r="D95" s="96">
        <f t="shared" si="10"/>
        <v>7.7272727272727276E-3</v>
      </c>
      <c r="E95" s="103">
        <v>1.5680000000000001</v>
      </c>
      <c r="F95" s="104">
        <v>0.87860000000000005</v>
      </c>
      <c r="G95" s="99">
        <f t="shared" si="11"/>
        <v>2.4466000000000001</v>
      </c>
      <c r="H95" s="101">
        <v>6214</v>
      </c>
      <c r="I95" s="102" t="s">
        <v>57</v>
      </c>
      <c r="J95" s="100">
        <f t="shared" si="12"/>
        <v>0.62140000000000006</v>
      </c>
      <c r="K95" s="101">
        <v>1231</v>
      </c>
      <c r="L95" s="102" t="s">
        <v>57</v>
      </c>
      <c r="M95" s="100">
        <f t="shared" si="13"/>
        <v>0.12310000000000001</v>
      </c>
      <c r="N95" s="101">
        <v>1069</v>
      </c>
      <c r="O95" s="102" t="s">
        <v>57</v>
      </c>
      <c r="P95" s="100">
        <f t="shared" si="14"/>
        <v>0.1069</v>
      </c>
    </row>
    <row r="96" spans="1:16">
      <c r="A96" s="18">
        <f t="shared" si="15"/>
        <v>96</v>
      </c>
      <c r="B96" s="101">
        <v>180</v>
      </c>
      <c r="C96" s="102" t="s">
        <v>56</v>
      </c>
      <c r="D96" s="96">
        <f t="shared" si="10"/>
        <v>8.1818181818181807E-3</v>
      </c>
      <c r="E96" s="103">
        <v>1.623</v>
      </c>
      <c r="F96" s="104">
        <v>0.85</v>
      </c>
      <c r="G96" s="99">
        <f t="shared" si="11"/>
        <v>2.4729999999999999</v>
      </c>
      <c r="H96" s="101">
        <v>6591</v>
      </c>
      <c r="I96" s="102" t="s">
        <v>57</v>
      </c>
      <c r="J96" s="100">
        <f t="shared" si="12"/>
        <v>0.65910000000000002</v>
      </c>
      <c r="K96" s="101">
        <v>1281</v>
      </c>
      <c r="L96" s="102" t="s">
        <v>57</v>
      </c>
      <c r="M96" s="100">
        <f t="shared" si="13"/>
        <v>0.12809999999999999</v>
      </c>
      <c r="N96" s="101">
        <v>1125</v>
      </c>
      <c r="O96" s="102" t="s">
        <v>57</v>
      </c>
      <c r="P96" s="100">
        <f t="shared" si="14"/>
        <v>0.1125</v>
      </c>
    </row>
    <row r="97" spans="1:16">
      <c r="A97" s="18">
        <f t="shared" si="15"/>
        <v>97</v>
      </c>
      <c r="B97" s="101">
        <v>200</v>
      </c>
      <c r="C97" s="102" t="s">
        <v>56</v>
      </c>
      <c r="D97" s="96">
        <f t="shared" si="10"/>
        <v>9.0909090909090922E-3</v>
      </c>
      <c r="E97" s="103">
        <v>1.7350000000000001</v>
      </c>
      <c r="F97" s="104">
        <v>0.79879999999999995</v>
      </c>
      <c r="G97" s="99">
        <f t="shared" si="11"/>
        <v>2.5338000000000003</v>
      </c>
      <c r="H97" s="101">
        <v>7336</v>
      </c>
      <c r="I97" s="102" t="s">
        <v>57</v>
      </c>
      <c r="J97" s="100">
        <f t="shared" si="12"/>
        <v>0.73360000000000003</v>
      </c>
      <c r="K97" s="101">
        <v>1377</v>
      </c>
      <c r="L97" s="102" t="s">
        <v>57</v>
      </c>
      <c r="M97" s="100">
        <f t="shared" si="13"/>
        <v>0.13769999999999999</v>
      </c>
      <c r="N97" s="101">
        <v>1234</v>
      </c>
      <c r="O97" s="102" t="s">
        <v>57</v>
      </c>
      <c r="P97" s="100">
        <f t="shared" si="14"/>
        <v>0.1234</v>
      </c>
    </row>
    <row r="98" spans="1:16">
      <c r="A98" s="18">
        <f t="shared" si="15"/>
        <v>98</v>
      </c>
      <c r="B98" s="101">
        <v>225</v>
      </c>
      <c r="C98" s="102" t="s">
        <v>56</v>
      </c>
      <c r="D98" s="96">
        <f t="shared" si="10"/>
        <v>1.0227272727272727E-2</v>
      </c>
      <c r="E98" s="103">
        <v>1.877</v>
      </c>
      <c r="F98" s="104">
        <v>0.74409999999999998</v>
      </c>
      <c r="G98" s="99">
        <f t="shared" si="11"/>
        <v>2.6211000000000002</v>
      </c>
      <c r="H98" s="101">
        <v>8243</v>
      </c>
      <c r="I98" s="102" t="s">
        <v>57</v>
      </c>
      <c r="J98" s="100">
        <f t="shared" si="12"/>
        <v>0.82430000000000003</v>
      </c>
      <c r="K98" s="101">
        <v>1487</v>
      </c>
      <c r="L98" s="102" t="s">
        <v>57</v>
      </c>
      <c r="M98" s="100">
        <f t="shared" si="13"/>
        <v>0.1487</v>
      </c>
      <c r="N98" s="101">
        <v>1364</v>
      </c>
      <c r="O98" s="102" t="s">
        <v>57</v>
      </c>
      <c r="P98" s="100">
        <f t="shared" si="14"/>
        <v>0.13640000000000002</v>
      </c>
    </row>
    <row r="99" spans="1:16">
      <c r="A99" s="18">
        <f t="shared" si="15"/>
        <v>99</v>
      </c>
      <c r="B99" s="101">
        <v>250</v>
      </c>
      <c r="C99" s="102" t="s">
        <v>56</v>
      </c>
      <c r="D99" s="96">
        <f t="shared" si="10"/>
        <v>1.1363636363636364E-2</v>
      </c>
      <c r="E99" s="103">
        <v>2.0190000000000001</v>
      </c>
      <c r="F99" s="104">
        <v>0.69730000000000003</v>
      </c>
      <c r="G99" s="99">
        <f t="shared" si="11"/>
        <v>2.7163000000000004</v>
      </c>
      <c r="H99" s="101">
        <v>9123</v>
      </c>
      <c r="I99" s="102" t="s">
        <v>57</v>
      </c>
      <c r="J99" s="100">
        <f t="shared" si="12"/>
        <v>0.91229999999999989</v>
      </c>
      <c r="K99" s="101">
        <v>1586</v>
      </c>
      <c r="L99" s="102" t="s">
        <v>57</v>
      </c>
      <c r="M99" s="100">
        <f t="shared" si="13"/>
        <v>0.15860000000000002</v>
      </c>
      <c r="N99" s="101">
        <v>1486</v>
      </c>
      <c r="O99" s="102" t="s">
        <v>57</v>
      </c>
      <c r="P99" s="100">
        <f t="shared" si="14"/>
        <v>0.14860000000000001</v>
      </c>
    </row>
    <row r="100" spans="1:16">
      <c r="A100" s="18">
        <f t="shared" si="15"/>
        <v>100</v>
      </c>
      <c r="B100" s="101">
        <v>275</v>
      </c>
      <c r="C100" s="102" t="s">
        <v>56</v>
      </c>
      <c r="D100" s="96">
        <f t="shared" si="10"/>
        <v>1.2500000000000001E-2</v>
      </c>
      <c r="E100" s="103">
        <v>2.16</v>
      </c>
      <c r="F100" s="104">
        <v>0.65690000000000004</v>
      </c>
      <c r="G100" s="99">
        <f t="shared" si="11"/>
        <v>2.8169000000000004</v>
      </c>
      <c r="H100" s="101">
        <v>9975</v>
      </c>
      <c r="I100" s="102" t="s">
        <v>57</v>
      </c>
      <c r="J100" s="100">
        <f t="shared" si="12"/>
        <v>0.99749999999999994</v>
      </c>
      <c r="K100" s="101">
        <v>1675</v>
      </c>
      <c r="L100" s="102" t="s">
        <v>57</v>
      </c>
      <c r="M100" s="100">
        <f t="shared" si="13"/>
        <v>0.16750000000000001</v>
      </c>
      <c r="N100" s="101">
        <v>1601</v>
      </c>
      <c r="O100" s="102" t="s">
        <v>57</v>
      </c>
      <c r="P100" s="100">
        <f t="shared" si="14"/>
        <v>0.16009999999999999</v>
      </c>
    </row>
    <row r="101" spans="1:16">
      <c r="A101" s="18">
        <f t="shared" si="15"/>
        <v>101</v>
      </c>
      <c r="B101" s="101">
        <v>300</v>
      </c>
      <c r="C101" s="102" t="s">
        <v>56</v>
      </c>
      <c r="D101" s="96">
        <f t="shared" ref="D101:D113" si="16">B101/1000/$C$5</f>
        <v>1.3636363636363636E-2</v>
      </c>
      <c r="E101" s="103">
        <v>2.2989999999999999</v>
      </c>
      <c r="F101" s="104">
        <v>0.62139999999999995</v>
      </c>
      <c r="G101" s="99">
        <f t="shared" si="11"/>
        <v>2.9203999999999999</v>
      </c>
      <c r="H101" s="101">
        <v>1.08</v>
      </c>
      <c r="I101" s="105" t="s">
        <v>59</v>
      </c>
      <c r="J101" s="106">
        <f t="shared" ref="J101:J132" si="17">H101</f>
        <v>1.08</v>
      </c>
      <c r="K101" s="101">
        <v>1756</v>
      </c>
      <c r="L101" s="102" t="s">
        <v>57</v>
      </c>
      <c r="M101" s="100">
        <f t="shared" si="13"/>
        <v>0.17560000000000001</v>
      </c>
      <c r="N101" s="101">
        <v>1708</v>
      </c>
      <c r="O101" s="102" t="s">
        <v>57</v>
      </c>
      <c r="P101" s="100">
        <f t="shared" si="14"/>
        <v>0.17080000000000001</v>
      </c>
    </row>
    <row r="102" spans="1:16">
      <c r="A102" s="18">
        <f t="shared" si="15"/>
        <v>102</v>
      </c>
      <c r="B102" s="101">
        <v>325</v>
      </c>
      <c r="C102" s="102" t="s">
        <v>56</v>
      </c>
      <c r="D102" s="96">
        <f t="shared" si="16"/>
        <v>1.4772727272727272E-2</v>
      </c>
      <c r="E102" s="103">
        <v>2.4359999999999999</v>
      </c>
      <c r="F102" s="104">
        <v>0.59009999999999996</v>
      </c>
      <c r="G102" s="99">
        <f t="shared" si="11"/>
        <v>3.0261</v>
      </c>
      <c r="H102" s="101">
        <v>1.1599999999999999</v>
      </c>
      <c r="I102" s="102" t="s">
        <v>59</v>
      </c>
      <c r="J102" s="106">
        <f t="shared" si="17"/>
        <v>1.1599999999999999</v>
      </c>
      <c r="K102" s="101">
        <v>1829</v>
      </c>
      <c r="L102" s="102" t="s">
        <v>57</v>
      </c>
      <c r="M102" s="100">
        <f t="shared" si="13"/>
        <v>0.18290000000000001</v>
      </c>
      <c r="N102" s="101">
        <v>1809</v>
      </c>
      <c r="O102" s="102" t="s">
        <v>57</v>
      </c>
      <c r="P102" s="100">
        <f t="shared" si="14"/>
        <v>0.18090000000000001</v>
      </c>
    </row>
    <row r="103" spans="1:16">
      <c r="A103" s="18">
        <f t="shared" si="15"/>
        <v>103</v>
      </c>
      <c r="B103" s="101">
        <v>350</v>
      </c>
      <c r="C103" s="102" t="s">
        <v>56</v>
      </c>
      <c r="D103" s="96">
        <f t="shared" si="16"/>
        <v>1.5909090909090907E-2</v>
      </c>
      <c r="E103" s="103">
        <v>2.57</v>
      </c>
      <c r="F103" s="104">
        <v>0.56220000000000003</v>
      </c>
      <c r="G103" s="99">
        <f t="shared" si="11"/>
        <v>3.1322000000000001</v>
      </c>
      <c r="H103" s="101">
        <v>1.24</v>
      </c>
      <c r="I103" s="102" t="s">
        <v>59</v>
      </c>
      <c r="J103" s="106">
        <f t="shared" si="17"/>
        <v>1.24</v>
      </c>
      <c r="K103" s="101">
        <v>1895</v>
      </c>
      <c r="L103" s="102" t="s">
        <v>57</v>
      </c>
      <c r="M103" s="100">
        <f t="shared" si="13"/>
        <v>0.1895</v>
      </c>
      <c r="N103" s="101">
        <v>1904</v>
      </c>
      <c r="O103" s="102" t="s">
        <v>57</v>
      </c>
      <c r="P103" s="100">
        <f t="shared" si="14"/>
        <v>0.19039999999999999</v>
      </c>
    </row>
    <row r="104" spans="1:16">
      <c r="A104" s="18">
        <f t="shared" si="15"/>
        <v>104</v>
      </c>
      <c r="B104" s="101">
        <v>375</v>
      </c>
      <c r="C104" s="102" t="s">
        <v>56</v>
      </c>
      <c r="D104" s="96">
        <f t="shared" si="16"/>
        <v>1.7045454545454544E-2</v>
      </c>
      <c r="E104" s="103">
        <v>2.702</v>
      </c>
      <c r="F104" s="104">
        <v>0.53720000000000001</v>
      </c>
      <c r="G104" s="99">
        <f t="shared" si="11"/>
        <v>3.2391999999999999</v>
      </c>
      <c r="H104" s="101">
        <v>1.31</v>
      </c>
      <c r="I104" s="102" t="s">
        <v>59</v>
      </c>
      <c r="J104" s="106">
        <f t="shared" si="17"/>
        <v>1.31</v>
      </c>
      <c r="K104" s="101">
        <v>1956</v>
      </c>
      <c r="L104" s="102" t="s">
        <v>57</v>
      </c>
      <c r="M104" s="100">
        <f t="shared" si="13"/>
        <v>0.1956</v>
      </c>
      <c r="N104" s="101">
        <v>1992</v>
      </c>
      <c r="O104" s="102" t="s">
        <v>57</v>
      </c>
      <c r="P104" s="100">
        <f t="shared" si="14"/>
        <v>0.19919999999999999</v>
      </c>
    </row>
    <row r="105" spans="1:16">
      <c r="A105" s="18">
        <f t="shared" si="15"/>
        <v>105</v>
      </c>
      <c r="B105" s="101">
        <v>400</v>
      </c>
      <c r="C105" s="102" t="s">
        <v>56</v>
      </c>
      <c r="D105" s="96">
        <f t="shared" si="16"/>
        <v>1.8181818181818184E-2</v>
      </c>
      <c r="E105" s="103">
        <v>2.8319999999999999</v>
      </c>
      <c r="F105" s="104">
        <v>0.51459999999999995</v>
      </c>
      <c r="G105" s="99">
        <f t="shared" si="11"/>
        <v>3.3465999999999996</v>
      </c>
      <c r="H105" s="101">
        <v>1.38</v>
      </c>
      <c r="I105" s="102" t="s">
        <v>59</v>
      </c>
      <c r="J105" s="106">
        <f t="shared" si="17"/>
        <v>1.38</v>
      </c>
      <c r="K105" s="101">
        <v>2011</v>
      </c>
      <c r="L105" s="102" t="s">
        <v>57</v>
      </c>
      <c r="M105" s="100">
        <f t="shared" si="13"/>
        <v>0.2011</v>
      </c>
      <c r="N105" s="101">
        <v>2076</v>
      </c>
      <c r="O105" s="102" t="s">
        <v>57</v>
      </c>
      <c r="P105" s="100">
        <f t="shared" si="14"/>
        <v>0.20760000000000001</v>
      </c>
    </row>
    <row r="106" spans="1:16">
      <c r="A106" s="18">
        <f t="shared" si="15"/>
        <v>106</v>
      </c>
      <c r="B106" s="101">
        <v>450</v>
      </c>
      <c r="C106" s="102" t="s">
        <v>56</v>
      </c>
      <c r="D106" s="96">
        <f t="shared" si="16"/>
        <v>2.0454545454545454E-2</v>
      </c>
      <c r="E106" s="103">
        <v>3.0840000000000001</v>
      </c>
      <c r="F106" s="104">
        <v>0.47520000000000001</v>
      </c>
      <c r="G106" s="99">
        <f t="shared" si="11"/>
        <v>3.5592000000000001</v>
      </c>
      <c r="H106" s="101">
        <v>1.52</v>
      </c>
      <c r="I106" s="102" t="s">
        <v>59</v>
      </c>
      <c r="J106" s="106">
        <f t="shared" si="17"/>
        <v>1.52</v>
      </c>
      <c r="K106" s="101">
        <v>2114</v>
      </c>
      <c r="L106" s="102" t="s">
        <v>57</v>
      </c>
      <c r="M106" s="100">
        <f t="shared" si="13"/>
        <v>0.21139999999999998</v>
      </c>
      <c r="N106" s="101">
        <v>2228</v>
      </c>
      <c r="O106" s="102" t="s">
        <v>57</v>
      </c>
      <c r="P106" s="100">
        <f t="shared" si="14"/>
        <v>0.22280000000000003</v>
      </c>
    </row>
    <row r="107" spans="1:16">
      <c r="A107" s="18">
        <f t="shared" si="15"/>
        <v>107</v>
      </c>
      <c r="B107" s="101">
        <v>500</v>
      </c>
      <c r="C107" s="102" t="s">
        <v>56</v>
      </c>
      <c r="D107" s="96">
        <f t="shared" si="16"/>
        <v>2.2727272727272728E-2</v>
      </c>
      <c r="E107" s="103">
        <v>3.327</v>
      </c>
      <c r="F107" s="104">
        <v>0.44219999999999998</v>
      </c>
      <c r="G107" s="99">
        <f t="shared" si="11"/>
        <v>3.7692000000000001</v>
      </c>
      <c r="H107" s="101">
        <v>1.65</v>
      </c>
      <c r="I107" s="102" t="s">
        <v>59</v>
      </c>
      <c r="J107" s="106">
        <f t="shared" si="17"/>
        <v>1.65</v>
      </c>
      <c r="K107" s="101">
        <v>2202</v>
      </c>
      <c r="L107" s="102" t="s">
        <v>57</v>
      </c>
      <c r="M107" s="100">
        <f t="shared" si="13"/>
        <v>0.22020000000000001</v>
      </c>
      <c r="N107" s="101">
        <v>2364</v>
      </c>
      <c r="O107" s="102" t="s">
        <v>57</v>
      </c>
      <c r="P107" s="100">
        <f t="shared" si="14"/>
        <v>0.2364</v>
      </c>
    </row>
    <row r="108" spans="1:16">
      <c r="A108" s="18">
        <f t="shared" si="15"/>
        <v>108</v>
      </c>
      <c r="B108" s="101">
        <v>550</v>
      </c>
      <c r="C108" s="102" t="s">
        <v>56</v>
      </c>
      <c r="D108" s="96">
        <f t="shared" si="16"/>
        <v>2.5000000000000001E-2</v>
      </c>
      <c r="E108" s="103">
        <v>3.5619999999999998</v>
      </c>
      <c r="F108" s="104">
        <v>0.41389999999999999</v>
      </c>
      <c r="G108" s="99">
        <f t="shared" si="11"/>
        <v>3.9758999999999998</v>
      </c>
      <c r="H108" s="101">
        <v>1.78</v>
      </c>
      <c r="I108" s="102" t="s">
        <v>59</v>
      </c>
      <c r="J108" s="106">
        <f t="shared" si="17"/>
        <v>1.78</v>
      </c>
      <c r="K108" s="101">
        <v>2278</v>
      </c>
      <c r="L108" s="102" t="s">
        <v>57</v>
      </c>
      <c r="M108" s="100">
        <f t="shared" si="13"/>
        <v>0.2278</v>
      </c>
      <c r="N108" s="101">
        <v>2486</v>
      </c>
      <c r="O108" s="102" t="s">
        <v>57</v>
      </c>
      <c r="P108" s="100">
        <f t="shared" si="14"/>
        <v>0.24860000000000002</v>
      </c>
    </row>
    <row r="109" spans="1:16">
      <c r="A109" s="18">
        <f t="shared" si="15"/>
        <v>109</v>
      </c>
      <c r="B109" s="101">
        <v>600</v>
      </c>
      <c r="C109" s="102" t="s">
        <v>56</v>
      </c>
      <c r="D109" s="96">
        <f t="shared" si="16"/>
        <v>2.7272727272727271E-2</v>
      </c>
      <c r="E109" s="103">
        <v>3.79</v>
      </c>
      <c r="F109" s="104">
        <v>0.38940000000000002</v>
      </c>
      <c r="G109" s="99">
        <f t="shared" si="11"/>
        <v>4.1794000000000002</v>
      </c>
      <c r="H109" s="101">
        <v>1.9</v>
      </c>
      <c r="I109" s="102" t="s">
        <v>59</v>
      </c>
      <c r="J109" s="106">
        <f t="shared" si="17"/>
        <v>1.9</v>
      </c>
      <c r="K109" s="101">
        <v>2344</v>
      </c>
      <c r="L109" s="102" t="s">
        <v>57</v>
      </c>
      <c r="M109" s="100">
        <f t="shared" si="13"/>
        <v>0.2344</v>
      </c>
      <c r="N109" s="101">
        <v>2596</v>
      </c>
      <c r="O109" s="102" t="s">
        <v>57</v>
      </c>
      <c r="P109" s="100">
        <f t="shared" si="14"/>
        <v>0.2596</v>
      </c>
    </row>
    <row r="110" spans="1:16">
      <c r="A110" s="18">
        <f t="shared" si="15"/>
        <v>110</v>
      </c>
      <c r="B110" s="101">
        <v>650</v>
      </c>
      <c r="C110" s="102" t="s">
        <v>56</v>
      </c>
      <c r="D110" s="96">
        <f t="shared" si="16"/>
        <v>2.9545454545454545E-2</v>
      </c>
      <c r="E110" s="103">
        <v>4.0119999999999996</v>
      </c>
      <c r="F110" s="104">
        <v>0.36799999999999999</v>
      </c>
      <c r="G110" s="99">
        <f t="shared" si="11"/>
        <v>4.38</v>
      </c>
      <c r="H110" s="101">
        <v>2.0099999999999998</v>
      </c>
      <c r="I110" s="102" t="s">
        <v>59</v>
      </c>
      <c r="J110" s="106">
        <f t="shared" si="17"/>
        <v>2.0099999999999998</v>
      </c>
      <c r="K110" s="101">
        <v>2403</v>
      </c>
      <c r="L110" s="102" t="s">
        <v>57</v>
      </c>
      <c r="M110" s="100">
        <f t="shared" si="13"/>
        <v>0.24030000000000001</v>
      </c>
      <c r="N110" s="101">
        <v>2696</v>
      </c>
      <c r="O110" s="102" t="s">
        <v>57</v>
      </c>
      <c r="P110" s="100">
        <f t="shared" si="14"/>
        <v>0.26960000000000001</v>
      </c>
    </row>
    <row r="111" spans="1:16">
      <c r="A111" s="18">
        <f t="shared" si="15"/>
        <v>111</v>
      </c>
      <c r="B111" s="101">
        <v>700</v>
      </c>
      <c r="C111" s="102" t="s">
        <v>56</v>
      </c>
      <c r="D111" s="96">
        <f t="shared" si="16"/>
        <v>3.1818181818181815E-2</v>
      </c>
      <c r="E111" s="103">
        <v>4.2290000000000001</v>
      </c>
      <c r="F111" s="104">
        <v>0.34910000000000002</v>
      </c>
      <c r="G111" s="99">
        <f t="shared" si="11"/>
        <v>4.5781000000000001</v>
      </c>
      <c r="H111" s="101">
        <v>2.12</v>
      </c>
      <c r="I111" s="102" t="s">
        <v>59</v>
      </c>
      <c r="J111" s="106">
        <f t="shared" si="17"/>
        <v>2.12</v>
      </c>
      <c r="K111" s="101">
        <v>2455</v>
      </c>
      <c r="L111" s="102" t="s">
        <v>57</v>
      </c>
      <c r="M111" s="100">
        <f t="shared" si="13"/>
        <v>0.2455</v>
      </c>
      <c r="N111" s="101">
        <v>2787</v>
      </c>
      <c r="O111" s="102" t="s">
        <v>57</v>
      </c>
      <c r="P111" s="100">
        <f t="shared" si="14"/>
        <v>0.2787</v>
      </c>
    </row>
    <row r="112" spans="1:16">
      <c r="A112" s="18">
        <f t="shared" si="15"/>
        <v>112</v>
      </c>
      <c r="B112" s="101">
        <v>800</v>
      </c>
      <c r="C112" s="102" t="s">
        <v>56</v>
      </c>
      <c r="D112" s="96">
        <f t="shared" si="16"/>
        <v>3.6363636363636369E-2</v>
      </c>
      <c r="E112" s="103">
        <v>4.6509999999999998</v>
      </c>
      <c r="F112" s="104">
        <v>0.317</v>
      </c>
      <c r="G112" s="99">
        <f t="shared" si="11"/>
        <v>4.968</v>
      </c>
      <c r="H112" s="101">
        <v>2.3199999999999998</v>
      </c>
      <c r="I112" s="102" t="s">
        <v>59</v>
      </c>
      <c r="J112" s="106">
        <f t="shared" si="17"/>
        <v>2.3199999999999998</v>
      </c>
      <c r="K112" s="101">
        <v>2552</v>
      </c>
      <c r="L112" s="102" t="s">
        <v>57</v>
      </c>
      <c r="M112" s="100">
        <f t="shared" si="13"/>
        <v>0.25519999999999998</v>
      </c>
      <c r="N112" s="101">
        <v>2948</v>
      </c>
      <c r="O112" s="102" t="s">
        <v>57</v>
      </c>
      <c r="P112" s="100">
        <f t="shared" si="14"/>
        <v>0.29480000000000001</v>
      </c>
    </row>
    <row r="113" spans="1:16">
      <c r="A113" s="18">
        <f t="shared" si="15"/>
        <v>113</v>
      </c>
      <c r="B113" s="101">
        <v>900</v>
      </c>
      <c r="C113" s="102" t="s">
        <v>56</v>
      </c>
      <c r="D113" s="96">
        <f t="shared" si="16"/>
        <v>4.0909090909090909E-2</v>
      </c>
      <c r="E113" s="103">
        <v>5.0620000000000003</v>
      </c>
      <c r="F113" s="104">
        <v>0.29089999999999999</v>
      </c>
      <c r="G113" s="99">
        <f t="shared" si="11"/>
        <v>5.3529</v>
      </c>
      <c r="H113" s="101">
        <v>2.5099999999999998</v>
      </c>
      <c r="I113" s="102" t="s">
        <v>59</v>
      </c>
      <c r="J113" s="106">
        <f t="shared" si="17"/>
        <v>2.5099999999999998</v>
      </c>
      <c r="K113" s="101">
        <v>2631</v>
      </c>
      <c r="L113" s="102" t="s">
        <v>57</v>
      </c>
      <c r="M113" s="100">
        <f t="shared" si="13"/>
        <v>0.2631</v>
      </c>
      <c r="N113" s="101">
        <v>3084</v>
      </c>
      <c r="O113" s="102" t="s">
        <v>57</v>
      </c>
      <c r="P113" s="100">
        <f t="shared" si="14"/>
        <v>0.30840000000000001</v>
      </c>
    </row>
    <row r="114" spans="1:16">
      <c r="A114" s="18">
        <f t="shared" si="15"/>
        <v>114</v>
      </c>
      <c r="B114" s="101">
        <v>1</v>
      </c>
      <c r="C114" s="105" t="s">
        <v>58</v>
      </c>
      <c r="D114" s="96">
        <f t="shared" ref="D114:D145" si="18">B114/$C$5</f>
        <v>4.5454545454545456E-2</v>
      </c>
      <c r="E114" s="103">
        <v>5.4640000000000004</v>
      </c>
      <c r="F114" s="104">
        <v>0.26919999999999999</v>
      </c>
      <c r="G114" s="99">
        <f t="shared" si="11"/>
        <v>5.7332000000000001</v>
      </c>
      <c r="H114" s="101">
        <v>2.69</v>
      </c>
      <c r="I114" s="102" t="s">
        <v>59</v>
      </c>
      <c r="J114" s="106">
        <f t="shared" si="17"/>
        <v>2.69</v>
      </c>
      <c r="K114" s="101">
        <v>2697</v>
      </c>
      <c r="L114" s="102" t="s">
        <v>57</v>
      </c>
      <c r="M114" s="100">
        <f t="shared" si="13"/>
        <v>0.2697</v>
      </c>
      <c r="N114" s="101">
        <v>3202</v>
      </c>
      <c r="O114" s="102" t="s">
        <v>57</v>
      </c>
      <c r="P114" s="100">
        <f t="shared" si="14"/>
        <v>0.32019999999999998</v>
      </c>
    </row>
    <row r="115" spans="1:16">
      <c r="A115" s="18">
        <f t="shared" si="15"/>
        <v>115</v>
      </c>
      <c r="B115" s="101">
        <v>1.1000000000000001</v>
      </c>
      <c r="C115" s="102" t="s">
        <v>58</v>
      </c>
      <c r="D115" s="96">
        <f t="shared" si="18"/>
        <v>0.05</v>
      </c>
      <c r="E115" s="103">
        <v>5.8609999999999998</v>
      </c>
      <c r="F115" s="104">
        <v>0.25080000000000002</v>
      </c>
      <c r="G115" s="99">
        <f t="shared" si="11"/>
        <v>6.1117999999999997</v>
      </c>
      <c r="H115" s="101">
        <v>2.86</v>
      </c>
      <c r="I115" s="102" t="s">
        <v>59</v>
      </c>
      <c r="J115" s="106">
        <f t="shared" si="17"/>
        <v>2.86</v>
      </c>
      <c r="K115" s="101">
        <v>2752</v>
      </c>
      <c r="L115" s="102" t="s">
        <v>57</v>
      </c>
      <c r="M115" s="100">
        <f t="shared" si="13"/>
        <v>0.2752</v>
      </c>
      <c r="N115" s="101">
        <v>3305</v>
      </c>
      <c r="O115" s="102" t="s">
        <v>57</v>
      </c>
      <c r="P115" s="100">
        <f t="shared" si="14"/>
        <v>0.33050000000000002</v>
      </c>
    </row>
    <row r="116" spans="1:16">
      <c r="A116" s="18">
        <f t="shared" si="15"/>
        <v>116</v>
      </c>
      <c r="B116" s="101">
        <v>1.2</v>
      </c>
      <c r="C116" s="102" t="s">
        <v>58</v>
      </c>
      <c r="D116" s="96">
        <f t="shared" si="18"/>
        <v>5.4545454545454543E-2</v>
      </c>
      <c r="E116" s="103">
        <v>6.2539999999999996</v>
      </c>
      <c r="F116" s="104">
        <v>0.23499999999999999</v>
      </c>
      <c r="G116" s="99">
        <f t="shared" si="11"/>
        <v>6.4889999999999999</v>
      </c>
      <c r="H116" s="101">
        <v>3.01</v>
      </c>
      <c r="I116" s="102" t="s">
        <v>59</v>
      </c>
      <c r="J116" s="106">
        <f t="shared" si="17"/>
        <v>3.01</v>
      </c>
      <c r="K116" s="101">
        <v>2800</v>
      </c>
      <c r="L116" s="102" t="s">
        <v>57</v>
      </c>
      <c r="M116" s="100">
        <f t="shared" ref="M116:M147" si="19">K116/1000/10</f>
        <v>0.27999999999999997</v>
      </c>
      <c r="N116" s="101">
        <v>3395</v>
      </c>
      <c r="O116" s="102" t="s">
        <v>57</v>
      </c>
      <c r="P116" s="100">
        <f t="shared" ref="P116:P147" si="20">N116/1000/10</f>
        <v>0.33950000000000002</v>
      </c>
    </row>
    <row r="117" spans="1:16">
      <c r="A117" s="18">
        <f t="shared" si="15"/>
        <v>117</v>
      </c>
      <c r="B117" s="101">
        <v>1.3</v>
      </c>
      <c r="C117" s="102" t="s">
        <v>58</v>
      </c>
      <c r="D117" s="96">
        <f t="shared" si="18"/>
        <v>5.909090909090909E-2</v>
      </c>
      <c r="E117" s="103">
        <v>6.6449999999999996</v>
      </c>
      <c r="F117" s="104">
        <v>0.2213</v>
      </c>
      <c r="G117" s="99">
        <f t="shared" si="11"/>
        <v>6.8662999999999998</v>
      </c>
      <c r="H117" s="101">
        <v>3.16</v>
      </c>
      <c r="I117" s="102" t="s">
        <v>59</v>
      </c>
      <c r="J117" s="106">
        <f t="shared" si="17"/>
        <v>3.16</v>
      </c>
      <c r="K117" s="101">
        <v>2841</v>
      </c>
      <c r="L117" s="102" t="s">
        <v>57</v>
      </c>
      <c r="M117" s="100">
        <f t="shared" si="19"/>
        <v>0.28410000000000002</v>
      </c>
      <c r="N117" s="101">
        <v>3475</v>
      </c>
      <c r="O117" s="102" t="s">
        <v>57</v>
      </c>
      <c r="P117" s="100">
        <f t="shared" si="20"/>
        <v>0.34750000000000003</v>
      </c>
    </row>
    <row r="118" spans="1:16">
      <c r="A118" s="18">
        <f t="shared" si="15"/>
        <v>118</v>
      </c>
      <c r="B118" s="101">
        <v>1.4</v>
      </c>
      <c r="C118" s="102" t="s">
        <v>58</v>
      </c>
      <c r="D118" s="96">
        <f t="shared" si="18"/>
        <v>6.363636363636363E-2</v>
      </c>
      <c r="E118" s="103">
        <v>7.0330000000000004</v>
      </c>
      <c r="F118" s="104">
        <v>0.2092</v>
      </c>
      <c r="G118" s="99">
        <f t="shared" si="11"/>
        <v>7.2422000000000004</v>
      </c>
      <c r="H118" s="101">
        <v>3.3</v>
      </c>
      <c r="I118" s="102" t="s">
        <v>59</v>
      </c>
      <c r="J118" s="106">
        <f t="shared" si="17"/>
        <v>3.3</v>
      </c>
      <c r="K118" s="101">
        <v>2876</v>
      </c>
      <c r="L118" s="102" t="s">
        <v>57</v>
      </c>
      <c r="M118" s="100">
        <f t="shared" si="19"/>
        <v>0.28759999999999997</v>
      </c>
      <c r="N118" s="101">
        <v>3546</v>
      </c>
      <c r="O118" s="102" t="s">
        <v>57</v>
      </c>
      <c r="P118" s="100">
        <f t="shared" si="20"/>
        <v>0.35459999999999997</v>
      </c>
    </row>
    <row r="119" spans="1:16">
      <c r="A119" s="18">
        <f t="shared" si="15"/>
        <v>119</v>
      </c>
      <c r="B119" s="101">
        <v>1.5</v>
      </c>
      <c r="C119" s="102" t="s">
        <v>58</v>
      </c>
      <c r="D119" s="96">
        <f t="shared" si="18"/>
        <v>6.8181818181818177E-2</v>
      </c>
      <c r="E119" s="103">
        <v>7.42</v>
      </c>
      <c r="F119" s="104">
        <v>0.19850000000000001</v>
      </c>
      <c r="G119" s="99">
        <f t="shared" si="11"/>
        <v>7.6185</v>
      </c>
      <c r="H119" s="101">
        <v>3.43</v>
      </c>
      <c r="I119" s="102" t="s">
        <v>59</v>
      </c>
      <c r="J119" s="106">
        <f t="shared" si="17"/>
        <v>3.43</v>
      </c>
      <c r="K119" s="101">
        <v>2908</v>
      </c>
      <c r="L119" s="102" t="s">
        <v>57</v>
      </c>
      <c r="M119" s="100">
        <f t="shared" si="19"/>
        <v>0.2908</v>
      </c>
      <c r="N119" s="101">
        <v>3610</v>
      </c>
      <c r="O119" s="102" t="s">
        <v>57</v>
      </c>
      <c r="P119" s="100">
        <f t="shared" si="20"/>
        <v>0.36099999999999999</v>
      </c>
    </row>
    <row r="120" spans="1:16">
      <c r="A120" s="18">
        <f t="shared" si="15"/>
        <v>120</v>
      </c>
      <c r="B120" s="101">
        <v>1.6</v>
      </c>
      <c r="C120" s="102" t="s">
        <v>58</v>
      </c>
      <c r="D120" s="96">
        <f t="shared" si="18"/>
        <v>7.2727272727272738E-2</v>
      </c>
      <c r="E120" s="103">
        <v>7.8040000000000003</v>
      </c>
      <c r="F120" s="104">
        <v>0.18890000000000001</v>
      </c>
      <c r="G120" s="99">
        <f t="shared" si="11"/>
        <v>7.9929000000000006</v>
      </c>
      <c r="H120" s="101">
        <v>3.56</v>
      </c>
      <c r="I120" s="102" t="s">
        <v>59</v>
      </c>
      <c r="J120" s="106">
        <f t="shared" si="17"/>
        <v>3.56</v>
      </c>
      <c r="K120" s="101">
        <v>2936</v>
      </c>
      <c r="L120" s="102" t="s">
        <v>57</v>
      </c>
      <c r="M120" s="100">
        <f t="shared" si="19"/>
        <v>0.29359999999999997</v>
      </c>
      <c r="N120" s="101">
        <v>3668</v>
      </c>
      <c r="O120" s="102" t="s">
        <v>57</v>
      </c>
      <c r="P120" s="100">
        <f t="shared" si="20"/>
        <v>0.36680000000000001</v>
      </c>
    </row>
    <row r="121" spans="1:16">
      <c r="A121" s="18">
        <f t="shared" si="15"/>
        <v>121</v>
      </c>
      <c r="B121" s="101">
        <v>1.7</v>
      </c>
      <c r="C121" s="102" t="s">
        <v>58</v>
      </c>
      <c r="D121" s="96">
        <f t="shared" si="18"/>
        <v>7.7272727272727271E-2</v>
      </c>
      <c r="E121" s="103">
        <v>8.1869999999999994</v>
      </c>
      <c r="F121" s="104">
        <v>0.18029999999999999</v>
      </c>
      <c r="G121" s="99">
        <f t="shared" si="11"/>
        <v>8.3673000000000002</v>
      </c>
      <c r="H121" s="101">
        <v>3.68</v>
      </c>
      <c r="I121" s="102" t="s">
        <v>59</v>
      </c>
      <c r="J121" s="106">
        <f t="shared" si="17"/>
        <v>3.68</v>
      </c>
      <c r="K121" s="101">
        <v>2960</v>
      </c>
      <c r="L121" s="102" t="s">
        <v>57</v>
      </c>
      <c r="M121" s="100">
        <f t="shared" si="19"/>
        <v>0.29599999999999999</v>
      </c>
      <c r="N121" s="101">
        <v>3721</v>
      </c>
      <c r="O121" s="102" t="s">
        <v>57</v>
      </c>
      <c r="P121" s="100">
        <f t="shared" si="20"/>
        <v>0.37209999999999999</v>
      </c>
    </row>
    <row r="122" spans="1:16">
      <c r="A122" s="18">
        <f t="shared" si="15"/>
        <v>122</v>
      </c>
      <c r="B122" s="101">
        <v>1.8</v>
      </c>
      <c r="C122" s="102" t="s">
        <v>58</v>
      </c>
      <c r="D122" s="96">
        <f t="shared" si="18"/>
        <v>8.1818181818181818E-2</v>
      </c>
      <c r="E122" s="103">
        <v>8.5679999999999996</v>
      </c>
      <c r="F122" s="104">
        <v>0.17249999999999999</v>
      </c>
      <c r="G122" s="99">
        <f t="shared" si="11"/>
        <v>8.740499999999999</v>
      </c>
      <c r="H122" s="101">
        <v>3.8</v>
      </c>
      <c r="I122" s="102" t="s">
        <v>59</v>
      </c>
      <c r="J122" s="106">
        <f t="shared" si="17"/>
        <v>3.8</v>
      </c>
      <c r="K122" s="101">
        <v>2983</v>
      </c>
      <c r="L122" s="102" t="s">
        <v>57</v>
      </c>
      <c r="M122" s="100">
        <f t="shared" si="19"/>
        <v>0.29830000000000001</v>
      </c>
      <c r="N122" s="101">
        <v>3769</v>
      </c>
      <c r="O122" s="102" t="s">
        <v>57</v>
      </c>
      <c r="P122" s="100">
        <f t="shared" si="20"/>
        <v>0.37690000000000001</v>
      </c>
    </row>
    <row r="123" spans="1:16">
      <c r="A123" s="18">
        <f t="shared" si="15"/>
        <v>123</v>
      </c>
      <c r="B123" s="101">
        <v>2</v>
      </c>
      <c r="C123" s="102" t="s">
        <v>58</v>
      </c>
      <c r="D123" s="96">
        <f t="shared" si="18"/>
        <v>9.0909090909090912E-2</v>
      </c>
      <c r="E123" s="103">
        <v>9.32</v>
      </c>
      <c r="F123" s="104">
        <v>0.159</v>
      </c>
      <c r="G123" s="99">
        <f t="shared" si="11"/>
        <v>9.479000000000001</v>
      </c>
      <c r="H123" s="101">
        <v>4.0199999999999996</v>
      </c>
      <c r="I123" s="102" t="s">
        <v>59</v>
      </c>
      <c r="J123" s="106">
        <f t="shared" si="17"/>
        <v>4.0199999999999996</v>
      </c>
      <c r="K123" s="101">
        <v>3028</v>
      </c>
      <c r="L123" s="102" t="s">
        <v>57</v>
      </c>
      <c r="M123" s="100">
        <f t="shared" si="19"/>
        <v>0.30280000000000001</v>
      </c>
      <c r="N123" s="101">
        <v>3852</v>
      </c>
      <c r="O123" s="102" t="s">
        <v>57</v>
      </c>
      <c r="P123" s="100">
        <f t="shared" si="20"/>
        <v>0.38519999999999999</v>
      </c>
    </row>
    <row r="124" spans="1:16">
      <c r="A124" s="18">
        <f t="shared" si="15"/>
        <v>124</v>
      </c>
      <c r="B124" s="101">
        <v>2.25</v>
      </c>
      <c r="C124" s="102" t="s">
        <v>58</v>
      </c>
      <c r="D124" s="96">
        <f t="shared" si="18"/>
        <v>0.10227272727272728</v>
      </c>
      <c r="E124" s="103">
        <v>10.24</v>
      </c>
      <c r="F124" s="104">
        <v>0.14499999999999999</v>
      </c>
      <c r="G124" s="99">
        <f t="shared" si="11"/>
        <v>10.385</v>
      </c>
      <c r="H124" s="101">
        <v>4.2699999999999996</v>
      </c>
      <c r="I124" s="102" t="s">
        <v>59</v>
      </c>
      <c r="J124" s="106">
        <f t="shared" si="17"/>
        <v>4.2699999999999996</v>
      </c>
      <c r="K124" s="101">
        <v>3079</v>
      </c>
      <c r="L124" s="102" t="s">
        <v>57</v>
      </c>
      <c r="M124" s="100">
        <f t="shared" si="19"/>
        <v>0.30790000000000001</v>
      </c>
      <c r="N124" s="101">
        <v>3939</v>
      </c>
      <c r="O124" s="102" t="s">
        <v>57</v>
      </c>
      <c r="P124" s="100">
        <f t="shared" si="20"/>
        <v>0.39390000000000003</v>
      </c>
    </row>
    <row r="125" spans="1:16">
      <c r="A125" s="18">
        <f t="shared" si="15"/>
        <v>125</v>
      </c>
      <c r="B125" s="107">
        <v>2.5</v>
      </c>
      <c r="C125" s="108" t="s">
        <v>58</v>
      </c>
      <c r="D125" s="96">
        <f t="shared" si="18"/>
        <v>0.11363636363636363</v>
      </c>
      <c r="E125" s="103">
        <v>11.12</v>
      </c>
      <c r="F125" s="104">
        <v>0.13350000000000001</v>
      </c>
      <c r="G125" s="99">
        <f t="shared" si="11"/>
        <v>11.253499999999999</v>
      </c>
      <c r="H125" s="101">
        <v>4.49</v>
      </c>
      <c r="I125" s="102" t="s">
        <v>59</v>
      </c>
      <c r="J125" s="106">
        <f t="shared" si="17"/>
        <v>4.49</v>
      </c>
      <c r="K125" s="101">
        <v>3119</v>
      </c>
      <c r="L125" s="102" t="s">
        <v>57</v>
      </c>
      <c r="M125" s="100">
        <f t="shared" si="19"/>
        <v>0.31190000000000001</v>
      </c>
      <c r="N125" s="101">
        <v>4012</v>
      </c>
      <c r="O125" s="102" t="s">
        <v>57</v>
      </c>
      <c r="P125" s="100">
        <f t="shared" si="20"/>
        <v>0.40119999999999995</v>
      </c>
    </row>
    <row r="126" spans="1:16">
      <c r="A126" s="18">
        <f t="shared" si="15"/>
        <v>126</v>
      </c>
      <c r="B126" s="107">
        <v>2.75</v>
      </c>
      <c r="C126" s="108" t="s">
        <v>58</v>
      </c>
      <c r="D126" s="96">
        <f t="shared" si="18"/>
        <v>0.125</v>
      </c>
      <c r="E126" s="103">
        <v>11.97</v>
      </c>
      <c r="F126" s="104">
        <v>0.12379999999999999</v>
      </c>
      <c r="G126" s="99">
        <f t="shared" si="11"/>
        <v>12.0938</v>
      </c>
      <c r="H126" s="107">
        <v>4.71</v>
      </c>
      <c r="I126" s="108" t="s">
        <v>59</v>
      </c>
      <c r="J126" s="106">
        <f t="shared" si="17"/>
        <v>4.71</v>
      </c>
      <c r="K126" s="107">
        <v>3153</v>
      </c>
      <c r="L126" s="108" t="s">
        <v>57</v>
      </c>
      <c r="M126" s="100">
        <f t="shared" si="19"/>
        <v>0.31530000000000002</v>
      </c>
      <c r="N126" s="107">
        <v>4073</v>
      </c>
      <c r="O126" s="108" t="s">
        <v>57</v>
      </c>
      <c r="P126" s="100">
        <f t="shared" si="20"/>
        <v>0.40730000000000005</v>
      </c>
    </row>
    <row r="127" spans="1:16">
      <c r="A127" s="18">
        <f t="shared" si="15"/>
        <v>127</v>
      </c>
      <c r="B127" s="107">
        <v>3</v>
      </c>
      <c r="C127" s="108" t="s">
        <v>58</v>
      </c>
      <c r="D127" s="96">
        <f t="shared" si="18"/>
        <v>0.13636363636363635</v>
      </c>
      <c r="E127" s="103">
        <v>12.77</v>
      </c>
      <c r="F127" s="104">
        <v>0.11559999999999999</v>
      </c>
      <c r="G127" s="99">
        <f t="shared" si="11"/>
        <v>12.8856</v>
      </c>
      <c r="H127" s="107">
        <v>4.91</v>
      </c>
      <c r="I127" s="108" t="s">
        <v>59</v>
      </c>
      <c r="J127" s="106">
        <f t="shared" si="17"/>
        <v>4.91</v>
      </c>
      <c r="K127" s="107">
        <v>3182</v>
      </c>
      <c r="L127" s="108" t="s">
        <v>57</v>
      </c>
      <c r="M127" s="100">
        <f t="shared" si="19"/>
        <v>0.31819999999999998</v>
      </c>
      <c r="N127" s="107">
        <v>4126</v>
      </c>
      <c r="O127" s="108" t="s">
        <v>57</v>
      </c>
      <c r="P127" s="100">
        <f t="shared" si="20"/>
        <v>0.41260000000000002</v>
      </c>
    </row>
    <row r="128" spans="1:16">
      <c r="A128" s="18">
        <f t="shared" si="15"/>
        <v>128</v>
      </c>
      <c r="B128" s="101">
        <v>3.25</v>
      </c>
      <c r="C128" s="102" t="s">
        <v>58</v>
      </c>
      <c r="D128" s="96">
        <f t="shared" si="18"/>
        <v>0.14772727272727273</v>
      </c>
      <c r="E128" s="103">
        <v>13.52</v>
      </c>
      <c r="F128" s="104">
        <v>0.1084</v>
      </c>
      <c r="G128" s="99">
        <f t="shared" si="11"/>
        <v>13.628399999999999</v>
      </c>
      <c r="H128" s="101">
        <v>5.09</v>
      </c>
      <c r="I128" s="102" t="s">
        <v>59</v>
      </c>
      <c r="J128" s="106">
        <f t="shared" si="17"/>
        <v>5.09</v>
      </c>
      <c r="K128" s="107">
        <v>3207</v>
      </c>
      <c r="L128" s="108" t="s">
        <v>57</v>
      </c>
      <c r="M128" s="100">
        <f t="shared" si="19"/>
        <v>0.32069999999999999</v>
      </c>
      <c r="N128" s="107">
        <v>4171</v>
      </c>
      <c r="O128" s="108" t="s">
        <v>57</v>
      </c>
      <c r="P128" s="100">
        <f t="shared" si="20"/>
        <v>0.41710000000000003</v>
      </c>
    </row>
    <row r="129" spans="1:16">
      <c r="A129" s="18">
        <f t="shared" si="15"/>
        <v>129</v>
      </c>
      <c r="B129" s="101">
        <v>3.5</v>
      </c>
      <c r="C129" s="102" t="s">
        <v>58</v>
      </c>
      <c r="D129" s="96">
        <f t="shared" si="18"/>
        <v>0.15909090909090909</v>
      </c>
      <c r="E129" s="103">
        <v>14.21</v>
      </c>
      <c r="F129" s="104">
        <v>0.1022</v>
      </c>
      <c r="G129" s="99">
        <f t="shared" si="11"/>
        <v>14.312200000000001</v>
      </c>
      <c r="H129" s="101">
        <v>5.27</v>
      </c>
      <c r="I129" s="102" t="s">
        <v>59</v>
      </c>
      <c r="J129" s="106">
        <f t="shared" si="17"/>
        <v>5.27</v>
      </c>
      <c r="K129" s="107">
        <v>3229</v>
      </c>
      <c r="L129" s="108" t="s">
        <v>57</v>
      </c>
      <c r="M129" s="100">
        <f t="shared" si="19"/>
        <v>0.32290000000000002</v>
      </c>
      <c r="N129" s="107">
        <v>4212</v>
      </c>
      <c r="O129" s="108" t="s">
        <v>57</v>
      </c>
      <c r="P129" s="100">
        <f t="shared" si="20"/>
        <v>0.42119999999999996</v>
      </c>
    </row>
    <row r="130" spans="1:16">
      <c r="A130" s="18">
        <f t="shared" si="15"/>
        <v>130</v>
      </c>
      <c r="B130" s="101">
        <v>3.75</v>
      </c>
      <c r="C130" s="102" t="s">
        <v>58</v>
      </c>
      <c r="D130" s="96">
        <f t="shared" si="18"/>
        <v>0.17045454545454544</v>
      </c>
      <c r="E130" s="103">
        <v>14.86</v>
      </c>
      <c r="F130" s="104">
        <v>9.665E-2</v>
      </c>
      <c r="G130" s="99">
        <f t="shared" si="11"/>
        <v>14.95665</v>
      </c>
      <c r="H130" s="101">
        <v>5.44</v>
      </c>
      <c r="I130" s="102" t="s">
        <v>59</v>
      </c>
      <c r="J130" s="106">
        <f t="shared" si="17"/>
        <v>5.44</v>
      </c>
      <c r="K130" s="107">
        <v>3248</v>
      </c>
      <c r="L130" s="108" t="s">
        <v>57</v>
      </c>
      <c r="M130" s="100">
        <f t="shared" si="19"/>
        <v>0.32480000000000003</v>
      </c>
      <c r="N130" s="107">
        <v>4248</v>
      </c>
      <c r="O130" s="108" t="s">
        <v>57</v>
      </c>
      <c r="P130" s="100">
        <f t="shared" si="20"/>
        <v>0.42480000000000001</v>
      </c>
    </row>
    <row r="131" spans="1:16">
      <c r="A131" s="18">
        <f t="shared" si="15"/>
        <v>131</v>
      </c>
      <c r="B131" s="101">
        <v>4</v>
      </c>
      <c r="C131" s="102" t="s">
        <v>58</v>
      </c>
      <c r="D131" s="96">
        <f t="shared" si="18"/>
        <v>0.18181818181818182</v>
      </c>
      <c r="E131" s="103">
        <v>15.44</v>
      </c>
      <c r="F131" s="104">
        <v>9.1749999999999998E-2</v>
      </c>
      <c r="G131" s="99">
        <f t="shared" si="11"/>
        <v>15.531749999999999</v>
      </c>
      <c r="H131" s="101">
        <v>5.61</v>
      </c>
      <c r="I131" s="102" t="s">
        <v>59</v>
      </c>
      <c r="J131" s="106">
        <f t="shared" si="17"/>
        <v>5.61</v>
      </c>
      <c r="K131" s="107">
        <v>3265</v>
      </c>
      <c r="L131" s="108" t="s">
        <v>57</v>
      </c>
      <c r="M131" s="100">
        <f t="shared" si="19"/>
        <v>0.32650000000000001</v>
      </c>
      <c r="N131" s="107">
        <v>4280</v>
      </c>
      <c r="O131" s="108" t="s">
        <v>57</v>
      </c>
      <c r="P131" s="100">
        <f t="shared" si="20"/>
        <v>0.42800000000000005</v>
      </c>
    </row>
    <row r="132" spans="1:16">
      <c r="A132" s="18">
        <f t="shared" si="15"/>
        <v>132</v>
      </c>
      <c r="B132" s="101">
        <v>4.5</v>
      </c>
      <c r="C132" s="102" t="s">
        <v>58</v>
      </c>
      <c r="D132" s="96">
        <f t="shared" si="18"/>
        <v>0.20454545454545456</v>
      </c>
      <c r="E132" s="103">
        <v>16.46</v>
      </c>
      <c r="F132" s="104">
        <v>8.3409999999999998E-2</v>
      </c>
      <c r="G132" s="99">
        <f t="shared" si="11"/>
        <v>16.543410000000002</v>
      </c>
      <c r="H132" s="101">
        <v>5.92</v>
      </c>
      <c r="I132" s="102" t="s">
        <v>59</v>
      </c>
      <c r="J132" s="106">
        <f t="shared" si="17"/>
        <v>5.92</v>
      </c>
      <c r="K132" s="107">
        <v>3310</v>
      </c>
      <c r="L132" s="108" t="s">
        <v>57</v>
      </c>
      <c r="M132" s="100">
        <f t="shared" si="19"/>
        <v>0.33100000000000002</v>
      </c>
      <c r="N132" s="107">
        <v>4336</v>
      </c>
      <c r="O132" s="108" t="s">
        <v>57</v>
      </c>
      <c r="P132" s="100">
        <f t="shared" si="20"/>
        <v>0.43360000000000004</v>
      </c>
    </row>
    <row r="133" spans="1:16">
      <c r="A133" s="18">
        <f t="shared" si="15"/>
        <v>133</v>
      </c>
      <c r="B133" s="101">
        <v>5</v>
      </c>
      <c r="C133" s="102" t="s">
        <v>58</v>
      </c>
      <c r="D133" s="96">
        <f t="shared" si="18"/>
        <v>0.22727272727272727</v>
      </c>
      <c r="E133" s="103">
        <v>17.29</v>
      </c>
      <c r="F133" s="104">
        <v>7.6560000000000003E-2</v>
      </c>
      <c r="G133" s="99">
        <f t="shared" si="11"/>
        <v>17.36656</v>
      </c>
      <c r="H133" s="101">
        <v>6.21</v>
      </c>
      <c r="I133" s="102" t="s">
        <v>59</v>
      </c>
      <c r="J133" s="106">
        <f t="shared" ref="J133:J164" si="21">H133</f>
        <v>6.21</v>
      </c>
      <c r="K133" s="107">
        <v>3349</v>
      </c>
      <c r="L133" s="108" t="s">
        <v>57</v>
      </c>
      <c r="M133" s="100">
        <f t="shared" si="19"/>
        <v>0.33490000000000003</v>
      </c>
      <c r="N133" s="107">
        <v>4384</v>
      </c>
      <c r="O133" s="108" t="s">
        <v>57</v>
      </c>
      <c r="P133" s="100">
        <f t="shared" si="20"/>
        <v>0.43840000000000001</v>
      </c>
    </row>
    <row r="134" spans="1:16">
      <c r="A134" s="18">
        <f t="shared" si="15"/>
        <v>134</v>
      </c>
      <c r="B134" s="101">
        <v>5.5</v>
      </c>
      <c r="C134" s="102" t="s">
        <v>58</v>
      </c>
      <c r="D134" s="96">
        <f t="shared" si="18"/>
        <v>0.25</v>
      </c>
      <c r="E134" s="103">
        <v>17.96</v>
      </c>
      <c r="F134" s="104">
        <v>7.0819999999999994E-2</v>
      </c>
      <c r="G134" s="99">
        <f t="shared" si="11"/>
        <v>18.030820000000002</v>
      </c>
      <c r="H134" s="101">
        <v>6.49</v>
      </c>
      <c r="I134" s="102" t="s">
        <v>59</v>
      </c>
      <c r="J134" s="106">
        <f t="shared" si="21"/>
        <v>6.49</v>
      </c>
      <c r="K134" s="107">
        <v>3384</v>
      </c>
      <c r="L134" s="108" t="s">
        <v>57</v>
      </c>
      <c r="M134" s="100">
        <f t="shared" si="19"/>
        <v>0.33839999999999998</v>
      </c>
      <c r="N134" s="107">
        <v>4425</v>
      </c>
      <c r="O134" s="108" t="s">
        <v>57</v>
      </c>
      <c r="P134" s="100">
        <f t="shared" si="20"/>
        <v>0.4425</v>
      </c>
    </row>
    <row r="135" spans="1:16">
      <c r="A135" s="18">
        <f t="shared" si="15"/>
        <v>135</v>
      </c>
      <c r="B135" s="101">
        <v>6</v>
      </c>
      <c r="C135" s="102" t="s">
        <v>58</v>
      </c>
      <c r="D135" s="96">
        <f t="shared" si="18"/>
        <v>0.27272727272727271</v>
      </c>
      <c r="E135" s="103">
        <v>18.48</v>
      </c>
      <c r="F135" s="104">
        <v>6.5949999999999995E-2</v>
      </c>
      <c r="G135" s="99">
        <f t="shared" si="11"/>
        <v>18.545950000000001</v>
      </c>
      <c r="H135" s="101">
        <v>6.77</v>
      </c>
      <c r="I135" s="102" t="s">
        <v>59</v>
      </c>
      <c r="J135" s="106">
        <f t="shared" si="21"/>
        <v>6.77</v>
      </c>
      <c r="K135" s="107">
        <v>3415</v>
      </c>
      <c r="L135" s="108" t="s">
        <v>57</v>
      </c>
      <c r="M135" s="100">
        <f t="shared" si="19"/>
        <v>0.34150000000000003</v>
      </c>
      <c r="N135" s="107">
        <v>4461</v>
      </c>
      <c r="O135" s="108" t="s">
        <v>57</v>
      </c>
      <c r="P135" s="100">
        <f t="shared" si="20"/>
        <v>0.44610000000000005</v>
      </c>
    </row>
    <row r="136" spans="1:16">
      <c r="A136" s="18">
        <f t="shared" si="15"/>
        <v>136</v>
      </c>
      <c r="B136" s="101">
        <v>6.5</v>
      </c>
      <c r="C136" s="102" t="s">
        <v>58</v>
      </c>
      <c r="D136" s="96">
        <f t="shared" si="18"/>
        <v>0.29545454545454547</v>
      </c>
      <c r="E136" s="103">
        <v>18.88</v>
      </c>
      <c r="F136" s="104">
        <v>6.1749999999999999E-2</v>
      </c>
      <c r="G136" s="99">
        <f t="shared" si="11"/>
        <v>18.941749999999999</v>
      </c>
      <c r="H136" s="101">
        <v>7.03</v>
      </c>
      <c r="I136" s="102" t="s">
        <v>59</v>
      </c>
      <c r="J136" s="106">
        <f t="shared" si="21"/>
        <v>7.03</v>
      </c>
      <c r="K136" s="107">
        <v>3444</v>
      </c>
      <c r="L136" s="108" t="s">
        <v>57</v>
      </c>
      <c r="M136" s="100">
        <f t="shared" si="19"/>
        <v>0.34439999999999998</v>
      </c>
      <c r="N136" s="107">
        <v>4494</v>
      </c>
      <c r="O136" s="108" t="s">
        <v>57</v>
      </c>
      <c r="P136" s="100">
        <f t="shared" si="20"/>
        <v>0.44939999999999997</v>
      </c>
    </row>
    <row r="137" spans="1:16">
      <c r="A137" s="18">
        <f t="shared" si="15"/>
        <v>137</v>
      </c>
      <c r="B137" s="101">
        <v>7</v>
      </c>
      <c r="C137" s="102" t="s">
        <v>58</v>
      </c>
      <c r="D137" s="96">
        <f t="shared" si="18"/>
        <v>0.31818181818181818</v>
      </c>
      <c r="E137" s="103">
        <v>19.18</v>
      </c>
      <c r="F137" s="104">
        <v>5.808E-2</v>
      </c>
      <c r="G137" s="99">
        <f t="shared" si="11"/>
        <v>19.23808</v>
      </c>
      <c r="H137" s="101">
        <v>7.29</v>
      </c>
      <c r="I137" s="102" t="s">
        <v>59</v>
      </c>
      <c r="J137" s="106">
        <f t="shared" si="21"/>
        <v>7.29</v>
      </c>
      <c r="K137" s="107">
        <v>3472</v>
      </c>
      <c r="L137" s="108" t="s">
        <v>57</v>
      </c>
      <c r="M137" s="100">
        <f t="shared" si="19"/>
        <v>0.34720000000000001</v>
      </c>
      <c r="N137" s="107">
        <v>4525</v>
      </c>
      <c r="O137" s="108" t="s">
        <v>57</v>
      </c>
      <c r="P137" s="100">
        <f t="shared" si="20"/>
        <v>0.45250000000000001</v>
      </c>
    </row>
    <row r="138" spans="1:16">
      <c r="A138" s="18">
        <f t="shared" si="15"/>
        <v>138</v>
      </c>
      <c r="B138" s="101">
        <v>8</v>
      </c>
      <c r="C138" s="102" t="s">
        <v>58</v>
      </c>
      <c r="D138" s="96">
        <f t="shared" si="18"/>
        <v>0.36363636363636365</v>
      </c>
      <c r="E138" s="103">
        <v>19.559999999999999</v>
      </c>
      <c r="F138" s="104">
        <v>5.1999999999999998E-2</v>
      </c>
      <c r="G138" s="99">
        <f t="shared" si="11"/>
        <v>19.611999999999998</v>
      </c>
      <c r="H138" s="101">
        <v>7.81</v>
      </c>
      <c r="I138" s="102" t="s">
        <v>59</v>
      </c>
      <c r="J138" s="106">
        <f t="shared" si="21"/>
        <v>7.81</v>
      </c>
      <c r="K138" s="107">
        <v>3561</v>
      </c>
      <c r="L138" s="108" t="s">
        <v>57</v>
      </c>
      <c r="M138" s="100">
        <f t="shared" si="19"/>
        <v>0.35609999999999997</v>
      </c>
      <c r="N138" s="107">
        <v>4578</v>
      </c>
      <c r="O138" s="108" t="s">
        <v>57</v>
      </c>
      <c r="P138" s="100">
        <f t="shared" si="20"/>
        <v>0.45780000000000004</v>
      </c>
    </row>
    <row r="139" spans="1:16">
      <c r="A139" s="18">
        <f t="shared" si="15"/>
        <v>139</v>
      </c>
      <c r="B139" s="101">
        <v>9</v>
      </c>
      <c r="C139" s="102" t="s">
        <v>58</v>
      </c>
      <c r="D139" s="96">
        <f t="shared" si="18"/>
        <v>0.40909090909090912</v>
      </c>
      <c r="E139" s="103">
        <v>19.72</v>
      </c>
      <c r="F139" s="104">
        <v>4.7149999999999997E-2</v>
      </c>
      <c r="G139" s="99">
        <f t="shared" si="11"/>
        <v>19.767149999999997</v>
      </c>
      <c r="H139" s="101">
        <v>8.31</v>
      </c>
      <c r="I139" s="102" t="s">
        <v>59</v>
      </c>
      <c r="J139" s="106">
        <f t="shared" si="21"/>
        <v>8.31</v>
      </c>
      <c r="K139" s="107">
        <v>3644</v>
      </c>
      <c r="L139" s="108" t="s">
        <v>57</v>
      </c>
      <c r="M139" s="100">
        <f t="shared" si="19"/>
        <v>0.3644</v>
      </c>
      <c r="N139" s="107">
        <v>4626</v>
      </c>
      <c r="O139" s="108" t="s">
        <v>57</v>
      </c>
      <c r="P139" s="100">
        <f t="shared" si="20"/>
        <v>0.46260000000000001</v>
      </c>
    </row>
    <row r="140" spans="1:16">
      <c r="A140" s="18">
        <f t="shared" si="15"/>
        <v>140</v>
      </c>
      <c r="B140" s="101">
        <v>10</v>
      </c>
      <c r="C140" s="109" t="s">
        <v>58</v>
      </c>
      <c r="D140" s="96">
        <f t="shared" si="18"/>
        <v>0.45454545454545453</v>
      </c>
      <c r="E140" s="103">
        <v>19.73</v>
      </c>
      <c r="F140" s="104">
        <v>4.3180000000000003E-2</v>
      </c>
      <c r="G140" s="99">
        <f t="shared" si="11"/>
        <v>19.77318</v>
      </c>
      <c r="H140" s="101">
        <v>8.82</v>
      </c>
      <c r="I140" s="102" t="s">
        <v>59</v>
      </c>
      <c r="J140" s="106">
        <f t="shared" si="21"/>
        <v>8.82</v>
      </c>
      <c r="K140" s="107">
        <v>3724</v>
      </c>
      <c r="L140" s="108" t="s">
        <v>57</v>
      </c>
      <c r="M140" s="100">
        <f t="shared" si="19"/>
        <v>0.37240000000000001</v>
      </c>
      <c r="N140" s="107">
        <v>4669</v>
      </c>
      <c r="O140" s="108" t="s">
        <v>57</v>
      </c>
      <c r="P140" s="100">
        <f t="shared" si="20"/>
        <v>0.46689999999999998</v>
      </c>
    </row>
    <row r="141" spans="1:16">
      <c r="A141" s="18">
        <f t="shared" si="15"/>
        <v>141</v>
      </c>
      <c r="B141" s="101">
        <v>11</v>
      </c>
      <c r="C141" s="108" t="s">
        <v>58</v>
      </c>
      <c r="D141" s="96">
        <f t="shared" si="18"/>
        <v>0.5</v>
      </c>
      <c r="E141" s="103">
        <v>19.66</v>
      </c>
      <c r="F141" s="104">
        <v>3.986E-2</v>
      </c>
      <c r="G141" s="99">
        <f t="shared" si="11"/>
        <v>19.699860000000001</v>
      </c>
      <c r="H141" s="107">
        <v>9.33</v>
      </c>
      <c r="I141" s="108" t="s">
        <v>59</v>
      </c>
      <c r="J141" s="106">
        <f t="shared" si="21"/>
        <v>9.33</v>
      </c>
      <c r="K141" s="107">
        <v>3801</v>
      </c>
      <c r="L141" s="108" t="s">
        <v>57</v>
      </c>
      <c r="M141" s="100">
        <f t="shared" si="19"/>
        <v>0.38009999999999999</v>
      </c>
      <c r="N141" s="107">
        <v>4708</v>
      </c>
      <c r="O141" s="108" t="s">
        <v>57</v>
      </c>
      <c r="P141" s="100">
        <f t="shared" si="20"/>
        <v>0.4708</v>
      </c>
    </row>
    <row r="142" spans="1:16">
      <c r="A142" s="18">
        <f t="shared" si="15"/>
        <v>142</v>
      </c>
      <c r="B142" s="101">
        <v>12</v>
      </c>
      <c r="C142" s="108" t="s">
        <v>58</v>
      </c>
      <c r="D142" s="96">
        <f t="shared" si="18"/>
        <v>0.54545454545454541</v>
      </c>
      <c r="E142" s="103">
        <v>19.52</v>
      </c>
      <c r="F142" s="104">
        <v>3.705E-2</v>
      </c>
      <c r="G142" s="99">
        <f t="shared" si="11"/>
        <v>19.55705</v>
      </c>
      <c r="H142" s="107">
        <v>9.84</v>
      </c>
      <c r="I142" s="108" t="s">
        <v>59</v>
      </c>
      <c r="J142" s="106">
        <f t="shared" si="21"/>
        <v>9.84</v>
      </c>
      <c r="K142" s="107">
        <v>3878</v>
      </c>
      <c r="L142" s="108" t="s">
        <v>57</v>
      </c>
      <c r="M142" s="100">
        <f t="shared" si="19"/>
        <v>0.38780000000000003</v>
      </c>
      <c r="N142" s="107">
        <v>4746</v>
      </c>
      <c r="O142" s="108" t="s">
        <v>57</v>
      </c>
      <c r="P142" s="100">
        <f t="shared" si="20"/>
        <v>0.47460000000000002</v>
      </c>
    </row>
    <row r="143" spans="1:16">
      <c r="A143" s="18">
        <f t="shared" si="15"/>
        <v>143</v>
      </c>
      <c r="B143" s="101">
        <v>13</v>
      </c>
      <c r="C143" s="108" t="s">
        <v>58</v>
      </c>
      <c r="D143" s="96">
        <f t="shared" si="18"/>
        <v>0.59090909090909094</v>
      </c>
      <c r="E143" s="103">
        <v>19.34</v>
      </c>
      <c r="F143" s="104">
        <v>3.4639999999999997E-2</v>
      </c>
      <c r="G143" s="99">
        <f t="shared" si="11"/>
        <v>19.374639999999999</v>
      </c>
      <c r="H143" s="107">
        <v>10.35</v>
      </c>
      <c r="I143" s="108" t="s">
        <v>59</v>
      </c>
      <c r="J143" s="106">
        <f t="shared" si="21"/>
        <v>10.35</v>
      </c>
      <c r="K143" s="107">
        <v>3954</v>
      </c>
      <c r="L143" s="108" t="s">
        <v>57</v>
      </c>
      <c r="M143" s="100">
        <f t="shared" si="19"/>
        <v>0.39540000000000003</v>
      </c>
      <c r="N143" s="107">
        <v>4781</v>
      </c>
      <c r="O143" s="108" t="s">
        <v>57</v>
      </c>
      <c r="P143" s="100">
        <f t="shared" si="20"/>
        <v>0.47809999999999997</v>
      </c>
    </row>
    <row r="144" spans="1:16">
      <c r="A144" s="18">
        <f t="shared" si="15"/>
        <v>144</v>
      </c>
      <c r="B144" s="101">
        <v>14</v>
      </c>
      <c r="C144" s="108" t="s">
        <v>58</v>
      </c>
      <c r="D144" s="96">
        <f t="shared" si="18"/>
        <v>0.63636363636363635</v>
      </c>
      <c r="E144" s="103">
        <v>19.14</v>
      </c>
      <c r="F144" s="104">
        <v>3.2539999999999999E-2</v>
      </c>
      <c r="G144" s="99">
        <f t="shared" si="11"/>
        <v>19.172540000000001</v>
      </c>
      <c r="H144" s="107">
        <v>10.87</v>
      </c>
      <c r="I144" s="108" t="s">
        <v>59</v>
      </c>
      <c r="J144" s="106">
        <f t="shared" si="21"/>
        <v>10.87</v>
      </c>
      <c r="K144" s="107">
        <v>4029</v>
      </c>
      <c r="L144" s="108" t="s">
        <v>57</v>
      </c>
      <c r="M144" s="100">
        <f t="shared" si="19"/>
        <v>0.40289999999999998</v>
      </c>
      <c r="N144" s="107">
        <v>4815</v>
      </c>
      <c r="O144" s="108" t="s">
        <v>57</v>
      </c>
      <c r="P144" s="100">
        <f t="shared" si="20"/>
        <v>0.48150000000000004</v>
      </c>
    </row>
    <row r="145" spans="1:16">
      <c r="A145" s="18">
        <f t="shared" si="15"/>
        <v>145</v>
      </c>
      <c r="B145" s="101">
        <v>15</v>
      </c>
      <c r="C145" s="108" t="s">
        <v>58</v>
      </c>
      <c r="D145" s="96">
        <f t="shared" si="18"/>
        <v>0.68181818181818177</v>
      </c>
      <c r="E145" s="103">
        <v>18.920000000000002</v>
      </c>
      <c r="F145" s="104">
        <v>3.0689999999999999E-2</v>
      </c>
      <c r="G145" s="99">
        <f t="shared" si="11"/>
        <v>18.950690000000002</v>
      </c>
      <c r="H145" s="107">
        <v>11.39</v>
      </c>
      <c r="I145" s="108" t="s">
        <v>59</v>
      </c>
      <c r="J145" s="106">
        <f t="shared" si="21"/>
        <v>11.39</v>
      </c>
      <c r="K145" s="107">
        <v>4105</v>
      </c>
      <c r="L145" s="108" t="s">
        <v>57</v>
      </c>
      <c r="M145" s="100">
        <f t="shared" si="19"/>
        <v>0.41050000000000003</v>
      </c>
      <c r="N145" s="107">
        <v>4848</v>
      </c>
      <c r="O145" s="108" t="s">
        <v>57</v>
      </c>
      <c r="P145" s="100">
        <f t="shared" si="20"/>
        <v>0.48480000000000001</v>
      </c>
    </row>
    <row r="146" spans="1:16">
      <c r="A146" s="18">
        <f t="shared" si="15"/>
        <v>146</v>
      </c>
      <c r="B146" s="101">
        <v>16</v>
      </c>
      <c r="C146" s="108" t="s">
        <v>58</v>
      </c>
      <c r="D146" s="96">
        <f t="shared" ref="D146:D177" si="22">B146/$C$5</f>
        <v>0.72727272727272729</v>
      </c>
      <c r="E146" s="103">
        <v>18.68</v>
      </c>
      <c r="F146" s="104">
        <v>2.9059999999999999E-2</v>
      </c>
      <c r="G146" s="99">
        <f t="shared" si="11"/>
        <v>18.709060000000001</v>
      </c>
      <c r="H146" s="107">
        <v>11.92</v>
      </c>
      <c r="I146" s="108" t="s">
        <v>59</v>
      </c>
      <c r="J146" s="106">
        <f t="shared" si="21"/>
        <v>11.92</v>
      </c>
      <c r="K146" s="107">
        <v>4181</v>
      </c>
      <c r="L146" s="108" t="s">
        <v>57</v>
      </c>
      <c r="M146" s="100">
        <f t="shared" si="19"/>
        <v>0.41810000000000003</v>
      </c>
      <c r="N146" s="107">
        <v>4880</v>
      </c>
      <c r="O146" s="108" t="s">
        <v>57</v>
      </c>
      <c r="P146" s="100">
        <f t="shared" si="20"/>
        <v>0.48799999999999999</v>
      </c>
    </row>
    <row r="147" spans="1:16">
      <c r="A147" s="18">
        <f t="shared" si="15"/>
        <v>147</v>
      </c>
      <c r="B147" s="101">
        <v>17</v>
      </c>
      <c r="C147" s="108" t="s">
        <v>58</v>
      </c>
      <c r="D147" s="96">
        <f t="shared" si="22"/>
        <v>0.77272727272727271</v>
      </c>
      <c r="E147" s="103">
        <v>18.45</v>
      </c>
      <c r="F147" s="104">
        <v>2.76E-2</v>
      </c>
      <c r="G147" s="99">
        <f t="shared" si="11"/>
        <v>18.477599999999999</v>
      </c>
      <c r="H147" s="107">
        <v>12.46</v>
      </c>
      <c r="I147" s="108" t="s">
        <v>59</v>
      </c>
      <c r="J147" s="106">
        <f t="shared" si="21"/>
        <v>12.46</v>
      </c>
      <c r="K147" s="107">
        <v>4256</v>
      </c>
      <c r="L147" s="108" t="s">
        <v>57</v>
      </c>
      <c r="M147" s="100">
        <f t="shared" si="19"/>
        <v>0.42560000000000003</v>
      </c>
      <c r="N147" s="107">
        <v>4911</v>
      </c>
      <c r="O147" s="108" t="s">
        <v>57</v>
      </c>
      <c r="P147" s="100">
        <f t="shared" si="20"/>
        <v>0.49109999999999998</v>
      </c>
    </row>
    <row r="148" spans="1:16">
      <c r="A148" s="18">
        <f t="shared" si="15"/>
        <v>148</v>
      </c>
      <c r="B148" s="101">
        <v>18</v>
      </c>
      <c r="C148" s="108" t="s">
        <v>58</v>
      </c>
      <c r="D148" s="96">
        <f t="shared" si="22"/>
        <v>0.81818181818181823</v>
      </c>
      <c r="E148" s="103">
        <v>18.2</v>
      </c>
      <c r="F148" s="104">
        <v>2.6290000000000001E-2</v>
      </c>
      <c r="G148" s="99">
        <f t="shared" ref="G148:G211" si="23">E148+F148</f>
        <v>18.226289999999999</v>
      </c>
      <c r="H148" s="107">
        <v>13</v>
      </c>
      <c r="I148" s="108" t="s">
        <v>59</v>
      </c>
      <c r="J148" s="106">
        <f t="shared" si="21"/>
        <v>13</v>
      </c>
      <c r="K148" s="107">
        <v>4333</v>
      </c>
      <c r="L148" s="108" t="s">
        <v>57</v>
      </c>
      <c r="M148" s="100">
        <f t="shared" ref="M148:M158" si="24">K148/1000/10</f>
        <v>0.43330000000000002</v>
      </c>
      <c r="N148" s="107">
        <v>4942</v>
      </c>
      <c r="O148" s="108" t="s">
        <v>57</v>
      </c>
      <c r="P148" s="100">
        <f t="shared" ref="P148:P168" si="25">N148/1000/10</f>
        <v>0.49420000000000003</v>
      </c>
    </row>
    <row r="149" spans="1:16">
      <c r="A149" s="18">
        <f t="shared" si="15"/>
        <v>149</v>
      </c>
      <c r="B149" s="101">
        <v>20</v>
      </c>
      <c r="C149" s="108" t="s">
        <v>58</v>
      </c>
      <c r="D149" s="96">
        <f t="shared" si="22"/>
        <v>0.90909090909090906</v>
      </c>
      <c r="E149" s="103">
        <v>17.72</v>
      </c>
      <c r="F149" s="104">
        <v>2.4029999999999999E-2</v>
      </c>
      <c r="G149" s="99">
        <f t="shared" si="23"/>
        <v>17.744029999999999</v>
      </c>
      <c r="H149" s="107">
        <v>14.12</v>
      </c>
      <c r="I149" s="108" t="s">
        <v>59</v>
      </c>
      <c r="J149" s="106">
        <f t="shared" si="21"/>
        <v>14.12</v>
      </c>
      <c r="K149" s="107">
        <v>4623</v>
      </c>
      <c r="L149" s="108" t="s">
        <v>57</v>
      </c>
      <c r="M149" s="100">
        <f t="shared" si="24"/>
        <v>0.46230000000000004</v>
      </c>
      <c r="N149" s="107">
        <v>5002</v>
      </c>
      <c r="O149" s="108" t="s">
        <v>57</v>
      </c>
      <c r="P149" s="100">
        <f t="shared" si="25"/>
        <v>0.50019999999999998</v>
      </c>
    </row>
    <row r="150" spans="1:16">
      <c r="A150" s="18">
        <f t="shared" ref="A150:A213" si="26">A149+1</f>
        <v>150</v>
      </c>
      <c r="B150" s="101">
        <v>22.5</v>
      </c>
      <c r="C150" s="108" t="s">
        <v>58</v>
      </c>
      <c r="D150" s="100">
        <f t="shared" si="22"/>
        <v>1.0227272727272727</v>
      </c>
      <c r="E150" s="103">
        <v>17.12</v>
      </c>
      <c r="F150" s="104">
        <v>2.1729999999999999E-2</v>
      </c>
      <c r="G150" s="99">
        <f t="shared" si="23"/>
        <v>17.141730000000003</v>
      </c>
      <c r="H150" s="107">
        <v>15.55</v>
      </c>
      <c r="I150" s="108" t="s">
        <v>59</v>
      </c>
      <c r="J150" s="106">
        <f t="shared" si="21"/>
        <v>15.55</v>
      </c>
      <c r="K150" s="107">
        <v>5063</v>
      </c>
      <c r="L150" s="108" t="s">
        <v>57</v>
      </c>
      <c r="M150" s="100">
        <f t="shared" si="24"/>
        <v>0.50629999999999997</v>
      </c>
      <c r="N150" s="107">
        <v>5077</v>
      </c>
      <c r="O150" s="108" t="s">
        <v>57</v>
      </c>
      <c r="P150" s="100">
        <f t="shared" si="25"/>
        <v>0.50770000000000004</v>
      </c>
    </row>
    <row r="151" spans="1:16">
      <c r="A151" s="18">
        <f t="shared" si="26"/>
        <v>151</v>
      </c>
      <c r="B151" s="101">
        <v>25</v>
      </c>
      <c r="C151" s="108" t="s">
        <v>58</v>
      </c>
      <c r="D151" s="100">
        <f t="shared" si="22"/>
        <v>1.1363636363636365</v>
      </c>
      <c r="E151" s="103">
        <v>16.54</v>
      </c>
      <c r="F151" s="104">
        <v>1.985E-2</v>
      </c>
      <c r="G151" s="99">
        <f t="shared" si="23"/>
        <v>16.559850000000001</v>
      </c>
      <c r="H151" s="107">
        <v>17.03</v>
      </c>
      <c r="I151" s="108" t="s">
        <v>59</v>
      </c>
      <c r="J151" s="106">
        <f t="shared" si="21"/>
        <v>17.03</v>
      </c>
      <c r="K151" s="107">
        <v>5496</v>
      </c>
      <c r="L151" s="108" t="s">
        <v>57</v>
      </c>
      <c r="M151" s="100">
        <f t="shared" si="24"/>
        <v>0.54960000000000009</v>
      </c>
      <c r="N151" s="107">
        <v>5151</v>
      </c>
      <c r="O151" s="108" t="s">
        <v>57</v>
      </c>
      <c r="P151" s="100">
        <f t="shared" si="25"/>
        <v>0.5151</v>
      </c>
    </row>
    <row r="152" spans="1:16">
      <c r="A152" s="18">
        <f t="shared" si="26"/>
        <v>152</v>
      </c>
      <c r="B152" s="101">
        <v>27.5</v>
      </c>
      <c r="C152" s="108" t="s">
        <v>58</v>
      </c>
      <c r="D152" s="100">
        <f t="shared" si="22"/>
        <v>1.25</v>
      </c>
      <c r="E152" s="103">
        <v>15.99</v>
      </c>
      <c r="F152" s="104">
        <v>1.8290000000000001E-2</v>
      </c>
      <c r="G152" s="99">
        <f t="shared" si="23"/>
        <v>16.008289999999999</v>
      </c>
      <c r="H152" s="107">
        <v>18.57</v>
      </c>
      <c r="I152" s="108" t="s">
        <v>59</v>
      </c>
      <c r="J152" s="106">
        <f t="shared" si="21"/>
        <v>18.57</v>
      </c>
      <c r="K152" s="107">
        <v>5923</v>
      </c>
      <c r="L152" s="108" t="s">
        <v>57</v>
      </c>
      <c r="M152" s="100">
        <f t="shared" si="24"/>
        <v>0.59230000000000005</v>
      </c>
      <c r="N152" s="107">
        <v>5225</v>
      </c>
      <c r="O152" s="108" t="s">
        <v>57</v>
      </c>
      <c r="P152" s="100">
        <f t="shared" si="25"/>
        <v>0.52249999999999996</v>
      </c>
    </row>
    <row r="153" spans="1:16">
      <c r="A153" s="18">
        <f t="shared" si="26"/>
        <v>153</v>
      </c>
      <c r="B153" s="101">
        <v>30</v>
      </c>
      <c r="C153" s="108" t="s">
        <v>58</v>
      </c>
      <c r="D153" s="100">
        <f t="shared" si="22"/>
        <v>1.3636363636363635</v>
      </c>
      <c r="E153" s="103">
        <v>15.48</v>
      </c>
      <c r="F153" s="104">
        <v>1.6969999999999999E-2</v>
      </c>
      <c r="G153" s="99">
        <f t="shared" si="23"/>
        <v>15.496970000000001</v>
      </c>
      <c r="H153" s="107">
        <v>20.16</v>
      </c>
      <c r="I153" s="108" t="s">
        <v>59</v>
      </c>
      <c r="J153" s="106">
        <f t="shared" si="21"/>
        <v>20.16</v>
      </c>
      <c r="K153" s="107">
        <v>6348</v>
      </c>
      <c r="L153" s="108" t="s">
        <v>57</v>
      </c>
      <c r="M153" s="100">
        <f t="shared" si="24"/>
        <v>0.63480000000000003</v>
      </c>
      <c r="N153" s="107">
        <v>5301</v>
      </c>
      <c r="O153" s="108" t="s">
        <v>57</v>
      </c>
      <c r="P153" s="100">
        <f t="shared" si="25"/>
        <v>0.53010000000000002</v>
      </c>
    </row>
    <row r="154" spans="1:16">
      <c r="A154" s="18">
        <f t="shared" si="26"/>
        <v>154</v>
      </c>
      <c r="B154" s="101">
        <v>32.5</v>
      </c>
      <c r="C154" s="108" t="s">
        <v>58</v>
      </c>
      <c r="D154" s="100">
        <f t="shared" si="22"/>
        <v>1.4772727272727273</v>
      </c>
      <c r="E154" s="103">
        <v>14.99</v>
      </c>
      <c r="F154" s="104">
        <v>1.584E-2</v>
      </c>
      <c r="G154" s="99">
        <f t="shared" si="23"/>
        <v>15.005840000000001</v>
      </c>
      <c r="H154" s="107">
        <v>21.8</v>
      </c>
      <c r="I154" s="108" t="s">
        <v>59</v>
      </c>
      <c r="J154" s="106">
        <f t="shared" si="21"/>
        <v>21.8</v>
      </c>
      <c r="K154" s="107">
        <v>6772</v>
      </c>
      <c r="L154" s="108" t="s">
        <v>57</v>
      </c>
      <c r="M154" s="100">
        <f t="shared" si="24"/>
        <v>0.67720000000000002</v>
      </c>
      <c r="N154" s="107">
        <v>5378</v>
      </c>
      <c r="O154" s="108" t="s">
        <v>57</v>
      </c>
      <c r="P154" s="100">
        <f t="shared" si="25"/>
        <v>0.53780000000000006</v>
      </c>
    </row>
    <row r="155" spans="1:16">
      <c r="A155" s="18">
        <f t="shared" si="26"/>
        <v>155</v>
      </c>
      <c r="B155" s="101">
        <v>35</v>
      </c>
      <c r="C155" s="108" t="s">
        <v>58</v>
      </c>
      <c r="D155" s="100">
        <f t="shared" si="22"/>
        <v>1.5909090909090908</v>
      </c>
      <c r="E155" s="103">
        <v>14.54</v>
      </c>
      <c r="F155" s="104">
        <v>1.486E-2</v>
      </c>
      <c r="G155" s="99">
        <f t="shared" si="23"/>
        <v>14.55486</v>
      </c>
      <c r="H155" s="107">
        <v>23.49</v>
      </c>
      <c r="I155" s="108" t="s">
        <v>59</v>
      </c>
      <c r="J155" s="106">
        <f t="shared" si="21"/>
        <v>23.49</v>
      </c>
      <c r="K155" s="107">
        <v>7196</v>
      </c>
      <c r="L155" s="108" t="s">
        <v>57</v>
      </c>
      <c r="M155" s="100">
        <f t="shared" si="24"/>
        <v>0.71960000000000002</v>
      </c>
      <c r="N155" s="107">
        <v>5457</v>
      </c>
      <c r="O155" s="108" t="s">
        <v>57</v>
      </c>
      <c r="P155" s="100">
        <f t="shared" si="25"/>
        <v>0.54569999999999996</v>
      </c>
    </row>
    <row r="156" spans="1:16">
      <c r="A156" s="18">
        <f t="shared" si="26"/>
        <v>156</v>
      </c>
      <c r="B156" s="101">
        <v>37.5</v>
      </c>
      <c r="C156" s="108" t="s">
        <v>58</v>
      </c>
      <c r="D156" s="100">
        <f t="shared" si="22"/>
        <v>1.7045454545454546</v>
      </c>
      <c r="E156" s="103">
        <v>14.11</v>
      </c>
      <c r="F156" s="104">
        <v>1.4E-2</v>
      </c>
      <c r="G156" s="99">
        <f t="shared" si="23"/>
        <v>14.123999999999999</v>
      </c>
      <c r="H156" s="107">
        <v>25.23</v>
      </c>
      <c r="I156" s="108" t="s">
        <v>59</v>
      </c>
      <c r="J156" s="106">
        <f t="shared" si="21"/>
        <v>25.23</v>
      </c>
      <c r="K156" s="107">
        <v>7620</v>
      </c>
      <c r="L156" s="108" t="s">
        <v>57</v>
      </c>
      <c r="M156" s="100">
        <f t="shared" si="24"/>
        <v>0.76200000000000001</v>
      </c>
      <c r="N156" s="107">
        <v>5539</v>
      </c>
      <c r="O156" s="108" t="s">
        <v>57</v>
      </c>
      <c r="P156" s="100">
        <f t="shared" si="25"/>
        <v>0.55389999999999995</v>
      </c>
    </row>
    <row r="157" spans="1:16">
      <c r="A157" s="18">
        <f t="shared" si="26"/>
        <v>157</v>
      </c>
      <c r="B157" s="101">
        <v>40</v>
      </c>
      <c r="C157" s="108" t="s">
        <v>58</v>
      </c>
      <c r="D157" s="100">
        <f t="shared" si="22"/>
        <v>1.8181818181818181</v>
      </c>
      <c r="E157" s="103">
        <v>13.71</v>
      </c>
      <c r="F157" s="104">
        <v>1.324E-2</v>
      </c>
      <c r="G157" s="99">
        <f t="shared" si="23"/>
        <v>13.723240000000001</v>
      </c>
      <c r="H157" s="107">
        <v>27.03</v>
      </c>
      <c r="I157" s="108" t="s">
        <v>59</v>
      </c>
      <c r="J157" s="106">
        <f t="shared" si="21"/>
        <v>27.03</v>
      </c>
      <c r="K157" s="107">
        <v>8046</v>
      </c>
      <c r="L157" s="108" t="s">
        <v>57</v>
      </c>
      <c r="M157" s="100">
        <f t="shared" si="24"/>
        <v>0.80459999999999998</v>
      </c>
      <c r="N157" s="107">
        <v>5622</v>
      </c>
      <c r="O157" s="108" t="s">
        <v>57</v>
      </c>
      <c r="P157" s="100">
        <f t="shared" si="25"/>
        <v>0.56220000000000003</v>
      </c>
    </row>
    <row r="158" spans="1:16">
      <c r="A158" s="18">
        <f t="shared" si="26"/>
        <v>158</v>
      </c>
      <c r="B158" s="101">
        <v>45</v>
      </c>
      <c r="C158" s="108" t="s">
        <v>58</v>
      </c>
      <c r="D158" s="100">
        <f t="shared" si="22"/>
        <v>2.0454545454545454</v>
      </c>
      <c r="E158" s="103">
        <v>13.05</v>
      </c>
      <c r="F158" s="104">
        <v>1.1950000000000001E-2</v>
      </c>
      <c r="G158" s="99">
        <f t="shared" si="23"/>
        <v>13.061950000000001</v>
      </c>
      <c r="H158" s="107">
        <v>30.76</v>
      </c>
      <c r="I158" s="108" t="s">
        <v>59</v>
      </c>
      <c r="J158" s="106">
        <f t="shared" si="21"/>
        <v>30.76</v>
      </c>
      <c r="K158" s="107">
        <v>9649</v>
      </c>
      <c r="L158" s="108" t="s">
        <v>57</v>
      </c>
      <c r="M158" s="100">
        <f t="shared" si="24"/>
        <v>0.96489999999999987</v>
      </c>
      <c r="N158" s="107">
        <v>5796</v>
      </c>
      <c r="O158" s="108" t="s">
        <v>57</v>
      </c>
      <c r="P158" s="100">
        <f t="shared" si="25"/>
        <v>0.5796</v>
      </c>
    </row>
    <row r="159" spans="1:16">
      <c r="A159" s="18">
        <f t="shared" si="26"/>
        <v>159</v>
      </c>
      <c r="B159" s="101">
        <v>50</v>
      </c>
      <c r="C159" s="108" t="s">
        <v>58</v>
      </c>
      <c r="D159" s="100">
        <f t="shared" si="22"/>
        <v>2.2727272727272729</v>
      </c>
      <c r="E159" s="103">
        <v>12.64</v>
      </c>
      <c r="F159" s="104">
        <v>1.09E-2</v>
      </c>
      <c r="G159" s="99">
        <f t="shared" si="23"/>
        <v>12.6509</v>
      </c>
      <c r="H159" s="107">
        <v>34.65</v>
      </c>
      <c r="I159" s="108" t="s">
        <v>59</v>
      </c>
      <c r="J159" s="106">
        <f t="shared" si="21"/>
        <v>34.65</v>
      </c>
      <c r="K159" s="107">
        <v>1.1100000000000001</v>
      </c>
      <c r="L159" s="110" t="s">
        <v>59</v>
      </c>
      <c r="M159" s="106">
        <f t="shared" ref="M159:M205" si="27">K159</f>
        <v>1.1100000000000001</v>
      </c>
      <c r="N159" s="107">
        <v>5978</v>
      </c>
      <c r="O159" s="108" t="s">
        <v>57</v>
      </c>
      <c r="P159" s="100">
        <f t="shared" si="25"/>
        <v>0.5978</v>
      </c>
    </row>
    <row r="160" spans="1:16">
      <c r="A160" s="18">
        <f t="shared" si="26"/>
        <v>160</v>
      </c>
      <c r="B160" s="101">
        <v>55</v>
      </c>
      <c r="C160" s="108" t="s">
        <v>58</v>
      </c>
      <c r="D160" s="100">
        <f t="shared" si="22"/>
        <v>2.5</v>
      </c>
      <c r="E160" s="103">
        <v>12.11</v>
      </c>
      <c r="F160" s="104">
        <v>1.0030000000000001E-2</v>
      </c>
      <c r="G160" s="99">
        <f t="shared" si="23"/>
        <v>12.12003</v>
      </c>
      <c r="H160" s="107">
        <v>38.69</v>
      </c>
      <c r="I160" s="108" t="s">
        <v>59</v>
      </c>
      <c r="J160" s="106">
        <f t="shared" si="21"/>
        <v>38.69</v>
      </c>
      <c r="K160" s="107">
        <v>1.25</v>
      </c>
      <c r="L160" s="108" t="s">
        <v>59</v>
      </c>
      <c r="M160" s="106">
        <f t="shared" si="27"/>
        <v>1.25</v>
      </c>
      <c r="N160" s="107">
        <v>6170</v>
      </c>
      <c r="O160" s="108" t="s">
        <v>57</v>
      </c>
      <c r="P160" s="100">
        <f t="shared" si="25"/>
        <v>0.61699999999999999</v>
      </c>
    </row>
    <row r="161" spans="1:16">
      <c r="A161" s="18">
        <f t="shared" si="26"/>
        <v>161</v>
      </c>
      <c r="B161" s="101">
        <v>60</v>
      </c>
      <c r="C161" s="108" t="s">
        <v>58</v>
      </c>
      <c r="D161" s="100">
        <f t="shared" si="22"/>
        <v>2.7272727272727271</v>
      </c>
      <c r="E161" s="103">
        <v>11.57</v>
      </c>
      <c r="F161" s="104">
        <v>9.2980000000000007E-3</v>
      </c>
      <c r="G161" s="99">
        <f t="shared" si="23"/>
        <v>11.579298</v>
      </c>
      <c r="H161" s="107">
        <v>42.91</v>
      </c>
      <c r="I161" s="108" t="s">
        <v>59</v>
      </c>
      <c r="J161" s="106">
        <f t="shared" si="21"/>
        <v>42.91</v>
      </c>
      <c r="K161" s="107">
        <v>1.39</v>
      </c>
      <c r="L161" s="108" t="s">
        <v>59</v>
      </c>
      <c r="M161" s="106">
        <f t="shared" si="27"/>
        <v>1.39</v>
      </c>
      <c r="N161" s="107">
        <v>6371</v>
      </c>
      <c r="O161" s="108" t="s">
        <v>57</v>
      </c>
      <c r="P161" s="100">
        <f t="shared" si="25"/>
        <v>0.6371</v>
      </c>
    </row>
    <row r="162" spans="1:16">
      <c r="A162" s="18">
        <f t="shared" si="26"/>
        <v>162</v>
      </c>
      <c r="B162" s="101">
        <v>65</v>
      </c>
      <c r="C162" s="108" t="s">
        <v>58</v>
      </c>
      <c r="D162" s="100">
        <f t="shared" si="22"/>
        <v>2.9545454545454546</v>
      </c>
      <c r="E162" s="103">
        <v>11.08</v>
      </c>
      <c r="F162" s="104">
        <v>8.6689999999999996E-3</v>
      </c>
      <c r="G162" s="99">
        <f t="shared" si="23"/>
        <v>11.088668999999999</v>
      </c>
      <c r="H162" s="107">
        <v>47.33</v>
      </c>
      <c r="I162" s="108" t="s">
        <v>59</v>
      </c>
      <c r="J162" s="106">
        <f t="shared" si="21"/>
        <v>47.33</v>
      </c>
      <c r="K162" s="107">
        <v>1.53</v>
      </c>
      <c r="L162" s="108" t="s">
        <v>59</v>
      </c>
      <c r="M162" s="106">
        <f t="shared" si="27"/>
        <v>1.53</v>
      </c>
      <c r="N162" s="107">
        <v>6584</v>
      </c>
      <c r="O162" s="108" t="s">
        <v>57</v>
      </c>
      <c r="P162" s="100">
        <f t="shared" si="25"/>
        <v>0.65839999999999999</v>
      </c>
    </row>
    <row r="163" spans="1:16">
      <c r="A163" s="18">
        <f t="shared" si="26"/>
        <v>163</v>
      </c>
      <c r="B163" s="101">
        <v>70</v>
      </c>
      <c r="C163" s="108" t="s">
        <v>58</v>
      </c>
      <c r="D163" s="100">
        <f t="shared" si="22"/>
        <v>3.1818181818181817</v>
      </c>
      <c r="E163" s="103">
        <v>10.66</v>
      </c>
      <c r="F163" s="104">
        <v>8.1239999999999993E-3</v>
      </c>
      <c r="G163" s="99">
        <f t="shared" si="23"/>
        <v>10.668124000000001</v>
      </c>
      <c r="H163" s="107">
        <v>51.92</v>
      </c>
      <c r="I163" s="108" t="s">
        <v>59</v>
      </c>
      <c r="J163" s="106">
        <f t="shared" si="21"/>
        <v>51.92</v>
      </c>
      <c r="K163" s="107">
        <v>1.66</v>
      </c>
      <c r="L163" s="108" t="s">
        <v>59</v>
      </c>
      <c r="M163" s="106">
        <f t="shared" si="27"/>
        <v>1.66</v>
      </c>
      <c r="N163" s="107">
        <v>6808</v>
      </c>
      <c r="O163" s="108" t="s">
        <v>57</v>
      </c>
      <c r="P163" s="100">
        <f t="shared" si="25"/>
        <v>0.68079999999999996</v>
      </c>
    </row>
    <row r="164" spans="1:16">
      <c r="A164" s="18">
        <f t="shared" si="26"/>
        <v>164</v>
      </c>
      <c r="B164" s="101">
        <v>80</v>
      </c>
      <c r="C164" s="108" t="s">
        <v>58</v>
      </c>
      <c r="D164" s="100">
        <f t="shared" si="22"/>
        <v>3.6363636363636362</v>
      </c>
      <c r="E164" s="103">
        <v>9.9250000000000007</v>
      </c>
      <c r="F164" s="104">
        <v>7.2259999999999998E-3</v>
      </c>
      <c r="G164" s="99">
        <f t="shared" si="23"/>
        <v>9.932226</v>
      </c>
      <c r="H164" s="107">
        <v>61.64</v>
      </c>
      <c r="I164" s="108" t="s">
        <v>59</v>
      </c>
      <c r="J164" s="106">
        <f t="shared" si="21"/>
        <v>61.64</v>
      </c>
      <c r="K164" s="107">
        <v>2.16</v>
      </c>
      <c r="L164" s="108" t="s">
        <v>59</v>
      </c>
      <c r="M164" s="106">
        <f t="shared" si="27"/>
        <v>2.16</v>
      </c>
      <c r="N164" s="107">
        <v>7290</v>
      </c>
      <c r="O164" s="108" t="s">
        <v>57</v>
      </c>
      <c r="P164" s="100">
        <f t="shared" si="25"/>
        <v>0.72899999999999998</v>
      </c>
    </row>
    <row r="165" spans="1:16">
      <c r="A165" s="18">
        <f t="shared" si="26"/>
        <v>165</v>
      </c>
      <c r="B165" s="101">
        <v>90</v>
      </c>
      <c r="C165" s="108" t="s">
        <v>58</v>
      </c>
      <c r="D165" s="100">
        <f t="shared" si="22"/>
        <v>4.0909090909090908</v>
      </c>
      <c r="E165" s="103">
        <v>9.3209999999999997</v>
      </c>
      <c r="F165" s="104">
        <v>6.515E-3</v>
      </c>
      <c r="G165" s="99">
        <f t="shared" si="23"/>
        <v>9.327515</v>
      </c>
      <c r="H165" s="107">
        <v>72.040000000000006</v>
      </c>
      <c r="I165" s="108" t="s">
        <v>59</v>
      </c>
      <c r="J165" s="106">
        <f t="shared" ref="J165:J184" si="28">H165</f>
        <v>72.040000000000006</v>
      </c>
      <c r="K165" s="107">
        <v>2.62</v>
      </c>
      <c r="L165" s="108" t="s">
        <v>59</v>
      </c>
      <c r="M165" s="106">
        <f t="shared" si="27"/>
        <v>2.62</v>
      </c>
      <c r="N165" s="107">
        <v>7816</v>
      </c>
      <c r="O165" s="108" t="s">
        <v>57</v>
      </c>
      <c r="P165" s="100">
        <f t="shared" si="25"/>
        <v>0.78159999999999996</v>
      </c>
    </row>
    <row r="166" spans="1:16">
      <c r="A166" s="18">
        <f t="shared" si="26"/>
        <v>166</v>
      </c>
      <c r="B166" s="101">
        <v>100</v>
      </c>
      <c r="C166" s="108" t="s">
        <v>58</v>
      </c>
      <c r="D166" s="100">
        <f t="shared" si="22"/>
        <v>4.5454545454545459</v>
      </c>
      <c r="E166" s="103">
        <v>8.8089999999999993</v>
      </c>
      <c r="F166" s="104">
        <v>5.9369999999999996E-3</v>
      </c>
      <c r="G166" s="99">
        <f t="shared" si="23"/>
        <v>8.8149369999999987</v>
      </c>
      <c r="H166" s="107">
        <v>83.07</v>
      </c>
      <c r="I166" s="108" t="s">
        <v>59</v>
      </c>
      <c r="J166" s="106">
        <f t="shared" si="28"/>
        <v>83.07</v>
      </c>
      <c r="K166" s="107">
        <v>3.05</v>
      </c>
      <c r="L166" s="108" t="s">
        <v>59</v>
      </c>
      <c r="M166" s="106">
        <f t="shared" si="27"/>
        <v>3.05</v>
      </c>
      <c r="N166" s="107">
        <v>8384</v>
      </c>
      <c r="O166" s="108" t="s">
        <v>57</v>
      </c>
      <c r="P166" s="100">
        <f t="shared" si="25"/>
        <v>0.83840000000000003</v>
      </c>
    </row>
    <row r="167" spans="1:16">
      <c r="A167" s="18">
        <f t="shared" si="26"/>
        <v>167</v>
      </c>
      <c r="B167" s="101">
        <v>110</v>
      </c>
      <c r="C167" s="108" t="s">
        <v>58</v>
      </c>
      <c r="D167" s="100">
        <f t="shared" si="22"/>
        <v>5</v>
      </c>
      <c r="E167" s="103">
        <v>8.3659999999999997</v>
      </c>
      <c r="F167" s="104">
        <v>5.4580000000000002E-3</v>
      </c>
      <c r="G167" s="99">
        <f t="shared" si="23"/>
        <v>8.3714580000000005</v>
      </c>
      <c r="H167" s="107">
        <v>94.71</v>
      </c>
      <c r="I167" s="108" t="s">
        <v>59</v>
      </c>
      <c r="J167" s="106">
        <f t="shared" si="28"/>
        <v>94.71</v>
      </c>
      <c r="K167" s="107">
        <v>3.47</v>
      </c>
      <c r="L167" s="108" t="s">
        <v>59</v>
      </c>
      <c r="M167" s="106">
        <f t="shared" si="27"/>
        <v>3.47</v>
      </c>
      <c r="N167" s="107">
        <v>8992</v>
      </c>
      <c r="O167" s="108" t="s">
        <v>57</v>
      </c>
      <c r="P167" s="100">
        <f t="shared" si="25"/>
        <v>0.89920000000000011</v>
      </c>
    </row>
    <row r="168" spans="1:16">
      <c r="A168" s="18">
        <f t="shared" si="26"/>
        <v>168</v>
      </c>
      <c r="B168" s="101">
        <v>120</v>
      </c>
      <c r="C168" s="108" t="s">
        <v>58</v>
      </c>
      <c r="D168" s="100">
        <f t="shared" si="22"/>
        <v>5.4545454545454541</v>
      </c>
      <c r="E168" s="103">
        <v>7.976</v>
      </c>
      <c r="F168" s="104">
        <v>5.0540000000000003E-3</v>
      </c>
      <c r="G168" s="99">
        <f t="shared" si="23"/>
        <v>7.9810540000000003</v>
      </c>
      <c r="H168" s="107">
        <v>106.95</v>
      </c>
      <c r="I168" s="108" t="s">
        <v>59</v>
      </c>
      <c r="J168" s="106">
        <f t="shared" si="28"/>
        <v>106.95</v>
      </c>
      <c r="K168" s="107">
        <v>3.88</v>
      </c>
      <c r="L168" s="108" t="s">
        <v>59</v>
      </c>
      <c r="M168" s="106">
        <f t="shared" si="27"/>
        <v>3.88</v>
      </c>
      <c r="N168" s="107">
        <v>9637</v>
      </c>
      <c r="O168" s="108" t="s">
        <v>57</v>
      </c>
      <c r="P168" s="100">
        <f t="shared" si="25"/>
        <v>0.9637</v>
      </c>
    </row>
    <row r="169" spans="1:16">
      <c r="A169" s="18">
        <f t="shared" si="26"/>
        <v>169</v>
      </c>
      <c r="B169" s="101">
        <v>130</v>
      </c>
      <c r="C169" s="108" t="s">
        <v>58</v>
      </c>
      <c r="D169" s="100">
        <f t="shared" si="22"/>
        <v>5.9090909090909092</v>
      </c>
      <c r="E169" s="103">
        <v>7.6289999999999996</v>
      </c>
      <c r="F169" s="104">
        <v>4.7080000000000004E-3</v>
      </c>
      <c r="G169" s="99">
        <f t="shared" si="23"/>
        <v>7.6337079999999995</v>
      </c>
      <c r="H169" s="107">
        <v>119.77</v>
      </c>
      <c r="I169" s="108" t="s">
        <v>59</v>
      </c>
      <c r="J169" s="106">
        <f t="shared" si="28"/>
        <v>119.77</v>
      </c>
      <c r="K169" s="107">
        <v>4.29</v>
      </c>
      <c r="L169" s="108" t="s">
        <v>59</v>
      </c>
      <c r="M169" s="106">
        <f t="shared" si="27"/>
        <v>4.29</v>
      </c>
      <c r="N169" s="107">
        <v>1.03</v>
      </c>
      <c r="O169" s="110" t="s">
        <v>59</v>
      </c>
      <c r="P169" s="106">
        <f t="shared" ref="P169:P200" si="29">N169</f>
        <v>1.03</v>
      </c>
    </row>
    <row r="170" spans="1:16">
      <c r="A170" s="18">
        <f t="shared" si="26"/>
        <v>170</v>
      </c>
      <c r="B170" s="101">
        <v>140</v>
      </c>
      <c r="C170" s="108" t="s">
        <v>58</v>
      </c>
      <c r="D170" s="100">
        <f t="shared" si="22"/>
        <v>6.3636363636363633</v>
      </c>
      <c r="E170" s="103">
        <v>7.3150000000000004</v>
      </c>
      <c r="F170" s="104">
        <v>4.4089999999999997E-3</v>
      </c>
      <c r="G170" s="99">
        <f t="shared" si="23"/>
        <v>7.3194090000000003</v>
      </c>
      <c r="H170" s="107">
        <v>133.15</v>
      </c>
      <c r="I170" s="108" t="s">
        <v>59</v>
      </c>
      <c r="J170" s="106">
        <f t="shared" si="28"/>
        <v>133.15</v>
      </c>
      <c r="K170" s="107">
        <v>4.6900000000000004</v>
      </c>
      <c r="L170" s="108" t="s">
        <v>59</v>
      </c>
      <c r="M170" s="106">
        <f t="shared" si="27"/>
        <v>4.6900000000000004</v>
      </c>
      <c r="N170" s="107">
        <v>1.1000000000000001</v>
      </c>
      <c r="O170" s="108" t="s">
        <v>59</v>
      </c>
      <c r="P170" s="106">
        <f t="shared" si="29"/>
        <v>1.1000000000000001</v>
      </c>
    </row>
    <row r="171" spans="1:16">
      <c r="A171" s="18">
        <f t="shared" si="26"/>
        <v>171</v>
      </c>
      <c r="B171" s="101">
        <v>150</v>
      </c>
      <c r="C171" s="108" t="s">
        <v>58</v>
      </c>
      <c r="D171" s="100">
        <f t="shared" si="22"/>
        <v>6.8181818181818183</v>
      </c>
      <c r="E171" s="103">
        <v>7.0289999999999999</v>
      </c>
      <c r="F171" s="104">
        <v>4.1469999999999996E-3</v>
      </c>
      <c r="G171" s="99">
        <f t="shared" si="23"/>
        <v>7.0331469999999996</v>
      </c>
      <c r="H171" s="107">
        <v>147.09</v>
      </c>
      <c r="I171" s="108" t="s">
        <v>59</v>
      </c>
      <c r="J171" s="106">
        <f t="shared" si="28"/>
        <v>147.09</v>
      </c>
      <c r="K171" s="107">
        <v>5.09</v>
      </c>
      <c r="L171" s="108" t="s">
        <v>59</v>
      </c>
      <c r="M171" s="106">
        <f t="shared" si="27"/>
        <v>5.09</v>
      </c>
      <c r="N171" s="107">
        <v>1.18</v>
      </c>
      <c r="O171" s="108" t="s">
        <v>59</v>
      </c>
      <c r="P171" s="106">
        <f t="shared" si="29"/>
        <v>1.18</v>
      </c>
    </row>
    <row r="172" spans="1:16">
      <c r="A172" s="18">
        <f t="shared" si="26"/>
        <v>172</v>
      </c>
      <c r="B172" s="101">
        <v>160</v>
      </c>
      <c r="C172" s="108" t="s">
        <v>58</v>
      </c>
      <c r="D172" s="100">
        <f t="shared" si="22"/>
        <v>7.2727272727272725</v>
      </c>
      <c r="E172" s="103">
        <v>6.766</v>
      </c>
      <c r="F172" s="104">
        <v>3.9160000000000002E-3</v>
      </c>
      <c r="G172" s="99">
        <f t="shared" si="23"/>
        <v>6.7699160000000003</v>
      </c>
      <c r="H172" s="107">
        <v>161.58000000000001</v>
      </c>
      <c r="I172" s="108" t="s">
        <v>59</v>
      </c>
      <c r="J172" s="106">
        <f t="shared" si="28"/>
        <v>161.58000000000001</v>
      </c>
      <c r="K172" s="107">
        <v>5.49</v>
      </c>
      <c r="L172" s="108" t="s">
        <v>59</v>
      </c>
      <c r="M172" s="106">
        <f t="shared" si="27"/>
        <v>5.49</v>
      </c>
      <c r="N172" s="107">
        <v>1.26</v>
      </c>
      <c r="O172" s="108" t="s">
        <v>59</v>
      </c>
      <c r="P172" s="106">
        <f t="shared" si="29"/>
        <v>1.26</v>
      </c>
    </row>
    <row r="173" spans="1:16">
      <c r="A173" s="18">
        <f t="shared" si="26"/>
        <v>173</v>
      </c>
      <c r="B173" s="101">
        <v>170</v>
      </c>
      <c r="C173" s="108" t="s">
        <v>58</v>
      </c>
      <c r="D173" s="100">
        <f t="shared" si="22"/>
        <v>7.7272727272727275</v>
      </c>
      <c r="E173" s="103">
        <v>6.5229999999999997</v>
      </c>
      <c r="F173" s="104">
        <v>3.7109999999999999E-3</v>
      </c>
      <c r="G173" s="99">
        <f t="shared" si="23"/>
        <v>6.5267109999999997</v>
      </c>
      <c r="H173" s="107">
        <v>176.63</v>
      </c>
      <c r="I173" s="108" t="s">
        <v>59</v>
      </c>
      <c r="J173" s="106">
        <f t="shared" si="28"/>
        <v>176.63</v>
      </c>
      <c r="K173" s="107">
        <v>5.9</v>
      </c>
      <c r="L173" s="108" t="s">
        <v>59</v>
      </c>
      <c r="M173" s="106">
        <f t="shared" si="27"/>
        <v>5.9</v>
      </c>
      <c r="N173" s="107">
        <v>1.34</v>
      </c>
      <c r="O173" s="108" t="s">
        <v>59</v>
      </c>
      <c r="P173" s="106">
        <f t="shared" si="29"/>
        <v>1.34</v>
      </c>
    </row>
    <row r="174" spans="1:16">
      <c r="A174" s="18">
        <f t="shared" si="26"/>
        <v>174</v>
      </c>
      <c r="B174" s="101">
        <v>180</v>
      </c>
      <c r="C174" s="108" t="s">
        <v>58</v>
      </c>
      <c r="D174" s="100">
        <f t="shared" si="22"/>
        <v>8.1818181818181817</v>
      </c>
      <c r="E174" s="103">
        <v>6.2960000000000003</v>
      </c>
      <c r="F174" s="104">
        <v>3.5270000000000002E-3</v>
      </c>
      <c r="G174" s="99">
        <f t="shared" si="23"/>
        <v>6.2995270000000003</v>
      </c>
      <c r="H174" s="107">
        <v>192.23</v>
      </c>
      <c r="I174" s="108" t="s">
        <v>59</v>
      </c>
      <c r="J174" s="106">
        <f t="shared" si="28"/>
        <v>192.23</v>
      </c>
      <c r="K174" s="107">
        <v>6.3</v>
      </c>
      <c r="L174" s="108" t="s">
        <v>59</v>
      </c>
      <c r="M174" s="106">
        <f t="shared" si="27"/>
        <v>6.3</v>
      </c>
      <c r="N174" s="107">
        <v>1.42</v>
      </c>
      <c r="O174" s="108" t="s">
        <v>59</v>
      </c>
      <c r="P174" s="106">
        <f t="shared" si="29"/>
        <v>1.42</v>
      </c>
    </row>
    <row r="175" spans="1:16">
      <c r="A175" s="18">
        <f t="shared" si="26"/>
        <v>175</v>
      </c>
      <c r="B175" s="101">
        <v>200</v>
      </c>
      <c r="C175" s="108" t="s">
        <v>58</v>
      </c>
      <c r="D175" s="100">
        <f t="shared" si="22"/>
        <v>9.0909090909090917</v>
      </c>
      <c r="E175" s="103">
        <v>5.8860000000000001</v>
      </c>
      <c r="F175" s="104">
        <v>3.2109999999999999E-3</v>
      </c>
      <c r="G175" s="99">
        <f t="shared" si="23"/>
        <v>5.8892110000000004</v>
      </c>
      <c r="H175" s="107">
        <v>225.08</v>
      </c>
      <c r="I175" s="108" t="s">
        <v>59</v>
      </c>
      <c r="J175" s="106">
        <f t="shared" si="28"/>
        <v>225.08</v>
      </c>
      <c r="K175" s="107">
        <v>7.84</v>
      </c>
      <c r="L175" s="108" t="s">
        <v>59</v>
      </c>
      <c r="M175" s="106">
        <f t="shared" si="27"/>
        <v>7.84</v>
      </c>
      <c r="N175" s="107">
        <v>1.6</v>
      </c>
      <c r="O175" s="108" t="s">
        <v>59</v>
      </c>
      <c r="P175" s="106">
        <f t="shared" si="29"/>
        <v>1.6</v>
      </c>
    </row>
    <row r="176" spans="1:16">
      <c r="A176" s="18">
        <f t="shared" si="26"/>
        <v>176</v>
      </c>
      <c r="B176" s="101">
        <v>225</v>
      </c>
      <c r="C176" s="108" t="s">
        <v>58</v>
      </c>
      <c r="D176" s="100">
        <f t="shared" si="22"/>
        <v>10.227272727272727</v>
      </c>
      <c r="E176" s="103">
        <v>5.4359999999999999</v>
      </c>
      <c r="F176" s="104">
        <v>2.8909999999999999E-3</v>
      </c>
      <c r="G176" s="99">
        <f t="shared" si="23"/>
        <v>5.4388909999999999</v>
      </c>
      <c r="H176" s="107">
        <v>269.27</v>
      </c>
      <c r="I176" s="108" t="s">
        <v>59</v>
      </c>
      <c r="J176" s="106">
        <f t="shared" si="28"/>
        <v>269.27</v>
      </c>
      <c r="K176" s="107">
        <v>10.029999999999999</v>
      </c>
      <c r="L176" s="108" t="s">
        <v>59</v>
      </c>
      <c r="M176" s="106">
        <f t="shared" si="27"/>
        <v>10.029999999999999</v>
      </c>
      <c r="N176" s="107">
        <v>1.84</v>
      </c>
      <c r="O176" s="108" t="s">
        <v>59</v>
      </c>
      <c r="P176" s="106">
        <f t="shared" si="29"/>
        <v>1.84</v>
      </c>
    </row>
    <row r="177" spans="1:16">
      <c r="A177" s="18">
        <f t="shared" si="26"/>
        <v>177</v>
      </c>
      <c r="B177" s="101">
        <v>250</v>
      </c>
      <c r="C177" s="108" t="s">
        <v>58</v>
      </c>
      <c r="D177" s="100">
        <f t="shared" si="22"/>
        <v>11.363636363636363</v>
      </c>
      <c r="E177" s="103">
        <v>5.0439999999999996</v>
      </c>
      <c r="F177" s="104">
        <v>2.6310000000000001E-3</v>
      </c>
      <c r="G177" s="99">
        <f t="shared" si="23"/>
        <v>5.0466309999999996</v>
      </c>
      <c r="H177" s="107">
        <v>317.01</v>
      </c>
      <c r="I177" s="108" t="s">
        <v>59</v>
      </c>
      <c r="J177" s="106">
        <f t="shared" si="28"/>
        <v>317.01</v>
      </c>
      <c r="K177" s="107">
        <v>12.1</v>
      </c>
      <c r="L177" s="108" t="s">
        <v>59</v>
      </c>
      <c r="M177" s="106">
        <f t="shared" si="27"/>
        <v>12.1</v>
      </c>
      <c r="N177" s="107">
        <v>2.09</v>
      </c>
      <c r="O177" s="108" t="s">
        <v>59</v>
      </c>
      <c r="P177" s="106">
        <f t="shared" si="29"/>
        <v>2.09</v>
      </c>
    </row>
    <row r="178" spans="1:16">
      <c r="A178" s="18">
        <f t="shared" si="26"/>
        <v>178</v>
      </c>
      <c r="B178" s="107">
        <v>275</v>
      </c>
      <c r="C178" s="108" t="s">
        <v>58</v>
      </c>
      <c r="D178" s="100">
        <f t="shared" ref="D178:D191" si="30">B178/$C$5</f>
        <v>12.5</v>
      </c>
      <c r="E178" s="103">
        <v>4.6980000000000004</v>
      </c>
      <c r="F178" s="104">
        <v>2.4160000000000002E-3</v>
      </c>
      <c r="G178" s="99">
        <f t="shared" si="23"/>
        <v>4.7004160000000006</v>
      </c>
      <c r="H178" s="107">
        <v>368.36</v>
      </c>
      <c r="I178" s="108" t="s">
        <v>59</v>
      </c>
      <c r="J178" s="106">
        <f t="shared" si="28"/>
        <v>368.36</v>
      </c>
      <c r="K178" s="107">
        <v>14.13</v>
      </c>
      <c r="L178" s="108" t="s">
        <v>59</v>
      </c>
      <c r="M178" s="106">
        <f t="shared" si="27"/>
        <v>14.13</v>
      </c>
      <c r="N178" s="107">
        <v>2.36</v>
      </c>
      <c r="O178" s="108" t="s">
        <v>59</v>
      </c>
      <c r="P178" s="106">
        <f t="shared" si="29"/>
        <v>2.36</v>
      </c>
    </row>
    <row r="179" spans="1:16">
      <c r="A179" s="18">
        <f t="shared" si="26"/>
        <v>179</v>
      </c>
      <c r="B179" s="101">
        <v>300</v>
      </c>
      <c r="C179" s="102" t="s">
        <v>58</v>
      </c>
      <c r="D179" s="100">
        <f t="shared" si="30"/>
        <v>13.636363636363637</v>
      </c>
      <c r="E179" s="103">
        <v>4.3899999999999997</v>
      </c>
      <c r="F179" s="104">
        <v>2.235E-3</v>
      </c>
      <c r="G179" s="99">
        <f t="shared" si="23"/>
        <v>4.3922349999999994</v>
      </c>
      <c r="H179" s="107">
        <v>423.41</v>
      </c>
      <c r="I179" s="108" t="s">
        <v>59</v>
      </c>
      <c r="J179" s="106">
        <f t="shared" si="28"/>
        <v>423.41</v>
      </c>
      <c r="K179" s="107">
        <v>16.14</v>
      </c>
      <c r="L179" s="108" t="s">
        <v>59</v>
      </c>
      <c r="M179" s="106">
        <f t="shared" si="27"/>
        <v>16.14</v>
      </c>
      <c r="N179" s="107">
        <v>2.66</v>
      </c>
      <c r="O179" s="108" t="s">
        <v>59</v>
      </c>
      <c r="P179" s="106">
        <f t="shared" si="29"/>
        <v>2.66</v>
      </c>
    </row>
    <row r="180" spans="1:16">
      <c r="A180" s="18">
        <f t="shared" si="26"/>
        <v>180</v>
      </c>
      <c r="B180" s="101">
        <v>325</v>
      </c>
      <c r="C180" s="102" t="s">
        <v>58</v>
      </c>
      <c r="D180" s="100">
        <f t="shared" si="30"/>
        <v>14.772727272727273</v>
      </c>
      <c r="E180" s="103">
        <v>4.1150000000000002</v>
      </c>
      <c r="F180" s="104">
        <v>2.0799999999999998E-3</v>
      </c>
      <c r="G180" s="99">
        <f t="shared" si="23"/>
        <v>4.1170800000000005</v>
      </c>
      <c r="H180" s="107">
        <v>482.22</v>
      </c>
      <c r="I180" s="108" t="s">
        <v>59</v>
      </c>
      <c r="J180" s="106">
        <f t="shared" si="28"/>
        <v>482.22</v>
      </c>
      <c r="K180" s="107">
        <v>18.170000000000002</v>
      </c>
      <c r="L180" s="108" t="s">
        <v>59</v>
      </c>
      <c r="M180" s="106">
        <f t="shared" si="27"/>
        <v>18.170000000000002</v>
      </c>
      <c r="N180" s="107">
        <v>2.97</v>
      </c>
      <c r="O180" s="108" t="s">
        <v>59</v>
      </c>
      <c r="P180" s="106">
        <f t="shared" si="29"/>
        <v>2.97</v>
      </c>
    </row>
    <row r="181" spans="1:16">
      <c r="A181" s="18">
        <f t="shared" si="26"/>
        <v>181</v>
      </c>
      <c r="B181" s="101">
        <v>350</v>
      </c>
      <c r="C181" s="102" t="s">
        <v>58</v>
      </c>
      <c r="D181" s="100">
        <f t="shared" si="30"/>
        <v>15.909090909090908</v>
      </c>
      <c r="E181" s="103">
        <v>3.87</v>
      </c>
      <c r="F181" s="104">
        <v>1.9469999999999999E-3</v>
      </c>
      <c r="G181" s="99">
        <f t="shared" si="23"/>
        <v>3.871947</v>
      </c>
      <c r="H181" s="107">
        <v>544.86</v>
      </c>
      <c r="I181" s="108" t="s">
        <v>59</v>
      </c>
      <c r="J181" s="106">
        <f t="shared" si="28"/>
        <v>544.86</v>
      </c>
      <c r="K181" s="107">
        <v>20.23</v>
      </c>
      <c r="L181" s="108" t="s">
        <v>59</v>
      </c>
      <c r="M181" s="106">
        <f t="shared" si="27"/>
        <v>20.23</v>
      </c>
      <c r="N181" s="107">
        <v>3.3</v>
      </c>
      <c r="O181" s="108" t="s">
        <v>59</v>
      </c>
      <c r="P181" s="106">
        <f t="shared" si="29"/>
        <v>3.3</v>
      </c>
    </row>
    <row r="182" spans="1:16">
      <c r="A182" s="18">
        <f t="shared" si="26"/>
        <v>182</v>
      </c>
      <c r="B182" s="101">
        <v>375</v>
      </c>
      <c r="C182" s="102" t="s">
        <v>58</v>
      </c>
      <c r="D182" s="100">
        <f t="shared" si="30"/>
        <v>17.045454545454547</v>
      </c>
      <c r="E182" s="103">
        <v>3.65</v>
      </c>
      <c r="F182" s="104">
        <v>1.83E-3</v>
      </c>
      <c r="G182" s="99">
        <f t="shared" si="23"/>
        <v>3.6518299999999999</v>
      </c>
      <c r="H182" s="107">
        <v>611.38</v>
      </c>
      <c r="I182" s="108" t="s">
        <v>59</v>
      </c>
      <c r="J182" s="106">
        <f t="shared" si="28"/>
        <v>611.38</v>
      </c>
      <c r="K182" s="107">
        <v>22.32</v>
      </c>
      <c r="L182" s="108" t="s">
        <v>59</v>
      </c>
      <c r="M182" s="106">
        <f t="shared" si="27"/>
        <v>22.32</v>
      </c>
      <c r="N182" s="107">
        <v>3.65</v>
      </c>
      <c r="O182" s="108" t="s">
        <v>59</v>
      </c>
      <c r="P182" s="106">
        <f t="shared" si="29"/>
        <v>3.65</v>
      </c>
    </row>
    <row r="183" spans="1:16">
      <c r="A183" s="18">
        <f t="shared" si="26"/>
        <v>183</v>
      </c>
      <c r="B183" s="101">
        <v>400</v>
      </c>
      <c r="C183" s="102" t="s">
        <v>58</v>
      </c>
      <c r="D183" s="100">
        <f t="shared" si="30"/>
        <v>18.181818181818183</v>
      </c>
      <c r="E183" s="103">
        <v>3.4529999999999998</v>
      </c>
      <c r="F183" s="104">
        <v>1.7260000000000001E-3</v>
      </c>
      <c r="G183" s="99">
        <f t="shared" si="23"/>
        <v>3.454726</v>
      </c>
      <c r="H183" s="107">
        <v>681.79</v>
      </c>
      <c r="I183" s="108" t="s">
        <v>59</v>
      </c>
      <c r="J183" s="106">
        <f t="shared" si="28"/>
        <v>681.79</v>
      </c>
      <c r="K183" s="107">
        <v>24.46</v>
      </c>
      <c r="L183" s="108" t="s">
        <v>59</v>
      </c>
      <c r="M183" s="106">
        <f t="shared" si="27"/>
        <v>24.46</v>
      </c>
      <c r="N183" s="107">
        <v>4.0199999999999996</v>
      </c>
      <c r="O183" s="108" t="s">
        <v>59</v>
      </c>
      <c r="P183" s="106">
        <f t="shared" si="29"/>
        <v>4.0199999999999996</v>
      </c>
    </row>
    <row r="184" spans="1:16">
      <c r="A184" s="18">
        <f t="shared" si="26"/>
        <v>184</v>
      </c>
      <c r="B184" s="101">
        <v>450</v>
      </c>
      <c r="C184" s="102" t="s">
        <v>58</v>
      </c>
      <c r="D184" s="100">
        <f t="shared" si="30"/>
        <v>20.454545454545453</v>
      </c>
      <c r="E184" s="103">
        <v>3.1190000000000002</v>
      </c>
      <c r="F184" s="104">
        <v>1.5529999999999999E-3</v>
      </c>
      <c r="G184" s="99">
        <f t="shared" si="23"/>
        <v>3.1205530000000001</v>
      </c>
      <c r="H184" s="107">
        <v>834.16</v>
      </c>
      <c r="I184" s="108" t="s">
        <v>59</v>
      </c>
      <c r="J184" s="106">
        <f t="shared" si="28"/>
        <v>834.16</v>
      </c>
      <c r="K184" s="107">
        <v>32.630000000000003</v>
      </c>
      <c r="L184" s="108" t="s">
        <v>59</v>
      </c>
      <c r="M184" s="106">
        <f t="shared" si="27"/>
        <v>32.630000000000003</v>
      </c>
      <c r="N184" s="107">
        <v>4.8099999999999996</v>
      </c>
      <c r="O184" s="108" t="s">
        <v>59</v>
      </c>
      <c r="P184" s="106">
        <f t="shared" si="29"/>
        <v>4.8099999999999996</v>
      </c>
    </row>
    <row r="185" spans="1:16">
      <c r="A185" s="18">
        <f t="shared" si="26"/>
        <v>185</v>
      </c>
      <c r="B185" s="101">
        <v>500</v>
      </c>
      <c r="C185" s="102" t="s">
        <v>58</v>
      </c>
      <c r="D185" s="100">
        <f t="shared" si="30"/>
        <v>22.727272727272727</v>
      </c>
      <c r="E185" s="103">
        <v>2.8530000000000002</v>
      </c>
      <c r="F185" s="104">
        <v>1.4120000000000001E-3</v>
      </c>
      <c r="G185" s="99">
        <f t="shared" si="23"/>
        <v>2.8544120000000004</v>
      </c>
      <c r="H185" s="107">
        <v>1</v>
      </c>
      <c r="I185" s="110" t="s">
        <v>7</v>
      </c>
      <c r="J185" s="111">
        <f t="shared" ref="J185:J228" si="31">H185*1000</f>
        <v>1000</v>
      </c>
      <c r="K185" s="107">
        <v>40.36</v>
      </c>
      <c r="L185" s="108" t="s">
        <v>59</v>
      </c>
      <c r="M185" s="106">
        <f t="shared" si="27"/>
        <v>40.36</v>
      </c>
      <c r="N185" s="107">
        <v>5.69</v>
      </c>
      <c r="O185" s="108" t="s">
        <v>59</v>
      </c>
      <c r="P185" s="106">
        <f t="shared" si="29"/>
        <v>5.69</v>
      </c>
    </row>
    <row r="186" spans="1:16">
      <c r="A186" s="18">
        <f t="shared" si="26"/>
        <v>186</v>
      </c>
      <c r="B186" s="101">
        <v>550</v>
      </c>
      <c r="C186" s="102" t="s">
        <v>58</v>
      </c>
      <c r="D186" s="100">
        <f t="shared" si="30"/>
        <v>25</v>
      </c>
      <c r="E186" s="103">
        <v>2.645</v>
      </c>
      <c r="F186" s="104">
        <v>1.2960000000000001E-3</v>
      </c>
      <c r="G186" s="99">
        <f t="shared" si="23"/>
        <v>2.646296</v>
      </c>
      <c r="H186" s="107">
        <v>1.18</v>
      </c>
      <c r="I186" s="108" t="s">
        <v>7</v>
      </c>
      <c r="J186" s="111">
        <f t="shared" si="31"/>
        <v>1180</v>
      </c>
      <c r="K186" s="107">
        <v>47.9</v>
      </c>
      <c r="L186" s="108" t="s">
        <v>59</v>
      </c>
      <c r="M186" s="106">
        <f t="shared" si="27"/>
        <v>47.9</v>
      </c>
      <c r="N186" s="107">
        <v>6.64</v>
      </c>
      <c r="O186" s="108" t="s">
        <v>59</v>
      </c>
      <c r="P186" s="106">
        <f t="shared" si="29"/>
        <v>6.64</v>
      </c>
    </row>
    <row r="187" spans="1:16">
      <c r="A187" s="18">
        <f t="shared" si="26"/>
        <v>187</v>
      </c>
      <c r="B187" s="101">
        <v>600</v>
      </c>
      <c r="C187" s="102" t="s">
        <v>58</v>
      </c>
      <c r="D187" s="100">
        <f t="shared" si="30"/>
        <v>27.272727272727273</v>
      </c>
      <c r="E187" s="103">
        <v>2.4849999999999999</v>
      </c>
      <c r="F187" s="104">
        <v>1.1980000000000001E-3</v>
      </c>
      <c r="G187" s="99">
        <f t="shared" si="23"/>
        <v>2.4861979999999999</v>
      </c>
      <c r="H187" s="107">
        <v>1.38</v>
      </c>
      <c r="I187" s="108" t="s">
        <v>7</v>
      </c>
      <c r="J187" s="111">
        <f t="shared" si="31"/>
        <v>1380</v>
      </c>
      <c r="K187" s="107">
        <v>55.31</v>
      </c>
      <c r="L187" s="108" t="s">
        <v>59</v>
      </c>
      <c r="M187" s="106">
        <f t="shared" si="27"/>
        <v>55.31</v>
      </c>
      <c r="N187" s="107">
        <v>7.66</v>
      </c>
      <c r="O187" s="108" t="s">
        <v>59</v>
      </c>
      <c r="P187" s="106">
        <f t="shared" si="29"/>
        <v>7.66</v>
      </c>
    </row>
    <row r="188" spans="1:16">
      <c r="A188" s="18">
        <f t="shared" si="26"/>
        <v>188</v>
      </c>
      <c r="B188" s="101">
        <v>650</v>
      </c>
      <c r="C188" s="102" t="s">
        <v>58</v>
      </c>
      <c r="D188" s="100">
        <f t="shared" si="30"/>
        <v>29.545454545454547</v>
      </c>
      <c r="E188" s="103">
        <v>2.3660000000000001</v>
      </c>
      <c r="F188" s="104">
        <v>1.1150000000000001E-3</v>
      </c>
      <c r="G188" s="99">
        <f t="shared" si="23"/>
        <v>2.3671150000000001</v>
      </c>
      <c r="H188" s="107">
        <v>1.58</v>
      </c>
      <c r="I188" s="108" t="s">
        <v>7</v>
      </c>
      <c r="J188" s="111">
        <f t="shared" si="31"/>
        <v>1580</v>
      </c>
      <c r="K188" s="107">
        <v>62.56</v>
      </c>
      <c r="L188" s="108" t="s">
        <v>59</v>
      </c>
      <c r="M188" s="106">
        <f t="shared" si="27"/>
        <v>62.56</v>
      </c>
      <c r="N188" s="107">
        <v>8.73</v>
      </c>
      <c r="O188" s="108" t="s">
        <v>59</v>
      </c>
      <c r="P188" s="106">
        <f t="shared" si="29"/>
        <v>8.73</v>
      </c>
    </row>
    <row r="189" spans="1:16">
      <c r="A189" s="18">
        <f t="shared" si="26"/>
        <v>189</v>
      </c>
      <c r="B189" s="101">
        <v>700</v>
      </c>
      <c r="C189" s="102" t="s">
        <v>58</v>
      </c>
      <c r="D189" s="100">
        <f t="shared" si="30"/>
        <v>31.818181818181817</v>
      </c>
      <c r="E189" s="103">
        <v>2.238</v>
      </c>
      <c r="F189" s="104">
        <v>1.042E-3</v>
      </c>
      <c r="G189" s="99">
        <f t="shared" si="23"/>
        <v>2.239042</v>
      </c>
      <c r="H189" s="107">
        <v>1.8</v>
      </c>
      <c r="I189" s="108" t="s">
        <v>7</v>
      </c>
      <c r="J189" s="111">
        <f t="shared" si="31"/>
        <v>1800</v>
      </c>
      <c r="K189" s="107">
        <v>69.73</v>
      </c>
      <c r="L189" s="108" t="s">
        <v>59</v>
      </c>
      <c r="M189" s="106">
        <f t="shared" si="27"/>
        <v>69.73</v>
      </c>
      <c r="N189" s="107">
        <v>9.86</v>
      </c>
      <c r="O189" s="108" t="s">
        <v>59</v>
      </c>
      <c r="P189" s="106">
        <f t="shared" si="29"/>
        <v>9.86</v>
      </c>
    </row>
    <row r="190" spans="1:16">
      <c r="A190" s="18">
        <f t="shared" si="26"/>
        <v>190</v>
      </c>
      <c r="B190" s="101">
        <v>800</v>
      </c>
      <c r="C190" s="102" t="s">
        <v>58</v>
      </c>
      <c r="D190" s="100">
        <f t="shared" si="30"/>
        <v>36.363636363636367</v>
      </c>
      <c r="E190" s="103">
        <v>2.0089999999999999</v>
      </c>
      <c r="F190" s="104">
        <v>9.2369999999999996E-4</v>
      </c>
      <c r="G190" s="99">
        <f t="shared" si="23"/>
        <v>2.0099236999999999</v>
      </c>
      <c r="H190" s="107">
        <v>2.27</v>
      </c>
      <c r="I190" s="108" t="s">
        <v>7</v>
      </c>
      <c r="J190" s="111">
        <f t="shared" si="31"/>
        <v>2270</v>
      </c>
      <c r="K190" s="107">
        <v>96.58</v>
      </c>
      <c r="L190" s="108" t="s">
        <v>59</v>
      </c>
      <c r="M190" s="106">
        <f t="shared" si="27"/>
        <v>96.58</v>
      </c>
      <c r="N190" s="107">
        <v>12.3</v>
      </c>
      <c r="O190" s="108" t="s">
        <v>59</v>
      </c>
      <c r="P190" s="106">
        <f t="shared" si="29"/>
        <v>12.3</v>
      </c>
    </row>
    <row r="191" spans="1:16">
      <c r="A191" s="18">
        <f t="shared" si="26"/>
        <v>191</v>
      </c>
      <c r="B191" s="101">
        <v>900</v>
      </c>
      <c r="C191" s="102" t="s">
        <v>58</v>
      </c>
      <c r="D191" s="100">
        <f t="shared" si="30"/>
        <v>40.909090909090907</v>
      </c>
      <c r="E191" s="103">
        <v>1.827</v>
      </c>
      <c r="F191" s="104">
        <v>8.3020000000000001E-4</v>
      </c>
      <c r="G191" s="99">
        <f t="shared" si="23"/>
        <v>1.8278302</v>
      </c>
      <c r="H191" s="107">
        <v>2.8</v>
      </c>
      <c r="I191" s="108" t="s">
        <v>7</v>
      </c>
      <c r="J191" s="111">
        <f t="shared" si="31"/>
        <v>2800</v>
      </c>
      <c r="K191" s="107">
        <v>121.65</v>
      </c>
      <c r="L191" s="108" t="s">
        <v>59</v>
      </c>
      <c r="M191" s="106">
        <f t="shared" si="27"/>
        <v>121.65</v>
      </c>
      <c r="N191" s="107">
        <v>14.97</v>
      </c>
      <c r="O191" s="108" t="s">
        <v>59</v>
      </c>
      <c r="P191" s="106">
        <f t="shared" si="29"/>
        <v>14.97</v>
      </c>
    </row>
    <row r="192" spans="1:16">
      <c r="A192" s="18">
        <f t="shared" si="26"/>
        <v>192</v>
      </c>
      <c r="B192" s="101">
        <v>1</v>
      </c>
      <c r="C192" s="105" t="s">
        <v>60</v>
      </c>
      <c r="D192" s="100">
        <f t="shared" ref="D192:D228" si="32">B192*1000/$C$5</f>
        <v>45.454545454545453</v>
      </c>
      <c r="E192" s="103">
        <v>1.679</v>
      </c>
      <c r="F192" s="104">
        <v>7.5449999999999996E-4</v>
      </c>
      <c r="G192" s="99">
        <f t="shared" si="23"/>
        <v>1.6797545</v>
      </c>
      <c r="H192" s="107">
        <v>3.37</v>
      </c>
      <c r="I192" s="108" t="s">
        <v>7</v>
      </c>
      <c r="J192" s="111">
        <f t="shared" si="31"/>
        <v>3370</v>
      </c>
      <c r="K192" s="107">
        <v>146.1</v>
      </c>
      <c r="L192" s="108" t="s">
        <v>59</v>
      </c>
      <c r="M192" s="106">
        <f t="shared" si="27"/>
        <v>146.1</v>
      </c>
      <c r="N192" s="107">
        <v>17.87</v>
      </c>
      <c r="O192" s="108" t="s">
        <v>59</v>
      </c>
      <c r="P192" s="106">
        <f t="shared" si="29"/>
        <v>17.87</v>
      </c>
    </row>
    <row r="193" spans="1:16">
      <c r="A193" s="18">
        <f t="shared" si="26"/>
        <v>193</v>
      </c>
      <c r="B193" s="101">
        <v>1.1000000000000001</v>
      </c>
      <c r="C193" s="102" t="s">
        <v>60</v>
      </c>
      <c r="D193" s="100">
        <f t="shared" si="32"/>
        <v>50</v>
      </c>
      <c r="E193" s="103">
        <v>1.5549999999999999</v>
      </c>
      <c r="F193" s="104">
        <v>6.9189999999999996E-4</v>
      </c>
      <c r="G193" s="99">
        <f t="shared" si="23"/>
        <v>1.5556919</v>
      </c>
      <c r="H193" s="107">
        <v>3.99</v>
      </c>
      <c r="I193" s="108" t="s">
        <v>7</v>
      </c>
      <c r="J193" s="111">
        <f t="shared" si="31"/>
        <v>3990</v>
      </c>
      <c r="K193" s="107">
        <v>170.41</v>
      </c>
      <c r="L193" s="108" t="s">
        <v>59</v>
      </c>
      <c r="M193" s="106">
        <f t="shared" si="27"/>
        <v>170.41</v>
      </c>
      <c r="N193" s="107">
        <v>21.01</v>
      </c>
      <c r="O193" s="108" t="s">
        <v>59</v>
      </c>
      <c r="P193" s="106">
        <f t="shared" si="29"/>
        <v>21.01</v>
      </c>
    </row>
    <row r="194" spans="1:16">
      <c r="A194" s="18">
        <f t="shared" si="26"/>
        <v>194</v>
      </c>
      <c r="B194" s="101">
        <v>1.2</v>
      </c>
      <c r="C194" s="102" t="s">
        <v>60</v>
      </c>
      <c r="D194" s="100">
        <f t="shared" si="32"/>
        <v>54.545454545454547</v>
      </c>
      <c r="E194" s="103">
        <v>1.4510000000000001</v>
      </c>
      <c r="F194" s="104">
        <v>6.3929999999999998E-4</v>
      </c>
      <c r="G194" s="99">
        <f t="shared" si="23"/>
        <v>1.4516393000000001</v>
      </c>
      <c r="H194" s="107">
        <v>4.6500000000000004</v>
      </c>
      <c r="I194" s="108" t="s">
        <v>7</v>
      </c>
      <c r="J194" s="111">
        <f t="shared" si="31"/>
        <v>4650</v>
      </c>
      <c r="K194" s="107">
        <v>194.78</v>
      </c>
      <c r="L194" s="108" t="s">
        <v>59</v>
      </c>
      <c r="M194" s="106">
        <f t="shared" si="27"/>
        <v>194.78</v>
      </c>
      <c r="N194" s="107">
        <v>24.36</v>
      </c>
      <c r="O194" s="108" t="s">
        <v>59</v>
      </c>
      <c r="P194" s="106">
        <f t="shared" si="29"/>
        <v>24.36</v>
      </c>
    </row>
    <row r="195" spans="1:16">
      <c r="A195" s="18">
        <f t="shared" si="26"/>
        <v>195</v>
      </c>
      <c r="B195" s="101">
        <v>1.3</v>
      </c>
      <c r="C195" s="102" t="s">
        <v>60</v>
      </c>
      <c r="D195" s="100">
        <f t="shared" si="32"/>
        <v>59.090909090909093</v>
      </c>
      <c r="E195" s="103">
        <v>1.3620000000000001</v>
      </c>
      <c r="F195" s="104">
        <v>5.9440000000000003E-4</v>
      </c>
      <c r="G195" s="99">
        <f t="shared" si="23"/>
        <v>1.3625944000000001</v>
      </c>
      <c r="H195" s="107">
        <v>5.36</v>
      </c>
      <c r="I195" s="108" t="s">
        <v>7</v>
      </c>
      <c r="J195" s="111">
        <f t="shared" si="31"/>
        <v>5360</v>
      </c>
      <c r="K195" s="107">
        <v>219.32</v>
      </c>
      <c r="L195" s="108" t="s">
        <v>59</v>
      </c>
      <c r="M195" s="106">
        <f t="shared" si="27"/>
        <v>219.32</v>
      </c>
      <c r="N195" s="107">
        <v>27.93</v>
      </c>
      <c r="O195" s="108" t="s">
        <v>59</v>
      </c>
      <c r="P195" s="106">
        <f t="shared" si="29"/>
        <v>27.93</v>
      </c>
    </row>
    <row r="196" spans="1:16">
      <c r="A196" s="18">
        <f t="shared" si="26"/>
        <v>196</v>
      </c>
      <c r="B196" s="101">
        <v>1.4</v>
      </c>
      <c r="C196" s="102" t="s">
        <v>60</v>
      </c>
      <c r="D196" s="100">
        <f t="shared" si="32"/>
        <v>63.636363636363633</v>
      </c>
      <c r="E196" s="103">
        <v>1.284</v>
      </c>
      <c r="F196" s="104">
        <v>5.5570000000000001E-4</v>
      </c>
      <c r="G196" s="99">
        <f t="shared" si="23"/>
        <v>1.2845557000000001</v>
      </c>
      <c r="H196" s="107">
        <v>6.12</v>
      </c>
      <c r="I196" s="108" t="s">
        <v>7</v>
      </c>
      <c r="J196" s="111">
        <f t="shared" si="31"/>
        <v>6120</v>
      </c>
      <c r="K196" s="107">
        <v>244.11</v>
      </c>
      <c r="L196" s="108" t="s">
        <v>59</v>
      </c>
      <c r="M196" s="106">
        <f t="shared" si="27"/>
        <v>244.11</v>
      </c>
      <c r="N196" s="107">
        <v>31.7</v>
      </c>
      <c r="O196" s="108" t="s">
        <v>59</v>
      </c>
      <c r="P196" s="106">
        <f t="shared" si="29"/>
        <v>31.7</v>
      </c>
    </row>
    <row r="197" spans="1:16">
      <c r="A197" s="18">
        <f t="shared" si="26"/>
        <v>197</v>
      </c>
      <c r="B197" s="101">
        <v>1.5</v>
      </c>
      <c r="C197" s="102" t="s">
        <v>60</v>
      </c>
      <c r="D197" s="100">
        <f t="shared" si="32"/>
        <v>68.181818181818187</v>
      </c>
      <c r="E197" s="103">
        <v>1.2170000000000001</v>
      </c>
      <c r="F197" s="104">
        <v>5.218E-4</v>
      </c>
      <c r="G197" s="99">
        <f t="shared" si="23"/>
        <v>1.2175218000000001</v>
      </c>
      <c r="H197" s="107">
        <v>6.92</v>
      </c>
      <c r="I197" s="108" t="s">
        <v>7</v>
      </c>
      <c r="J197" s="111">
        <f t="shared" si="31"/>
        <v>6920</v>
      </c>
      <c r="K197" s="107">
        <v>269.16000000000003</v>
      </c>
      <c r="L197" s="108" t="s">
        <v>59</v>
      </c>
      <c r="M197" s="106">
        <f t="shared" si="27"/>
        <v>269.16000000000003</v>
      </c>
      <c r="N197" s="107">
        <v>35.69</v>
      </c>
      <c r="O197" s="108" t="s">
        <v>59</v>
      </c>
      <c r="P197" s="106">
        <f t="shared" si="29"/>
        <v>35.69</v>
      </c>
    </row>
    <row r="198" spans="1:16">
      <c r="A198" s="18">
        <f t="shared" si="26"/>
        <v>198</v>
      </c>
      <c r="B198" s="101">
        <v>1.6</v>
      </c>
      <c r="C198" s="102" t="s">
        <v>60</v>
      </c>
      <c r="D198" s="100">
        <f t="shared" si="32"/>
        <v>72.727272727272734</v>
      </c>
      <c r="E198" s="103">
        <v>1.157</v>
      </c>
      <c r="F198" s="104">
        <v>4.9200000000000003E-4</v>
      </c>
      <c r="G198" s="99">
        <f t="shared" si="23"/>
        <v>1.157492</v>
      </c>
      <c r="H198" s="107">
        <v>7.76</v>
      </c>
      <c r="I198" s="108" t="s">
        <v>7</v>
      </c>
      <c r="J198" s="111">
        <f t="shared" si="31"/>
        <v>7760</v>
      </c>
      <c r="K198" s="107">
        <v>294.49</v>
      </c>
      <c r="L198" s="108" t="s">
        <v>59</v>
      </c>
      <c r="M198" s="106">
        <f t="shared" si="27"/>
        <v>294.49</v>
      </c>
      <c r="N198" s="107">
        <v>39.869999999999997</v>
      </c>
      <c r="O198" s="108" t="s">
        <v>59</v>
      </c>
      <c r="P198" s="106">
        <f t="shared" si="29"/>
        <v>39.869999999999997</v>
      </c>
    </row>
    <row r="199" spans="1:16">
      <c r="A199" s="18">
        <f t="shared" si="26"/>
        <v>199</v>
      </c>
      <c r="B199" s="101">
        <v>1.7</v>
      </c>
      <c r="C199" s="102" t="s">
        <v>60</v>
      </c>
      <c r="D199" s="100">
        <f t="shared" si="32"/>
        <v>77.272727272727266</v>
      </c>
      <c r="E199" s="103">
        <v>1.1040000000000001</v>
      </c>
      <c r="F199" s="104">
        <v>4.6559999999999999E-4</v>
      </c>
      <c r="G199" s="99">
        <f t="shared" si="23"/>
        <v>1.1044656000000002</v>
      </c>
      <c r="H199" s="107">
        <v>8.65</v>
      </c>
      <c r="I199" s="108" t="s">
        <v>7</v>
      </c>
      <c r="J199" s="111">
        <f t="shared" si="31"/>
        <v>8650</v>
      </c>
      <c r="K199" s="107">
        <v>320.11</v>
      </c>
      <c r="L199" s="108" t="s">
        <v>59</v>
      </c>
      <c r="M199" s="106">
        <f t="shared" si="27"/>
        <v>320.11</v>
      </c>
      <c r="N199" s="107">
        <v>44.24</v>
      </c>
      <c r="O199" s="108" t="s">
        <v>59</v>
      </c>
      <c r="P199" s="106">
        <f t="shared" si="29"/>
        <v>44.24</v>
      </c>
    </row>
    <row r="200" spans="1:16">
      <c r="A200" s="18">
        <f t="shared" si="26"/>
        <v>200</v>
      </c>
      <c r="B200" s="101">
        <v>1.8</v>
      </c>
      <c r="C200" s="102" t="s">
        <v>60</v>
      </c>
      <c r="D200" s="100">
        <f t="shared" si="32"/>
        <v>81.818181818181813</v>
      </c>
      <c r="E200" s="103">
        <v>1.056</v>
      </c>
      <c r="F200" s="104">
        <v>4.4190000000000001E-4</v>
      </c>
      <c r="G200" s="99">
        <f t="shared" si="23"/>
        <v>1.0564419</v>
      </c>
      <c r="H200" s="107">
        <v>9.57</v>
      </c>
      <c r="I200" s="108" t="s">
        <v>7</v>
      </c>
      <c r="J200" s="111">
        <f t="shared" si="31"/>
        <v>9570</v>
      </c>
      <c r="K200" s="107">
        <v>346</v>
      </c>
      <c r="L200" s="108" t="s">
        <v>59</v>
      </c>
      <c r="M200" s="106">
        <f t="shared" si="27"/>
        <v>346</v>
      </c>
      <c r="N200" s="107">
        <v>48.81</v>
      </c>
      <c r="O200" s="108" t="s">
        <v>59</v>
      </c>
      <c r="P200" s="106">
        <f t="shared" si="29"/>
        <v>48.81</v>
      </c>
    </row>
    <row r="201" spans="1:16">
      <c r="A201" s="18">
        <f t="shared" si="26"/>
        <v>201</v>
      </c>
      <c r="B201" s="101">
        <v>2</v>
      </c>
      <c r="C201" s="102" t="s">
        <v>60</v>
      </c>
      <c r="D201" s="100">
        <f t="shared" si="32"/>
        <v>90.909090909090907</v>
      </c>
      <c r="E201" s="103">
        <v>0.97440000000000004</v>
      </c>
      <c r="F201" s="104">
        <v>4.014E-4</v>
      </c>
      <c r="G201" s="99">
        <f t="shared" si="23"/>
        <v>0.97480140000000004</v>
      </c>
      <c r="H201" s="107">
        <v>11.54</v>
      </c>
      <c r="I201" s="108" t="s">
        <v>7</v>
      </c>
      <c r="J201" s="111">
        <f t="shared" si="31"/>
        <v>11540</v>
      </c>
      <c r="K201" s="107">
        <v>444.66</v>
      </c>
      <c r="L201" s="108" t="s">
        <v>59</v>
      </c>
      <c r="M201" s="106">
        <f t="shared" si="27"/>
        <v>444.66</v>
      </c>
      <c r="N201" s="107">
        <v>58.49</v>
      </c>
      <c r="O201" s="108" t="s">
        <v>59</v>
      </c>
      <c r="P201" s="106">
        <f t="shared" ref="P201:P219" si="33">N201</f>
        <v>58.49</v>
      </c>
    </row>
    <row r="202" spans="1:16">
      <c r="A202" s="18">
        <f t="shared" si="26"/>
        <v>202</v>
      </c>
      <c r="B202" s="101">
        <v>2.25</v>
      </c>
      <c r="C202" s="102" t="s">
        <v>60</v>
      </c>
      <c r="D202" s="112">
        <f t="shared" si="32"/>
        <v>102.27272727272727</v>
      </c>
      <c r="E202" s="103">
        <v>0.89159999999999995</v>
      </c>
      <c r="F202" s="104">
        <v>3.6039999999999998E-4</v>
      </c>
      <c r="G202" s="99">
        <f t="shared" si="23"/>
        <v>0.89196039999999999</v>
      </c>
      <c r="H202" s="107">
        <v>14.23</v>
      </c>
      <c r="I202" s="108" t="s">
        <v>7</v>
      </c>
      <c r="J202" s="111">
        <f t="shared" si="31"/>
        <v>14230</v>
      </c>
      <c r="K202" s="107">
        <v>584.88</v>
      </c>
      <c r="L202" s="108" t="s">
        <v>59</v>
      </c>
      <c r="M202" s="106">
        <f t="shared" si="27"/>
        <v>584.88</v>
      </c>
      <c r="N202" s="107">
        <v>71.58</v>
      </c>
      <c r="O202" s="108" t="s">
        <v>59</v>
      </c>
      <c r="P202" s="106">
        <f t="shared" si="33"/>
        <v>71.58</v>
      </c>
    </row>
    <row r="203" spans="1:16">
      <c r="A203" s="18">
        <f t="shared" si="26"/>
        <v>203</v>
      </c>
      <c r="B203" s="101">
        <v>2.5</v>
      </c>
      <c r="C203" s="102" t="s">
        <v>60</v>
      </c>
      <c r="D203" s="112">
        <f t="shared" si="32"/>
        <v>113.63636363636364</v>
      </c>
      <c r="E203" s="103">
        <v>0.82450000000000001</v>
      </c>
      <c r="F203" s="104">
        <v>3.2729999999999999E-4</v>
      </c>
      <c r="G203" s="99">
        <f t="shared" si="23"/>
        <v>0.82482730000000004</v>
      </c>
      <c r="H203" s="107">
        <v>17.14</v>
      </c>
      <c r="I203" s="108" t="s">
        <v>7</v>
      </c>
      <c r="J203" s="111">
        <f t="shared" si="31"/>
        <v>17140</v>
      </c>
      <c r="K203" s="107">
        <v>716.02</v>
      </c>
      <c r="L203" s="108" t="s">
        <v>59</v>
      </c>
      <c r="M203" s="106">
        <f t="shared" si="27"/>
        <v>716.02</v>
      </c>
      <c r="N203" s="107">
        <v>85.71</v>
      </c>
      <c r="O203" s="108" t="s">
        <v>59</v>
      </c>
      <c r="P203" s="106">
        <f t="shared" si="33"/>
        <v>85.71</v>
      </c>
    </row>
    <row r="204" spans="1:16">
      <c r="A204" s="18">
        <f t="shared" si="26"/>
        <v>204</v>
      </c>
      <c r="B204" s="101">
        <v>2.75</v>
      </c>
      <c r="C204" s="102" t="s">
        <v>60</v>
      </c>
      <c r="D204" s="112">
        <f t="shared" si="32"/>
        <v>125</v>
      </c>
      <c r="E204" s="103">
        <v>0.76910000000000001</v>
      </c>
      <c r="F204" s="104">
        <v>2.9999999999999997E-4</v>
      </c>
      <c r="G204" s="99">
        <f t="shared" si="23"/>
        <v>0.76939999999999997</v>
      </c>
      <c r="H204" s="107">
        <v>20.28</v>
      </c>
      <c r="I204" s="108" t="s">
        <v>7</v>
      </c>
      <c r="J204" s="111">
        <f t="shared" si="31"/>
        <v>20280</v>
      </c>
      <c r="K204" s="107">
        <v>842.91</v>
      </c>
      <c r="L204" s="108" t="s">
        <v>59</v>
      </c>
      <c r="M204" s="106">
        <f t="shared" si="27"/>
        <v>842.91</v>
      </c>
      <c r="N204" s="107">
        <v>100.81</v>
      </c>
      <c r="O204" s="108" t="s">
        <v>59</v>
      </c>
      <c r="P204" s="106">
        <f t="shared" si="33"/>
        <v>100.81</v>
      </c>
    </row>
    <row r="205" spans="1:16">
      <c r="A205" s="18">
        <f t="shared" si="26"/>
        <v>205</v>
      </c>
      <c r="B205" s="101">
        <v>3</v>
      </c>
      <c r="C205" s="102" t="s">
        <v>60</v>
      </c>
      <c r="D205" s="112">
        <f t="shared" si="32"/>
        <v>136.36363636363637</v>
      </c>
      <c r="E205" s="103">
        <v>0.72240000000000004</v>
      </c>
      <c r="F205" s="104">
        <v>2.7700000000000001E-4</v>
      </c>
      <c r="G205" s="99">
        <f t="shared" si="23"/>
        <v>0.72267700000000001</v>
      </c>
      <c r="H205" s="107">
        <v>23.64</v>
      </c>
      <c r="I205" s="108" t="s">
        <v>7</v>
      </c>
      <c r="J205" s="111">
        <f t="shared" si="31"/>
        <v>23640</v>
      </c>
      <c r="K205" s="107">
        <v>967.6</v>
      </c>
      <c r="L205" s="108" t="s">
        <v>59</v>
      </c>
      <c r="M205" s="106">
        <f t="shared" si="27"/>
        <v>967.6</v>
      </c>
      <c r="N205" s="107">
        <v>116.84</v>
      </c>
      <c r="O205" s="108" t="s">
        <v>59</v>
      </c>
      <c r="P205" s="106">
        <f t="shared" si="33"/>
        <v>116.84</v>
      </c>
    </row>
    <row r="206" spans="1:16">
      <c r="A206" s="18">
        <f t="shared" si="26"/>
        <v>206</v>
      </c>
      <c r="B206" s="101">
        <v>3.25</v>
      </c>
      <c r="C206" s="102" t="s">
        <v>60</v>
      </c>
      <c r="D206" s="112">
        <f t="shared" si="32"/>
        <v>147.72727272727272</v>
      </c>
      <c r="E206" s="103">
        <v>0.68269999999999997</v>
      </c>
      <c r="F206" s="104">
        <v>2.5740000000000002E-4</v>
      </c>
      <c r="G206" s="99">
        <f t="shared" si="23"/>
        <v>0.68295739999999994</v>
      </c>
      <c r="H206" s="107">
        <v>27.2</v>
      </c>
      <c r="I206" s="108" t="s">
        <v>7</v>
      </c>
      <c r="J206" s="111">
        <f t="shared" si="31"/>
        <v>27200</v>
      </c>
      <c r="K206" s="107">
        <v>1.0900000000000001</v>
      </c>
      <c r="L206" s="110" t="s">
        <v>7</v>
      </c>
      <c r="M206" s="111">
        <f t="shared" ref="M206:M228" si="34">K206*1000</f>
        <v>1090</v>
      </c>
      <c r="N206" s="107">
        <v>133.74</v>
      </c>
      <c r="O206" s="108" t="s">
        <v>59</v>
      </c>
      <c r="P206" s="106">
        <f t="shared" si="33"/>
        <v>133.74</v>
      </c>
    </row>
    <row r="207" spans="1:16">
      <c r="A207" s="18">
        <f t="shared" si="26"/>
        <v>207</v>
      </c>
      <c r="B207" s="101">
        <v>3.5</v>
      </c>
      <c r="C207" s="102" t="s">
        <v>60</v>
      </c>
      <c r="D207" s="112">
        <f t="shared" si="32"/>
        <v>159.09090909090909</v>
      </c>
      <c r="E207" s="103">
        <v>0.64839999999999998</v>
      </c>
      <c r="F207" s="104">
        <v>2.4049999999999999E-4</v>
      </c>
      <c r="G207" s="99">
        <f t="shared" si="23"/>
        <v>0.64864049999999995</v>
      </c>
      <c r="H207" s="107">
        <v>30.95</v>
      </c>
      <c r="I207" s="108" t="s">
        <v>7</v>
      </c>
      <c r="J207" s="111">
        <f t="shared" si="31"/>
        <v>30950</v>
      </c>
      <c r="K207" s="107">
        <v>1.21</v>
      </c>
      <c r="L207" s="108" t="s">
        <v>7</v>
      </c>
      <c r="M207" s="111">
        <f t="shared" si="34"/>
        <v>1210</v>
      </c>
      <c r="N207" s="107">
        <v>151.47</v>
      </c>
      <c r="O207" s="108" t="s">
        <v>59</v>
      </c>
      <c r="P207" s="106">
        <f t="shared" si="33"/>
        <v>151.47</v>
      </c>
    </row>
    <row r="208" spans="1:16">
      <c r="A208" s="18">
        <f t="shared" si="26"/>
        <v>208</v>
      </c>
      <c r="B208" s="101">
        <v>3.75</v>
      </c>
      <c r="C208" s="102" t="s">
        <v>60</v>
      </c>
      <c r="D208" s="112">
        <f t="shared" si="32"/>
        <v>170.45454545454547</v>
      </c>
      <c r="E208" s="103">
        <v>0.61850000000000005</v>
      </c>
      <c r="F208" s="104">
        <v>2.2570000000000001E-4</v>
      </c>
      <c r="G208" s="99">
        <f t="shared" si="23"/>
        <v>0.61872570000000005</v>
      </c>
      <c r="H208" s="107">
        <v>34.9</v>
      </c>
      <c r="I208" s="108" t="s">
        <v>7</v>
      </c>
      <c r="J208" s="111">
        <f t="shared" si="31"/>
        <v>34900</v>
      </c>
      <c r="K208" s="107">
        <v>1.34</v>
      </c>
      <c r="L208" s="108" t="s">
        <v>7</v>
      </c>
      <c r="M208" s="111">
        <f t="shared" si="34"/>
        <v>1340</v>
      </c>
      <c r="N208" s="107">
        <v>169.98</v>
      </c>
      <c r="O208" s="108" t="s">
        <v>59</v>
      </c>
      <c r="P208" s="106">
        <f t="shared" si="33"/>
        <v>169.98</v>
      </c>
    </row>
    <row r="209" spans="1:16">
      <c r="A209" s="18">
        <f t="shared" si="26"/>
        <v>209</v>
      </c>
      <c r="B209" s="101">
        <v>4</v>
      </c>
      <c r="C209" s="102" t="s">
        <v>60</v>
      </c>
      <c r="D209" s="112">
        <f t="shared" si="32"/>
        <v>181.81818181818181</v>
      </c>
      <c r="E209" s="103">
        <v>0.59230000000000005</v>
      </c>
      <c r="F209" s="104">
        <v>2.1269999999999999E-4</v>
      </c>
      <c r="G209" s="99">
        <f t="shared" si="23"/>
        <v>0.5925127</v>
      </c>
      <c r="H209" s="107">
        <v>39.03</v>
      </c>
      <c r="I209" s="108" t="s">
        <v>7</v>
      </c>
      <c r="J209" s="111">
        <f t="shared" si="31"/>
        <v>39030</v>
      </c>
      <c r="K209" s="107">
        <v>1.46</v>
      </c>
      <c r="L209" s="108" t="s">
        <v>7</v>
      </c>
      <c r="M209" s="111">
        <f t="shared" si="34"/>
        <v>1460</v>
      </c>
      <c r="N209" s="107">
        <v>189.22</v>
      </c>
      <c r="O209" s="108" t="s">
        <v>59</v>
      </c>
      <c r="P209" s="106">
        <f t="shared" si="33"/>
        <v>189.22</v>
      </c>
    </row>
    <row r="210" spans="1:16">
      <c r="A210" s="18">
        <f t="shared" si="26"/>
        <v>210</v>
      </c>
      <c r="B210" s="101">
        <v>4.5</v>
      </c>
      <c r="C210" s="102" t="s">
        <v>60</v>
      </c>
      <c r="D210" s="112">
        <f t="shared" si="32"/>
        <v>204.54545454545453</v>
      </c>
      <c r="E210" s="103">
        <v>0.54820000000000002</v>
      </c>
      <c r="F210" s="104">
        <v>1.9090000000000001E-4</v>
      </c>
      <c r="G210" s="99">
        <f t="shared" si="23"/>
        <v>0.54839090000000001</v>
      </c>
      <c r="H210" s="107">
        <v>47.81</v>
      </c>
      <c r="I210" s="108" t="s">
        <v>7</v>
      </c>
      <c r="J210" s="111">
        <f t="shared" si="31"/>
        <v>47810</v>
      </c>
      <c r="K210" s="107">
        <v>1.92</v>
      </c>
      <c r="L210" s="108" t="s">
        <v>7</v>
      </c>
      <c r="M210" s="111">
        <f t="shared" si="34"/>
        <v>1920</v>
      </c>
      <c r="N210" s="107">
        <v>229.79</v>
      </c>
      <c r="O210" s="108" t="s">
        <v>59</v>
      </c>
      <c r="P210" s="106">
        <f t="shared" si="33"/>
        <v>229.79</v>
      </c>
    </row>
    <row r="211" spans="1:16">
      <c r="A211" s="18">
        <f t="shared" si="26"/>
        <v>211</v>
      </c>
      <c r="B211" s="101">
        <v>5</v>
      </c>
      <c r="C211" s="102" t="s">
        <v>60</v>
      </c>
      <c r="D211" s="112">
        <f t="shared" si="32"/>
        <v>227.27272727272728</v>
      </c>
      <c r="E211" s="103">
        <v>0.51280000000000003</v>
      </c>
      <c r="F211" s="104">
        <v>1.7330000000000001E-4</v>
      </c>
      <c r="G211" s="99">
        <f t="shared" si="23"/>
        <v>0.51297330000000008</v>
      </c>
      <c r="H211" s="107">
        <v>57.24</v>
      </c>
      <c r="I211" s="108" t="s">
        <v>7</v>
      </c>
      <c r="J211" s="111">
        <f t="shared" si="31"/>
        <v>57240</v>
      </c>
      <c r="K211" s="107">
        <v>2.34</v>
      </c>
      <c r="L211" s="108" t="s">
        <v>7</v>
      </c>
      <c r="M211" s="111">
        <f t="shared" si="34"/>
        <v>2340</v>
      </c>
      <c r="N211" s="107">
        <v>272.88</v>
      </c>
      <c r="O211" s="108" t="s">
        <v>59</v>
      </c>
      <c r="P211" s="106">
        <f t="shared" si="33"/>
        <v>272.88</v>
      </c>
    </row>
    <row r="212" spans="1:16">
      <c r="A212" s="18">
        <f t="shared" si="26"/>
        <v>212</v>
      </c>
      <c r="B212" s="101">
        <v>5.5</v>
      </c>
      <c r="C212" s="102" t="s">
        <v>60</v>
      </c>
      <c r="D212" s="112">
        <f t="shared" si="32"/>
        <v>250</v>
      </c>
      <c r="E212" s="103">
        <v>0.48370000000000002</v>
      </c>
      <c r="F212" s="104">
        <v>1.5880000000000001E-4</v>
      </c>
      <c r="G212" s="99">
        <f t="shared" ref="G212:G275" si="35">E212+F212</f>
        <v>0.48385880000000003</v>
      </c>
      <c r="H212" s="107">
        <v>67.28</v>
      </c>
      <c r="I212" s="108" t="s">
        <v>7</v>
      </c>
      <c r="J212" s="111">
        <f t="shared" si="31"/>
        <v>67280</v>
      </c>
      <c r="K212" s="107">
        <v>2.73</v>
      </c>
      <c r="L212" s="108" t="s">
        <v>7</v>
      </c>
      <c r="M212" s="111">
        <f t="shared" si="34"/>
        <v>2730</v>
      </c>
      <c r="N212" s="107">
        <v>318.22000000000003</v>
      </c>
      <c r="O212" s="108" t="s">
        <v>59</v>
      </c>
      <c r="P212" s="106">
        <f t="shared" si="33"/>
        <v>318.22000000000003</v>
      </c>
    </row>
    <row r="213" spans="1:16">
      <c r="A213" s="18">
        <f t="shared" si="26"/>
        <v>213</v>
      </c>
      <c r="B213" s="101">
        <v>6</v>
      </c>
      <c r="C213" s="102" t="s">
        <v>60</v>
      </c>
      <c r="D213" s="112">
        <f t="shared" si="32"/>
        <v>272.72727272727275</v>
      </c>
      <c r="E213" s="103">
        <v>0.45929999999999999</v>
      </c>
      <c r="F213" s="104">
        <v>1.4650000000000001E-4</v>
      </c>
      <c r="G213" s="99">
        <f t="shared" si="35"/>
        <v>0.45944649999999998</v>
      </c>
      <c r="H213" s="107">
        <v>77.89</v>
      </c>
      <c r="I213" s="108" t="s">
        <v>7</v>
      </c>
      <c r="J213" s="111">
        <f t="shared" si="31"/>
        <v>77890</v>
      </c>
      <c r="K213" s="107">
        <v>3.12</v>
      </c>
      <c r="L213" s="108" t="s">
        <v>7</v>
      </c>
      <c r="M213" s="111">
        <f t="shared" si="34"/>
        <v>3120</v>
      </c>
      <c r="N213" s="107">
        <v>365.6</v>
      </c>
      <c r="O213" s="108" t="s">
        <v>59</v>
      </c>
      <c r="P213" s="106">
        <f t="shared" si="33"/>
        <v>365.6</v>
      </c>
    </row>
    <row r="214" spans="1:16">
      <c r="A214" s="18">
        <f t="shared" ref="A214:A277" si="36">A213+1</f>
        <v>214</v>
      </c>
      <c r="B214" s="101">
        <v>6.5</v>
      </c>
      <c r="C214" s="102" t="s">
        <v>60</v>
      </c>
      <c r="D214" s="112">
        <f t="shared" si="32"/>
        <v>295.45454545454544</v>
      </c>
      <c r="E214" s="103">
        <v>0.43869999999999998</v>
      </c>
      <c r="F214" s="104">
        <v>1.361E-4</v>
      </c>
      <c r="G214" s="99">
        <f t="shared" si="35"/>
        <v>0.43883609999999995</v>
      </c>
      <c r="H214" s="107">
        <v>89.03</v>
      </c>
      <c r="I214" s="108" t="s">
        <v>7</v>
      </c>
      <c r="J214" s="111">
        <f t="shared" si="31"/>
        <v>89030</v>
      </c>
      <c r="K214" s="107">
        <v>3.5</v>
      </c>
      <c r="L214" s="108" t="s">
        <v>7</v>
      </c>
      <c r="M214" s="111">
        <f t="shared" si="34"/>
        <v>3500</v>
      </c>
      <c r="N214" s="107">
        <v>414.8</v>
      </c>
      <c r="O214" s="108" t="s">
        <v>59</v>
      </c>
      <c r="P214" s="106">
        <f t="shared" si="33"/>
        <v>414.8</v>
      </c>
    </row>
    <row r="215" spans="1:16">
      <c r="A215" s="18">
        <f t="shared" si="36"/>
        <v>215</v>
      </c>
      <c r="B215" s="101">
        <v>7</v>
      </c>
      <c r="C215" s="102" t="s">
        <v>60</v>
      </c>
      <c r="D215" s="112">
        <f t="shared" si="32"/>
        <v>318.18181818181819</v>
      </c>
      <c r="E215" s="103">
        <v>0.42099999999999999</v>
      </c>
      <c r="F215" s="104">
        <v>1.271E-4</v>
      </c>
      <c r="G215" s="99">
        <f t="shared" si="35"/>
        <v>0.42112709999999998</v>
      </c>
      <c r="H215" s="107">
        <v>100.66</v>
      </c>
      <c r="I215" s="108" t="s">
        <v>7</v>
      </c>
      <c r="J215" s="111">
        <f t="shared" si="31"/>
        <v>100660</v>
      </c>
      <c r="K215" s="107">
        <v>3.87</v>
      </c>
      <c r="L215" s="108" t="s">
        <v>7</v>
      </c>
      <c r="M215" s="111">
        <f t="shared" si="34"/>
        <v>3870</v>
      </c>
      <c r="N215" s="107">
        <v>465.64</v>
      </c>
      <c r="O215" s="108" t="s">
        <v>59</v>
      </c>
      <c r="P215" s="106">
        <f t="shared" si="33"/>
        <v>465.64</v>
      </c>
    </row>
    <row r="216" spans="1:16">
      <c r="A216" s="18">
        <f t="shared" si="36"/>
        <v>216</v>
      </c>
      <c r="B216" s="101">
        <v>8</v>
      </c>
      <c r="C216" s="102" t="s">
        <v>60</v>
      </c>
      <c r="D216" s="112">
        <f t="shared" si="32"/>
        <v>363.63636363636363</v>
      </c>
      <c r="E216" s="103">
        <v>0.39229999999999998</v>
      </c>
      <c r="F216" s="104">
        <v>1.1239999999999999E-4</v>
      </c>
      <c r="G216" s="99">
        <f t="shared" si="35"/>
        <v>0.39241239999999999</v>
      </c>
      <c r="H216" s="107">
        <v>125.27</v>
      </c>
      <c r="I216" s="108" t="s">
        <v>7</v>
      </c>
      <c r="J216" s="111">
        <f t="shared" si="31"/>
        <v>125270</v>
      </c>
      <c r="K216" s="107">
        <v>5.2</v>
      </c>
      <c r="L216" s="108" t="s">
        <v>7</v>
      </c>
      <c r="M216" s="111">
        <f t="shared" si="34"/>
        <v>5200</v>
      </c>
      <c r="N216" s="107">
        <v>571.6</v>
      </c>
      <c r="O216" s="108" t="s">
        <v>59</v>
      </c>
      <c r="P216" s="106">
        <f t="shared" si="33"/>
        <v>571.6</v>
      </c>
    </row>
    <row r="217" spans="1:16">
      <c r="A217" s="18">
        <f t="shared" si="36"/>
        <v>217</v>
      </c>
      <c r="B217" s="101">
        <v>9</v>
      </c>
      <c r="C217" s="102" t="s">
        <v>60</v>
      </c>
      <c r="D217" s="112">
        <f t="shared" si="32"/>
        <v>409.09090909090907</v>
      </c>
      <c r="E217" s="103">
        <v>0.37009999999999998</v>
      </c>
      <c r="F217" s="104">
        <v>1.008E-4</v>
      </c>
      <c r="G217" s="99">
        <f t="shared" si="35"/>
        <v>0.3702008</v>
      </c>
      <c r="H217" s="107">
        <v>151.51</v>
      </c>
      <c r="I217" s="108" t="s">
        <v>7</v>
      </c>
      <c r="J217" s="111">
        <f t="shared" si="31"/>
        <v>151510</v>
      </c>
      <c r="K217" s="107">
        <v>6.39</v>
      </c>
      <c r="L217" s="108" t="s">
        <v>7</v>
      </c>
      <c r="M217" s="111">
        <f t="shared" si="34"/>
        <v>6390</v>
      </c>
      <c r="N217" s="107">
        <v>682.32</v>
      </c>
      <c r="O217" s="108" t="s">
        <v>59</v>
      </c>
      <c r="P217" s="106">
        <f t="shared" si="33"/>
        <v>682.32</v>
      </c>
    </row>
    <row r="218" spans="1:16">
      <c r="A218" s="18">
        <f t="shared" si="36"/>
        <v>218</v>
      </c>
      <c r="B218" s="101">
        <v>10</v>
      </c>
      <c r="C218" s="102" t="s">
        <v>60</v>
      </c>
      <c r="D218" s="112">
        <f t="shared" si="32"/>
        <v>454.54545454545456</v>
      </c>
      <c r="E218" s="103">
        <v>0.35249999999999998</v>
      </c>
      <c r="F218" s="104">
        <v>9.1470000000000003E-5</v>
      </c>
      <c r="G218" s="99">
        <f t="shared" si="35"/>
        <v>0.35259146999999996</v>
      </c>
      <c r="H218" s="107">
        <v>179.2</v>
      </c>
      <c r="I218" s="108" t="s">
        <v>7</v>
      </c>
      <c r="J218" s="111">
        <f t="shared" si="31"/>
        <v>179200</v>
      </c>
      <c r="K218" s="107">
        <v>7.5</v>
      </c>
      <c r="L218" s="108" t="s">
        <v>7</v>
      </c>
      <c r="M218" s="111">
        <f t="shared" si="34"/>
        <v>7500</v>
      </c>
      <c r="N218" s="107">
        <v>796.82</v>
      </c>
      <c r="O218" s="108" t="s">
        <v>59</v>
      </c>
      <c r="P218" s="106">
        <f t="shared" si="33"/>
        <v>796.82</v>
      </c>
    </row>
    <row r="219" spans="1:16">
      <c r="A219" s="18">
        <f t="shared" si="36"/>
        <v>219</v>
      </c>
      <c r="B219" s="101">
        <v>11</v>
      </c>
      <c r="C219" s="102" t="s">
        <v>60</v>
      </c>
      <c r="D219" s="112">
        <f t="shared" si="32"/>
        <v>500</v>
      </c>
      <c r="E219" s="103">
        <v>0.3382</v>
      </c>
      <c r="F219" s="104">
        <v>8.3759999999999998E-5</v>
      </c>
      <c r="G219" s="99">
        <f t="shared" si="35"/>
        <v>0.33828375999999999</v>
      </c>
      <c r="H219" s="107">
        <v>208.17</v>
      </c>
      <c r="I219" s="108" t="s">
        <v>7</v>
      </c>
      <c r="J219" s="111">
        <f t="shared" si="31"/>
        <v>208170</v>
      </c>
      <c r="K219" s="107">
        <v>8.5500000000000007</v>
      </c>
      <c r="L219" s="108" t="s">
        <v>7</v>
      </c>
      <c r="M219" s="111">
        <f t="shared" si="34"/>
        <v>8550</v>
      </c>
      <c r="N219" s="107">
        <v>914.32</v>
      </c>
      <c r="O219" s="108" t="s">
        <v>59</v>
      </c>
      <c r="P219" s="106">
        <f t="shared" si="33"/>
        <v>914.32</v>
      </c>
    </row>
    <row r="220" spans="1:16">
      <c r="A220" s="18">
        <f t="shared" si="36"/>
        <v>220</v>
      </c>
      <c r="B220" s="101">
        <v>12</v>
      </c>
      <c r="C220" s="102" t="s">
        <v>60</v>
      </c>
      <c r="D220" s="112">
        <f t="shared" si="32"/>
        <v>545.4545454545455</v>
      </c>
      <c r="E220" s="103">
        <v>0.32640000000000002</v>
      </c>
      <c r="F220" s="104">
        <v>7.7280000000000005E-5</v>
      </c>
      <c r="G220" s="99">
        <f t="shared" si="35"/>
        <v>0.32647728000000004</v>
      </c>
      <c r="H220" s="107">
        <v>238.27</v>
      </c>
      <c r="I220" s="108" t="s">
        <v>7</v>
      </c>
      <c r="J220" s="111">
        <f t="shared" si="31"/>
        <v>238270</v>
      </c>
      <c r="K220" s="107">
        <v>9.5500000000000007</v>
      </c>
      <c r="L220" s="108" t="s">
        <v>7</v>
      </c>
      <c r="M220" s="111">
        <f t="shared" si="34"/>
        <v>9550</v>
      </c>
      <c r="N220" s="107">
        <v>1.03</v>
      </c>
      <c r="O220" s="110" t="s">
        <v>7</v>
      </c>
      <c r="P220" s="111">
        <f t="shared" ref="P220:P228" si="37">N220*1000</f>
        <v>1030</v>
      </c>
    </row>
    <row r="221" spans="1:16">
      <c r="A221" s="18">
        <f t="shared" si="36"/>
        <v>221</v>
      </c>
      <c r="B221" s="101">
        <v>13</v>
      </c>
      <c r="C221" s="102" t="s">
        <v>60</v>
      </c>
      <c r="D221" s="112">
        <f t="shared" si="32"/>
        <v>590.90909090909088</v>
      </c>
      <c r="E221" s="103">
        <v>0.31659999999999999</v>
      </c>
      <c r="F221" s="104">
        <v>7.1760000000000004E-5</v>
      </c>
      <c r="G221" s="99">
        <f t="shared" si="35"/>
        <v>0.31667175999999997</v>
      </c>
      <c r="H221" s="107">
        <v>269.37</v>
      </c>
      <c r="I221" s="108" t="s">
        <v>7</v>
      </c>
      <c r="J221" s="111">
        <f t="shared" si="31"/>
        <v>269370</v>
      </c>
      <c r="K221" s="107">
        <v>10.52</v>
      </c>
      <c r="L221" s="108" t="s">
        <v>7</v>
      </c>
      <c r="M221" s="111">
        <f t="shared" si="34"/>
        <v>10520</v>
      </c>
      <c r="N221" s="107">
        <v>1.1599999999999999</v>
      </c>
      <c r="O221" s="108" t="s">
        <v>7</v>
      </c>
      <c r="P221" s="111">
        <f t="shared" si="37"/>
        <v>1160</v>
      </c>
    </row>
    <row r="222" spans="1:16">
      <c r="A222" s="18">
        <f t="shared" si="36"/>
        <v>222</v>
      </c>
      <c r="B222" s="101">
        <v>14</v>
      </c>
      <c r="C222" s="102" t="s">
        <v>60</v>
      </c>
      <c r="D222" s="112">
        <f t="shared" si="32"/>
        <v>636.36363636363637</v>
      </c>
      <c r="E222" s="103">
        <v>0.30830000000000002</v>
      </c>
      <c r="F222" s="104">
        <v>6.7009999999999997E-5</v>
      </c>
      <c r="G222" s="99">
        <f t="shared" si="35"/>
        <v>0.30836701</v>
      </c>
      <c r="H222" s="107">
        <v>301.38</v>
      </c>
      <c r="I222" s="108" t="s">
        <v>7</v>
      </c>
      <c r="J222" s="111">
        <f t="shared" si="31"/>
        <v>301380</v>
      </c>
      <c r="K222" s="107">
        <v>11.45</v>
      </c>
      <c r="L222" s="108" t="s">
        <v>7</v>
      </c>
      <c r="M222" s="111">
        <f t="shared" si="34"/>
        <v>11450</v>
      </c>
      <c r="N222" s="107">
        <v>1.28</v>
      </c>
      <c r="O222" s="108" t="s">
        <v>7</v>
      </c>
      <c r="P222" s="111">
        <f t="shared" si="37"/>
        <v>1280</v>
      </c>
    </row>
    <row r="223" spans="1:16">
      <c r="A223" s="18">
        <f t="shared" si="36"/>
        <v>223</v>
      </c>
      <c r="B223" s="101">
        <v>15</v>
      </c>
      <c r="C223" s="102" t="s">
        <v>60</v>
      </c>
      <c r="D223" s="112">
        <f t="shared" si="32"/>
        <v>681.81818181818187</v>
      </c>
      <c r="E223" s="103">
        <v>0.30130000000000001</v>
      </c>
      <c r="F223" s="104">
        <v>6.2860000000000005E-5</v>
      </c>
      <c r="G223" s="99">
        <f t="shared" si="35"/>
        <v>0.30136286000000001</v>
      </c>
      <c r="H223" s="107">
        <v>334.19</v>
      </c>
      <c r="I223" s="108" t="s">
        <v>7</v>
      </c>
      <c r="J223" s="111">
        <f t="shared" si="31"/>
        <v>334190</v>
      </c>
      <c r="K223" s="107">
        <v>12.36</v>
      </c>
      <c r="L223" s="108" t="s">
        <v>7</v>
      </c>
      <c r="M223" s="111">
        <f t="shared" si="34"/>
        <v>12360</v>
      </c>
      <c r="N223" s="107">
        <v>1.4</v>
      </c>
      <c r="O223" s="108" t="s">
        <v>7</v>
      </c>
      <c r="P223" s="111">
        <f t="shared" si="37"/>
        <v>1400</v>
      </c>
    </row>
    <row r="224" spans="1:16">
      <c r="A224" s="18">
        <f t="shared" si="36"/>
        <v>224</v>
      </c>
      <c r="B224" s="101">
        <v>16</v>
      </c>
      <c r="C224" s="102" t="s">
        <v>60</v>
      </c>
      <c r="D224" s="112">
        <f t="shared" si="32"/>
        <v>727.27272727272725</v>
      </c>
      <c r="E224" s="103">
        <v>0.29520000000000002</v>
      </c>
      <c r="F224" s="104">
        <v>5.9209999999999997E-5</v>
      </c>
      <c r="G224" s="99">
        <f t="shared" si="35"/>
        <v>0.29525920999999999</v>
      </c>
      <c r="H224" s="107">
        <v>367.72</v>
      </c>
      <c r="I224" s="108" t="s">
        <v>7</v>
      </c>
      <c r="J224" s="111">
        <f t="shared" si="31"/>
        <v>367720</v>
      </c>
      <c r="K224" s="107">
        <v>13.24</v>
      </c>
      <c r="L224" s="108" t="s">
        <v>7</v>
      </c>
      <c r="M224" s="111">
        <f t="shared" si="34"/>
        <v>13240</v>
      </c>
      <c r="N224" s="107">
        <v>1.53</v>
      </c>
      <c r="O224" s="108" t="s">
        <v>7</v>
      </c>
      <c r="P224" s="111">
        <f t="shared" si="37"/>
        <v>1530</v>
      </c>
    </row>
    <row r="225" spans="1:16">
      <c r="A225" s="18">
        <f t="shared" si="36"/>
        <v>225</v>
      </c>
      <c r="B225" s="101">
        <v>17</v>
      </c>
      <c r="C225" s="102" t="s">
        <v>60</v>
      </c>
      <c r="D225" s="112">
        <f t="shared" si="32"/>
        <v>772.72727272727275</v>
      </c>
      <c r="E225" s="103">
        <v>0.28999999999999998</v>
      </c>
      <c r="F225" s="104">
        <v>5.5970000000000001E-5</v>
      </c>
      <c r="G225" s="99">
        <f t="shared" si="35"/>
        <v>0.29005597</v>
      </c>
      <c r="H225" s="107">
        <v>401.9</v>
      </c>
      <c r="I225" s="108" t="s">
        <v>7</v>
      </c>
      <c r="J225" s="111">
        <f t="shared" si="31"/>
        <v>401900</v>
      </c>
      <c r="K225" s="107">
        <v>14.1</v>
      </c>
      <c r="L225" s="108" t="s">
        <v>7</v>
      </c>
      <c r="M225" s="111">
        <f t="shared" si="34"/>
        <v>14100</v>
      </c>
      <c r="N225" s="107">
        <v>1.65</v>
      </c>
      <c r="O225" s="108" t="s">
        <v>7</v>
      </c>
      <c r="P225" s="111">
        <f t="shared" si="37"/>
        <v>1650</v>
      </c>
    </row>
    <row r="226" spans="1:16">
      <c r="A226" s="18">
        <f t="shared" si="36"/>
        <v>226</v>
      </c>
      <c r="B226" s="101">
        <v>18</v>
      </c>
      <c r="C226" s="102" t="s">
        <v>60</v>
      </c>
      <c r="D226" s="112">
        <f t="shared" si="32"/>
        <v>818.18181818181813</v>
      </c>
      <c r="E226" s="103">
        <v>0.28539999999999999</v>
      </c>
      <c r="F226" s="104">
        <v>5.3090000000000002E-5</v>
      </c>
      <c r="G226" s="99">
        <f t="shared" si="35"/>
        <v>0.28545308999999996</v>
      </c>
      <c r="H226" s="107">
        <v>436.65</v>
      </c>
      <c r="I226" s="108" t="s">
        <v>7</v>
      </c>
      <c r="J226" s="111">
        <f t="shared" si="31"/>
        <v>436650</v>
      </c>
      <c r="K226" s="107">
        <v>14.93</v>
      </c>
      <c r="L226" s="108" t="s">
        <v>7</v>
      </c>
      <c r="M226" s="111">
        <f t="shared" si="34"/>
        <v>14930</v>
      </c>
      <c r="N226" s="107">
        <v>1.78</v>
      </c>
      <c r="O226" s="108" t="s">
        <v>7</v>
      </c>
      <c r="P226" s="111">
        <f t="shared" si="37"/>
        <v>1780</v>
      </c>
    </row>
    <row r="227" spans="1:16">
      <c r="A227" s="18">
        <f t="shared" si="36"/>
        <v>227</v>
      </c>
      <c r="B227" s="101">
        <v>20</v>
      </c>
      <c r="C227" s="102" t="s">
        <v>60</v>
      </c>
      <c r="D227" s="112">
        <f t="shared" si="32"/>
        <v>909.09090909090912</v>
      </c>
      <c r="E227" s="103">
        <v>0.27789999999999998</v>
      </c>
      <c r="F227" s="104">
        <v>4.8140000000000003E-5</v>
      </c>
      <c r="G227" s="99">
        <f t="shared" si="35"/>
        <v>0.27794813999999995</v>
      </c>
      <c r="H227" s="107">
        <v>507.67</v>
      </c>
      <c r="I227" s="108" t="s">
        <v>7</v>
      </c>
      <c r="J227" s="111">
        <f t="shared" si="31"/>
        <v>507670</v>
      </c>
      <c r="K227" s="107">
        <v>18</v>
      </c>
      <c r="L227" s="108" t="s">
        <v>7</v>
      </c>
      <c r="M227" s="111">
        <f t="shared" si="34"/>
        <v>18000</v>
      </c>
      <c r="N227" s="107">
        <v>2.0299999999999998</v>
      </c>
      <c r="O227" s="108" t="s">
        <v>7</v>
      </c>
      <c r="P227" s="111">
        <f t="shared" si="37"/>
        <v>2029.9999999999998</v>
      </c>
    </row>
    <row r="228" spans="1:16">
      <c r="A228" s="21">
        <f t="shared" si="36"/>
        <v>228</v>
      </c>
      <c r="B228" s="101">
        <v>22</v>
      </c>
      <c r="C228" s="102" t="s">
        <v>60</v>
      </c>
      <c r="D228" s="106">
        <f t="shared" si="32"/>
        <v>1000</v>
      </c>
      <c r="E228" s="103">
        <v>0.27229999999999999</v>
      </c>
      <c r="F228" s="104">
        <v>4.4070000000000003E-5</v>
      </c>
      <c r="G228" s="99">
        <f t="shared" si="35"/>
        <v>0.27234406999999999</v>
      </c>
      <c r="H228" s="107">
        <v>580.37</v>
      </c>
      <c r="I228" s="108" t="s">
        <v>7</v>
      </c>
      <c r="J228" s="111">
        <f t="shared" si="31"/>
        <v>580370</v>
      </c>
      <c r="K228" s="107">
        <v>20.73</v>
      </c>
      <c r="L228" s="108" t="s">
        <v>7</v>
      </c>
      <c r="M228" s="111">
        <f t="shared" si="34"/>
        <v>20730</v>
      </c>
      <c r="N228" s="107">
        <v>2.27</v>
      </c>
      <c r="O228" s="108" t="s">
        <v>7</v>
      </c>
      <c r="P228" s="111">
        <f t="shared" si="37"/>
        <v>2270</v>
      </c>
    </row>
    <row r="229" spans="1:16">
      <c r="A229" s="18">
        <f t="shared" si="36"/>
        <v>229</v>
      </c>
      <c r="B229" s="101"/>
      <c r="C229" s="102"/>
      <c r="D229" s="106" t="e">
        <v>#N/A</v>
      </c>
      <c r="E229" s="103"/>
      <c r="F229" s="104"/>
      <c r="G229" s="99" t="e">
        <v>#N/A</v>
      </c>
      <c r="H229" s="107"/>
      <c r="I229" s="108"/>
      <c r="J229" s="111" t="e">
        <v>#N/A</v>
      </c>
      <c r="K229" s="107"/>
      <c r="L229" s="108"/>
      <c r="M229" s="111" t="e">
        <v>#N/A</v>
      </c>
      <c r="N229" s="107"/>
      <c r="O229" s="108"/>
      <c r="P229" s="114" t="e">
        <v>#N/A</v>
      </c>
    </row>
    <row r="230" spans="1:16">
      <c r="A230" s="18">
        <f t="shared" si="36"/>
        <v>230</v>
      </c>
      <c r="B230" s="101"/>
      <c r="C230" s="102"/>
      <c r="D230" s="106" t="e">
        <v>#N/A</v>
      </c>
      <c r="E230" s="103"/>
      <c r="F230" s="104"/>
      <c r="G230" s="99" t="e">
        <v>#N/A</v>
      </c>
      <c r="H230" s="107"/>
      <c r="I230" s="108"/>
      <c r="J230" s="111" t="e">
        <v>#N/A</v>
      </c>
      <c r="K230" s="107"/>
      <c r="L230" s="108"/>
      <c r="M230" s="111" t="e">
        <v>#N/A</v>
      </c>
      <c r="N230" s="107"/>
      <c r="O230" s="108"/>
      <c r="P230" s="114" t="e">
        <v>#N/A</v>
      </c>
    </row>
    <row r="231" spans="1:16">
      <c r="A231" s="18">
        <f t="shared" si="36"/>
        <v>231</v>
      </c>
      <c r="B231" s="101"/>
      <c r="C231" s="102"/>
      <c r="D231" s="106" t="e">
        <v>#N/A</v>
      </c>
      <c r="E231" s="103"/>
      <c r="F231" s="104"/>
      <c r="G231" s="99" t="e">
        <v>#N/A</v>
      </c>
      <c r="H231" s="107"/>
      <c r="I231" s="108"/>
      <c r="J231" s="111" t="e">
        <v>#N/A</v>
      </c>
      <c r="K231" s="107"/>
      <c r="L231" s="108"/>
      <c r="M231" s="111" t="e">
        <v>#N/A</v>
      </c>
      <c r="N231" s="107"/>
      <c r="O231" s="108"/>
      <c r="P231" s="114" t="e">
        <v>#N/A</v>
      </c>
    </row>
    <row r="232" spans="1:16">
      <c r="A232" s="18">
        <f t="shared" si="36"/>
        <v>232</v>
      </c>
      <c r="B232" s="101"/>
      <c r="C232" s="102"/>
      <c r="D232" s="106" t="e">
        <v>#N/A</v>
      </c>
      <c r="E232" s="103"/>
      <c r="F232" s="104"/>
      <c r="G232" s="99" t="e">
        <v>#N/A</v>
      </c>
      <c r="H232" s="107"/>
      <c r="I232" s="108"/>
      <c r="J232" s="111" t="e">
        <v>#N/A</v>
      </c>
      <c r="K232" s="107"/>
      <c r="L232" s="108"/>
      <c r="M232" s="111" t="e">
        <v>#N/A</v>
      </c>
      <c r="N232" s="107"/>
      <c r="O232" s="108"/>
      <c r="P232" s="114" t="e">
        <v>#N/A</v>
      </c>
    </row>
    <row r="233" spans="1:16">
      <c r="A233" s="18">
        <f t="shared" si="36"/>
        <v>233</v>
      </c>
      <c r="B233" s="101"/>
      <c r="C233" s="102"/>
      <c r="D233" s="106" t="e">
        <v>#N/A</v>
      </c>
      <c r="E233" s="103"/>
      <c r="F233" s="104"/>
      <c r="G233" s="99" t="e">
        <v>#N/A</v>
      </c>
      <c r="H233" s="107"/>
      <c r="I233" s="108"/>
      <c r="J233" s="111" t="e">
        <v>#N/A</v>
      </c>
      <c r="K233" s="107"/>
      <c r="L233" s="108"/>
      <c r="M233" s="111" t="e">
        <v>#N/A</v>
      </c>
      <c r="N233" s="107"/>
      <c r="O233" s="108"/>
      <c r="P233" s="114" t="e">
        <v>#N/A</v>
      </c>
    </row>
    <row r="234" spans="1:16">
      <c r="A234" s="18">
        <f t="shared" si="36"/>
        <v>234</v>
      </c>
      <c r="B234" s="101"/>
      <c r="C234" s="102"/>
      <c r="D234" s="106" t="e">
        <v>#N/A</v>
      </c>
      <c r="E234" s="103"/>
      <c r="F234" s="104"/>
      <c r="G234" s="99" t="e">
        <v>#N/A</v>
      </c>
      <c r="H234" s="107"/>
      <c r="I234" s="108"/>
      <c r="J234" s="111" t="e">
        <v>#N/A</v>
      </c>
      <c r="K234" s="107"/>
      <c r="L234" s="108"/>
      <c r="M234" s="111" t="e">
        <v>#N/A</v>
      </c>
      <c r="N234" s="107"/>
      <c r="O234" s="108"/>
      <c r="P234" s="114" t="e">
        <v>#N/A</v>
      </c>
    </row>
    <row r="235" spans="1:16">
      <c r="A235" s="18">
        <f t="shared" si="36"/>
        <v>235</v>
      </c>
      <c r="B235" s="101"/>
      <c r="C235" s="102"/>
      <c r="D235" s="106" t="e">
        <v>#N/A</v>
      </c>
      <c r="E235" s="103"/>
      <c r="F235" s="104"/>
      <c r="G235" s="99" t="e">
        <v>#N/A</v>
      </c>
      <c r="H235" s="107"/>
      <c r="I235" s="108"/>
      <c r="J235" s="111" t="e">
        <v>#N/A</v>
      </c>
      <c r="K235" s="107"/>
      <c r="L235" s="108"/>
      <c r="M235" s="111" t="e">
        <v>#N/A</v>
      </c>
      <c r="N235" s="107"/>
      <c r="O235" s="108"/>
      <c r="P235" s="114" t="e">
        <v>#N/A</v>
      </c>
    </row>
    <row r="236" spans="1:16">
      <c r="A236" s="18">
        <f t="shared" si="36"/>
        <v>236</v>
      </c>
      <c r="B236" s="101"/>
      <c r="C236" s="102"/>
      <c r="D236" s="106" t="e">
        <v>#N/A</v>
      </c>
      <c r="E236" s="103"/>
      <c r="F236" s="104"/>
      <c r="G236" s="99" t="e">
        <v>#N/A</v>
      </c>
      <c r="H236" s="107"/>
      <c r="I236" s="108"/>
      <c r="J236" s="111" t="e">
        <v>#N/A</v>
      </c>
      <c r="K236" s="107"/>
      <c r="L236" s="108"/>
      <c r="M236" s="111" t="e">
        <v>#N/A</v>
      </c>
      <c r="N236" s="107"/>
      <c r="O236" s="108"/>
      <c r="P236" s="114" t="e">
        <v>#N/A</v>
      </c>
    </row>
    <row r="237" spans="1:16">
      <c r="A237" s="18">
        <f t="shared" si="36"/>
        <v>237</v>
      </c>
      <c r="B237" s="101"/>
      <c r="C237" s="102"/>
      <c r="D237" s="106" t="e">
        <v>#N/A</v>
      </c>
      <c r="E237" s="103"/>
      <c r="F237" s="104"/>
      <c r="G237" s="99" t="e">
        <v>#N/A</v>
      </c>
      <c r="H237" s="107"/>
      <c r="I237" s="108"/>
      <c r="J237" s="111" t="e">
        <v>#N/A</v>
      </c>
      <c r="K237" s="107"/>
      <c r="L237" s="108"/>
      <c r="M237" s="111" t="e">
        <v>#N/A</v>
      </c>
      <c r="N237" s="107"/>
      <c r="O237" s="108"/>
      <c r="P237" s="114" t="e">
        <v>#N/A</v>
      </c>
    </row>
    <row r="238" spans="1:16">
      <c r="A238" s="18">
        <f t="shared" si="36"/>
        <v>238</v>
      </c>
      <c r="B238" s="101"/>
      <c r="C238" s="102"/>
      <c r="D238" s="106" t="e">
        <v>#N/A</v>
      </c>
      <c r="E238" s="103"/>
      <c r="F238" s="104"/>
      <c r="G238" s="99" t="e">
        <v>#N/A</v>
      </c>
      <c r="H238" s="107"/>
      <c r="I238" s="108"/>
      <c r="J238" s="111" t="e">
        <v>#N/A</v>
      </c>
      <c r="K238" s="107"/>
      <c r="L238" s="108"/>
      <c r="M238" s="111" t="e">
        <v>#N/A</v>
      </c>
      <c r="N238" s="107"/>
      <c r="O238" s="108"/>
      <c r="P238" s="114" t="e">
        <v>#N/A</v>
      </c>
    </row>
    <row r="239" spans="1:16">
      <c r="A239" s="18">
        <f t="shared" si="36"/>
        <v>239</v>
      </c>
      <c r="B239" s="101"/>
      <c r="C239" s="102"/>
      <c r="D239" s="106" t="e">
        <v>#N/A</v>
      </c>
      <c r="E239" s="103"/>
      <c r="F239" s="104"/>
      <c r="G239" s="99" t="e">
        <v>#N/A</v>
      </c>
      <c r="H239" s="107"/>
      <c r="I239" s="108"/>
      <c r="J239" s="111" t="e">
        <v>#N/A</v>
      </c>
      <c r="K239" s="107"/>
      <c r="L239" s="108"/>
      <c r="M239" s="111" t="e">
        <v>#N/A</v>
      </c>
      <c r="N239" s="107"/>
      <c r="O239" s="108"/>
      <c r="P239" s="114" t="e">
        <v>#N/A</v>
      </c>
    </row>
    <row r="240" spans="1:16">
      <c r="A240" s="18">
        <f t="shared" si="36"/>
        <v>240</v>
      </c>
      <c r="B240" s="101"/>
      <c r="C240" s="102"/>
      <c r="D240" s="106" t="e">
        <v>#N/A</v>
      </c>
      <c r="E240" s="103"/>
      <c r="F240" s="104"/>
      <c r="G240" s="99" t="e">
        <v>#N/A</v>
      </c>
      <c r="H240" s="107"/>
      <c r="I240" s="108"/>
      <c r="J240" s="111" t="e">
        <v>#N/A</v>
      </c>
      <c r="K240" s="107"/>
      <c r="L240" s="108"/>
      <c r="M240" s="111" t="e">
        <v>#N/A</v>
      </c>
      <c r="N240" s="107"/>
      <c r="O240" s="108"/>
      <c r="P240" s="114" t="e">
        <v>#N/A</v>
      </c>
    </row>
    <row r="241" spans="1:16">
      <c r="A241" s="18">
        <f t="shared" si="36"/>
        <v>241</v>
      </c>
      <c r="B241" s="101"/>
      <c r="C241" s="102"/>
      <c r="D241" s="106" t="e">
        <v>#N/A</v>
      </c>
      <c r="E241" s="103"/>
      <c r="F241" s="104"/>
      <c r="G241" s="99" t="e">
        <v>#N/A</v>
      </c>
      <c r="H241" s="107"/>
      <c r="I241" s="108"/>
      <c r="J241" s="111" t="e">
        <v>#N/A</v>
      </c>
      <c r="K241" s="107"/>
      <c r="L241" s="108"/>
      <c r="M241" s="111" t="e">
        <v>#N/A</v>
      </c>
      <c r="N241" s="107"/>
      <c r="O241" s="108"/>
      <c r="P241" s="114" t="e">
        <v>#N/A</v>
      </c>
    </row>
    <row r="242" spans="1:16">
      <c r="A242" s="18">
        <f t="shared" si="36"/>
        <v>242</v>
      </c>
      <c r="B242" s="101"/>
      <c r="C242" s="102"/>
      <c r="D242" s="106" t="e">
        <v>#N/A</v>
      </c>
      <c r="E242" s="103"/>
      <c r="F242" s="104"/>
      <c r="G242" s="99" t="e">
        <v>#N/A</v>
      </c>
      <c r="H242" s="107"/>
      <c r="I242" s="108"/>
      <c r="J242" s="111" t="e">
        <v>#N/A</v>
      </c>
      <c r="K242" s="107"/>
      <c r="L242" s="108"/>
      <c r="M242" s="111" t="e">
        <v>#N/A</v>
      </c>
      <c r="N242" s="107"/>
      <c r="O242" s="108"/>
      <c r="P242" s="114" t="e">
        <v>#N/A</v>
      </c>
    </row>
    <row r="243" spans="1:16">
      <c r="A243" s="18">
        <f t="shared" si="36"/>
        <v>243</v>
      </c>
      <c r="B243" s="101"/>
      <c r="C243" s="102"/>
      <c r="D243" s="106" t="e">
        <v>#N/A</v>
      </c>
      <c r="E243" s="103"/>
      <c r="F243" s="104"/>
      <c r="G243" s="99" t="e">
        <v>#N/A</v>
      </c>
      <c r="H243" s="107"/>
      <c r="I243" s="108"/>
      <c r="J243" s="111" t="e">
        <v>#N/A</v>
      </c>
      <c r="K243" s="107"/>
      <c r="L243" s="108"/>
      <c r="M243" s="111" t="e">
        <v>#N/A</v>
      </c>
      <c r="N243" s="107"/>
      <c r="O243" s="108"/>
      <c r="P243" s="114" t="e">
        <v>#N/A</v>
      </c>
    </row>
    <row r="244" spans="1:16">
      <c r="A244" s="18">
        <f t="shared" si="36"/>
        <v>244</v>
      </c>
      <c r="B244" s="101"/>
      <c r="C244" s="102"/>
      <c r="D244" s="106" t="e">
        <v>#N/A</v>
      </c>
      <c r="E244" s="103"/>
      <c r="F244" s="104"/>
      <c r="G244" s="99" t="e">
        <v>#N/A</v>
      </c>
      <c r="H244" s="107"/>
      <c r="I244" s="108"/>
      <c r="J244" s="111" t="e">
        <v>#N/A</v>
      </c>
      <c r="K244" s="107"/>
      <c r="L244" s="108"/>
      <c r="M244" s="111" t="e">
        <v>#N/A</v>
      </c>
      <c r="N244" s="107"/>
      <c r="O244" s="108"/>
      <c r="P244" s="114" t="e">
        <v>#N/A</v>
      </c>
    </row>
    <row r="245" spans="1:16">
      <c r="A245" s="18">
        <f t="shared" si="36"/>
        <v>245</v>
      </c>
      <c r="B245" s="101"/>
      <c r="C245" s="102"/>
      <c r="D245" s="106" t="e">
        <v>#N/A</v>
      </c>
      <c r="E245" s="103"/>
      <c r="F245" s="104"/>
      <c r="G245" s="99" t="e">
        <v>#N/A</v>
      </c>
      <c r="H245" s="107"/>
      <c r="I245" s="108"/>
      <c r="J245" s="111" t="e">
        <v>#N/A</v>
      </c>
      <c r="K245" s="107"/>
      <c r="L245" s="108"/>
      <c r="M245" s="111" t="e">
        <v>#N/A</v>
      </c>
      <c r="N245" s="107"/>
      <c r="O245" s="108"/>
      <c r="P245" s="114" t="e">
        <v>#N/A</v>
      </c>
    </row>
    <row r="246" spans="1:16">
      <c r="A246" s="18">
        <f t="shared" si="36"/>
        <v>246</v>
      </c>
      <c r="B246" s="101"/>
      <c r="C246" s="102"/>
      <c r="D246" s="106" t="e">
        <v>#N/A</v>
      </c>
      <c r="E246" s="103"/>
      <c r="F246" s="104"/>
      <c r="G246" s="99" t="e">
        <v>#N/A</v>
      </c>
      <c r="H246" s="107"/>
      <c r="I246" s="108"/>
      <c r="J246" s="111" t="e">
        <v>#N/A</v>
      </c>
      <c r="K246" s="107"/>
      <c r="L246" s="108"/>
      <c r="M246" s="111" t="e">
        <v>#N/A</v>
      </c>
      <c r="N246" s="107"/>
      <c r="O246" s="108"/>
      <c r="P246" s="114" t="e">
        <v>#N/A</v>
      </c>
    </row>
    <row r="247" spans="1:16">
      <c r="A247" s="18">
        <f t="shared" si="36"/>
        <v>247</v>
      </c>
      <c r="B247" s="101"/>
      <c r="C247" s="102"/>
      <c r="D247" s="106" t="e">
        <v>#N/A</v>
      </c>
      <c r="E247" s="103"/>
      <c r="F247" s="104"/>
      <c r="G247" s="99" t="e">
        <v>#N/A</v>
      </c>
      <c r="H247" s="107"/>
      <c r="I247" s="108"/>
      <c r="J247" s="111" t="e">
        <v>#N/A</v>
      </c>
      <c r="K247" s="107"/>
      <c r="L247" s="108"/>
      <c r="M247" s="111" t="e">
        <v>#N/A</v>
      </c>
      <c r="N247" s="107"/>
      <c r="O247" s="108"/>
      <c r="P247" s="114" t="e">
        <v>#N/A</v>
      </c>
    </row>
    <row r="248" spans="1:16">
      <c r="A248" s="18">
        <f t="shared" si="36"/>
        <v>248</v>
      </c>
      <c r="B248" s="101"/>
      <c r="C248" s="102"/>
      <c r="D248" s="106" t="e">
        <v>#N/A</v>
      </c>
      <c r="E248" s="103"/>
      <c r="F248" s="104"/>
      <c r="G248" s="99" t="e">
        <v>#N/A</v>
      </c>
      <c r="H248" s="107"/>
      <c r="I248" s="108"/>
      <c r="J248" s="111" t="e">
        <v>#N/A</v>
      </c>
      <c r="K248" s="107"/>
      <c r="L248" s="108"/>
      <c r="M248" s="111" t="e">
        <v>#N/A</v>
      </c>
      <c r="N248" s="107"/>
      <c r="O248" s="108"/>
      <c r="P248" s="114" t="e">
        <v>#N/A</v>
      </c>
    </row>
    <row r="249" spans="1:16">
      <c r="A249" s="18">
        <f t="shared" si="36"/>
        <v>249</v>
      </c>
      <c r="B249" s="101"/>
      <c r="C249" s="102"/>
      <c r="D249" s="106" t="e">
        <v>#N/A</v>
      </c>
      <c r="E249" s="103"/>
      <c r="F249" s="104"/>
      <c r="G249" s="99" t="e">
        <v>#N/A</v>
      </c>
      <c r="H249" s="107"/>
      <c r="I249" s="108"/>
      <c r="J249" s="111" t="e">
        <v>#N/A</v>
      </c>
      <c r="K249" s="107"/>
      <c r="L249" s="108"/>
      <c r="M249" s="111" t="e">
        <v>#N/A</v>
      </c>
      <c r="N249" s="107"/>
      <c r="O249" s="108"/>
      <c r="P249" s="114" t="e">
        <v>#N/A</v>
      </c>
    </row>
    <row r="250" spans="1:16">
      <c r="A250" s="18">
        <f t="shared" si="36"/>
        <v>250</v>
      </c>
      <c r="B250" s="101"/>
      <c r="C250" s="102"/>
      <c r="D250" s="106" t="e">
        <v>#N/A</v>
      </c>
      <c r="E250" s="103"/>
      <c r="F250" s="104"/>
      <c r="G250" s="99" t="e">
        <v>#N/A</v>
      </c>
      <c r="H250" s="107"/>
      <c r="I250" s="108"/>
      <c r="J250" s="111" t="e">
        <v>#N/A</v>
      </c>
      <c r="K250" s="107"/>
      <c r="L250" s="108"/>
      <c r="M250" s="111" t="e">
        <v>#N/A</v>
      </c>
      <c r="N250" s="107"/>
      <c r="O250" s="108"/>
      <c r="P250" s="114" t="e">
        <v>#N/A</v>
      </c>
    </row>
    <row r="251" spans="1:16">
      <c r="A251" s="18">
        <f t="shared" si="36"/>
        <v>251</v>
      </c>
      <c r="B251" s="101"/>
      <c r="C251" s="102"/>
      <c r="D251" s="106" t="e">
        <v>#N/A</v>
      </c>
      <c r="E251" s="103"/>
      <c r="F251" s="104"/>
      <c r="G251" s="99" t="e">
        <v>#N/A</v>
      </c>
      <c r="H251" s="107"/>
      <c r="I251" s="108"/>
      <c r="J251" s="111" t="e">
        <v>#N/A</v>
      </c>
      <c r="K251" s="107"/>
      <c r="L251" s="108"/>
      <c r="M251" s="111" t="e">
        <v>#N/A</v>
      </c>
      <c r="N251" s="107"/>
      <c r="O251" s="108"/>
      <c r="P251" s="114" t="e">
        <v>#N/A</v>
      </c>
    </row>
    <row r="252" spans="1:16">
      <c r="A252" s="18">
        <f t="shared" si="36"/>
        <v>252</v>
      </c>
      <c r="B252" s="101"/>
      <c r="C252" s="102"/>
      <c r="D252" s="106" t="e">
        <v>#N/A</v>
      </c>
      <c r="E252" s="103"/>
      <c r="F252" s="104"/>
      <c r="G252" s="99" t="e">
        <v>#N/A</v>
      </c>
      <c r="H252" s="107"/>
      <c r="I252" s="108"/>
      <c r="J252" s="111" t="e">
        <v>#N/A</v>
      </c>
      <c r="K252" s="107"/>
      <c r="L252" s="108"/>
      <c r="M252" s="111" t="e">
        <v>#N/A</v>
      </c>
      <c r="N252" s="107"/>
      <c r="O252" s="108"/>
      <c r="P252" s="114" t="e">
        <v>#N/A</v>
      </c>
    </row>
    <row r="253" spans="1:16">
      <c r="A253" s="18">
        <f t="shared" si="36"/>
        <v>253</v>
      </c>
      <c r="B253" s="101"/>
      <c r="C253" s="102"/>
      <c r="D253" s="106" t="e">
        <v>#N/A</v>
      </c>
      <c r="E253" s="103"/>
      <c r="F253" s="104"/>
      <c r="G253" s="99" t="e">
        <v>#N/A</v>
      </c>
      <c r="H253" s="107"/>
      <c r="I253" s="108"/>
      <c r="J253" s="111" t="e">
        <v>#N/A</v>
      </c>
      <c r="K253" s="107"/>
      <c r="L253" s="108"/>
      <c r="M253" s="111" t="e">
        <v>#N/A</v>
      </c>
      <c r="N253" s="107"/>
      <c r="O253" s="108"/>
      <c r="P253" s="114" t="e">
        <v>#N/A</v>
      </c>
    </row>
    <row r="254" spans="1:16">
      <c r="A254" s="18">
        <f t="shared" si="36"/>
        <v>254</v>
      </c>
      <c r="B254" s="101"/>
      <c r="C254" s="102"/>
      <c r="D254" s="106" t="e">
        <v>#N/A</v>
      </c>
      <c r="E254" s="103"/>
      <c r="F254" s="104"/>
      <c r="G254" s="99" t="e">
        <v>#N/A</v>
      </c>
      <c r="H254" s="107"/>
      <c r="I254" s="108"/>
      <c r="J254" s="111" t="e">
        <v>#N/A</v>
      </c>
      <c r="K254" s="107"/>
      <c r="L254" s="108"/>
      <c r="M254" s="111" t="e">
        <v>#N/A</v>
      </c>
      <c r="N254" s="107"/>
      <c r="O254" s="108"/>
      <c r="P254" s="114" t="e">
        <v>#N/A</v>
      </c>
    </row>
    <row r="255" spans="1:16">
      <c r="A255" s="18">
        <f t="shared" si="36"/>
        <v>255</v>
      </c>
      <c r="B255" s="101"/>
      <c r="C255" s="102"/>
      <c r="D255" s="106" t="e">
        <v>#N/A</v>
      </c>
      <c r="E255" s="103"/>
      <c r="F255" s="104"/>
      <c r="G255" s="99" t="e">
        <v>#N/A</v>
      </c>
      <c r="H255" s="107"/>
      <c r="I255" s="108"/>
      <c r="J255" s="111" t="e">
        <v>#N/A</v>
      </c>
      <c r="K255" s="107"/>
      <c r="L255" s="108"/>
      <c r="M255" s="111" t="e">
        <v>#N/A</v>
      </c>
      <c r="N255" s="107"/>
      <c r="O255" s="108"/>
      <c r="P255" s="114" t="e">
        <v>#N/A</v>
      </c>
    </row>
    <row r="256" spans="1:16">
      <c r="A256" s="18">
        <f t="shared" si="36"/>
        <v>256</v>
      </c>
      <c r="B256" s="101"/>
      <c r="C256" s="102"/>
      <c r="D256" s="106" t="e">
        <v>#N/A</v>
      </c>
      <c r="E256" s="103"/>
      <c r="F256" s="104"/>
      <c r="G256" s="99" t="e">
        <v>#N/A</v>
      </c>
      <c r="H256" s="107"/>
      <c r="I256" s="108"/>
      <c r="J256" s="111" t="e">
        <v>#N/A</v>
      </c>
      <c r="K256" s="107"/>
      <c r="L256" s="108"/>
      <c r="M256" s="111" t="e">
        <v>#N/A</v>
      </c>
      <c r="N256" s="107"/>
      <c r="O256" s="108"/>
      <c r="P256" s="114" t="e">
        <v>#N/A</v>
      </c>
    </row>
    <row r="257" spans="1:16">
      <c r="A257" s="18">
        <f t="shared" si="36"/>
        <v>257</v>
      </c>
      <c r="B257" s="101"/>
      <c r="C257" s="102"/>
      <c r="D257" s="106" t="e">
        <v>#N/A</v>
      </c>
      <c r="E257" s="103"/>
      <c r="F257" s="104"/>
      <c r="G257" s="99" t="e">
        <v>#N/A</v>
      </c>
      <c r="H257" s="107"/>
      <c r="I257" s="108"/>
      <c r="J257" s="111" t="e">
        <v>#N/A</v>
      </c>
      <c r="K257" s="107"/>
      <c r="L257" s="108"/>
      <c r="M257" s="111" t="e">
        <v>#N/A</v>
      </c>
      <c r="N257" s="107"/>
      <c r="O257" s="108"/>
      <c r="P257" s="114" t="e">
        <v>#N/A</v>
      </c>
    </row>
    <row r="258" spans="1:16">
      <c r="A258" s="18">
        <f t="shared" si="36"/>
        <v>258</v>
      </c>
      <c r="B258" s="101"/>
      <c r="C258" s="102"/>
      <c r="D258" s="106" t="e">
        <v>#N/A</v>
      </c>
      <c r="E258" s="103"/>
      <c r="F258" s="104"/>
      <c r="G258" s="99" t="e">
        <v>#N/A</v>
      </c>
      <c r="H258" s="107"/>
      <c r="I258" s="108"/>
      <c r="J258" s="111" t="e">
        <v>#N/A</v>
      </c>
      <c r="K258" s="107"/>
      <c r="L258" s="108"/>
      <c r="M258" s="111" t="e">
        <v>#N/A</v>
      </c>
      <c r="N258" s="107"/>
      <c r="O258" s="108"/>
      <c r="P258" s="114" t="e">
        <v>#N/A</v>
      </c>
    </row>
    <row r="259" spans="1:16">
      <c r="A259" s="18">
        <f t="shared" si="36"/>
        <v>259</v>
      </c>
      <c r="B259" s="101"/>
      <c r="C259" s="102"/>
      <c r="D259" s="106" t="e">
        <v>#N/A</v>
      </c>
      <c r="E259" s="103"/>
      <c r="F259" s="104"/>
      <c r="G259" s="99" t="e">
        <v>#N/A</v>
      </c>
      <c r="H259" s="107"/>
      <c r="I259" s="108"/>
      <c r="J259" s="111" t="e">
        <v>#N/A</v>
      </c>
      <c r="K259" s="107"/>
      <c r="L259" s="108"/>
      <c r="M259" s="111" t="e">
        <v>#N/A</v>
      </c>
      <c r="N259" s="107"/>
      <c r="O259" s="108"/>
      <c r="P259" s="114" t="e">
        <v>#N/A</v>
      </c>
    </row>
    <row r="260" spans="1:16">
      <c r="A260" s="18">
        <f t="shared" si="36"/>
        <v>260</v>
      </c>
      <c r="B260" s="101"/>
      <c r="C260" s="102"/>
      <c r="D260" s="106" t="e">
        <v>#N/A</v>
      </c>
      <c r="E260" s="103"/>
      <c r="F260" s="104"/>
      <c r="G260" s="99" t="e">
        <v>#N/A</v>
      </c>
      <c r="H260" s="107"/>
      <c r="I260" s="108"/>
      <c r="J260" s="111" t="e">
        <v>#N/A</v>
      </c>
      <c r="K260" s="107"/>
      <c r="L260" s="108"/>
      <c r="M260" s="111" t="e">
        <v>#N/A</v>
      </c>
      <c r="N260" s="107"/>
      <c r="O260" s="108"/>
      <c r="P260" s="114" t="e">
        <v>#N/A</v>
      </c>
    </row>
    <row r="261" spans="1:16">
      <c r="A261" s="18">
        <f t="shared" si="36"/>
        <v>261</v>
      </c>
      <c r="B261" s="101"/>
      <c r="C261" s="102"/>
      <c r="D261" s="106" t="e">
        <v>#N/A</v>
      </c>
      <c r="E261" s="103"/>
      <c r="F261" s="104"/>
      <c r="G261" s="99" t="e">
        <v>#N/A</v>
      </c>
      <c r="H261" s="107"/>
      <c r="I261" s="108"/>
      <c r="J261" s="111" t="e">
        <v>#N/A</v>
      </c>
      <c r="K261" s="107"/>
      <c r="L261" s="108"/>
      <c r="M261" s="111" t="e">
        <v>#N/A</v>
      </c>
      <c r="N261" s="107"/>
      <c r="O261" s="108"/>
      <c r="P261" s="114" t="e">
        <v>#N/A</v>
      </c>
    </row>
    <row r="262" spans="1:16">
      <c r="A262" s="18">
        <f t="shared" si="36"/>
        <v>262</v>
      </c>
      <c r="B262" s="101"/>
      <c r="C262" s="102"/>
      <c r="D262" s="106" t="e">
        <v>#N/A</v>
      </c>
      <c r="E262" s="103"/>
      <c r="F262" s="104"/>
      <c r="G262" s="99" t="e">
        <v>#N/A</v>
      </c>
      <c r="H262" s="107"/>
      <c r="I262" s="108"/>
      <c r="J262" s="111" t="e">
        <v>#N/A</v>
      </c>
      <c r="K262" s="107"/>
      <c r="L262" s="108"/>
      <c r="M262" s="111" t="e">
        <v>#N/A</v>
      </c>
      <c r="N262" s="107"/>
      <c r="O262" s="108"/>
      <c r="P262" s="114" t="e">
        <v>#N/A</v>
      </c>
    </row>
    <row r="263" spans="1:16">
      <c r="A263" s="18">
        <f t="shared" si="36"/>
        <v>263</v>
      </c>
      <c r="B263" s="101"/>
      <c r="C263" s="102"/>
      <c r="D263" s="106" t="e">
        <v>#N/A</v>
      </c>
      <c r="E263" s="103"/>
      <c r="F263" s="104"/>
      <c r="G263" s="99" t="e">
        <v>#N/A</v>
      </c>
      <c r="H263" s="107"/>
      <c r="I263" s="108"/>
      <c r="J263" s="111" t="e">
        <v>#N/A</v>
      </c>
      <c r="K263" s="107"/>
      <c r="L263" s="108"/>
      <c r="M263" s="111" t="e">
        <v>#N/A</v>
      </c>
      <c r="N263" s="107"/>
      <c r="O263" s="108"/>
      <c r="P263" s="114" t="e">
        <v>#N/A</v>
      </c>
    </row>
    <row r="264" spans="1:16">
      <c r="A264" s="18">
        <f t="shared" si="36"/>
        <v>264</v>
      </c>
      <c r="B264" s="101"/>
      <c r="C264" s="102"/>
      <c r="D264" s="106" t="e">
        <v>#N/A</v>
      </c>
      <c r="E264" s="103"/>
      <c r="F264" s="104"/>
      <c r="G264" s="99" t="e">
        <v>#N/A</v>
      </c>
      <c r="H264" s="107"/>
      <c r="I264" s="108"/>
      <c r="J264" s="111" t="e">
        <v>#N/A</v>
      </c>
      <c r="K264" s="107"/>
      <c r="L264" s="108"/>
      <c r="M264" s="111" t="e">
        <v>#N/A</v>
      </c>
      <c r="N264" s="107"/>
      <c r="O264" s="108"/>
      <c r="P264" s="114" t="e">
        <v>#N/A</v>
      </c>
    </row>
    <row r="265" spans="1:16">
      <c r="A265" s="18">
        <f t="shared" si="36"/>
        <v>265</v>
      </c>
      <c r="B265" s="101"/>
      <c r="C265" s="102"/>
      <c r="D265" s="106" t="e">
        <v>#N/A</v>
      </c>
      <c r="E265" s="103"/>
      <c r="F265" s="104"/>
      <c r="G265" s="99" t="e">
        <v>#N/A</v>
      </c>
      <c r="H265" s="107"/>
      <c r="I265" s="108"/>
      <c r="J265" s="111" t="e">
        <v>#N/A</v>
      </c>
      <c r="K265" s="107"/>
      <c r="L265" s="108"/>
      <c r="M265" s="111" t="e">
        <v>#N/A</v>
      </c>
      <c r="N265" s="107"/>
      <c r="O265" s="108"/>
      <c r="P265" s="114" t="e">
        <v>#N/A</v>
      </c>
    </row>
    <row r="266" spans="1:16">
      <c r="A266" s="18">
        <f t="shared" si="36"/>
        <v>266</v>
      </c>
      <c r="B266" s="101"/>
      <c r="C266" s="102"/>
      <c r="D266" s="106" t="e">
        <v>#N/A</v>
      </c>
      <c r="E266" s="103"/>
      <c r="F266" s="104"/>
      <c r="G266" s="99" t="e">
        <v>#N/A</v>
      </c>
      <c r="H266" s="107"/>
      <c r="I266" s="108"/>
      <c r="J266" s="111" t="e">
        <v>#N/A</v>
      </c>
      <c r="K266" s="107"/>
      <c r="L266" s="108"/>
      <c r="M266" s="111" t="e">
        <v>#N/A</v>
      </c>
      <c r="N266" s="107"/>
      <c r="O266" s="108"/>
      <c r="P266" s="114" t="e">
        <v>#N/A</v>
      </c>
    </row>
    <row r="267" spans="1:16">
      <c r="A267" s="18">
        <f t="shared" si="36"/>
        <v>267</v>
      </c>
      <c r="B267" s="101"/>
      <c r="C267" s="102"/>
      <c r="D267" s="106" t="e">
        <v>#N/A</v>
      </c>
      <c r="E267" s="103"/>
      <c r="F267" s="104"/>
      <c r="G267" s="99" t="e">
        <v>#N/A</v>
      </c>
      <c r="H267" s="107"/>
      <c r="I267" s="108"/>
      <c r="J267" s="111" t="e">
        <v>#N/A</v>
      </c>
      <c r="K267" s="107"/>
      <c r="L267" s="108"/>
      <c r="M267" s="111" t="e">
        <v>#N/A</v>
      </c>
      <c r="N267" s="107"/>
      <c r="O267" s="108"/>
      <c r="P267" s="114" t="e">
        <v>#N/A</v>
      </c>
    </row>
    <row r="268" spans="1:16">
      <c r="A268" s="18">
        <f t="shared" si="36"/>
        <v>268</v>
      </c>
      <c r="B268" s="101"/>
      <c r="C268" s="102"/>
      <c r="D268" s="106" t="e">
        <v>#N/A</v>
      </c>
      <c r="E268" s="103"/>
      <c r="F268" s="104"/>
      <c r="G268" s="99" t="e">
        <v>#N/A</v>
      </c>
      <c r="H268" s="107"/>
      <c r="I268" s="108"/>
      <c r="J268" s="111" t="e">
        <v>#N/A</v>
      </c>
      <c r="K268" s="107"/>
      <c r="L268" s="108"/>
      <c r="M268" s="111" t="e">
        <v>#N/A</v>
      </c>
      <c r="N268" s="107"/>
      <c r="O268" s="108"/>
      <c r="P268" s="114" t="e">
        <v>#N/A</v>
      </c>
    </row>
    <row r="269" spans="1:16">
      <c r="A269" s="18">
        <f t="shared" si="36"/>
        <v>269</v>
      </c>
      <c r="B269" s="101"/>
      <c r="C269" s="102"/>
      <c r="D269" s="106" t="e">
        <v>#N/A</v>
      </c>
      <c r="E269" s="103"/>
      <c r="F269" s="104"/>
      <c r="G269" s="99" t="e">
        <v>#N/A</v>
      </c>
      <c r="H269" s="107"/>
      <c r="I269" s="108"/>
      <c r="J269" s="111" t="e">
        <v>#N/A</v>
      </c>
      <c r="K269" s="107"/>
      <c r="L269" s="108"/>
      <c r="M269" s="111" t="e">
        <v>#N/A</v>
      </c>
      <c r="N269" s="107"/>
      <c r="O269" s="108"/>
      <c r="P269" s="114" t="e">
        <v>#N/A</v>
      </c>
    </row>
    <row r="270" spans="1:16">
      <c r="A270" s="18">
        <f t="shared" si="36"/>
        <v>270</v>
      </c>
      <c r="B270" s="101"/>
      <c r="C270" s="102"/>
      <c r="D270" s="106" t="e">
        <v>#N/A</v>
      </c>
      <c r="E270" s="103"/>
      <c r="F270" s="104"/>
      <c r="G270" s="99" t="e">
        <v>#N/A</v>
      </c>
      <c r="H270" s="107"/>
      <c r="I270" s="108"/>
      <c r="J270" s="111" t="e">
        <v>#N/A</v>
      </c>
      <c r="K270" s="107"/>
      <c r="L270" s="108"/>
      <c r="M270" s="111" t="e">
        <v>#N/A</v>
      </c>
      <c r="N270" s="107"/>
      <c r="O270" s="108"/>
      <c r="P270" s="114" t="e">
        <v>#N/A</v>
      </c>
    </row>
    <row r="271" spans="1:16">
      <c r="A271" s="18">
        <f t="shared" si="36"/>
        <v>271</v>
      </c>
      <c r="B271" s="101"/>
      <c r="C271" s="102"/>
      <c r="D271" s="106" t="e">
        <v>#N/A</v>
      </c>
      <c r="E271" s="103"/>
      <c r="F271" s="104"/>
      <c r="G271" s="99" t="e">
        <v>#N/A</v>
      </c>
      <c r="H271" s="107"/>
      <c r="I271" s="108"/>
      <c r="J271" s="111" t="e">
        <v>#N/A</v>
      </c>
      <c r="K271" s="107"/>
      <c r="L271" s="108"/>
      <c r="M271" s="111" t="e">
        <v>#N/A</v>
      </c>
      <c r="N271" s="107"/>
      <c r="O271" s="108"/>
      <c r="P271" s="114" t="e">
        <v>#N/A</v>
      </c>
    </row>
    <row r="272" spans="1:16">
      <c r="A272" s="18">
        <f t="shared" si="36"/>
        <v>272</v>
      </c>
      <c r="B272" s="101"/>
      <c r="C272" s="102"/>
      <c r="D272" s="106" t="e">
        <v>#N/A</v>
      </c>
      <c r="E272" s="103"/>
      <c r="F272" s="104"/>
      <c r="G272" s="99" t="e">
        <v>#N/A</v>
      </c>
      <c r="H272" s="107"/>
      <c r="I272" s="108"/>
      <c r="J272" s="111" t="e">
        <v>#N/A</v>
      </c>
      <c r="K272" s="107"/>
      <c r="L272" s="108"/>
      <c r="M272" s="111" t="e">
        <v>#N/A</v>
      </c>
      <c r="N272" s="107"/>
      <c r="O272" s="108"/>
      <c r="P272" s="114" t="e">
        <v>#N/A</v>
      </c>
    </row>
    <row r="273" spans="1:16">
      <c r="A273" s="18">
        <f t="shared" si="36"/>
        <v>273</v>
      </c>
      <c r="B273" s="101"/>
      <c r="C273" s="102"/>
      <c r="D273" s="106" t="e">
        <v>#N/A</v>
      </c>
      <c r="E273" s="103"/>
      <c r="F273" s="104"/>
      <c r="G273" s="99" t="e">
        <v>#N/A</v>
      </c>
      <c r="H273" s="107"/>
      <c r="I273" s="108"/>
      <c r="J273" s="111" t="e">
        <v>#N/A</v>
      </c>
      <c r="K273" s="107"/>
      <c r="L273" s="108"/>
      <c r="M273" s="111" t="e">
        <v>#N/A</v>
      </c>
      <c r="N273" s="107"/>
      <c r="O273" s="108"/>
      <c r="P273" s="114" t="e">
        <v>#N/A</v>
      </c>
    </row>
    <row r="274" spans="1:16">
      <c r="A274" s="18">
        <f t="shared" si="36"/>
        <v>274</v>
      </c>
      <c r="B274" s="101"/>
      <c r="C274" s="102"/>
      <c r="D274" s="106" t="e">
        <v>#N/A</v>
      </c>
      <c r="E274" s="103"/>
      <c r="F274" s="104"/>
      <c r="G274" s="99" t="e">
        <v>#N/A</v>
      </c>
      <c r="H274" s="107"/>
      <c r="I274" s="108"/>
      <c r="J274" s="111" t="e">
        <v>#N/A</v>
      </c>
      <c r="K274" s="107"/>
      <c r="L274" s="108"/>
      <c r="M274" s="111" t="e">
        <v>#N/A</v>
      </c>
      <c r="N274" s="107"/>
      <c r="O274" s="108"/>
      <c r="P274" s="114" t="e">
        <v>#N/A</v>
      </c>
    </row>
    <row r="275" spans="1:16">
      <c r="A275" s="18">
        <f t="shared" si="36"/>
        <v>275</v>
      </c>
      <c r="B275" s="101"/>
      <c r="C275" s="102"/>
      <c r="D275" s="106" t="e">
        <v>#N/A</v>
      </c>
      <c r="E275" s="103"/>
      <c r="F275" s="104"/>
      <c r="G275" s="99" t="e">
        <v>#N/A</v>
      </c>
      <c r="H275" s="107"/>
      <c r="I275" s="108"/>
      <c r="J275" s="111" t="e">
        <v>#N/A</v>
      </c>
      <c r="K275" s="107"/>
      <c r="L275" s="108"/>
      <c r="M275" s="111" t="e">
        <v>#N/A</v>
      </c>
      <c r="N275" s="107"/>
      <c r="O275" s="108"/>
      <c r="P275" s="114" t="e">
        <v>#N/A</v>
      </c>
    </row>
    <row r="276" spans="1:16">
      <c r="A276" s="18">
        <f t="shared" si="36"/>
        <v>276</v>
      </c>
      <c r="B276" s="101"/>
      <c r="C276" s="102"/>
      <c r="D276" s="106" t="e">
        <v>#N/A</v>
      </c>
      <c r="E276" s="103"/>
      <c r="F276" s="104"/>
      <c r="G276" s="99" t="e">
        <v>#N/A</v>
      </c>
      <c r="H276" s="107"/>
      <c r="I276" s="108"/>
      <c r="J276" s="111" t="e">
        <v>#N/A</v>
      </c>
      <c r="K276" s="107"/>
      <c r="L276" s="108"/>
      <c r="M276" s="111" t="e">
        <v>#N/A</v>
      </c>
      <c r="N276" s="107"/>
      <c r="O276" s="108"/>
      <c r="P276" s="114" t="e">
        <v>#N/A</v>
      </c>
    </row>
    <row r="277" spans="1:16">
      <c r="A277" s="18">
        <f t="shared" si="36"/>
        <v>277</v>
      </c>
      <c r="B277" s="101"/>
      <c r="C277" s="102"/>
      <c r="D277" s="106" t="e">
        <v>#N/A</v>
      </c>
      <c r="E277" s="103"/>
      <c r="F277" s="104"/>
      <c r="G277" s="99" t="e">
        <v>#N/A</v>
      </c>
      <c r="H277" s="107"/>
      <c r="I277" s="108"/>
      <c r="J277" s="111" t="e">
        <v>#N/A</v>
      </c>
      <c r="K277" s="107"/>
      <c r="L277" s="108"/>
      <c r="M277" s="111" t="e">
        <v>#N/A</v>
      </c>
      <c r="N277" s="107"/>
      <c r="O277" s="108"/>
      <c r="P277" s="114" t="e">
        <v>#N/A</v>
      </c>
    </row>
    <row r="278" spans="1:16">
      <c r="A278" s="18">
        <f t="shared" ref="A278:A300" si="38">A277+1</f>
        <v>278</v>
      </c>
      <c r="B278" s="101"/>
      <c r="C278" s="102"/>
      <c r="D278" s="106" t="e">
        <v>#N/A</v>
      </c>
      <c r="E278" s="103"/>
      <c r="F278" s="104"/>
      <c r="G278" s="99" t="e">
        <v>#N/A</v>
      </c>
      <c r="H278" s="107"/>
      <c r="I278" s="108"/>
      <c r="J278" s="111" t="e">
        <v>#N/A</v>
      </c>
      <c r="K278" s="107"/>
      <c r="L278" s="108"/>
      <c r="M278" s="111" t="e">
        <v>#N/A</v>
      </c>
      <c r="N278" s="107"/>
      <c r="O278" s="108"/>
      <c r="P278" s="114" t="e">
        <v>#N/A</v>
      </c>
    </row>
    <row r="279" spans="1:16">
      <c r="A279" s="18">
        <f t="shared" si="38"/>
        <v>279</v>
      </c>
      <c r="B279" s="101"/>
      <c r="C279" s="102"/>
      <c r="D279" s="106" t="e">
        <v>#N/A</v>
      </c>
      <c r="E279" s="103"/>
      <c r="F279" s="104"/>
      <c r="G279" s="99" t="e">
        <v>#N/A</v>
      </c>
      <c r="H279" s="107"/>
      <c r="I279" s="108"/>
      <c r="J279" s="111" t="e">
        <v>#N/A</v>
      </c>
      <c r="K279" s="107"/>
      <c r="L279" s="108"/>
      <c r="M279" s="111" t="e">
        <v>#N/A</v>
      </c>
      <c r="N279" s="107"/>
      <c r="O279" s="108"/>
      <c r="P279" s="114" t="e">
        <v>#N/A</v>
      </c>
    </row>
    <row r="280" spans="1:16">
      <c r="A280" s="18">
        <f t="shared" si="38"/>
        <v>280</v>
      </c>
      <c r="B280" s="101"/>
      <c r="C280" s="102"/>
      <c r="D280" s="106" t="e">
        <v>#N/A</v>
      </c>
      <c r="E280" s="103"/>
      <c r="F280" s="104"/>
      <c r="G280" s="99" t="e">
        <v>#N/A</v>
      </c>
      <c r="H280" s="107"/>
      <c r="I280" s="108"/>
      <c r="J280" s="111" t="e">
        <v>#N/A</v>
      </c>
      <c r="K280" s="107"/>
      <c r="L280" s="108"/>
      <c r="M280" s="111" t="e">
        <v>#N/A</v>
      </c>
      <c r="N280" s="107"/>
      <c r="O280" s="108"/>
      <c r="P280" s="114" t="e">
        <v>#N/A</v>
      </c>
    </row>
    <row r="281" spans="1:16">
      <c r="A281" s="18">
        <f t="shared" si="38"/>
        <v>281</v>
      </c>
      <c r="B281" s="101"/>
      <c r="C281" s="102"/>
      <c r="D281" s="106" t="e">
        <v>#N/A</v>
      </c>
      <c r="E281" s="103"/>
      <c r="F281" s="104"/>
      <c r="G281" s="99" t="e">
        <v>#N/A</v>
      </c>
      <c r="H281" s="107"/>
      <c r="I281" s="108"/>
      <c r="J281" s="111" t="e">
        <v>#N/A</v>
      </c>
      <c r="K281" s="107"/>
      <c r="L281" s="108"/>
      <c r="M281" s="111" t="e">
        <v>#N/A</v>
      </c>
      <c r="N281" s="107"/>
      <c r="O281" s="108"/>
      <c r="P281" s="114" t="e">
        <v>#N/A</v>
      </c>
    </row>
    <row r="282" spans="1:16">
      <c r="A282" s="18">
        <f t="shared" si="38"/>
        <v>282</v>
      </c>
      <c r="B282" s="101"/>
      <c r="C282" s="102"/>
      <c r="D282" s="106" t="e">
        <v>#N/A</v>
      </c>
      <c r="E282" s="103"/>
      <c r="F282" s="104"/>
      <c r="G282" s="99" t="e">
        <v>#N/A</v>
      </c>
      <c r="H282" s="107"/>
      <c r="I282" s="108"/>
      <c r="J282" s="111" t="e">
        <v>#N/A</v>
      </c>
      <c r="K282" s="107"/>
      <c r="L282" s="108"/>
      <c r="M282" s="111" t="e">
        <v>#N/A</v>
      </c>
      <c r="N282" s="107"/>
      <c r="O282" s="108"/>
      <c r="P282" s="114" t="e">
        <v>#N/A</v>
      </c>
    </row>
    <row r="283" spans="1:16">
      <c r="A283" s="18">
        <f t="shared" si="38"/>
        <v>283</v>
      </c>
      <c r="B283" s="101"/>
      <c r="C283" s="102"/>
      <c r="D283" s="106" t="e">
        <v>#N/A</v>
      </c>
      <c r="E283" s="103"/>
      <c r="F283" s="104"/>
      <c r="G283" s="99" t="e">
        <v>#N/A</v>
      </c>
      <c r="H283" s="107"/>
      <c r="I283" s="108"/>
      <c r="J283" s="111" t="e">
        <v>#N/A</v>
      </c>
      <c r="K283" s="107"/>
      <c r="L283" s="108"/>
      <c r="M283" s="111" t="e">
        <v>#N/A</v>
      </c>
      <c r="N283" s="107"/>
      <c r="O283" s="108"/>
      <c r="P283" s="114" t="e">
        <v>#N/A</v>
      </c>
    </row>
    <row r="284" spans="1:16">
      <c r="A284" s="18">
        <f t="shared" si="38"/>
        <v>284</v>
      </c>
      <c r="B284" s="101"/>
      <c r="C284" s="102"/>
      <c r="D284" s="106" t="e">
        <v>#N/A</v>
      </c>
      <c r="E284" s="103"/>
      <c r="F284" s="104"/>
      <c r="G284" s="99" t="e">
        <v>#N/A</v>
      </c>
      <c r="H284" s="107"/>
      <c r="I284" s="108"/>
      <c r="J284" s="111" t="e">
        <v>#N/A</v>
      </c>
      <c r="K284" s="107"/>
      <c r="L284" s="108"/>
      <c r="M284" s="111" t="e">
        <v>#N/A</v>
      </c>
      <c r="N284" s="107"/>
      <c r="O284" s="108"/>
      <c r="P284" s="114" t="e">
        <v>#N/A</v>
      </c>
    </row>
    <row r="285" spans="1:16">
      <c r="A285" s="18">
        <f t="shared" si="38"/>
        <v>285</v>
      </c>
      <c r="B285" s="101"/>
      <c r="C285" s="102"/>
      <c r="D285" s="106" t="e">
        <v>#N/A</v>
      </c>
      <c r="E285" s="103"/>
      <c r="F285" s="104"/>
      <c r="G285" s="99" t="e">
        <v>#N/A</v>
      </c>
      <c r="H285" s="107"/>
      <c r="I285" s="108"/>
      <c r="J285" s="111" t="e">
        <v>#N/A</v>
      </c>
      <c r="K285" s="107"/>
      <c r="L285" s="108"/>
      <c r="M285" s="111" t="e">
        <v>#N/A</v>
      </c>
      <c r="N285" s="107"/>
      <c r="O285" s="108"/>
      <c r="P285" s="114" t="e">
        <v>#N/A</v>
      </c>
    </row>
    <row r="286" spans="1:16">
      <c r="A286" s="18">
        <f t="shared" si="38"/>
        <v>286</v>
      </c>
      <c r="B286" s="101"/>
      <c r="C286" s="102"/>
      <c r="D286" s="106" t="e">
        <v>#N/A</v>
      </c>
      <c r="E286" s="103"/>
      <c r="F286" s="104"/>
      <c r="G286" s="99" t="e">
        <v>#N/A</v>
      </c>
      <c r="H286" s="107"/>
      <c r="I286" s="108"/>
      <c r="J286" s="111" t="e">
        <v>#N/A</v>
      </c>
      <c r="K286" s="107"/>
      <c r="L286" s="108"/>
      <c r="M286" s="111" t="e">
        <v>#N/A</v>
      </c>
      <c r="N286" s="107"/>
      <c r="O286" s="108"/>
      <c r="P286" s="114" t="e">
        <v>#N/A</v>
      </c>
    </row>
    <row r="287" spans="1:16">
      <c r="A287" s="18">
        <f t="shared" si="38"/>
        <v>287</v>
      </c>
      <c r="B287" s="101"/>
      <c r="C287" s="102"/>
      <c r="D287" s="106" t="e">
        <v>#N/A</v>
      </c>
      <c r="E287" s="103"/>
      <c r="F287" s="104"/>
      <c r="G287" s="99" t="e">
        <v>#N/A</v>
      </c>
      <c r="H287" s="107"/>
      <c r="I287" s="108"/>
      <c r="J287" s="111" t="e">
        <v>#N/A</v>
      </c>
      <c r="K287" s="107"/>
      <c r="L287" s="108"/>
      <c r="M287" s="111" t="e">
        <v>#N/A</v>
      </c>
      <c r="N287" s="107"/>
      <c r="O287" s="108"/>
      <c r="P287" s="114" t="e">
        <v>#N/A</v>
      </c>
    </row>
    <row r="288" spans="1:16">
      <c r="A288" s="18">
        <f t="shared" si="38"/>
        <v>288</v>
      </c>
      <c r="B288" s="101"/>
      <c r="C288" s="102"/>
      <c r="D288" s="106" t="e">
        <v>#N/A</v>
      </c>
      <c r="E288" s="103"/>
      <c r="F288" s="104"/>
      <c r="G288" s="99" t="e">
        <v>#N/A</v>
      </c>
      <c r="H288" s="107"/>
      <c r="I288" s="108"/>
      <c r="J288" s="111" t="e">
        <v>#N/A</v>
      </c>
      <c r="K288" s="107"/>
      <c r="L288" s="108"/>
      <c r="M288" s="111" t="e">
        <v>#N/A</v>
      </c>
      <c r="N288" s="107"/>
      <c r="O288" s="108"/>
      <c r="P288" s="114" t="e">
        <v>#N/A</v>
      </c>
    </row>
    <row r="289" spans="1:16">
      <c r="A289" s="18">
        <f t="shared" si="38"/>
        <v>289</v>
      </c>
      <c r="B289" s="101"/>
      <c r="C289" s="102"/>
      <c r="D289" s="106" t="e">
        <v>#N/A</v>
      </c>
      <c r="E289" s="103"/>
      <c r="F289" s="104"/>
      <c r="G289" s="99" t="e">
        <v>#N/A</v>
      </c>
      <c r="H289" s="107"/>
      <c r="I289" s="108"/>
      <c r="J289" s="111" t="e">
        <v>#N/A</v>
      </c>
      <c r="K289" s="107"/>
      <c r="L289" s="108"/>
      <c r="M289" s="111" t="e">
        <v>#N/A</v>
      </c>
      <c r="N289" s="107"/>
      <c r="O289" s="108"/>
      <c r="P289" s="114" t="e">
        <v>#N/A</v>
      </c>
    </row>
    <row r="290" spans="1:16">
      <c r="A290" s="18">
        <f t="shared" si="38"/>
        <v>290</v>
      </c>
      <c r="B290" s="101"/>
      <c r="C290" s="102"/>
      <c r="D290" s="106" t="e">
        <v>#N/A</v>
      </c>
      <c r="E290" s="103"/>
      <c r="F290" s="104"/>
      <c r="G290" s="99" t="e">
        <v>#N/A</v>
      </c>
      <c r="H290" s="107"/>
      <c r="I290" s="108"/>
      <c r="J290" s="111" t="e">
        <v>#N/A</v>
      </c>
      <c r="K290" s="107"/>
      <c r="L290" s="108"/>
      <c r="M290" s="111" t="e">
        <v>#N/A</v>
      </c>
      <c r="N290" s="107"/>
      <c r="O290" s="108"/>
      <c r="P290" s="114" t="e">
        <v>#N/A</v>
      </c>
    </row>
    <row r="291" spans="1:16">
      <c r="A291" s="18">
        <f t="shared" si="38"/>
        <v>291</v>
      </c>
      <c r="B291" s="101"/>
      <c r="C291" s="102"/>
      <c r="D291" s="106" t="e">
        <v>#N/A</v>
      </c>
      <c r="E291" s="103"/>
      <c r="F291" s="104"/>
      <c r="G291" s="99" t="e">
        <v>#N/A</v>
      </c>
      <c r="H291" s="107"/>
      <c r="I291" s="108"/>
      <c r="J291" s="111" t="e">
        <v>#N/A</v>
      </c>
      <c r="K291" s="107"/>
      <c r="L291" s="108"/>
      <c r="M291" s="111" t="e">
        <v>#N/A</v>
      </c>
      <c r="N291" s="107"/>
      <c r="O291" s="108"/>
      <c r="P291" s="114" t="e">
        <v>#N/A</v>
      </c>
    </row>
    <row r="292" spans="1:16">
      <c r="A292" s="18">
        <f t="shared" si="38"/>
        <v>292</v>
      </c>
      <c r="B292" s="101"/>
      <c r="C292" s="102"/>
      <c r="D292" s="106" t="e">
        <v>#N/A</v>
      </c>
      <c r="E292" s="103"/>
      <c r="F292" s="104"/>
      <c r="G292" s="99" t="e">
        <v>#N/A</v>
      </c>
      <c r="H292" s="107"/>
      <c r="I292" s="108"/>
      <c r="J292" s="111" t="e">
        <v>#N/A</v>
      </c>
      <c r="K292" s="107"/>
      <c r="L292" s="108"/>
      <c r="M292" s="111" t="e">
        <v>#N/A</v>
      </c>
      <c r="N292" s="107"/>
      <c r="O292" s="108"/>
      <c r="P292" s="114" t="e">
        <v>#N/A</v>
      </c>
    </row>
    <row r="293" spans="1:16">
      <c r="A293" s="18">
        <f t="shared" si="38"/>
        <v>293</v>
      </c>
      <c r="B293" s="101"/>
      <c r="C293" s="102"/>
      <c r="D293" s="106" t="e">
        <v>#N/A</v>
      </c>
      <c r="E293" s="103"/>
      <c r="F293" s="104"/>
      <c r="G293" s="99" t="e">
        <v>#N/A</v>
      </c>
      <c r="H293" s="107"/>
      <c r="I293" s="108"/>
      <c r="J293" s="111" t="e">
        <v>#N/A</v>
      </c>
      <c r="K293" s="107"/>
      <c r="L293" s="108"/>
      <c r="M293" s="111" t="e">
        <v>#N/A</v>
      </c>
      <c r="N293" s="107"/>
      <c r="O293" s="108"/>
      <c r="P293" s="114" t="e">
        <v>#N/A</v>
      </c>
    </row>
    <row r="294" spans="1:16">
      <c r="A294" s="18">
        <f t="shared" si="38"/>
        <v>294</v>
      </c>
      <c r="B294" s="101"/>
      <c r="C294" s="102"/>
      <c r="D294" s="106" t="e">
        <v>#N/A</v>
      </c>
      <c r="E294" s="103"/>
      <c r="F294" s="104"/>
      <c r="G294" s="99" t="e">
        <v>#N/A</v>
      </c>
      <c r="H294" s="107"/>
      <c r="I294" s="108"/>
      <c r="J294" s="111" t="e">
        <v>#N/A</v>
      </c>
      <c r="K294" s="107"/>
      <c r="L294" s="108"/>
      <c r="M294" s="111" t="e">
        <v>#N/A</v>
      </c>
      <c r="N294" s="107"/>
      <c r="O294" s="108"/>
      <c r="P294" s="114" t="e">
        <v>#N/A</v>
      </c>
    </row>
    <row r="295" spans="1:16">
      <c r="A295" s="18">
        <f t="shared" si="38"/>
        <v>295</v>
      </c>
      <c r="B295" s="101"/>
      <c r="C295" s="102"/>
      <c r="D295" s="106" t="e">
        <v>#N/A</v>
      </c>
      <c r="E295" s="103"/>
      <c r="F295" s="104"/>
      <c r="G295" s="99" t="e">
        <v>#N/A</v>
      </c>
      <c r="H295" s="107"/>
      <c r="I295" s="108"/>
      <c r="J295" s="111" t="e">
        <v>#N/A</v>
      </c>
      <c r="K295" s="107"/>
      <c r="L295" s="108"/>
      <c r="M295" s="111" t="e">
        <v>#N/A</v>
      </c>
      <c r="N295" s="107"/>
      <c r="O295" s="108"/>
      <c r="P295" s="114" t="e">
        <v>#N/A</v>
      </c>
    </row>
    <row r="296" spans="1:16">
      <c r="A296" s="18">
        <f t="shared" si="38"/>
        <v>296</v>
      </c>
      <c r="B296" s="101"/>
      <c r="C296" s="102"/>
      <c r="D296" s="106" t="e">
        <v>#N/A</v>
      </c>
      <c r="E296" s="103"/>
      <c r="F296" s="104"/>
      <c r="G296" s="99" t="e">
        <v>#N/A</v>
      </c>
      <c r="H296" s="107"/>
      <c r="I296" s="108"/>
      <c r="J296" s="111" t="e">
        <v>#N/A</v>
      </c>
      <c r="K296" s="107"/>
      <c r="L296" s="108"/>
      <c r="M296" s="111" t="e">
        <v>#N/A</v>
      </c>
      <c r="N296" s="107"/>
      <c r="O296" s="108"/>
      <c r="P296" s="114" t="e">
        <v>#N/A</v>
      </c>
    </row>
    <row r="297" spans="1:16">
      <c r="A297" s="18">
        <f t="shared" si="38"/>
        <v>297</v>
      </c>
      <c r="B297" s="101"/>
      <c r="C297" s="102"/>
      <c r="D297" s="106" t="e">
        <v>#N/A</v>
      </c>
      <c r="E297" s="103"/>
      <c r="F297" s="104"/>
      <c r="G297" s="99" t="e">
        <v>#N/A</v>
      </c>
      <c r="H297" s="107"/>
      <c r="I297" s="108"/>
      <c r="J297" s="111" t="e">
        <v>#N/A</v>
      </c>
      <c r="K297" s="107"/>
      <c r="L297" s="108"/>
      <c r="M297" s="111" t="e">
        <v>#N/A</v>
      </c>
      <c r="N297" s="107"/>
      <c r="O297" s="108"/>
      <c r="P297" s="114" t="e">
        <v>#N/A</v>
      </c>
    </row>
    <row r="298" spans="1:16">
      <c r="A298" s="18">
        <f t="shared" si="38"/>
        <v>298</v>
      </c>
      <c r="B298" s="101"/>
      <c r="C298" s="102"/>
      <c r="D298" s="106" t="e">
        <v>#N/A</v>
      </c>
      <c r="E298" s="103"/>
      <c r="F298" s="104"/>
      <c r="G298" s="99" t="e">
        <v>#N/A</v>
      </c>
      <c r="H298" s="107"/>
      <c r="I298" s="108"/>
      <c r="J298" s="111" t="e">
        <v>#N/A</v>
      </c>
      <c r="K298" s="107"/>
      <c r="L298" s="108"/>
      <c r="M298" s="111" t="e">
        <v>#N/A</v>
      </c>
      <c r="N298" s="107"/>
      <c r="O298" s="108"/>
      <c r="P298" s="114" t="e">
        <v>#N/A</v>
      </c>
    </row>
    <row r="299" spans="1:16">
      <c r="A299" s="18">
        <f t="shared" si="38"/>
        <v>299</v>
      </c>
      <c r="B299" s="101"/>
      <c r="C299" s="102"/>
      <c r="D299" s="106" t="e">
        <v>#N/A</v>
      </c>
      <c r="E299" s="103"/>
      <c r="F299" s="104"/>
      <c r="G299" s="99" t="e">
        <v>#N/A</v>
      </c>
      <c r="H299" s="107"/>
      <c r="I299" s="108"/>
      <c r="J299" s="111" t="e">
        <v>#N/A</v>
      </c>
      <c r="K299" s="107"/>
      <c r="L299" s="108"/>
      <c r="M299" s="111" t="e">
        <v>#N/A</v>
      </c>
      <c r="N299" s="107"/>
      <c r="O299" s="108"/>
      <c r="P299" s="114" t="e">
        <v>#N/A</v>
      </c>
    </row>
    <row r="300" spans="1:16">
      <c r="A300" s="18">
        <f t="shared" si="38"/>
        <v>300</v>
      </c>
      <c r="B300" s="101"/>
      <c r="C300" s="102"/>
      <c r="D300" s="106" t="e">
        <v>#N/A</v>
      </c>
      <c r="E300" s="103"/>
      <c r="F300" s="104"/>
      <c r="G300" s="99" t="e">
        <v>#N/A</v>
      </c>
      <c r="H300" s="107"/>
      <c r="I300" s="108"/>
      <c r="J300" s="111" t="e">
        <v>#N/A</v>
      </c>
      <c r="K300" s="107"/>
      <c r="L300" s="108"/>
      <c r="M300" s="111" t="e">
        <v>#N/A</v>
      </c>
      <c r="N300" s="107"/>
      <c r="O300" s="108"/>
      <c r="P300" s="114" t="e">
        <v>#N/A</v>
      </c>
    </row>
  </sheetData>
  <mergeCells count="1">
    <mergeCell ref="E18:G18"/>
  </mergeCells>
  <phoneticPr fontId="24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23744-A4A0-4B0F-9C48-F02D1BECE1EA}">
  <sheetPr codeName="WSform11"/>
  <dimension ref="A1:Y300"/>
  <sheetViews>
    <sheetView zoomScale="80" zoomScaleNormal="80" workbookViewId="0">
      <selection activeCell="J16" sqref="J16"/>
    </sheetView>
  </sheetViews>
  <sheetFormatPr defaultColWidth="9" defaultRowHeight="12"/>
  <cols>
    <col min="1" max="1" width="4.36328125" style="18" customWidth="1"/>
    <col min="2" max="2" width="9.90625" style="18" customWidth="1"/>
    <col min="3" max="3" width="8.6328125" style="18" customWidth="1"/>
    <col min="4" max="4" width="7.7265625" style="18" customWidth="1"/>
    <col min="5" max="7" width="8.90625" style="18" customWidth="1"/>
    <col min="8" max="8" width="6.6328125" style="18" customWidth="1"/>
    <col min="9" max="9" width="5.08984375" style="18" customWidth="1"/>
    <col min="10" max="11" width="8.90625" style="18" customWidth="1"/>
    <col min="12" max="12" width="3.7265625" style="18" customWidth="1"/>
    <col min="13" max="13" width="8.90625" style="18" customWidth="1"/>
    <col min="14" max="14" width="6.6328125" style="18" customWidth="1"/>
    <col min="15" max="15" width="3.90625" style="18" customWidth="1"/>
    <col min="16" max="16" width="8.90625" style="18" customWidth="1"/>
    <col min="17" max="17" width="3.08984375" style="18" customWidth="1"/>
    <col min="18" max="18" width="10.6328125" style="27" customWidth="1"/>
    <col min="19" max="19" width="10.6328125" style="90" customWidth="1"/>
    <col min="20" max="29" width="10.6328125" style="18" customWidth="1"/>
    <col min="30" max="16384" width="9" style="18"/>
  </cols>
  <sheetData>
    <row r="1" spans="1:25">
      <c r="A1" s="18">
        <v>1</v>
      </c>
      <c r="B1" s="19">
        <v>2</v>
      </c>
      <c r="C1" s="20">
        <v>3</v>
      </c>
      <c r="D1" s="20">
        <v>4</v>
      </c>
      <c r="E1" s="20">
        <v>5</v>
      </c>
      <c r="F1" s="20">
        <v>6</v>
      </c>
      <c r="G1" s="20">
        <v>7</v>
      </c>
      <c r="H1" s="19">
        <v>8</v>
      </c>
      <c r="I1" s="19">
        <v>9</v>
      </c>
      <c r="J1" s="20">
        <v>10</v>
      </c>
      <c r="K1" s="21">
        <v>11</v>
      </c>
      <c r="L1" s="18">
        <v>12</v>
      </c>
      <c r="M1" s="21">
        <v>13</v>
      </c>
      <c r="N1" s="18">
        <v>14</v>
      </c>
      <c r="O1" s="18">
        <v>15</v>
      </c>
      <c r="P1" s="21">
        <v>16</v>
      </c>
      <c r="R1" s="22"/>
      <c r="S1" s="23"/>
      <c r="T1" s="24"/>
      <c r="U1" s="24"/>
      <c r="V1" s="24"/>
      <c r="W1" s="24"/>
      <c r="X1" s="24"/>
      <c r="Y1" s="24"/>
    </row>
    <row r="2" spans="1:25" ht="19">
      <c r="A2" s="18">
        <v>2</v>
      </c>
      <c r="B2" s="25" t="s">
        <v>8</v>
      </c>
      <c r="F2" s="26"/>
      <c r="G2" s="26"/>
      <c r="L2" s="27" t="s">
        <v>9</v>
      </c>
      <c r="M2" s="28" t="s">
        <v>72</v>
      </c>
      <c r="N2" s="1" t="s">
        <v>10</v>
      </c>
      <c r="R2" s="27" t="s">
        <v>73</v>
      </c>
      <c r="S2" s="29" t="s">
        <v>74</v>
      </c>
      <c r="T2" s="1" t="s">
        <v>75</v>
      </c>
      <c r="U2" s="22"/>
      <c r="V2" s="30"/>
      <c r="W2" s="24"/>
      <c r="X2" s="24"/>
      <c r="Y2" s="24"/>
    </row>
    <row r="3" spans="1:25">
      <c r="A3" s="21">
        <v>3</v>
      </c>
      <c r="B3" s="31" t="s">
        <v>11</v>
      </c>
      <c r="C3" s="32" t="s">
        <v>12</v>
      </c>
      <c r="E3" s="31" t="s">
        <v>69</v>
      </c>
      <c r="F3" s="33"/>
      <c r="G3" s="2" t="s">
        <v>13</v>
      </c>
      <c r="H3" s="2"/>
      <c r="I3" s="2"/>
      <c r="K3" s="3"/>
      <c r="L3" s="27" t="s">
        <v>14</v>
      </c>
      <c r="M3" s="34" t="s">
        <v>76</v>
      </c>
      <c r="N3" s="1" t="s">
        <v>15</v>
      </c>
      <c r="O3" s="1"/>
      <c r="R3" s="24"/>
      <c r="S3" s="24"/>
      <c r="T3" s="24"/>
      <c r="U3" s="22"/>
      <c r="V3" s="35"/>
      <c r="W3" s="36"/>
      <c r="X3" s="24"/>
      <c r="Y3" s="24"/>
    </row>
    <row r="4" spans="1:25">
      <c r="A4" s="21">
        <v>4</v>
      </c>
      <c r="B4" s="31" t="s">
        <v>16</v>
      </c>
      <c r="C4" s="37">
        <v>18</v>
      </c>
      <c r="D4" s="38"/>
      <c r="F4" s="2" t="s">
        <v>6</v>
      </c>
      <c r="G4" s="2" t="s">
        <v>6</v>
      </c>
      <c r="H4" s="2" t="s">
        <v>17</v>
      </c>
      <c r="I4" s="2" t="s">
        <v>1</v>
      </c>
      <c r="J4" s="1"/>
      <c r="K4" s="4" t="s">
        <v>18</v>
      </c>
      <c r="L4" s="1"/>
      <c r="M4" s="1"/>
      <c r="N4" s="1"/>
      <c r="O4" s="1"/>
      <c r="R4" s="22"/>
      <c r="S4" s="39"/>
      <c r="T4" s="24"/>
      <c r="U4" s="24"/>
      <c r="V4" s="40"/>
      <c r="W4" s="24"/>
      <c r="X4" s="24"/>
      <c r="Y4" s="24"/>
    </row>
    <row r="5" spans="1:25">
      <c r="A5" s="18">
        <v>5</v>
      </c>
      <c r="B5" s="31" t="s">
        <v>19</v>
      </c>
      <c r="C5" s="37">
        <v>40</v>
      </c>
      <c r="D5" s="38" t="s">
        <v>20</v>
      </c>
      <c r="F5" s="2" t="s">
        <v>0</v>
      </c>
      <c r="G5" s="2" t="s">
        <v>21</v>
      </c>
      <c r="H5" s="2" t="s">
        <v>22</v>
      </c>
      <c r="I5" s="2" t="s">
        <v>22</v>
      </c>
      <c r="J5" s="41" t="s">
        <v>23</v>
      </c>
      <c r="K5" s="27" t="s">
        <v>24</v>
      </c>
      <c r="L5" s="2"/>
      <c r="M5" s="2"/>
      <c r="N5" s="1"/>
      <c r="O5" s="3" t="s">
        <v>68</v>
      </c>
      <c r="P5" s="42" t="str">
        <f ca="1">RIGHT(CELL("filename",A1),LEN(CELL("filename",A1))-FIND("]",CELL("filename",A1)))</f>
        <v>srim40Ar_Water</v>
      </c>
      <c r="R5" s="22"/>
      <c r="S5" s="39"/>
      <c r="T5" s="43"/>
      <c r="U5" s="23"/>
      <c r="V5" s="44"/>
      <c r="W5" s="24"/>
      <c r="X5" s="24"/>
      <c r="Y5" s="24"/>
    </row>
    <row r="6" spans="1:25">
      <c r="A6" s="21">
        <v>6</v>
      </c>
      <c r="B6" s="31" t="s">
        <v>25</v>
      </c>
      <c r="C6" s="45" t="s">
        <v>79</v>
      </c>
      <c r="D6" s="38" t="s">
        <v>26</v>
      </c>
      <c r="F6" s="5" t="s">
        <v>2</v>
      </c>
      <c r="G6" s="6">
        <v>1</v>
      </c>
      <c r="H6" s="6">
        <v>66.67</v>
      </c>
      <c r="I6" s="7">
        <v>11.19</v>
      </c>
      <c r="J6" s="21">
        <v>1</v>
      </c>
      <c r="K6" s="46">
        <v>9.9997000000000007</v>
      </c>
      <c r="L6" s="4" t="s">
        <v>27</v>
      </c>
      <c r="M6" s="1"/>
      <c r="N6" s="1"/>
      <c r="O6" s="3" t="s">
        <v>67</v>
      </c>
      <c r="P6" s="47" t="s">
        <v>78</v>
      </c>
      <c r="Q6" s="24"/>
      <c r="R6" s="22"/>
      <c r="S6" s="39"/>
      <c r="T6" s="48"/>
      <c r="U6" s="23"/>
      <c r="V6" s="44"/>
      <c r="W6" s="24"/>
      <c r="X6" s="24"/>
      <c r="Y6" s="24"/>
    </row>
    <row r="7" spans="1:25">
      <c r="A7" s="18">
        <v>7</v>
      </c>
      <c r="B7" s="49"/>
      <c r="C7" s="45" t="s">
        <v>80</v>
      </c>
      <c r="F7" s="50" t="s">
        <v>3</v>
      </c>
      <c r="G7" s="51">
        <v>8</v>
      </c>
      <c r="H7" s="51">
        <v>33.33</v>
      </c>
      <c r="I7" s="52">
        <v>88.81</v>
      </c>
      <c r="J7" s="21">
        <v>2</v>
      </c>
      <c r="K7" s="53">
        <v>99.997</v>
      </c>
      <c r="L7" s="4" t="s">
        <v>28</v>
      </c>
      <c r="M7" s="1"/>
      <c r="N7" s="1"/>
      <c r="R7" s="22"/>
      <c r="S7" s="39"/>
      <c r="T7" s="24"/>
      <c r="U7" s="23"/>
      <c r="V7" s="44"/>
      <c r="W7" s="24"/>
      <c r="X7" s="54"/>
      <c r="Y7" s="24"/>
    </row>
    <row r="8" spans="1:25">
      <c r="A8" s="18">
        <v>8</v>
      </c>
      <c r="B8" s="31" t="s">
        <v>29</v>
      </c>
      <c r="C8" s="55">
        <v>1</v>
      </c>
      <c r="D8" s="8" t="s">
        <v>4</v>
      </c>
      <c r="F8" s="50"/>
      <c r="G8" s="51"/>
      <c r="H8" s="51"/>
      <c r="I8" s="52"/>
      <c r="J8" s="21">
        <v>3</v>
      </c>
      <c r="K8" s="53">
        <v>99.997</v>
      </c>
      <c r="L8" s="4" t="s">
        <v>30</v>
      </c>
      <c r="M8" s="1"/>
      <c r="N8" s="1"/>
      <c r="O8" s="1"/>
      <c r="R8" s="22"/>
      <c r="S8" s="39"/>
      <c r="T8" s="24"/>
      <c r="U8" s="23"/>
      <c r="V8" s="16"/>
      <c r="W8" s="24"/>
      <c r="X8" s="56"/>
      <c r="Y8" s="14"/>
    </row>
    <row r="9" spans="1:25">
      <c r="A9" s="18">
        <v>9</v>
      </c>
      <c r="B9" s="49"/>
      <c r="C9" s="55">
        <v>1.0029E+23</v>
      </c>
      <c r="D9" s="38" t="s">
        <v>5</v>
      </c>
      <c r="F9" s="50"/>
      <c r="G9" s="51"/>
      <c r="H9" s="51"/>
      <c r="I9" s="52"/>
      <c r="J9" s="21">
        <v>4</v>
      </c>
      <c r="K9" s="53">
        <v>1</v>
      </c>
      <c r="L9" s="4" t="s">
        <v>31</v>
      </c>
      <c r="M9" s="1"/>
      <c r="N9" s="1"/>
      <c r="O9" s="1"/>
      <c r="R9" s="22"/>
      <c r="S9" s="57"/>
      <c r="T9" s="15"/>
      <c r="U9" s="23"/>
      <c r="V9" s="16"/>
      <c r="W9" s="24"/>
      <c r="X9" s="56"/>
      <c r="Y9" s="14"/>
    </row>
    <row r="10" spans="1:25">
      <c r="A10" s="18">
        <v>10</v>
      </c>
      <c r="B10" s="31" t="s">
        <v>32</v>
      </c>
      <c r="C10" s="9">
        <v>0.122</v>
      </c>
      <c r="D10" s="38"/>
      <c r="F10" s="50"/>
      <c r="G10" s="51"/>
      <c r="H10" s="51"/>
      <c r="I10" s="52"/>
      <c r="J10" s="21">
        <v>5</v>
      </c>
      <c r="K10" s="53">
        <v>1</v>
      </c>
      <c r="L10" s="4" t="s">
        <v>33</v>
      </c>
      <c r="M10" s="1"/>
      <c r="N10" s="1"/>
      <c r="O10" s="1"/>
      <c r="R10" s="22"/>
      <c r="S10" s="57"/>
      <c r="T10" s="48"/>
      <c r="U10" s="23"/>
      <c r="V10" s="16"/>
      <c r="W10" s="24"/>
      <c r="X10" s="56"/>
      <c r="Y10" s="14"/>
    </row>
    <row r="11" spans="1:25">
      <c r="A11" s="18">
        <v>11</v>
      </c>
      <c r="C11" s="58" t="s">
        <v>34</v>
      </c>
      <c r="D11" s="26" t="s">
        <v>35</v>
      </c>
      <c r="F11" s="50"/>
      <c r="G11" s="51"/>
      <c r="H11" s="51"/>
      <c r="I11" s="52"/>
      <c r="J11" s="21">
        <v>6</v>
      </c>
      <c r="K11" s="53">
        <v>1000</v>
      </c>
      <c r="L11" s="4" t="s">
        <v>36</v>
      </c>
      <c r="M11" s="1"/>
      <c r="N11" s="1"/>
      <c r="O11" s="1"/>
      <c r="R11" s="22"/>
      <c r="S11" s="59"/>
      <c r="T11" s="24"/>
      <c r="U11" s="24"/>
      <c r="V11" s="54"/>
      <c r="W11" s="54"/>
      <c r="X11" s="54"/>
      <c r="Y11" s="24"/>
    </row>
    <row r="12" spans="1:25">
      <c r="A12" s="18">
        <v>12</v>
      </c>
      <c r="B12" s="27" t="s">
        <v>37</v>
      </c>
      <c r="C12" s="60">
        <v>20</v>
      </c>
      <c r="D12" s="61">
        <f>$C$5/100</f>
        <v>0.4</v>
      </c>
      <c r="E12" s="38" t="s">
        <v>66</v>
      </c>
      <c r="F12" s="50"/>
      <c r="G12" s="51"/>
      <c r="H12" s="51"/>
      <c r="I12" s="52"/>
      <c r="J12" s="21">
        <v>7</v>
      </c>
      <c r="K12" s="53">
        <v>9.9705999999999992</v>
      </c>
      <c r="L12" s="4" t="s">
        <v>38</v>
      </c>
      <c r="M12" s="1"/>
      <c r="R12" s="22"/>
      <c r="S12" s="59"/>
      <c r="T12" s="24"/>
      <c r="U12" s="24"/>
      <c r="V12" s="44"/>
      <c r="W12" s="44"/>
      <c r="X12" s="44"/>
      <c r="Y12" s="24"/>
    </row>
    <row r="13" spans="1:25">
      <c r="A13" s="18">
        <v>13</v>
      </c>
      <c r="B13" s="27" t="s">
        <v>39</v>
      </c>
      <c r="C13" s="62">
        <v>228</v>
      </c>
      <c r="D13" s="61">
        <f>$C$5*1000000</f>
        <v>40000000</v>
      </c>
      <c r="E13" s="38" t="s">
        <v>61</v>
      </c>
      <c r="F13" s="63"/>
      <c r="G13" s="64"/>
      <c r="H13" s="64"/>
      <c r="I13" s="65"/>
      <c r="J13" s="21">
        <v>8</v>
      </c>
      <c r="K13" s="66">
        <v>6.8139000000000005E-2</v>
      </c>
      <c r="L13" s="4" t="s">
        <v>40</v>
      </c>
      <c r="R13" s="22" t="s">
        <v>77</v>
      </c>
      <c r="S13" s="59"/>
      <c r="T13" s="24"/>
      <c r="U13" s="22"/>
      <c r="V13" s="44"/>
      <c r="W13" s="44"/>
      <c r="X13" s="16"/>
      <c r="Y13" s="24"/>
    </row>
    <row r="14" spans="1:25" ht="13">
      <c r="A14" s="18">
        <v>14</v>
      </c>
      <c r="B14" s="27" t="s">
        <v>70</v>
      </c>
      <c r="C14" s="67"/>
      <c r="D14" s="38" t="s">
        <v>71</v>
      </c>
      <c r="E14" s="24"/>
      <c r="F14" s="24"/>
      <c r="G14" s="24"/>
      <c r="H14" s="68">
        <f>SUM(H6:H13)</f>
        <v>100</v>
      </c>
      <c r="I14" s="69">
        <f>SUM(I6:I13)</f>
        <v>100</v>
      </c>
      <c r="J14" s="21">
        <v>0</v>
      </c>
      <c r="K14" s="10" t="s">
        <v>41</v>
      </c>
      <c r="L14" s="11"/>
      <c r="N14" s="58"/>
      <c r="O14" s="58"/>
      <c r="P14" s="58"/>
      <c r="R14" s="22"/>
      <c r="S14" s="59"/>
      <c r="T14" s="24"/>
      <c r="U14" s="22"/>
      <c r="V14" s="70"/>
      <c r="W14" s="70"/>
      <c r="X14" s="71"/>
      <c r="Y14" s="24"/>
    </row>
    <row r="15" spans="1:25" ht="13">
      <c r="A15" s="18">
        <v>15</v>
      </c>
      <c r="B15" s="27" t="s">
        <v>63</v>
      </c>
      <c r="C15" s="72"/>
      <c r="D15" s="73" t="s">
        <v>64</v>
      </c>
      <c r="E15" s="74"/>
      <c r="F15" s="74"/>
      <c r="G15" s="74"/>
      <c r="H15" s="48"/>
      <c r="I15" s="48"/>
      <c r="J15" s="17"/>
      <c r="K15" s="12"/>
      <c r="L15" s="13"/>
      <c r="M15" s="17"/>
      <c r="N15" s="38"/>
      <c r="O15" s="38"/>
      <c r="P15" s="17"/>
      <c r="R15" s="22"/>
      <c r="S15" s="59"/>
      <c r="T15" s="24"/>
      <c r="U15" s="24"/>
      <c r="V15" s="75"/>
      <c r="W15" s="75"/>
      <c r="X15" s="56"/>
      <c r="Y15" s="24"/>
    </row>
    <row r="16" spans="1:25">
      <c r="A16" s="18">
        <v>16</v>
      </c>
      <c r="B16" s="38"/>
      <c r="C16" s="76"/>
      <c r="D16" s="77"/>
      <c r="F16" s="78" t="s">
        <v>42</v>
      </c>
      <c r="G16" s="74"/>
      <c r="H16" s="79"/>
      <c r="I16" s="48"/>
      <c r="J16" s="115" t="s">
        <v>81</v>
      </c>
      <c r="K16" s="12"/>
      <c r="L16" s="13"/>
      <c r="M16" s="38"/>
      <c r="N16" s="38"/>
      <c r="O16" s="38"/>
      <c r="P16" s="38"/>
      <c r="R16" s="22"/>
      <c r="S16" s="59"/>
      <c r="T16" s="24"/>
      <c r="U16" s="24"/>
      <c r="V16" s="75"/>
      <c r="W16" s="75"/>
      <c r="X16" s="56"/>
      <c r="Y16" s="24"/>
    </row>
    <row r="17" spans="1:25">
      <c r="A17" s="18">
        <v>17</v>
      </c>
      <c r="B17" s="80" t="s">
        <v>43</v>
      </c>
      <c r="C17" s="81"/>
      <c r="D17" s="82"/>
      <c r="E17" s="80" t="s">
        <v>44</v>
      </c>
      <c r="F17" s="83" t="s">
        <v>45</v>
      </c>
      <c r="G17" s="84" t="s">
        <v>46</v>
      </c>
      <c r="H17" s="80" t="s">
        <v>47</v>
      </c>
      <c r="I17" s="81"/>
      <c r="J17" s="82"/>
      <c r="K17" s="80" t="s">
        <v>48</v>
      </c>
      <c r="L17" s="85"/>
      <c r="M17" s="86"/>
      <c r="N17" s="80" t="s">
        <v>49</v>
      </c>
      <c r="O17" s="81"/>
      <c r="P17" s="82"/>
      <c r="R17" s="22"/>
      <c r="S17" s="59"/>
      <c r="T17" s="24"/>
      <c r="U17" s="24"/>
      <c r="V17" s="24"/>
      <c r="W17" s="24"/>
      <c r="X17" s="24"/>
      <c r="Y17" s="24"/>
    </row>
    <row r="18" spans="1:25">
      <c r="A18" s="18">
        <v>18</v>
      </c>
      <c r="B18" s="87" t="s">
        <v>50</v>
      </c>
      <c r="C18" s="24"/>
      <c r="D18" s="88" t="s">
        <v>51</v>
      </c>
      <c r="E18" s="116" t="s">
        <v>52</v>
      </c>
      <c r="F18" s="117"/>
      <c r="G18" s="118"/>
      <c r="H18" s="87" t="s">
        <v>53</v>
      </c>
      <c r="I18" s="24"/>
      <c r="J18" s="88" t="s">
        <v>54</v>
      </c>
      <c r="K18" s="87" t="s">
        <v>55</v>
      </c>
      <c r="L18" s="89"/>
      <c r="M18" s="88" t="s">
        <v>54</v>
      </c>
      <c r="N18" s="87" t="s">
        <v>55</v>
      </c>
      <c r="O18" s="24"/>
      <c r="P18" s="88" t="s">
        <v>54</v>
      </c>
    </row>
    <row r="19" spans="1:25">
      <c r="A19" s="18">
        <v>19</v>
      </c>
      <c r="B19" s="91"/>
      <c r="C19" s="92"/>
      <c r="D19" s="93"/>
      <c r="E19" s="91"/>
      <c r="F19" s="92"/>
      <c r="G19" s="93"/>
      <c r="H19" s="91"/>
      <c r="I19" s="92"/>
      <c r="J19" s="93"/>
      <c r="K19" s="91"/>
      <c r="L19" s="92"/>
      <c r="M19" s="93"/>
      <c r="N19" s="91"/>
      <c r="O19" s="92"/>
      <c r="P19" s="93"/>
    </row>
    <row r="20" spans="1:25">
      <c r="A20" s="21">
        <v>20</v>
      </c>
      <c r="B20" s="94">
        <v>399.99900000000002</v>
      </c>
      <c r="C20" s="95" t="s">
        <v>65</v>
      </c>
      <c r="D20" s="96">
        <f t="shared" ref="D20:D29" si="0">B20/1000000/$C$5</f>
        <v>9.9999750000000008E-6</v>
      </c>
      <c r="E20" s="97">
        <v>0.12989999999999999</v>
      </c>
      <c r="F20" s="98">
        <v>1.629</v>
      </c>
      <c r="G20" s="99">
        <f t="shared" ref="G20:G83" si="1">E20+F20</f>
        <v>1.7588999999999999</v>
      </c>
      <c r="H20" s="94">
        <v>36</v>
      </c>
      <c r="I20" s="95" t="s">
        <v>57</v>
      </c>
      <c r="J20" s="100">
        <f t="shared" ref="J20:J51" si="2">H20/1000/10</f>
        <v>3.5999999999999999E-3</v>
      </c>
      <c r="K20" s="94">
        <v>14</v>
      </c>
      <c r="L20" s="95" t="s">
        <v>57</v>
      </c>
      <c r="M20" s="100">
        <f t="shared" ref="M20:M51" si="3">K20/1000/10</f>
        <v>1.4E-3</v>
      </c>
      <c r="N20" s="94">
        <v>10</v>
      </c>
      <c r="O20" s="95" t="s">
        <v>57</v>
      </c>
      <c r="P20" s="100">
        <f t="shared" ref="P20:P51" si="4">N20/1000/10</f>
        <v>1E-3</v>
      </c>
    </row>
    <row r="21" spans="1:25">
      <c r="A21" s="18">
        <f>A20+1</f>
        <v>21</v>
      </c>
      <c r="B21" s="101">
        <v>449.99900000000002</v>
      </c>
      <c r="C21" s="102" t="s">
        <v>65</v>
      </c>
      <c r="D21" s="96">
        <f t="shared" si="0"/>
        <v>1.1249975000000001E-5</v>
      </c>
      <c r="E21" s="103">
        <v>0.13769999999999999</v>
      </c>
      <c r="F21" s="104">
        <v>1.7110000000000001</v>
      </c>
      <c r="G21" s="99">
        <f t="shared" si="1"/>
        <v>1.8487</v>
      </c>
      <c r="H21" s="101">
        <v>38</v>
      </c>
      <c r="I21" s="102" t="s">
        <v>57</v>
      </c>
      <c r="J21" s="100">
        <f t="shared" si="2"/>
        <v>3.8E-3</v>
      </c>
      <c r="K21" s="101">
        <v>15</v>
      </c>
      <c r="L21" s="102" t="s">
        <v>57</v>
      </c>
      <c r="M21" s="100">
        <f t="shared" si="3"/>
        <v>1.5E-3</v>
      </c>
      <c r="N21" s="101">
        <v>11</v>
      </c>
      <c r="O21" s="102" t="s">
        <v>57</v>
      </c>
      <c r="P21" s="100">
        <f t="shared" si="4"/>
        <v>1.0999999999999998E-3</v>
      </c>
    </row>
    <row r="22" spans="1:25">
      <c r="A22" s="18">
        <f t="shared" ref="A22:A85" si="5">A21+1</f>
        <v>22</v>
      </c>
      <c r="B22" s="101">
        <v>499.99900000000002</v>
      </c>
      <c r="C22" s="102" t="s">
        <v>65</v>
      </c>
      <c r="D22" s="96">
        <f t="shared" si="0"/>
        <v>1.2499975000000001E-5</v>
      </c>
      <c r="E22" s="103">
        <v>0.1452</v>
      </c>
      <c r="F22" s="104">
        <v>1.786</v>
      </c>
      <c r="G22" s="99">
        <f t="shared" si="1"/>
        <v>1.9312</v>
      </c>
      <c r="H22" s="101">
        <v>40</v>
      </c>
      <c r="I22" s="102" t="s">
        <v>57</v>
      </c>
      <c r="J22" s="100">
        <f t="shared" si="2"/>
        <v>4.0000000000000001E-3</v>
      </c>
      <c r="K22" s="101">
        <v>15</v>
      </c>
      <c r="L22" s="102" t="s">
        <v>57</v>
      </c>
      <c r="M22" s="100">
        <f t="shared" si="3"/>
        <v>1.5E-3</v>
      </c>
      <c r="N22" s="101">
        <v>11</v>
      </c>
      <c r="O22" s="102" t="s">
        <v>57</v>
      </c>
      <c r="P22" s="100">
        <f t="shared" si="4"/>
        <v>1.0999999999999998E-3</v>
      </c>
    </row>
    <row r="23" spans="1:25">
      <c r="A23" s="18">
        <f t="shared" si="5"/>
        <v>23</v>
      </c>
      <c r="B23" s="101">
        <v>549.99900000000002</v>
      </c>
      <c r="C23" s="102" t="s">
        <v>65</v>
      </c>
      <c r="D23" s="96">
        <f t="shared" si="0"/>
        <v>1.3749975E-5</v>
      </c>
      <c r="E23" s="103">
        <v>0.15229999999999999</v>
      </c>
      <c r="F23" s="104">
        <v>1.855</v>
      </c>
      <c r="G23" s="99">
        <f t="shared" si="1"/>
        <v>2.0072999999999999</v>
      </c>
      <c r="H23" s="101">
        <v>42</v>
      </c>
      <c r="I23" s="102" t="s">
        <v>57</v>
      </c>
      <c r="J23" s="100">
        <f t="shared" si="2"/>
        <v>4.2000000000000006E-3</v>
      </c>
      <c r="K23" s="101">
        <v>16</v>
      </c>
      <c r="L23" s="102" t="s">
        <v>57</v>
      </c>
      <c r="M23" s="100">
        <f t="shared" si="3"/>
        <v>1.6000000000000001E-3</v>
      </c>
      <c r="N23" s="101">
        <v>12</v>
      </c>
      <c r="O23" s="102" t="s">
        <v>57</v>
      </c>
      <c r="P23" s="100">
        <f t="shared" si="4"/>
        <v>1.2000000000000001E-3</v>
      </c>
    </row>
    <row r="24" spans="1:25">
      <c r="A24" s="18">
        <f t="shared" si="5"/>
        <v>24</v>
      </c>
      <c r="B24" s="101">
        <v>599.99900000000002</v>
      </c>
      <c r="C24" s="102" t="s">
        <v>65</v>
      </c>
      <c r="D24" s="96">
        <f t="shared" si="0"/>
        <v>1.4999975E-5</v>
      </c>
      <c r="E24" s="103">
        <v>0.159</v>
      </c>
      <c r="F24" s="104">
        <v>1.919</v>
      </c>
      <c r="G24" s="99">
        <f t="shared" si="1"/>
        <v>2.0779999999999998</v>
      </c>
      <c r="H24" s="101">
        <v>44</v>
      </c>
      <c r="I24" s="102" t="s">
        <v>57</v>
      </c>
      <c r="J24" s="100">
        <f t="shared" si="2"/>
        <v>4.3999999999999994E-3</v>
      </c>
      <c r="K24" s="101">
        <v>17</v>
      </c>
      <c r="L24" s="102" t="s">
        <v>57</v>
      </c>
      <c r="M24" s="100">
        <f t="shared" si="3"/>
        <v>1.7000000000000001E-3</v>
      </c>
      <c r="N24" s="101">
        <v>12</v>
      </c>
      <c r="O24" s="102" t="s">
        <v>57</v>
      </c>
      <c r="P24" s="100">
        <f t="shared" si="4"/>
        <v>1.2000000000000001E-3</v>
      </c>
    </row>
    <row r="25" spans="1:25">
      <c r="A25" s="18">
        <f t="shared" si="5"/>
        <v>25</v>
      </c>
      <c r="B25" s="101">
        <v>649.99900000000002</v>
      </c>
      <c r="C25" s="102" t="s">
        <v>65</v>
      </c>
      <c r="D25" s="96">
        <f t="shared" si="0"/>
        <v>1.6249975E-5</v>
      </c>
      <c r="E25" s="103">
        <v>0.16550000000000001</v>
      </c>
      <c r="F25" s="104">
        <v>1.9790000000000001</v>
      </c>
      <c r="G25" s="99">
        <f t="shared" si="1"/>
        <v>2.1445000000000003</v>
      </c>
      <c r="H25" s="101">
        <v>46</v>
      </c>
      <c r="I25" s="102" t="s">
        <v>57</v>
      </c>
      <c r="J25" s="100">
        <f t="shared" si="2"/>
        <v>4.5999999999999999E-3</v>
      </c>
      <c r="K25" s="101">
        <v>17</v>
      </c>
      <c r="L25" s="102" t="s">
        <v>57</v>
      </c>
      <c r="M25" s="100">
        <f t="shared" si="3"/>
        <v>1.7000000000000001E-3</v>
      </c>
      <c r="N25" s="101">
        <v>13</v>
      </c>
      <c r="O25" s="102" t="s">
        <v>57</v>
      </c>
      <c r="P25" s="100">
        <f t="shared" si="4"/>
        <v>1.2999999999999999E-3</v>
      </c>
    </row>
    <row r="26" spans="1:25">
      <c r="A26" s="18">
        <f t="shared" si="5"/>
        <v>26</v>
      </c>
      <c r="B26" s="101">
        <v>699.99900000000002</v>
      </c>
      <c r="C26" s="102" t="s">
        <v>65</v>
      </c>
      <c r="D26" s="96">
        <f t="shared" si="0"/>
        <v>1.7499975E-5</v>
      </c>
      <c r="E26" s="103">
        <v>0.17180000000000001</v>
      </c>
      <c r="F26" s="104">
        <v>2.036</v>
      </c>
      <c r="G26" s="99">
        <f t="shared" si="1"/>
        <v>2.2078000000000002</v>
      </c>
      <c r="H26" s="101">
        <v>48</v>
      </c>
      <c r="I26" s="102" t="s">
        <v>57</v>
      </c>
      <c r="J26" s="100">
        <f t="shared" si="2"/>
        <v>4.8000000000000004E-3</v>
      </c>
      <c r="K26" s="101">
        <v>18</v>
      </c>
      <c r="L26" s="102" t="s">
        <v>57</v>
      </c>
      <c r="M26" s="100">
        <f t="shared" si="3"/>
        <v>1.8E-3</v>
      </c>
      <c r="N26" s="101">
        <v>13</v>
      </c>
      <c r="O26" s="102" t="s">
        <v>57</v>
      </c>
      <c r="P26" s="100">
        <f t="shared" si="4"/>
        <v>1.2999999999999999E-3</v>
      </c>
    </row>
    <row r="27" spans="1:25">
      <c r="A27" s="18">
        <f t="shared" si="5"/>
        <v>27</v>
      </c>
      <c r="B27" s="101">
        <v>799.99900000000002</v>
      </c>
      <c r="C27" s="102" t="s">
        <v>65</v>
      </c>
      <c r="D27" s="96">
        <f t="shared" si="0"/>
        <v>1.9999975E-5</v>
      </c>
      <c r="E27" s="103">
        <v>0.1837</v>
      </c>
      <c r="F27" s="104">
        <v>2.1389999999999998</v>
      </c>
      <c r="G27" s="99">
        <f t="shared" si="1"/>
        <v>2.3226999999999998</v>
      </c>
      <c r="H27" s="101">
        <v>51</v>
      </c>
      <c r="I27" s="102" t="s">
        <v>57</v>
      </c>
      <c r="J27" s="100">
        <f t="shared" si="2"/>
        <v>5.0999999999999995E-3</v>
      </c>
      <c r="K27" s="101">
        <v>19</v>
      </c>
      <c r="L27" s="102" t="s">
        <v>57</v>
      </c>
      <c r="M27" s="100">
        <f t="shared" si="3"/>
        <v>1.9E-3</v>
      </c>
      <c r="N27" s="101">
        <v>14</v>
      </c>
      <c r="O27" s="102" t="s">
        <v>57</v>
      </c>
      <c r="P27" s="100">
        <f t="shared" si="4"/>
        <v>1.4E-3</v>
      </c>
    </row>
    <row r="28" spans="1:25">
      <c r="A28" s="18">
        <f t="shared" si="5"/>
        <v>28</v>
      </c>
      <c r="B28" s="101">
        <v>899.99900000000002</v>
      </c>
      <c r="C28" s="102" t="s">
        <v>65</v>
      </c>
      <c r="D28" s="96">
        <f t="shared" si="0"/>
        <v>2.2499975000000003E-5</v>
      </c>
      <c r="E28" s="103">
        <v>0.1948</v>
      </c>
      <c r="F28" s="104">
        <v>2.2309999999999999</v>
      </c>
      <c r="G28" s="99">
        <f t="shared" si="1"/>
        <v>2.4257999999999997</v>
      </c>
      <c r="H28" s="101">
        <v>55</v>
      </c>
      <c r="I28" s="102" t="s">
        <v>57</v>
      </c>
      <c r="J28" s="100">
        <f t="shared" si="2"/>
        <v>5.4999999999999997E-3</v>
      </c>
      <c r="K28" s="101">
        <v>20</v>
      </c>
      <c r="L28" s="102" t="s">
        <v>57</v>
      </c>
      <c r="M28" s="100">
        <f t="shared" si="3"/>
        <v>2E-3</v>
      </c>
      <c r="N28" s="101">
        <v>15</v>
      </c>
      <c r="O28" s="102" t="s">
        <v>57</v>
      </c>
      <c r="P28" s="100">
        <f t="shared" si="4"/>
        <v>1.5E-3</v>
      </c>
    </row>
    <row r="29" spans="1:25">
      <c r="A29" s="18">
        <f t="shared" si="5"/>
        <v>29</v>
      </c>
      <c r="B29" s="101">
        <v>999.99900000000002</v>
      </c>
      <c r="C29" s="102" t="s">
        <v>65</v>
      </c>
      <c r="D29" s="96">
        <f t="shared" si="0"/>
        <v>2.4999975000000003E-5</v>
      </c>
      <c r="E29" s="103">
        <v>0.20530000000000001</v>
      </c>
      <c r="F29" s="104">
        <v>2.3149999999999999</v>
      </c>
      <c r="G29" s="99">
        <f t="shared" si="1"/>
        <v>2.5202999999999998</v>
      </c>
      <c r="H29" s="101">
        <v>58</v>
      </c>
      <c r="I29" s="102" t="s">
        <v>57</v>
      </c>
      <c r="J29" s="100">
        <f t="shared" si="2"/>
        <v>5.8000000000000005E-3</v>
      </c>
      <c r="K29" s="101">
        <v>21</v>
      </c>
      <c r="L29" s="102" t="s">
        <v>57</v>
      </c>
      <c r="M29" s="100">
        <f t="shared" si="3"/>
        <v>2.1000000000000003E-3</v>
      </c>
      <c r="N29" s="101">
        <v>16</v>
      </c>
      <c r="O29" s="102" t="s">
        <v>57</v>
      </c>
      <c r="P29" s="100">
        <f t="shared" si="4"/>
        <v>1.6000000000000001E-3</v>
      </c>
    </row>
    <row r="30" spans="1:25">
      <c r="A30" s="18">
        <f t="shared" si="5"/>
        <v>30</v>
      </c>
      <c r="B30" s="101">
        <v>1.1000000000000001</v>
      </c>
      <c r="C30" s="105" t="s">
        <v>56</v>
      </c>
      <c r="D30" s="96">
        <f t="shared" ref="D30:D61" si="6">B30/1000/$C$5</f>
        <v>2.7500000000000001E-5</v>
      </c>
      <c r="E30" s="103">
        <v>0.21529999999999999</v>
      </c>
      <c r="F30" s="104">
        <v>2.3919999999999999</v>
      </c>
      <c r="G30" s="99">
        <f t="shared" si="1"/>
        <v>2.6073</v>
      </c>
      <c r="H30" s="101">
        <v>61</v>
      </c>
      <c r="I30" s="102" t="s">
        <v>57</v>
      </c>
      <c r="J30" s="100">
        <f t="shared" si="2"/>
        <v>6.0999999999999995E-3</v>
      </c>
      <c r="K30" s="101">
        <v>22</v>
      </c>
      <c r="L30" s="102" t="s">
        <v>57</v>
      </c>
      <c r="M30" s="100">
        <f t="shared" si="3"/>
        <v>2.1999999999999997E-3</v>
      </c>
      <c r="N30" s="101">
        <v>16</v>
      </c>
      <c r="O30" s="102" t="s">
        <v>57</v>
      </c>
      <c r="P30" s="100">
        <f t="shared" si="4"/>
        <v>1.6000000000000001E-3</v>
      </c>
    </row>
    <row r="31" spans="1:25">
      <c r="A31" s="18">
        <f t="shared" si="5"/>
        <v>31</v>
      </c>
      <c r="B31" s="101">
        <v>1.2</v>
      </c>
      <c r="C31" s="102" t="s">
        <v>56</v>
      </c>
      <c r="D31" s="96">
        <f t="shared" si="6"/>
        <v>2.9999999999999997E-5</v>
      </c>
      <c r="E31" s="103">
        <v>0.22489999999999999</v>
      </c>
      <c r="F31" s="104">
        <v>2.4620000000000002</v>
      </c>
      <c r="G31" s="99">
        <f t="shared" si="1"/>
        <v>2.6869000000000001</v>
      </c>
      <c r="H31" s="101">
        <v>64</v>
      </c>
      <c r="I31" s="102" t="s">
        <v>57</v>
      </c>
      <c r="J31" s="100">
        <f t="shared" si="2"/>
        <v>6.4000000000000003E-3</v>
      </c>
      <c r="K31" s="101">
        <v>23</v>
      </c>
      <c r="L31" s="102" t="s">
        <v>57</v>
      </c>
      <c r="M31" s="100">
        <f t="shared" si="3"/>
        <v>2.3E-3</v>
      </c>
      <c r="N31" s="101">
        <v>17</v>
      </c>
      <c r="O31" s="102" t="s">
        <v>57</v>
      </c>
      <c r="P31" s="100">
        <f t="shared" si="4"/>
        <v>1.7000000000000001E-3</v>
      </c>
    </row>
    <row r="32" spans="1:25">
      <c r="A32" s="18">
        <f t="shared" si="5"/>
        <v>32</v>
      </c>
      <c r="B32" s="101">
        <v>1.3</v>
      </c>
      <c r="C32" s="102" t="s">
        <v>56</v>
      </c>
      <c r="D32" s="96">
        <f t="shared" si="6"/>
        <v>3.2499999999999997E-5</v>
      </c>
      <c r="E32" s="103">
        <v>0.2341</v>
      </c>
      <c r="F32" s="104">
        <v>2.5270000000000001</v>
      </c>
      <c r="G32" s="99">
        <f t="shared" si="1"/>
        <v>2.7611000000000003</v>
      </c>
      <c r="H32" s="101">
        <v>67</v>
      </c>
      <c r="I32" s="102" t="s">
        <v>57</v>
      </c>
      <c r="J32" s="100">
        <f t="shared" si="2"/>
        <v>6.7000000000000002E-3</v>
      </c>
      <c r="K32" s="101">
        <v>24</v>
      </c>
      <c r="L32" s="102" t="s">
        <v>57</v>
      </c>
      <c r="M32" s="100">
        <f t="shared" si="3"/>
        <v>2.4000000000000002E-3</v>
      </c>
      <c r="N32" s="101">
        <v>18</v>
      </c>
      <c r="O32" s="102" t="s">
        <v>57</v>
      </c>
      <c r="P32" s="100">
        <f t="shared" si="4"/>
        <v>1.8E-3</v>
      </c>
    </row>
    <row r="33" spans="1:16">
      <c r="A33" s="18">
        <f t="shared" si="5"/>
        <v>33</v>
      </c>
      <c r="B33" s="101">
        <v>1.4</v>
      </c>
      <c r="C33" s="102" t="s">
        <v>56</v>
      </c>
      <c r="D33" s="96">
        <f t="shared" si="6"/>
        <v>3.4999999999999997E-5</v>
      </c>
      <c r="E33" s="103">
        <v>0.2429</v>
      </c>
      <c r="F33" s="104">
        <v>2.5880000000000001</v>
      </c>
      <c r="G33" s="99">
        <f t="shared" si="1"/>
        <v>2.8309000000000002</v>
      </c>
      <c r="H33" s="101">
        <v>70</v>
      </c>
      <c r="I33" s="102" t="s">
        <v>57</v>
      </c>
      <c r="J33" s="100">
        <f t="shared" si="2"/>
        <v>7.000000000000001E-3</v>
      </c>
      <c r="K33" s="101">
        <v>25</v>
      </c>
      <c r="L33" s="102" t="s">
        <v>57</v>
      </c>
      <c r="M33" s="100">
        <f t="shared" si="3"/>
        <v>2.5000000000000001E-3</v>
      </c>
      <c r="N33" s="101">
        <v>18</v>
      </c>
      <c r="O33" s="102" t="s">
        <v>57</v>
      </c>
      <c r="P33" s="100">
        <f t="shared" si="4"/>
        <v>1.8E-3</v>
      </c>
    </row>
    <row r="34" spans="1:16">
      <c r="A34" s="18">
        <f t="shared" si="5"/>
        <v>34</v>
      </c>
      <c r="B34" s="101">
        <v>1.5</v>
      </c>
      <c r="C34" s="102" t="s">
        <v>56</v>
      </c>
      <c r="D34" s="96">
        <f t="shared" si="6"/>
        <v>3.7500000000000003E-5</v>
      </c>
      <c r="E34" s="103">
        <v>0.2515</v>
      </c>
      <c r="F34" s="104">
        <v>2.6440000000000001</v>
      </c>
      <c r="G34" s="99">
        <f t="shared" si="1"/>
        <v>2.8955000000000002</v>
      </c>
      <c r="H34" s="101">
        <v>73</v>
      </c>
      <c r="I34" s="102" t="s">
        <v>57</v>
      </c>
      <c r="J34" s="100">
        <f t="shared" si="2"/>
        <v>7.2999999999999992E-3</v>
      </c>
      <c r="K34" s="101">
        <v>25</v>
      </c>
      <c r="L34" s="102" t="s">
        <v>57</v>
      </c>
      <c r="M34" s="100">
        <f t="shared" si="3"/>
        <v>2.5000000000000001E-3</v>
      </c>
      <c r="N34" s="101">
        <v>19</v>
      </c>
      <c r="O34" s="102" t="s">
        <v>57</v>
      </c>
      <c r="P34" s="100">
        <f t="shared" si="4"/>
        <v>1.9E-3</v>
      </c>
    </row>
    <row r="35" spans="1:16">
      <c r="A35" s="18">
        <f t="shared" si="5"/>
        <v>35</v>
      </c>
      <c r="B35" s="101">
        <v>1.6</v>
      </c>
      <c r="C35" s="102" t="s">
        <v>56</v>
      </c>
      <c r="D35" s="96">
        <f t="shared" si="6"/>
        <v>4.0000000000000003E-5</v>
      </c>
      <c r="E35" s="103">
        <v>0.25969999999999999</v>
      </c>
      <c r="F35" s="104">
        <v>2.6970000000000001</v>
      </c>
      <c r="G35" s="99">
        <f t="shared" si="1"/>
        <v>2.9567000000000001</v>
      </c>
      <c r="H35" s="101">
        <v>76</v>
      </c>
      <c r="I35" s="102" t="s">
        <v>57</v>
      </c>
      <c r="J35" s="100">
        <f t="shared" si="2"/>
        <v>7.6E-3</v>
      </c>
      <c r="K35" s="101">
        <v>26</v>
      </c>
      <c r="L35" s="102" t="s">
        <v>57</v>
      </c>
      <c r="M35" s="100">
        <f t="shared" si="3"/>
        <v>2.5999999999999999E-3</v>
      </c>
      <c r="N35" s="101">
        <v>20</v>
      </c>
      <c r="O35" s="102" t="s">
        <v>57</v>
      </c>
      <c r="P35" s="100">
        <f t="shared" si="4"/>
        <v>2E-3</v>
      </c>
    </row>
    <row r="36" spans="1:16">
      <c r="A36" s="18">
        <f t="shared" si="5"/>
        <v>36</v>
      </c>
      <c r="B36" s="101">
        <v>1.7</v>
      </c>
      <c r="C36" s="102" t="s">
        <v>56</v>
      </c>
      <c r="D36" s="96">
        <f t="shared" si="6"/>
        <v>4.2499999999999996E-5</v>
      </c>
      <c r="E36" s="103">
        <v>0.26769999999999999</v>
      </c>
      <c r="F36" s="104">
        <v>2.7469999999999999</v>
      </c>
      <c r="G36" s="99">
        <f t="shared" si="1"/>
        <v>3.0146999999999999</v>
      </c>
      <c r="H36" s="101">
        <v>78</v>
      </c>
      <c r="I36" s="102" t="s">
        <v>57</v>
      </c>
      <c r="J36" s="100">
        <f t="shared" si="2"/>
        <v>7.7999999999999996E-3</v>
      </c>
      <c r="K36" s="101">
        <v>27</v>
      </c>
      <c r="L36" s="102" t="s">
        <v>57</v>
      </c>
      <c r="M36" s="100">
        <f t="shared" si="3"/>
        <v>2.7000000000000001E-3</v>
      </c>
      <c r="N36" s="101">
        <v>20</v>
      </c>
      <c r="O36" s="102" t="s">
        <v>57</v>
      </c>
      <c r="P36" s="100">
        <f t="shared" si="4"/>
        <v>2E-3</v>
      </c>
    </row>
    <row r="37" spans="1:16">
      <c r="A37" s="18">
        <f t="shared" si="5"/>
        <v>37</v>
      </c>
      <c r="B37" s="101">
        <v>1.8</v>
      </c>
      <c r="C37" s="102" t="s">
        <v>56</v>
      </c>
      <c r="D37" s="96">
        <f t="shared" si="6"/>
        <v>4.4999999999999996E-5</v>
      </c>
      <c r="E37" s="103">
        <v>0.27550000000000002</v>
      </c>
      <c r="F37" s="104">
        <v>2.794</v>
      </c>
      <c r="G37" s="99">
        <f t="shared" si="1"/>
        <v>3.0695000000000001</v>
      </c>
      <c r="H37" s="101">
        <v>81</v>
      </c>
      <c r="I37" s="102" t="s">
        <v>57</v>
      </c>
      <c r="J37" s="100">
        <f t="shared" si="2"/>
        <v>8.0999999999999996E-3</v>
      </c>
      <c r="K37" s="101">
        <v>28</v>
      </c>
      <c r="L37" s="102" t="s">
        <v>57</v>
      </c>
      <c r="M37" s="100">
        <f t="shared" si="3"/>
        <v>2.8E-3</v>
      </c>
      <c r="N37" s="101">
        <v>21</v>
      </c>
      <c r="O37" s="102" t="s">
        <v>57</v>
      </c>
      <c r="P37" s="100">
        <f t="shared" si="4"/>
        <v>2.1000000000000003E-3</v>
      </c>
    </row>
    <row r="38" spans="1:16">
      <c r="A38" s="18">
        <f t="shared" si="5"/>
        <v>38</v>
      </c>
      <c r="B38" s="101">
        <v>2</v>
      </c>
      <c r="C38" s="102" t="s">
        <v>56</v>
      </c>
      <c r="D38" s="96">
        <f t="shared" si="6"/>
        <v>5.0000000000000002E-5</v>
      </c>
      <c r="E38" s="103">
        <v>0.29039999999999999</v>
      </c>
      <c r="F38" s="104">
        <v>2.879</v>
      </c>
      <c r="G38" s="99">
        <f t="shared" si="1"/>
        <v>3.1694</v>
      </c>
      <c r="H38" s="101">
        <v>86</v>
      </c>
      <c r="I38" s="102" t="s">
        <v>57</v>
      </c>
      <c r="J38" s="100">
        <f t="shared" si="2"/>
        <v>8.6E-3</v>
      </c>
      <c r="K38" s="101">
        <v>29</v>
      </c>
      <c r="L38" s="102" t="s">
        <v>57</v>
      </c>
      <c r="M38" s="100">
        <f t="shared" si="3"/>
        <v>2.9000000000000002E-3</v>
      </c>
      <c r="N38" s="101">
        <v>22</v>
      </c>
      <c r="O38" s="102" t="s">
        <v>57</v>
      </c>
      <c r="P38" s="100">
        <f t="shared" si="4"/>
        <v>2.1999999999999997E-3</v>
      </c>
    </row>
    <row r="39" spans="1:16">
      <c r="A39" s="18">
        <f t="shared" si="5"/>
        <v>39</v>
      </c>
      <c r="B39" s="101">
        <v>2.25</v>
      </c>
      <c r="C39" s="102" t="s">
        <v>56</v>
      </c>
      <c r="D39" s="96">
        <f t="shared" si="6"/>
        <v>5.6249999999999998E-5</v>
      </c>
      <c r="E39" s="103">
        <v>0.308</v>
      </c>
      <c r="F39" s="104">
        <v>2.9750000000000001</v>
      </c>
      <c r="G39" s="99">
        <f t="shared" si="1"/>
        <v>3.2829999999999999</v>
      </c>
      <c r="H39" s="101">
        <v>93</v>
      </c>
      <c r="I39" s="102" t="s">
        <v>57</v>
      </c>
      <c r="J39" s="100">
        <f t="shared" si="2"/>
        <v>9.2999999999999992E-3</v>
      </c>
      <c r="K39" s="101">
        <v>31</v>
      </c>
      <c r="L39" s="102" t="s">
        <v>57</v>
      </c>
      <c r="M39" s="100">
        <f t="shared" si="3"/>
        <v>3.0999999999999999E-3</v>
      </c>
      <c r="N39" s="101">
        <v>24</v>
      </c>
      <c r="O39" s="102" t="s">
        <v>57</v>
      </c>
      <c r="P39" s="100">
        <f t="shared" si="4"/>
        <v>2.4000000000000002E-3</v>
      </c>
    </row>
    <row r="40" spans="1:16">
      <c r="A40" s="18">
        <f t="shared" si="5"/>
        <v>40</v>
      </c>
      <c r="B40" s="101">
        <v>2.5</v>
      </c>
      <c r="C40" s="102" t="s">
        <v>56</v>
      </c>
      <c r="D40" s="96">
        <f t="shared" si="6"/>
        <v>6.2500000000000001E-5</v>
      </c>
      <c r="E40" s="103">
        <v>0.3246</v>
      </c>
      <c r="F40" s="104">
        <v>3.0590000000000002</v>
      </c>
      <c r="G40" s="99">
        <f t="shared" si="1"/>
        <v>3.3836000000000004</v>
      </c>
      <c r="H40" s="101">
        <v>99</v>
      </c>
      <c r="I40" s="102" t="s">
        <v>57</v>
      </c>
      <c r="J40" s="100">
        <f t="shared" si="2"/>
        <v>9.9000000000000008E-3</v>
      </c>
      <c r="K40" s="101">
        <v>33</v>
      </c>
      <c r="L40" s="102" t="s">
        <v>57</v>
      </c>
      <c r="M40" s="100">
        <f t="shared" si="3"/>
        <v>3.3E-3</v>
      </c>
      <c r="N40" s="101">
        <v>25</v>
      </c>
      <c r="O40" s="102" t="s">
        <v>57</v>
      </c>
      <c r="P40" s="100">
        <f t="shared" si="4"/>
        <v>2.5000000000000001E-3</v>
      </c>
    </row>
    <row r="41" spans="1:16">
      <c r="A41" s="18">
        <f t="shared" si="5"/>
        <v>41</v>
      </c>
      <c r="B41" s="101">
        <v>2.75</v>
      </c>
      <c r="C41" s="102" t="s">
        <v>56</v>
      </c>
      <c r="D41" s="96">
        <f t="shared" si="6"/>
        <v>6.8749999999999991E-5</v>
      </c>
      <c r="E41" s="103">
        <v>0.34050000000000002</v>
      </c>
      <c r="F41" s="104">
        <v>3.1339999999999999</v>
      </c>
      <c r="G41" s="99">
        <f t="shared" si="1"/>
        <v>3.4744999999999999</v>
      </c>
      <c r="H41" s="101">
        <v>105</v>
      </c>
      <c r="I41" s="102" t="s">
        <v>57</v>
      </c>
      <c r="J41" s="100">
        <f t="shared" si="2"/>
        <v>1.0499999999999999E-2</v>
      </c>
      <c r="K41" s="101">
        <v>35</v>
      </c>
      <c r="L41" s="102" t="s">
        <v>57</v>
      </c>
      <c r="M41" s="100">
        <f t="shared" si="3"/>
        <v>3.5000000000000005E-3</v>
      </c>
      <c r="N41" s="101">
        <v>26</v>
      </c>
      <c r="O41" s="102" t="s">
        <v>57</v>
      </c>
      <c r="P41" s="100">
        <f t="shared" si="4"/>
        <v>2.5999999999999999E-3</v>
      </c>
    </row>
    <row r="42" spans="1:16">
      <c r="A42" s="18">
        <f t="shared" si="5"/>
        <v>42</v>
      </c>
      <c r="B42" s="101">
        <v>3</v>
      </c>
      <c r="C42" s="102" t="s">
        <v>56</v>
      </c>
      <c r="D42" s="96">
        <f t="shared" si="6"/>
        <v>7.5000000000000007E-5</v>
      </c>
      <c r="E42" s="103">
        <v>0.35560000000000003</v>
      </c>
      <c r="F42" s="104">
        <v>3.202</v>
      </c>
      <c r="G42" s="99">
        <f t="shared" si="1"/>
        <v>3.5575999999999999</v>
      </c>
      <c r="H42" s="101">
        <v>111</v>
      </c>
      <c r="I42" s="102" t="s">
        <v>57</v>
      </c>
      <c r="J42" s="100">
        <f t="shared" si="2"/>
        <v>1.11E-2</v>
      </c>
      <c r="K42" s="101">
        <v>36</v>
      </c>
      <c r="L42" s="102" t="s">
        <v>57</v>
      </c>
      <c r="M42" s="100">
        <f t="shared" si="3"/>
        <v>3.5999999999999999E-3</v>
      </c>
      <c r="N42" s="101">
        <v>28</v>
      </c>
      <c r="O42" s="102" t="s">
        <v>57</v>
      </c>
      <c r="P42" s="100">
        <f t="shared" si="4"/>
        <v>2.8E-3</v>
      </c>
    </row>
    <row r="43" spans="1:16">
      <c r="A43" s="18">
        <f t="shared" si="5"/>
        <v>43</v>
      </c>
      <c r="B43" s="101">
        <v>3.25</v>
      </c>
      <c r="C43" s="102" t="s">
        <v>56</v>
      </c>
      <c r="D43" s="96">
        <f t="shared" si="6"/>
        <v>8.1249999999999996E-5</v>
      </c>
      <c r="E43" s="103">
        <v>0.37019999999999997</v>
      </c>
      <c r="F43" s="104">
        <v>3.2629999999999999</v>
      </c>
      <c r="G43" s="99">
        <f t="shared" si="1"/>
        <v>3.6332</v>
      </c>
      <c r="H43" s="101">
        <v>117</v>
      </c>
      <c r="I43" s="102" t="s">
        <v>57</v>
      </c>
      <c r="J43" s="100">
        <f t="shared" si="2"/>
        <v>1.17E-2</v>
      </c>
      <c r="K43" s="101">
        <v>38</v>
      </c>
      <c r="L43" s="102" t="s">
        <v>57</v>
      </c>
      <c r="M43" s="100">
        <f t="shared" si="3"/>
        <v>3.8E-3</v>
      </c>
      <c r="N43" s="101">
        <v>29</v>
      </c>
      <c r="O43" s="102" t="s">
        <v>57</v>
      </c>
      <c r="P43" s="100">
        <f t="shared" si="4"/>
        <v>2.9000000000000002E-3</v>
      </c>
    </row>
    <row r="44" spans="1:16">
      <c r="A44" s="18">
        <f t="shared" si="5"/>
        <v>44</v>
      </c>
      <c r="B44" s="101">
        <v>3.5</v>
      </c>
      <c r="C44" s="102" t="s">
        <v>56</v>
      </c>
      <c r="D44" s="96">
        <f t="shared" si="6"/>
        <v>8.7499999999999999E-5</v>
      </c>
      <c r="E44" s="103">
        <v>0.3841</v>
      </c>
      <c r="F44" s="104">
        <v>3.319</v>
      </c>
      <c r="G44" s="99">
        <f t="shared" si="1"/>
        <v>3.7031000000000001</v>
      </c>
      <c r="H44" s="101">
        <v>122</v>
      </c>
      <c r="I44" s="102" t="s">
        <v>57</v>
      </c>
      <c r="J44" s="100">
        <f t="shared" si="2"/>
        <v>1.2199999999999999E-2</v>
      </c>
      <c r="K44" s="101">
        <v>39</v>
      </c>
      <c r="L44" s="102" t="s">
        <v>57</v>
      </c>
      <c r="M44" s="100">
        <f t="shared" si="3"/>
        <v>3.8999999999999998E-3</v>
      </c>
      <c r="N44" s="101">
        <v>30</v>
      </c>
      <c r="O44" s="102" t="s">
        <v>57</v>
      </c>
      <c r="P44" s="100">
        <f t="shared" si="4"/>
        <v>3.0000000000000001E-3</v>
      </c>
    </row>
    <row r="45" spans="1:16">
      <c r="A45" s="18">
        <f t="shared" si="5"/>
        <v>45</v>
      </c>
      <c r="B45" s="101">
        <v>3.75</v>
      </c>
      <c r="C45" s="102" t="s">
        <v>56</v>
      </c>
      <c r="D45" s="96">
        <f t="shared" si="6"/>
        <v>9.3750000000000002E-5</v>
      </c>
      <c r="E45" s="103">
        <v>0.39760000000000001</v>
      </c>
      <c r="F45" s="104">
        <v>3.37</v>
      </c>
      <c r="G45" s="99">
        <f t="shared" si="1"/>
        <v>3.7676000000000003</v>
      </c>
      <c r="H45" s="101">
        <v>128</v>
      </c>
      <c r="I45" s="102" t="s">
        <v>57</v>
      </c>
      <c r="J45" s="100">
        <f t="shared" si="2"/>
        <v>1.2800000000000001E-2</v>
      </c>
      <c r="K45" s="101">
        <v>41</v>
      </c>
      <c r="L45" s="102" t="s">
        <v>57</v>
      </c>
      <c r="M45" s="100">
        <f t="shared" si="3"/>
        <v>4.1000000000000003E-3</v>
      </c>
      <c r="N45" s="101">
        <v>32</v>
      </c>
      <c r="O45" s="102" t="s">
        <v>57</v>
      </c>
      <c r="P45" s="100">
        <f t="shared" si="4"/>
        <v>3.2000000000000002E-3</v>
      </c>
    </row>
    <row r="46" spans="1:16">
      <c r="A46" s="18">
        <f t="shared" si="5"/>
        <v>46</v>
      </c>
      <c r="B46" s="101">
        <v>4</v>
      </c>
      <c r="C46" s="102" t="s">
        <v>56</v>
      </c>
      <c r="D46" s="96">
        <f t="shared" si="6"/>
        <v>1E-4</v>
      </c>
      <c r="E46" s="103">
        <v>0.41070000000000001</v>
      </c>
      <c r="F46" s="104">
        <v>3.4169999999999998</v>
      </c>
      <c r="G46" s="99">
        <f t="shared" si="1"/>
        <v>3.8276999999999997</v>
      </c>
      <c r="H46" s="101">
        <v>133</v>
      </c>
      <c r="I46" s="102" t="s">
        <v>57</v>
      </c>
      <c r="J46" s="100">
        <f t="shared" si="2"/>
        <v>1.3300000000000001E-2</v>
      </c>
      <c r="K46" s="101">
        <v>42</v>
      </c>
      <c r="L46" s="102" t="s">
        <v>57</v>
      </c>
      <c r="M46" s="100">
        <f t="shared" si="3"/>
        <v>4.2000000000000006E-3</v>
      </c>
      <c r="N46" s="101">
        <v>33</v>
      </c>
      <c r="O46" s="102" t="s">
        <v>57</v>
      </c>
      <c r="P46" s="100">
        <f t="shared" si="4"/>
        <v>3.3E-3</v>
      </c>
    </row>
    <row r="47" spans="1:16">
      <c r="A47" s="18">
        <f t="shared" si="5"/>
        <v>47</v>
      </c>
      <c r="B47" s="101">
        <v>4.5</v>
      </c>
      <c r="C47" s="102" t="s">
        <v>56</v>
      </c>
      <c r="D47" s="96">
        <f t="shared" si="6"/>
        <v>1.125E-4</v>
      </c>
      <c r="E47" s="103">
        <v>0.43559999999999999</v>
      </c>
      <c r="F47" s="104">
        <v>3.5</v>
      </c>
      <c r="G47" s="99">
        <f t="shared" si="1"/>
        <v>3.9356</v>
      </c>
      <c r="H47" s="101">
        <v>144</v>
      </c>
      <c r="I47" s="102" t="s">
        <v>57</v>
      </c>
      <c r="J47" s="100">
        <f t="shared" si="2"/>
        <v>1.44E-2</v>
      </c>
      <c r="K47" s="101">
        <v>45</v>
      </c>
      <c r="L47" s="102" t="s">
        <v>57</v>
      </c>
      <c r="M47" s="100">
        <f t="shared" si="3"/>
        <v>4.4999999999999997E-3</v>
      </c>
      <c r="N47" s="101">
        <v>35</v>
      </c>
      <c r="O47" s="102" t="s">
        <v>57</v>
      </c>
      <c r="P47" s="100">
        <f t="shared" si="4"/>
        <v>3.5000000000000005E-3</v>
      </c>
    </row>
    <row r="48" spans="1:16">
      <c r="A48" s="18">
        <f t="shared" si="5"/>
        <v>48</v>
      </c>
      <c r="B48" s="101">
        <v>5</v>
      </c>
      <c r="C48" s="102" t="s">
        <v>56</v>
      </c>
      <c r="D48" s="96">
        <f t="shared" si="6"/>
        <v>1.25E-4</v>
      </c>
      <c r="E48" s="103">
        <v>0.45910000000000001</v>
      </c>
      <c r="F48" s="104">
        <v>3.5710000000000002</v>
      </c>
      <c r="G48" s="99">
        <f t="shared" si="1"/>
        <v>4.0301</v>
      </c>
      <c r="H48" s="101">
        <v>155</v>
      </c>
      <c r="I48" s="102" t="s">
        <v>57</v>
      </c>
      <c r="J48" s="100">
        <f t="shared" si="2"/>
        <v>1.55E-2</v>
      </c>
      <c r="K48" s="101">
        <v>48</v>
      </c>
      <c r="L48" s="102" t="s">
        <v>57</v>
      </c>
      <c r="M48" s="100">
        <f t="shared" si="3"/>
        <v>4.8000000000000004E-3</v>
      </c>
      <c r="N48" s="101">
        <v>37</v>
      </c>
      <c r="O48" s="102" t="s">
        <v>57</v>
      </c>
      <c r="P48" s="100">
        <f t="shared" si="4"/>
        <v>3.6999999999999997E-3</v>
      </c>
    </row>
    <row r="49" spans="1:16">
      <c r="A49" s="18">
        <f t="shared" si="5"/>
        <v>49</v>
      </c>
      <c r="B49" s="101">
        <v>5.5</v>
      </c>
      <c r="C49" s="102" t="s">
        <v>56</v>
      </c>
      <c r="D49" s="96">
        <f t="shared" si="6"/>
        <v>1.3749999999999998E-4</v>
      </c>
      <c r="E49" s="103">
        <v>0.48149999999999998</v>
      </c>
      <c r="F49" s="104">
        <v>3.633</v>
      </c>
      <c r="G49" s="99">
        <f t="shared" si="1"/>
        <v>4.1144999999999996</v>
      </c>
      <c r="H49" s="101">
        <v>165</v>
      </c>
      <c r="I49" s="102" t="s">
        <v>57</v>
      </c>
      <c r="J49" s="100">
        <f t="shared" si="2"/>
        <v>1.6500000000000001E-2</v>
      </c>
      <c r="K49" s="101">
        <v>51</v>
      </c>
      <c r="L49" s="102" t="s">
        <v>57</v>
      </c>
      <c r="M49" s="100">
        <f t="shared" si="3"/>
        <v>5.0999999999999995E-3</v>
      </c>
      <c r="N49" s="101">
        <v>40</v>
      </c>
      <c r="O49" s="102" t="s">
        <v>57</v>
      </c>
      <c r="P49" s="100">
        <f t="shared" si="4"/>
        <v>4.0000000000000001E-3</v>
      </c>
    </row>
    <row r="50" spans="1:16">
      <c r="A50" s="18">
        <f t="shared" si="5"/>
        <v>50</v>
      </c>
      <c r="B50" s="101">
        <v>6</v>
      </c>
      <c r="C50" s="102" t="s">
        <v>56</v>
      </c>
      <c r="D50" s="96">
        <f t="shared" si="6"/>
        <v>1.5000000000000001E-4</v>
      </c>
      <c r="E50" s="103">
        <v>0.50290000000000001</v>
      </c>
      <c r="F50" s="104">
        <v>3.6869999999999998</v>
      </c>
      <c r="G50" s="99">
        <f t="shared" si="1"/>
        <v>4.1898999999999997</v>
      </c>
      <c r="H50" s="101">
        <v>176</v>
      </c>
      <c r="I50" s="102" t="s">
        <v>57</v>
      </c>
      <c r="J50" s="100">
        <f t="shared" si="2"/>
        <v>1.7599999999999998E-2</v>
      </c>
      <c r="K50" s="101">
        <v>53</v>
      </c>
      <c r="L50" s="102" t="s">
        <v>57</v>
      </c>
      <c r="M50" s="100">
        <f t="shared" si="3"/>
        <v>5.3E-3</v>
      </c>
      <c r="N50" s="101">
        <v>42</v>
      </c>
      <c r="O50" s="102" t="s">
        <v>57</v>
      </c>
      <c r="P50" s="100">
        <f t="shared" si="4"/>
        <v>4.2000000000000006E-3</v>
      </c>
    </row>
    <row r="51" spans="1:16">
      <c r="A51" s="18">
        <f t="shared" si="5"/>
        <v>51</v>
      </c>
      <c r="B51" s="101">
        <v>6.5</v>
      </c>
      <c r="C51" s="102" t="s">
        <v>56</v>
      </c>
      <c r="D51" s="96">
        <f t="shared" si="6"/>
        <v>1.6249999999999999E-4</v>
      </c>
      <c r="E51" s="103">
        <v>0.52349999999999997</v>
      </c>
      <c r="F51" s="104">
        <v>3.734</v>
      </c>
      <c r="G51" s="99">
        <f t="shared" si="1"/>
        <v>4.2575000000000003</v>
      </c>
      <c r="H51" s="101">
        <v>186</v>
      </c>
      <c r="I51" s="102" t="s">
        <v>57</v>
      </c>
      <c r="J51" s="100">
        <f t="shared" si="2"/>
        <v>1.8599999999999998E-2</v>
      </c>
      <c r="K51" s="101">
        <v>56</v>
      </c>
      <c r="L51" s="102" t="s">
        <v>57</v>
      </c>
      <c r="M51" s="100">
        <f t="shared" si="3"/>
        <v>5.5999999999999999E-3</v>
      </c>
      <c r="N51" s="101">
        <v>44</v>
      </c>
      <c r="O51" s="102" t="s">
        <v>57</v>
      </c>
      <c r="P51" s="100">
        <f t="shared" si="4"/>
        <v>4.3999999999999994E-3</v>
      </c>
    </row>
    <row r="52" spans="1:16">
      <c r="A52" s="18">
        <f t="shared" si="5"/>
        <v>52</v>
      </c>
      <c r="B52" s="101">
        <v>7</v>
      </c>
      <c r="C52" s="102" t="s">
        <v>56</v>
      </c>
      <c r="D52" s="96">
        <f t="shared" si="6"/>
        <v>1.75E-4</v>
      </c>
      <c r="E52" s="103">
        <v>0.54320000000000002</v>
      </c>
      <c r="F52" s="104">
        <v>3.7759999999999998</v>
      </c>
      <c r="G52" s="99">
        <f t="shared" si="1"/>
        <v>4.3191999999999995</v>
      </c>
      <c r="H52" s="101">
        <v>196</v>
      </c>
      <c r="I52" s="102" t="s">
        <v>57</v>
      </c>
      <c r="J52" s="100">
        <f t="shared" ref="J52:J83" si="7">H52/1000/10</f>
        <v>1.9599999999999999E-2</v>
      </c>
      <c r="K52" s="101">
        <v>58</v>
      </c>
      <c r="L52" s="102" t="s">
        <v>57</v>
      </c>
      <c r="M52" s="100">
        <f t="shared" ref="M52:M83" si="8">K52/1000/10</f>
        <v>5.8000000000000005E-3</v>
      </c>
      <c r="N52" s="101">
        <v>46</v>
      </c>
      <c r="O52" s="102" t="s">
        <v>57</v>
      </c>
      <c r="P52" s="100">
        <f t="shared" ref="P52:P83" si="9">N52/1000/10</f>
        <v>4.5999999999999999E-3</v>
      </c>
    </row>
    <row r="53" spans="1:16">
      <c r="A53" s="18">
        <f t="shared" si="5"/>
        <v>53</v>
      </c>
      <c r="B53" s="101">
        <v>8</v>
      </c>
      <c r="C53" s="102" t="s">
        <v>56</v>
      </c>
      <c r="D53" s="96">
        <f t="shared" si="6"/>
        <v>2.0000000000000001E-4</v>
      </c>
      <c r="E53" s="103">
        <v>0.58069999999999999</v>
      </c>
      <c r="F53" s="104">
        <v>3.8450000000000002</v>
      </c>
      <c r="G53" s="99">
        <f t="shared" si="1"/>
        <v>4.4257</v>
      </c>
      <c r="H53" s="101">
        <v>215</v>
      </c>
      <c r="I53" s="102" t="s">
        <v>57</v>
      </c>
      <c r="J53" s="100">
        <f t="shared" si="7"/>
        <v>2.1499999999999998E-2</v>
      </c>
      <c r="K53" s="101">
        <v>63</v>
      </c>
      <c r="L53" s="102" t="s">
        <v>57</v>
      </c>
      <c r="M53" s="100">
        <f t="shared" si="8"/>
        <v>6.3E-3</v>
      </c>
      <c r="N53" s="101">
        <v>50</v>
      </c>
      <c r="O53" s="102" t="s">
        <v>57</v>
      </c>
      <c r="P53" s="100">
        <f t="shared" si="9"/>
        <v>5.0000000000000001E-3</v>
      </c>
    </row>
    <row r="54" spans="1:16">
      <c r="A54" s="18">
        <f t="shared" si="5"/>
        <v>54</v>
      </c>
      <c r="B54" s="101">
        <v>9</v>
      </c>
      <c r="C54" s="102" t="s">
        <v>56</v>
      </c>
      <c r="D54" s="96">
        <f t="shared" si="6"/>
        <v>2.2499999999999999E-4</v>
      </c>
      <c r="E54" s="103">
        <v>0.61599999999999999</v>
      </c>
      <c r="F54" s="104">
        <v>3.9</v>
      </c>
      <c r="G54" s="99">
        <f t="shared" si="1"/>
        <v>4.516</v>
      </c>
      <c r="H54" s="101">
        <v>234</v>
      </c>
      <c r="I54" s="102" t="s">
        <v>57</v>
      </c>
      <c r="J54" s="100">
        <f t="shared" si="7"/>
        <v>2.3400000000000001E-2</v>
      </c>
      <c r="K54" s="101">
        <v>68</v>
      </c>
      <c r="L54" s="102" t="s">
        <v>57</v>
      </c>
      <c r="M54" s="100">
        <f t="shared" si="8"/>
        <v>6.8000000000000005E-3</v>
      </c>
      <c r="N54" s="101">
        <v>54</v>
      </c>
      <c r="O54" s="102" t="s">
        <v>57</v>
      </c>
      <c r="P54" s="100">
        <f t="shared" si="9"/>
        <v>5.4000000000000003E-3</v>
      </c>
    </row>
    <row r="55" spans="1:16">
      <c r="A55" s="18">
        <f t="shared" si="5"/>
        <v>55</v>
      </c>
      <c r="B55" s="101">
        <v>10</v>
      </c>
      <c r="C55" s="102" t="s">
        <v>56</v>
      </c>
      <c r="D55" s="96">
        <f t="shared" si="6"/>
        <v>2.5000000000000001E-4</v>
      </c>
      <c r="E55" s="103">
        <v>0.64929999999999999</v>
      </c>
      <c r="F55" s="104">
        <v>3.9430000000000001</v>
      </c>
      <c r="G55" s="99">
        <f t="shared" si="1"/>
        <v>4.5922999999999998</v>
      </c>
      <c r="H55" s="101">
        <v>253</v>
      </c>
      <c r="I55" s="102" t="s">
        <v>57</v>
      </c>
      <c r="J55" s="100">
        <f t="shared" si="7"/>
        <v>2.53E-2</v>
      </c>
      <c r="K55" s="101">
        <v>73</v>
      </c>
      <c r="L55" s="102" t="s">
        <v>57</v>
      </c>
      <c r="M55" s="100">
        <f t="shared" si="8"/>
        <v>7.2999999999999992E-3</v>
      </c>
      <c r="N55" s="101">
        <v>57</v>
      </c>
      <c r="O55" s="102" t="s">
        <v>57</v>
      </c>
      <c r="P55" s="100">
        <f t="shared" si="9"/>
        <v>5.7000000000000002E-3</v>
      </c>
    </row>
    <row r="56" spans="1:16">
      <c r="A56" s="18">
        <f t="shared" si="5"/>
        <v>56</v>
      </c>
      <c r="B56" s="101">
        <v>11</v>
      </c>
      <c r="C56" s="102" t="s">
        <v>56</v>
      </c>
      <c r="D56" s="96">
        <f t="shared" si="6"/>
        <v>2.7499999999999996E-4</v>
      </c>
      <c r="E56" s="103">
        <v>0.68100000000000005</v>
      </c>
      <c r="F56" s="104">
        <v>3.9769999999999999</v>
      </c>
      <c r="G56" s="99">
        <f t="shared" si="1"/>
        <v>4.6579999999999995</v>
      </c>
      <c r="H56" s="101">
        <v>272</v>
      </c>
      <c r="I56" s="102" t="s">
        <v>57</v>
      </c>
      <c r="J56" s="100">
        <f t="shared" si="7"/>
        <v>2.7200000000000002E-2</v>
      </c>
      <c r="K56" s="101">
        <v>77</v>
      </c>
      <c r="L56" s="102" t="s">
        <v>57</v>
      </c>
      <c r="M56" s="100">
        <f t="shared" si="8"/>
        <v>7.7000000000000002E-3</v>
      </c>
      <c r="N56" s="101">
        <v>61</v>
      </c>
      <c r="O56" s="102" t="s">
        <v>57</v>
      </c>
      <c r="P56" s="100">
        <f t="shared" si="9"/>
        <v>6.0999999999999995E-3</v>
      </c>
    </row>
    <row r="57" spans="1:16">
      <c r="A57" s="18">
        <f t="shared" si="5"/>
        <v>57</v>
      </c>
      <c r="B57" s="101">
        <v>12</v>
      </c>
      <c r="C57" s="102" t="s">
        <v>56</v>
      </c>
      <c r="D57" s="96">
        <f t="shared" si="6"/>
        <v>3.0000000000000003E-4</v>
      </c>
      <c r="E57" s="103">
        <v>0.71130000000000004</v>
      </c>
      <c r="F57" s="104">
        <v>4.0039999999999996</v>
      </c>
      <c r="G57" s="99">
        <f t="shared" si="1"/>
        <v>4.7152999999999992</v>
      </c>
      <c r="H57" s="101">
        <v>291</v>
      </c>
      <c r="I57" s="102" t="s">
        <v>57</v>
      </c>
      <c r="J57" s="100">
        <f t="shared" si="7"/>
        <v>2.9099999999999997E-2</v>
      </c>
      <c r="K57" s="101">
        <v>82</v>
      </c>
      <c r="L57" s="102" t="s">
        <v>57</v>
      </c>
      <c r="M57" s="100">
        <f t="shared" si="8"/>
        <v>8.2000000000000007E-3</v>
      </c>
      <c r="N57" s="101">
        <v>64</v>
      </c>
      <c r="O57" s="102" t="s">
        <v>57</v>
      </c>
      <c r="P57" s="100">
        <f t="shared" si="9"/>
        <v>6.4000000000000003E-3</v>
      </c>
    </row>
    <row r="58" spans="1:16">
      <c r="A58" s="18">
        <f t="shared" si="5"/>
        <v>58</v>
      </c>
      <c r="B58" s="101">
        <v>13</v>
      </c>
      <c r="C58" s="102" t="s">
        <v>56</v>
      </c>
      <c r="D58" s="96">
        <f t="shared" si="6"/>
        <v>3.2499999999999999E-4</v>
      </c>
      <c r="E58" s="103">
        <v>0.74029999999999996</v>
      </c>
      <c r="F58" s="104">
        <v>4.0259999999999998</v>
      </c>
      <c r="G58" s="99">
        <f t="shared" si="1"/>
        <v>4.7662999999999993</v>
      </c>
      <c r="H58" s="101">
        <v>309</v>
      </c>
      <c r="I58" s="102" t="s">
        <v>57</v>
      </c>
      <c r="J58" s="100">
        <f t="shared" si="7"/>
        <v>3.09E-2</v>
      </c>
      <c r="K58" s="101">
        <v>86</v>
      </c>
      <c r="L58" s="102" t="s">
        <v>57</v>
      </c>
      <c r="M58" s="100">
        <f t="shared" si="8"/>
        <v>8.6E-3</v>
      </c>
      <c r="N58" s="101">
        <v>68</v>
      </c>
      <c r="O58" s="102" t="s">
        <v>57</v>
      </c>
      <c r="P58" s="100">
        <f t="shared" si="9"/>
        <v>6.8000000000000005E-3</v>
      </c>
    </row>
    <row r="59" spans="1:16">
      <c r="A59" s="18">
        <f t="shared" si="5"/>
        <v>59</v>
      </c>
      <c r="B59" s="101">
        <v>14</v>
      </c>
      <c r="C59" s="102" t="s">
        <v>56</v>
      </c>
      <c r="D59" s="96">
        <f t="shared" si="6"/>
        <v>3.5E-4</v>
      </c>
      <c r="E59" s="103">
        <v>0.76829999999999998</v>
      </c>
      <c r="F59" s="104">
        <v>4.0419999999999998</v>
      </c>
      <c r="G59" s="99">
        <f t="shared" si="1"/>
        <v>4.8102999999999998</v>
      </c>
      <c r="H59" s="101">
        <v>327</v>
      </c>
      <c r="I59" s="102" t="s">
        <v>57</v>
      </c>
      <c r="J59" s="100">
        <f t="shared" si="7"/>
        <v>3.27E-2</v>
      </c>
      <c r="K59" s="101">
        <v>90</v>
      </c>
      <c r="L59" s="102" t="s">
        <v>57</v>
      </c>
      <c r="M59" s="100">
        <f t="shared" si="8"/>
        <v>8.9999999999999993E-3</v>
      </c>
      <c r="N59" s="101">
        <v>71</v>
      </c>
      <c r="O59" s="102" t="s">
        <v>57</v>
      </c>
      <c r="P59" s="100">
        <f t="shared" si="9"/>
        <v>7.0999999999999995E-3</v>
      </c>
    </row>
    <row r="60" spans="1:16">
      <c r="A60" s="18">
        <f t="shared" si="5"/>
        <v>60</v>
      </c>
      <c r="B60" s="101">
        <v>15</v>
      </c>
      <c r="C60" s="102" t="s">
        <v>56</v>
      </c>
      <c r="D60" s="96">
        <f t="shared" si="6"/>
        <v>3.7500000000000001E-4</v>
      </c>
      <c r="E60" s="103">
        <v>0.79520000000000002</v>
      </c>
      <c r="F60" s="104">
        <v>4.0540000000000003</v>
      </c>
      <c r="G60" s="99">
        <f t="shared" si="1"/>
        <v>4.8492000000000006</v>
      </c>
      <c r="H60" s="101">
        <v>345</v>
      </c>
      <c r="I60" s="102" t="s">
        <v>57</v>
      </c>
      <c r="J60" s="100">
        <f t="shared" si="7"/>
        <v>3.4499999999999996E-2</v>
      </c>
      <c r="K60" s="101">
        <v>95</v>
      </c>
      <c r="L60" s="102" t="s">
        <v>57</v>
      </c>
      <c r="M60" s="100">
        <f t="shared" si="8"/>
        <v>9.4999999999999998E-3</v>
      </c>
      <c r="N60" s="101">
        <v>75</v>
      </c>
      <c r="O60" s="102" t="s">
        <v>57</v>
      </c>
      <c r="P60" s="100">
        <f t="shared" si="9"/>
        <v>7.4999999999999997E-3</v>
      </c>
    </row>
    <row r="61" spans="1:16">
      <c r="A61" s="18">
        <f t="shared" si="5"/>
        <v>61</v>
      </c>
      <c r="B61" s="101">
        <v>16</v>
      </c>
      <c r="C61" s="102" t="s">
        <v>56</v>
      </c>
      <c r="D61" s="96">
        <f t="shared" si="6"/>
        <v>4.0000000000000002E-4</v>
      </c>
      <c r="E61" s="103">
        <v>0.82130000000000003</v>
      </c>
      <c r="F61" s="104">
        <v>4.0629999999999997</v>
      </c>
      <c r="G61" s="99">
        <f t="shared" si="1"/>
        <v>4.8842999999999996</v>
      </c>
      <c r="H61" s="101">
        <v>363</v>
      </c>
      <c r="I61" s="102" t="s">
        <v>57</v>
      </c>
      <c r="J61" s="100">
        <f t="shared" si="7"/>
        <v>3.6299999999999999E-2</v>
      </c>
      <c r="K61" s="101">
        <v>99</v>
      </c>
      <c r="L61" s="102" t="s">
        <v>57</v>
      </c>
      <c r="M61" s="100">
        <f t="shared" si="8"/>
        <v>9.9000000000000008E-3</v>
      </c>
      <c r="N61" s="101">
        <v>78</v>
      </c>
      <c r="O61" s="102" t="s">
        <v>57</v>
      </c>
      <c r="P61" s="100">
        <f t="shared" si="9"/>
        <v>7.7999999999999996E-3</v>
      </c>
    </row>
    <row r="62" spans="1:16">
      <c r="A62" s="18">
        <f t="shared" si="5"/>
        <v>62</v>
      </c>
      <c r="B62" s="101">
        <v>17</v>
      </c>
      <c r="C62" s="102" t="s">
        <v>56</v>
      </c>
      <c r="D62" s="96">
        <f t="shared" ref="D62:D93" si="10">B62/1000/$C$5</f>
        <v>4.2500000000000003E-4</v>
      </c>
      <c r="E62" s="103">
        <v>0.84660000000000002</v>
      </c>
      <c r="F62" s="104">
        <v>4.0679999999999996</v>
      </c>
      <c r="G62" s="99">
        <f t="shared" si="1"/>
        <v>4.9146000000000001</v>
      </c>
      <c r="H62" s="101">
        <v>381</v>
      </c>
      <c r="I62" s="102" t="s">
        <v>57</v>
      </c>
      <c r="J62" s="100">
        <f t="shared" si="7"/>
        <v>3.8100000000000002E-2</v>
      </c>
      <c r="K62" s="101">
        <v>103</v>
      </c>
      <c r="L62" s="102" t="s">
        <v>57</v>
      </c>
      <c r="M62" s="100">
        <f t="shared" si="8"/>
        <v>1.03E-2</v>
      </c>
      <c r="N62" s="101">
        <v>81</v>
      </c>
      <c r="O62" s="102" t="s">
        <v>57</v>
      </c>
      <c r="P62" s="100">
        <f t="shared" si="9"/>
        <v>8.0999999999999996E-3</v>
      </c>
    </row>
    <row r="63" spans="1:16">
      <c r="A63" s="18">
        <f t="shared" si="5"/>
        <v>63</v>
      </c>
      <c r="B63" s="101">
        <v>18</v>
      </c>
      <c r="C63" s="102" t="s">
        <v>56</v>
      </c>
      <c r="D63" s="96">
        <f t="shared" si="10"/>
        <v>4.4999999999999999E-4</v>
      </c>
      <c r="E63" s="103">
        <v>0.87109999999999999</v>
      </c>
      <c r="F63" s="104">
        <v>4.0720000000000001</v>
      </c>
      <c r="G63" s="99">
        <f t="shared" si="1"/>
        <v>4.9431000000000003</v>
      </c>
      <c r="H63" s="101">
        <v>399</v>
      </c>
      <c r="I63" s="102" t="s">
        <v>57</v>
      </c>
      <c r="J63" s="100">
        <f t="shared" si="7"/>
        <v>3.9900000000000005E-2</v>
      </c>
      <c r="K63" s="101">
        <v>107</v>
      </c>
      <c r="L63" s="102" t="s">
        <v>57</v>
      </c>
      <c r="M63" s="100">
        <f t="shared" si="8"/>
        <v>1.0699999999999999E-2</v>
      </c>
      <c r="N63" s="101">
        <v>84</v>
      </c>
      <c r="O63" s="102" t="s">
        <v>57</v>
      </c>
      <c r="P63" s="100">
        <f t="shared" si="9"/>
        <v>8.4000000000000012E-3</v>
      </c>
    </row>
    <row r="64" spans="1:16">
      <c r="A64" s="18">
        <f t="shared" si="5"/>
        <v>64</v>
      </c>
      <c r="B64" s="101">
        <v>20</v>
      </c>
      <c r="C64" s="102" t="s">
        <v>56</v>
      </c>
      <c r="D64" s="96">
        <f t="shared" si="10"/>
        <v>5.0000000000000001E-4</v>
      </c>
      <c r="E64" s="103">
        <v>0.91820000000000002</v>
      </c>
      <c r="F64" s="104">
        <v>4.0720000000000001</v>
      </c>
      <c r="G64" s="99">
        <f t="shared" si="1"/>
        <v>4.9901999999999997</v>
      </c>
      <c r="H64" s="101">
        <v>434</v>
      </c>
      <c r="I64" s="102" t="s">
        <v>57</v>
      </c>
      <c r="J64" s="100">
        <f t="shared" si="7"/>
        <v>4.3400000000000001E-2</v>
      </c>
      <c r="K64" s="101">
        <v>115</v>
      </c>
      <c r="L64" s="102" t="s">
        <v>57</v>
      </c>
      <c r="M64" s="100">
        <f t="shared" si="8"/>
        <v>1.15E-2</v>
      </c>
      <c r="N64" s="101">
        <v>91</v>
      </c>
      <c r="O64" s="102" t="s">
        <v>57</v>
      </c>
      <c r="P64" s="100">
        <f t="shared" si="9"/>
        <v>9.1000000000000004E-3</v>
      </c>
    </row>
    <row r="65" spans="1:16">
      <c r="A65" s="18">
        <f t="shared" si="5"/>
        <v>65</v>
      </c>
      <c r="B65" s="101">
        <v>22.5</v>
      </c>
      <c r="C65" s="102" t="s">
        <v>56</v>
      </c>
      <c r="D65" s="96">
        <f t="shared" si="10"/>
        <v>5.6249999999999996E-4</v>
      </c>
      <c r="E65" s="103">
        <v>0.97389999999999999</v>
      </c>
      <c r="F65" s="104">
        <v>4.0629999999999997</v>
      </c>
      <c r="G65" s="99">
        <f t="shared" si="1"/>
        <v>5.0368999999999993</v>
      </c>
      <c r="H65" s="101">
        <v>478</v>
      </c>
      <c r="I65" s="102" t="s">
        <v>57</v>
      </c>
      <c r="J65" s="100">
        <f t="shared" si="7"/>
        <v>4.7799999999999995E-2</v>
      </c>
      <c r="K65" s="101">
        <v>125</v>
      </c>
      <c r="L65" s="102" t="s">
        <v>57</v>
      </c>
      <c r="M65" s="100">
        <f t="shared" si="8"/>
        <v>1.2500000000000001E-2</v>
      </c>
      <c r="N65" s="101">
        <v>99</v>
      </c>
      <c r="O65" s="102" t="s">
        <v>57</v>
      </c>
      <c r="P65" s="100">
        <f t="shared" si="9"/>
        <v>9.9000000000000008E-3</v>
      </c>
    </row>
    <row r="66" spans="1:16">
      <c r="A66" s="18">
        <f t="shared" si="5"/>
        <v>66</v>
      </c>
      <c r="B66" s="101">
        <v>25</v>
      </c>
      <c r="C66" s="102" t="s">
        <v>56</v>
      </c>
      <c r="D66" s="96">
        <f t="shared" si="10"/>
        <v>6.2500000000000001E-4</v>
      </c>
      <c r="E66" s="103">
        <v>1.0269999999999999</v>
      </c>
      <c r="F66" s="104">
        <v>4.0469999999999997</v>
      </c>
      <c r="G66" s="99">
        <f t="shared" si="1"/>
        <v>5.0739999999999998</v>
      </c>
      <c r="H66" s="101">
        <v>522</v>
      </c>
      <c r="I66" s="102" t="s">
        <v>57</v>
      </c>
      <c r="J66" s="100">
        <f t="shared" si="7"/>
        <v>5.2200000000000003E-2</v>
      </c>
      <c r="K66" s="101">
        <v>135</v>
      </c>
      <c r="L66" s="102" t="s">
        <v>57</v>
      </c>
      <c r="M66" s="100">
        <f t="shared" si="8"/>
        <v>1.3500000000000002E-2</v>
      </c>
      <c r="N66" s="101">
        <v>106</v>
      </c>
      <c r="O66" s="102" t="s">
        <v>57</v>
      </c>
      <c r="P66" s="100">
        <f t="shared" si="9"/>
        <v>1.06E-2</v>
      </c>
    </row>
    <row r="67" spans="1:16">
      <c r="A67" s="18">
        <f t="shared" si="5"/>
        <v>67</v>
      </c>
      <c r="B67" s="101">
        <v>27.5</v>
      </c>
      <c r="C67" s="102" t="s">
        <v>56</v>
      </c>
      <c r="D67" s="96">
        <f t="shared" si="10"/>
        <v>6.8749999999999996E-4</v>
      </c>
      <c r="E67" s="103">
        <v>1.077</v>
      </c>
      <c r="F67" s="104">
        <v>4.0250000000000004</v>
      </c>
      <c r="G67" s="99">
        <f t="shared" si="1"/>
        <v>5.1020000000000003</v>
      </c>
      <c r="H67" s="101">
        <v>566</v>
      </c>
      <c r="I67" s="102" t="s">
        <v>57</v>
      </c>
      <c r="J67" s="100">
        <f t="shared" si="7"/>
        <v>5.6599999999999998E-2</v>
      </c>
      <c r="K67" s="101">
        <v>145</v>
      </c>
      <c r="L67" s="102" t="s">
        <v>57</v>
      </c>
      <c r="M67" s="100">
        <f t="shared" si="8"/>
        <v>1.4499999999999999E-2</v>
      </c>
      <c r="N67" s="101">
        <v>114</v>
      </c>
      <c r="O67" s="102" t="s">
        <v>57</v>
      </c>
      <c r="P67" s="100">
        <f t="shared" si="9"/>
        <v>1.14E-2</v>
      </c>
    </row>
    <row r="68" spans="1:16">
      <c r="A68" s="18">
        <f t="shared" si="5"/>
        <v>68</v>
      </c>
      <c r="B68" s="101">
        <v>30</v>
      </c>
      <c r="C68" s="102" t="s">
        <v>56</v>
      </c>
      <c r="D68" s="96">
        <f t="shared" si="10"/>
        <v>7.5000000000000002E-4</v>
      </c>
      <c r="E68" s="103">
        <v>1.125</v>
      </c>
      <c r="F68" s="104">
        <v>4</v>
      </c>
      <c r="G68" s="99">
        <f t="shared" si="1"/>
        <v>5.125</v>
      </c>
      <c r="H68" s="101">
        <v>610</v>
      </c>
      <c r="I68" s="102" t="s">
        <v>57</v>
      </c>
      <c r="J68" s="100">
        <f t="shared" si="7"/>
        <v>6.0999999999999999E-2</v>
      </c>
      <c r="K68" s="101">
        <v>154</v>
      </c>
      <c r="L68" s="102" t="s">
        <v>57</v>
      </c>
      <c r="M68" s="100">
        <f t="shared" si="8"/>
        <v>1.54E-2</v>
      </c>
      <c r="N68" s="101">
        <v>121</v>
      </c>
      <c r="O68" s="102" t="s">
        <v>57</v>
      </c>
      <c r="P68" s="100">
        <f t="shared" si="9"/>
        <v>1.21E-2</v>
      </c>
    </row>
    <row r="69" spans="1:16">
      <c r="A69" s="18">
        <f t="shared" si="5"/>
        <v>69</v>
      </c>
      <c r="B69" s="101">
        <v>32.5</v>
      </c>
      <c r="C69" s="102" t="s">
        <v>56</v>
      </c>
      <c r="D69" s="96">
        <f t="shared" si="10"/>
        <v>8.1250000000000007E-4</v>
      </c>
      <c r="E69" s="103">
        <v>1.171</v>
      </c>
      <c r="F69" s="104">
        <v>3.972</v>
      </c>
      <c r="G69" s="99">
        <f t="shared" si="1"/>
        <v>5.1429999999999998</v>
      </c>
      <c r="H69" s="101">
        <v>653</v>
      </c>
      <c r="I69" s="102" t="s">
        <v>57</v>
      </c>
      <c r="J69" s="100">
        <f t="shared" si="7"/>
        <v>6.5299999999999997E-2</v>
      </c>
      <c r="K69" s="101">
        <v>163</v>
      </c>
      <c r="L69" s="102" t="s">
        <v>57</v>
      </c>
      <c r="M69" s="100">
        <f t="shared" si="8"/>
        <v>1.6300000000000002E-2</v>
      </c>
      <c r="N69" s="101">
        <v>128</v>
      </c>
      <c r="O69" s="102" t="s">
        <v>57</v>
      </c>
      <c r="P69" s="100">
        <f t="shared" si="9"/>
        <v>1.2800000000000001E-2</v>
      </c>
    </row>
    <row r="70" spans="1:16">
      <c r="A70" s="18">
        <f t="shared" si="5"/>
        <v>70</v>
      </c>
      <c r="B70" s="101">
        <v>35</v>
      </c>
      <c r="C70" s="102" t="s">
        <v>56</v>
      </c>
      <c r="D70" s="96">
        <f t="shared" si="10"/>
        <v>8.7500000000000013E-4</v>
      </c>
      <c r="E70" s="103">
        <v>1.2150000000000001</v>
      </c>
      <c r="F70" s="104">
        <v>3.9420000000000002</v>
      </c>
      <c r="G70" s="99">
        <f t="shared" si="1"/>
        <v>5.157</v>
      </c>
      <c r="H70" s="101">
        <v>697</v>
      </c>
      <c r="I70" s="102" t="s">
        <v>57</v>
      </c>
      <c r="J70" s="100">
        <f t="shared" si="7"/>
        <v>6.9699999999999998E-2</v>
      </c>
      <c r="K70" s="101">
        <v>172</v>
      </c>
      <c r="L70" s="102" t="s">
        <v>57</v>
      </c>
      <c r="M70" s="100">
        <f t="shared" si="8"/>
        <v>1.72E-2</v>
      </c>
      <c r="N70" s="101">
        <v>135</v>
      </c>
      <c r="O70" s="102" t="s">
        <v>57</v>
      </c>
      <c r="P70" s="100">
        <f t="shared" si="9"/>
        <v>1.3500000000000002E-2</v>
      </c>
    </row>
    <row r="71" spans="1:16">
      <c r="A71" s="18">
        <f t="shared" si="5"/>
        <v>71</v>
      </c>
      <c r="B71" s="101">
        <v>37.5</v>
      </c>
      <c r="C71" s="102" t="s">
        <v>56</v>
      </c>
      <c r="D71" s="96">
        <f t="shared" si="10"/>
        <v>9.3749999999999997E-4</v>
      </c>
      <c r="E71" s="103">
        <v>1.2569999999999999</v>
      </c>
      <c r="F71" s="104">
        <v>3.911</v>
      </c>
      <c r="G71" s="99">
        <f t="shared" si="1"/>
        <v>5.1680000000000001</v>
      </c>
      <c r="H71" s="101">
        <v>740</v>
      </c>
      <c r="I71" s="102" t="s">
        <v>57</v>
      </c>
      <c r="J71" s="100">
        <f t="shared" si="7"/>
        <v>7.3999999999999996E-2</v>
      </c>
      <c r="K71" s="101">
        <v>181</v>
      </c>
      <c r="L71" s="102" t="s">
        <v>57</v>
      </c>
      <c r="M71" s="100">
        <f t="shared" si="8"/>
        <v>1.8099999999999998E-2</v>
      </c>
      <c r="N71" s="101">
        <v>142</v>
      </c>
      <c r="O71" s="102" t="s">
        <v>57</v>
      </c>
      <c r="P71" s="100">
        <f t="shared" si="9"/>
        <v>1.4199999999999999E-2</v>
      </c>
    </row>
    <row r="72" spans="1:16">
      <c r="A72" s="18">
        <f t="shared" si="5"/>
        <v>72</v>
      </c>
      <c r="B72" s="101">
        <v>40</v>
      </c>
      <c r="C72" s="102" t="s">
        <v>56</v>
      </c>
      <c r="D72" s="96">
        <f t="shared" si="10"/>
        <v>1E-3</v>
      </c>
      <c r="E72" s="103">
        <v>1.2989999999999999</v>
      </c>
      <c r="F72" s="104">
        <v>3.8780000000000001</v>
      </c>
      <c r="G72" s="99">
        <f t="shared" si="1"/>
        <v>5.1769999999999996</v>
      </c>
      <c r="H72" s="101">
        <v>784</v>
      </c>
      <c r="I72" s="102" t="s">
        <v>57</v>
      </c>
      <c r="J72" s="100">
        <f t="shared" si="7"/>
        <v>7.8399999999999997E-2</v>
      </c>
      <c r="K72" s="101">
        <v>190</v>
      </c>
      <c r="L72" s="102" t="s">
        <v>57</v>
      </c>
      <c r="M72" s="100">
        <f t="shared" si="8"/>
        <v>1.9E-2</v>
      </c>
      <c r="N72" s="101">
        <v>149</v>
      </c>
      <c r="O72" s="102" t="s">
        <v>57</v>
      </c>
      <c r="P72" s="100">
        <f t="shared" si="9"/>
        <v>1.49E-2</v>
      </c>
    </row>
    <row r="73" spans="1:16">
      <c r="A73" s="18">
        <f t="shared" si="5"/>
        <v>73</v>
      </c>
      <c r="B73" s="101">
        <v>45</v>
      </c>
      <c r="C73" s="102" t="s">
        <v>56</v>
      </c>
      <c r="D73" s="96">
        <f t="shared" si="10"/>
        <v>1.1249999999999999E-3</v>
      </c>
      <c r="E73" s="103">
        <v>1.377</v>
      </c>
      <c r="F73" s="104">
        <v>3.8119999999999998</v>
      </c>
      <c r="G73" s="99">
        <f t="shared" si="1"/>
        <v>5.1890000000000001</v>
      </c>
      <c r="H73" s="101">
        <v>871</v>
      </c>
      <c r="I73" s="102" t="s">
        <v>57</v>
      </c>
      <c r="J73" s="100">
        <f t="shared" si="7"/>
        <v>8.7099999999999997E-2</v>
      </c>
      <c r="K73" s="101">
        <v>208</v>
      </c>
      <c r="L73" s="102" t="s">
        <v>57</v>
      </c>
      <c r="M73" s="100">
        <f t="shared" si="8"/>
        <v>2.0799999999999999E-2</v>
      </c>
      <c r="N73" s="101">
        <v>163</v>
      </c>
      <c r="O73" s="102" t="s">
        <v>57</v>
      </c>
      <c r="P73" s="100">
        <f t="shared" si="9"/>
        <v>1.6300000000000002E-2</v>
      </c>
    </row>
    <row r="74" spans="1:16">
      <c r="A74" s="18">
        <f t="shared" si="5"/>
        <v>74</v>
      </c>
      <c r="B74" s="101">
        <v>50</v>
      </c>
      <c r="C74" s="102" t="s">
        <v>56</v>
      </c>
      <c r="D74" s="96">
        <f t="shared" si="10"/>
        <v>1.25E-3</v>
      </c>
      <c r="E74" s="103">
        <v>1.452</v>
      </c>
      <c r="F74" s="104">
        <v>3.7450000000000001</v>
      </c>
      <c r="G74" s="99">
        <f t="shared" si="1"/>
        <v>5.1970000000000001</v>
      </c>
      <c r="H74" s="101">
        <v>958</v>
      </c>
      <c r="I74" s="102" t="s">
        <v>57</v>
      </c>
      <c r="J74" s="100">
        <f t="shared" si="7"/>
        <v>9.5799999999999996E-2</v>
      </c>
      <c r="K74" s="101">
        <v>225</v>
      </c>
      <c r="L74" s="102" t="s">
        <v>57</v>
      </c>
      <c r="M74" s="100">
        <f t="shared" si="8"/>
        <v>2.2499999999999999E-2</v>
      </c>
      <c r="N74" s="101">
        <v>177</v>
      </c>
      <c r="O74" s="102" t="s">
        <v>57</v>
      </c>
      <c r="P74" s="100">
        <f t="shared" si="9"/>
        <v>1.77E-2</v>
      </c>
    </row>
    <row r="75" spans="1:16">
      <c r="A75" s="18">
        <f t="shared" si="5"/>
        <v>75</v>
      </c>
      <c r="B75" s="101">
        <v>55</v>
      </c>
      <c r="C75" s="102" t="s">
        <v>56</v>
      </c>
      <c r="D75" s="96">
        <f t="shared" si="10"/>
        <v>1.3749999999999999E-3</v>
      </c>
      <c r="E75" s="103">
        <v>1.5229999999999999</v>
      </c>
      <c r="F75" s="104">
        <v>3.6779999999999999</v>
      </c>
      <c r="G75" s="99">
        <f t="shared" si="1"/>
        <v>5.2009999999999996</v>
      </c>
      <c r="H75" s="101">
        <v>1045</v>
      </c>
      <c r="I75" s="102" t="s">
        <v>57</v>
      </c>
      <c r="J75" s="100">
        <f t="shared" si="7"/>
        <v>0.1045</v>
      </c>
      <c r="K75" s="101">
        <v>242</v>
      </c>
      <c r="L75" s="102" t="s">
        <v>57</v>
      </c>
      <c r="M75" s="100">
        <f t="shared" si="8"/>
        <v>2.4199999999999999E-2</v>
      </c>
      <c r="N75" s="101">
        <v>190</v>
      </c>
      <c r="O75" s="102" t="s">
        <v>57</v>
      </c>
      <c r="P75" s="100">
        <f t="shared" si="9"/>
        <v>1.9E-2</v>
      </c>
    </row>
    <row r="76" spans="1:16">
      <c r="A76" s="18">
        <f t="shared" si="5"/>
        <v>76</v>
      </c>
      <c r="B76" s="101">
        <v>60</v>
      </c>
      <c r="C76" s="102" t="s">
        <v>56</v>
      </c>
      <c r="D76" s="96">
        <f t="shared" si="10"/>
        <v>1.5E-3</v>
      </c>
      <c r="E76" s="103">
        <v>1.59</v>
      </c>
      <c r="F76" s="104">
        <v>3.6120000000000001</v>
      </c>
      <c r="G76" s="99">
        <f t="shared" si="1"/>
        <v>5.202</v>
      </c>
      <c r="H76" s="101">
        <v>1133</v>
      </c>
      <c r="I76" s="102" t="s">
        <v>57</v>
      </c>
      <c r="J76" s="100">
        <f t="shared" si="7"/>
        <v>0.1133</v>
      </c>
      <c r="K76" s="101">
        <v>259</v>
      </c>
      <c r="L76" s="102" t="s">
        <v>57</v>
      </c>
      <c r="M76" s="100">
        <f t="shared" si="8"/>
        <v>2.5899999999999999E-2</v>
      </c>
      <c r="N76" s="101">
        <v>204</v>
      </c>
      <c r="O76" s="102" t="s">
        <v>57</v>
      </c>
      <c r="P76" s="100">
        <f t="shared" si="9"/>
        <v>2.0399999999999998E-2</v>
      </c>
    </row>
    <row r="77" spans="1:16">
      <c r="A77" s="18">
        <f t="shared" si="5"/>
        <v>77</v>
      </c>
      <c r="B77" s="101">
        <v>65</v>
      </c>
      <c r="C77" s="102" t="s">
        <v>56</v>
      </c>
      <c r="D77" s="96">
        <f t="shared" si="10"/>
        <v>1.6250000000000001E-3</v>
      </c>
      <c r="E77" s="103">
        <v>1.655</v>
      </c>
      <c r="F77" s="104">
        <v>3.548</v>
      </c>
      <c r="G77" s="99">
        <f t="shared" si="1"/>
        <v>5.2030000000000003</v>
      </c>
      <c r="H77" s="101">
        <v>1220</v>
      </c>
      <c r="I77" s="102" t="s">
        <v>57</v>
      </c>
      <c r="J77" s="100">
        <f t="shared" si="7"/>
        <v>0.122</v>
      </c>
      <c r="K77" s="101">
        <v>275</v>
      </c>
      <c r="L77" s="102" t="s">
        <v>57</v>
      </c>
      <c r="M77" s="100">
        <f t="shared" si="8"/>
        <v>2.7500000000000004E-2</v>
      </c>
      <c r="N77" s="101">
        <v>217</v>
      </c>
      <c r="O77" s="102" t="s">
        <v>57</v>
      </c>
      <c r="P77" s="100">
        <f t="shared" si="9"/>
        <v>2.1700000000000001E-2</v>
      </c>
    </row>
    <row r="78" spans="1:16">
      <c r="A78" s="18">
        <f t="shared" si="5"/>
        <v>78</v>
      </c>
      <c r="B78" s="101">
        <v>70</v>
      </c>
      <c r="C78" s="102" t="s">
        <v>56</v>
      </c>
      <c r="D78" s="96">
        <f t="shared" si="10"/>
        <v>1.7500000000000003E-3</v>
      </c>
      <c r="E78" s="103">
        <v>1.718</v>
      </c>
      <c r="F78" s="104">
        <v>3.4849999999999999</v>
      </c>
      <c r="G78" s="99">
        <f t="shared" si="1"/>
        <v>5.2029999999999994</v>
      </c>
      <c r="H78" s="101">
        <v>1308</v>
      </c>
      <c r="I78" s="102" t="s">
        <v>57</v>
      </c>
      <c r="J78" s="100">
        <f t="shared" si="7"/>
        <v>0.1308</v>
      </c>
      <c r="K78" s="101">
        <v>291</v>
      </c>
      <c r="L78" s="102" t="s">
        <v>57</v>
      </c>
      <c r="M78" s="100">
        <f t="shared" si="8"/>
        <v>2.9099999999999997E-2</v>
      </c>
      <c r="N78" s="101">
        <v>230</v>
      </c>
      <c r="O78" s="102" t="s">
        <v>57</v>
      </c>
      <c r="P78" s="100">
        <f t="shared" si="9"/>
        <v>2.3E-2</v>
      </c>
    </row>
    <row r="79" spans="1:16">
      <c r="A79" s="18">
        <f t="shared" si="5"/>
        <v>79</v>
      </c>
      <c r="B79" s="101">
        <v>80</v>
      </c>
      <c r="C79" s="102" t="s">
        <v>56</v>
      </c>
      <c r="D79" s="96">
        <f t="shared" si="10"/>
        <v>2E-3</v>
      </c>
      <c r="E79" s="103">
        <v>1.8360000000000001</v>
      </c>
      <c r="F79" s="104">
        <v>3.3660000000000001</v>
      </c>
      <c r="G79" s="99">
        <f t="shared" si="1"/>
        <v>5.202</v>
      </c>
      <c r="H79" s="101">
        <v>1485</v>
      </c>
      <c r="I79" s="102" t="s">
        <v>57</v>
      </c>
      <c r="J79" s="100">
        <f t="shared" si="7"/>
        <v>0.14850000000000002</v>
      </c>
      <c r="K79" s="101">
        <v>323</v>
      </c>
      <c r="L79" s="102" t="s">
        <v>57</v>
      </c>
      <c r="M79" s="100">
        <f t="shared" si="8"/>
        <v>3.2300000000000002E-2</v>
      </c>
      <c r="N79" s="101">
        <v>256</v>
      </c>
      <c r="O79" s="102" t="s">
        <v>57</v>
      </c>
      <c r="P79" s="100">
        <f t="shared" si="9"/>
        <v>2.5600000000000001E-2</v>
      </c>
    </row>
    <row r="80" spans="1:16">
      <c r="A80" s="18">
        <f t="shared" si="5"/>
        <v>80</v>
      </c>
      <c r="B80" s="101">
        <v>90</v>
      </c>
      <c r="C80" s="102" t="s">
        <v>56</v>
      </c>
      <c r="D80" s="96">
        <f t="shared" si="10"/>
        <v>2.2499999999999998E-3</v>
      </c>
      <c r="E80" s="103">
        <v>1.968</v>
      </c>
      <c r="F80" s="104">
        <v>3.2549999999999999</v>
      </c>
      <c r="G80" s="99">
        <f t="shared" si="1"/>
        <v>5.2229999999999999</v>
      </c>
      <c r="H80" s="101">
        <v>1662</v>
      </c>
      <c r="I80" s="102" t="s">
        <v>57</v>
      </c>
      <c r="J80" s="100">
        <f t="shared" si="7"/>
        <v>0.16619999999999999</v>
      </c>
      <c r="K80" s="101">
        <v>354</v>
      </c>
      <c r="L80" s="102" t="s">
        <v>57</v>
      </c>
      <c r="M80" s="100">
        <f t="shared" si="8"/>
        <v>3.5400000000000001E-2</v>
      </c>
      <c r="N80" s="101">
        <v>282</v>
      </c>
      <c r="O80" s="102" t="s">
        <v>57</v>
      </c>
      <c r="P80" s="100">
        <f t="shared" si="9"/>
        <v>2.8199999999999996E-2</v>
      </c>
    </row>
    <row r="81" spans="1:16">
      <c r="A81" s="18">
        <f t="shared" si="5"/>
        <v>81</v>
      </c>
      <c r="B81" s="101">
        <v>100</v>
      </c>
      <c r="C81" s="102" t="s">
        <v>56</v>
      </c>
      <c r="D81" s="96">
        <f t="shared" si="10"/>
        <v>2.5000000000000001E-3</v>
      </c>
      <c r="E81" s="103">
        <v>2.0750000000000002</v>
      </c>
      <c r="F81" s="104">
        <v>3.1509999999999998</v>
      </c>
      <c r="G81" s="99">
        <f t="shared" si="1"/>
        <v>5.226</v>
      </c>
      <c r="H81" s="101">
        <v>1839</v>
      </c>
      <c r="I81" s="102" t="s">
        <v>57</v>
      </c>
      <c r="J81" s="100">
        <f t="shared" si="7"/>
        <v>0.18390000000000001</v>
      </c>
      <c r="K81" s="101">
        <v>383</v>
      </c>
      <c r="L81" s="102" t="s">
        <v>57</v>
      </c>
      <c r="M81" s="100">
        <f t="shared" si="8"/>
        <v>3.8300000000000001E-2</v>
      </c>
      <c r="N81" s="101">
        <v>307</v>
      </c>
      <c r="O81" s="102" t="s">
        <v>57</v>
      </c>
      <c r="P81" s="100">
        <f t="shared" si="9"/>
        <v>3.0699999999999998E-2</v>
      </c>
    </row>
    <row r="82" spans="1:16">
      <c r="A82" s="18">
        <f t="shared" si="5"/>
        <v>82</v>
      </c>
      <c r="B82" s="101">
        <v>110</v>
      </c>
      <c r="C82" s="102" t="s">
        <v>56</v>
      </c>
      <c r="D82" s="96">
        <f t="shared" si="10"/>
        <v>2.7499999999999998E-3</v>
      </c>
      <c r="E82" s="103">
        <v>2.1629999999999998</v>
      </c>
      <c r="F82" s="104">
        <v>3.0539999999999998</v>
      </c>
      <c r="G82" s="99">
        <f t="shared" si="1"/>
        <v>5.2169999999999996</v>
      </c>
      <c r="H82" s="101">
        <v>2016</v>
      </c>
      <c r="I82" s="102" t="s">
        <v>57</v>
      </c>
      <c r="J82" s="100">
        <f t="shared" si="7"/>
        <v>0.2016</v>
      </c>
      <c r="K82" s="101">
        <v>412</v>
      </c>
      <c r="L82" s="102" t="s">
        <v>57</v>
      </c>
      <c r="M82" s="100">
        <f t="shared" si="8"/>
        <v>4.1200000000000001E-2</v>
      </c>
      <c r="N82" s="101">
        <v>332</v>
      </c>
      <c r="O82" s="102" t="s">
        <v>57</v>
      </c>
      <c r="P82" s="100">
        <f t="shared" si="9"/>
        <v>3.32E-2</v>
      </c>
    </row>
    <row r="83" spans="1:16">
      <c r="A83" s="18">
        <f t="shared" si="5"/>
        <v>83</v>
      </c>
      <c r="B83" s="101">
        <v>120</v>
      </c>
      <c r="C83" s="102" t="s">
        <v>56</v>
      </c>
      <c r="D83" s="96">
        <f t="shared" si="10"/>
        <v>3.0000000000000001E-3</v>
      </c>
      <c r="E83" s="103">
        <v>2.2370000000000001</v>
      </c>
      <c r="F83" s="104">
        <v>2.9630000000000001</v>
      </c>
      <c r="G83" s="99">
        <f t="shared" si="1"/>
        <v>5.2</v>
      </c>
      <c r="H83" s="101">
        <v>2195</v>
      </c>
      <c r="I83" s="102" t="s">
        <v>57</v>
      </c>
      <c r="J83" s="100">
        <f t="shared" si="7"/>
        <v>0.21949999999999997</v>
      </c>
      <c r="K83" s="101">
        <v>440</v>
      </c>
      <c r="L83" s="102" t="s">
        <v>57</v>
      </c>
      <c r="M83" s="100">
        <f t="shared" si="8"/>
        <v>4.3999999999999997E-2</v>
      </c>
      <c r="N83" s="101">
        <v>356</v>
      </c>
      <c r="O83" s="102" t="s">
        <v>57</v>
      </c>
      <c r="P83" s="100">
        <f t="shared" si="9"/>
        <v>3.56E-2</v>
      </c>
    </row>
    <row r="84" spans="1:16">
      <c r="A84" s="18">
        <f t="shared" si="5"/>
        <v>84</v>
      </c>
      <c r="B84" s="101">
        <v>130</v>
      </c>
      <c r="C84" s="102" t="s">
        <v>56</v>
      </c>
      <c r="D84" s="96">
        <f t="shared" si="10"/>
        <v>3.2500000000000003E-3</v>
      </c>
      <c r="E84" s="103">
        <v>2.3010000000000002</v>
      </c>
      <c r="F84" s="104">
        <v>2.879</v>
      </c>
      <c r="G84" s="99">
        <f t="shared" ref="G84:G147" si="11">E84+F84</f>
        <v>5.18</v>
      </c>
      <c r="H84" s="101">
        <v>2374</v>
      </c>
      <c r="I84" s="102" t="s">
        <v>57</v>
      </c>
      <c r="J84" s="100">
        <f t="shared" ref="J84:J100" si="12">H84/1000/10</f>
        <v>0.2374</v>
      </c>
      <c r="K84" s="101">
        <v>468</v>
      </c>
      <c r="L84" s="102" t="s">
        <v>57</v>
      </c>
      <c r="M84" s="100">
        <f t="shared" ref="M84:M115" si="13">K84/1000/10</f>
        <v>4.6800000000000001E-2</v>
      </c>
      <c r="N84" s="101">
        <v>381</v>
      </c>
      <c r="O84" s="102" t="s">
        <v>57</v>
      </c>
      <c r="P84" s="100">
        <f t="shared" ref="P84:P115" si="14">N84/1000/10</f>
        <v>3.8100000000000002E-2</v>
      </c>
    </row>
    <row r="85" spans="1:16">
      <c r="A85" s="18">
        <f t="shared" si="5"/>
        <v>85</v>
      </c>
      <c r="B85" s="101">
        <v>140</v>
      </c>
      <c r="C85" s="102" t="s">
        <v>56</v>
      </c>
      <c r="D85" s="96">
        <f t="shared" si="10"/>
        <v>3.5000000000000005E-3</v>
      </c>
      <c r="E85" s="103">
        <v>2.3580000000000001</v>
      </c>
      <c r="F85" s="104">
        <v>2.7989999999999999</v>
      </c>
      <c r="G85" s="99">
        <f t="shared" si="11"/>
        <v>5.157</v>
      </c>
      <c r="H85" s="101">
        <v>2555</v>
      </c>
      <c r="I85" s="102" t="s">
        <v>57</v>
      </c>
      <c r="J85" s="100">
        <f t="shared" si="12"/>
        <v>0.2555</v>
      </c>
      <c r="K85" s="101">
        <v>495</v>
      </c>
      <c r="L85" s="102" t="s">
        <v>57</v>
      </c>
      <c r="M85" s="100">
        <f t="shared" si="13"/>
        <v>4.9500000000000002E-2</v>
      </c>
      <c r="N85" s="101">
        <v>405</v>
      </c>
      <c r="O85" s="102" t="s">
        <v>57</v>
      </c>
      <c r="P85" s="100">
        <f t="shared" si="14"/>
        <v>4.0500000000000001E-2</v>
      </c>
    </row>
    <row r="86" spans="1:16">
      <c r="A86" s="18">
        <f t="shared" ref="A86:A149" si="15">A85+1</f>
        <v>86</v>
      </c>
      <c r="B86" s="101">
        <v>150</v>
      </c>
      <c r="C86" s="102" t="s">
        <v>56</v>
      </c>
      <c r="D86" s="96">
        <f t="shared" si="10"/>
        <v>3.7499999999999999E-3</v>
      </c>
      <c r="E86" s="103">
        <v>2.4089999999999998</v>
      </c>
      <c r="F86" s="104">
        <v>2.7250000000000001</v>
      </c>
      <c r="G86" s="99">
        <f t="shared" si="11"/>
        <v>5.1340000000000003</v>
      </c>
      <c r="H86" s="101">
        <v>2737</v>
      </c>
      <c r="I86" s="102" t="s">
        <v>57</v>
      </c>
      <c r="J86" s="100">
        <f t="shared" si="12"/>
        <v>0.2737</v>
      </c>
      <c r="K86" s="101">
        <v>521</v>
      </c>
      <c r="L86" s="102" t="s">
        <v>57</v>
      </c>
      <c r="M86" s="100">
        <f t="shared" si="13"/>
        <v>5.21E-2</v>
      </c>
      <c r="N86" s="101">
        <v>429</v>
      </c>
      <c r="O86" s="102" t="s">
        <v>57</v>
      </c>
      <c r="P86" s="100">
        <f t="shared" si="14"/>
        <v>4.2900000000000001E-2</v>
      </c>
    </row>
    <row r="87" spans="1:16">
      <c r="A87" s="18">
        <f t="shared" si="15"/>
        <v>87</v>
      </c>
      <c r="B87" s="101">
        <v>160</v>
      </c>
      <c r="C87" s="102" t="s">
        <v>56</v>
      </c>
      <c r="D87" s="96">
        <f t="shared" si="10"/>
        <v>4.0000000000000001E-3</v>
      </c>
      <c r="E87" s="103">
        <v>2.4569999999999999</v>
      </c>
      <c r="F87" s="104">
        <v>2.6549999999999998</v>
      </c>
      <c r="G87" s="99">
        <f t="shared" si="11"/>
        <v>5.1120000000000001</v>
      </c>
      <c r="H87" s="101">
        <v>2919</v>
      </c>
      <c r="I87" s="102" t="s">
        <v>57</v>
      </c>
      <c r="J87" s="100">
        <f t="shared" si="12"/>
        <v>0.29189999999999999</v>
      </c>
      <c r="K87" s="101">
        <v>547</v>
      </c>
      <c r="L87" s="102" t="s">
        <v>57</v>
      </c>
      <c r="M87" s="100">
        <f t="shared" si="13"/>
        <v>5.4700000000000006E-2</v>
      </c>
      <c r="N87" s="101">
        <v>453</v>
      </c>
      <c r="O87" s="102" t="s">
        <v>57</v>
      </c>
      <c r="P87" s="100">
        <f t="shared" si="14"/>
        <v>4.53E-2</v>
      </c>
    </row>
    <row r="88" spans="1:16">
      <c r="A88" s="18">
        <f t="shared" si="15"/>
        <v>88</v>
      </c>
      <c r="B88" s="101">
        <v>170</v>
      </c>
      <c r="C88" s="102" t="s">
        <v>56</v>
      </c>
      <c r="D88" s="96">
        <f t="shared" si="10"/>
        <v>4.2500000000000003E-3</v>
      </c>
      <c r="E88" s="103">
        <v>2.5009999999999999</v>
      </c>
      <c r="F88" s="104">
        <v>2.589</v>
      </c>
      <c r="G88" s="99">
        <f t="shared" si="11"/>
        <v>5.09</v>
      </c>
      <c r="H88" s="101">
        <v>3104</v>
      </c>
      <c r="I88" s="102" t="s">
        <v>57</v>
      </c>
      <c r="J88" s="100">
        <f t="shared" si="12"/>
        <v>0.31040000000000001</v>
      </c>
      <c r="K88" s="101">
        <v>573</v>
      </c>
      <c r="L88" s="102" t="s">
        <v>57</v>
      </c>
      <c r="M88" s="100">
        <f t="shared" si="13"/>
        <v>5.7299999999999997E-2</v>
      </c>
      <c r="N88" s="101">
        <v>476</v>
      </c>
      <c r="O88" s="102" t="s">
        <v>57</v>
      </c>
      <c r="P88" s="100">
        <f t="shared" si="14"/>
        <v>4.7599999999999996E-2</v>
      </c>
    </row>
    <row r="89" spans="1:16">
      <c r="A89" s="18">
        <f t="shared" si="15"/>
        <v>89</v>
      </c>
      <c r="B89" s="101">
        <v>180</v>
      </c>
      <c r="C89" s="102" t="s">
        <v>56</v>
      </c>
      <c r="D89" s="96">
        <f t="shared" si="10"/>
        <v>4.4999999999999997E-3</v>
      </c>
      <c r="E89" s="103">
        <v>2.544</v>
      </c>
      <c r="F89" s="104">
        <v>2.5270000000000001</v>
      </c>
      <c r="G89" s="99">
        <f t="shared" si="11"/>
        <v>5.0709999999999997</v>
      </c>
      <c r="H89" s="101">
        <v>3289</v>
      </c>
      <c r="I89" s="102" t="s">
        <v>57</v>
      </c>
      <c r="J89" s="100">
        <f t="shared" si="12"/>
        <v>0.32890000000000003</v>
      </c>
      <c r="K89" s="101">
        <v>599</v>
      </c>
      <c r="L89" s="102" t="s">
        <v>57</v>
      </c>
      <c r="M89" s="100">
        <f t="shared" si="13"/>
        <v>5.9899999999999995E-2</v>
      </c>
      <c r="N89" s="101">
        <v>500</v>
      </c>
      <c r="O89" s="102" t="s">
        <v>57</v>
      </c>
      <c r="P89" s="100">
        <f t="shared" si="14"/>
        <v>0.05</v>
      </c>
    </row>
    <row r="90" spans="1:16">
      <c r="A90" s="18">
        <f t="shared" si="15"/>
        <v>90</v>
      </c>
      <c r="B90" s="101">
        <v>200</v>
      </c>
      <c r="C90" s="102" t="s">
        <v>56</v>
      </c>
      <c r="D90" s="96">
        <f t="shared" si="10"/>
        <v>5.0000000000000001E-3</v>
      </c>
      <c r="E90" s="103">
        <v>2.6259999999999999</v>
      </c>
      <c r="F90" s="104">
        <v>2.4129999999999998</v>
      </c>
      <c r="G90" s="99">
        <f t="shared" si="11"/>
        <v>5.0389999999999997</v>
      </c>
      <c r="H90" s="101">
        <v>3662</v>
      </c>
      <c r="I90" s="102" t="s">
        <v>57</v>
      </c>
      <c r="J90" s="100">
        <f t="shared" si="12"/>
        <v>0.36619999999999997</v>
      </c>
      <c r="K90" s="101">
        <v>649</v>
      </c>
      <c r="L90" s="102" t="s">
        <v>57</v>
      </c>
      <c r="M90" s="100">
        <f t="shared" si="13"/>
        <v>6.4899999999999999E-2</v>
      </c>
      <c r="N90" s="101">
        <v>547</v>
      </c>
      <c r="O90" s="102" t="s">
        <v>57</v>
      </c>
      <c r="P90" s="100">
        <f t="shared" si="14"/>
        <v>5.4700000000000006E-2</v>
      </c>
    </row>
    <row r="91" spans="1:16">
      <c r="A91" s="18">
        <f t="shared" si="15"/>
        <v>91</v>
      </c>
      <c r="B91" s="101">
        <v>225</v>
      </c>
      <c r="C91" s="102" t="s">
        <v>56</v>
      </c>
      <c r="D91" s="96">
        <f t="shared" si="10"/>
        <v>5.6249999999999998E-3</v>
      </c>
      <c r="E91" s="103">
        <v>2.7269999999999999</v>
      </c>
      <c r="F91" s="104">
        <v>2.286</v>
      </c>
      <c r="G91" s="99">
        <f t="shared" si="11"/>
        <v>5.0129999999999999</v>
      </c>
      <c r="H91" s="101">
        <v>4132</v>
      </c>
      <c r="I91" s="102" t="s">
        <v>57</v>
      </c>
      <c r="J91" s="100">
        <f t="shared" si="12"/>
        <v>0.41319999999999996</v>
      </c>
      <c r="K91" s="101">
        <v>711</v>
      </c>
      <c r="L91" s="102" t="s">
        <v>57</v>
      </c>
      <c r="M91" s="100">
        <f t="shared" si="13"/>
        <v>7.1099999999999997E-2</v>
      </c>
      <c r="N91" s="101">
        <v>605</v>
      </c>
      <c r="O91" s="102" t="s">
        <v>57</v>
      </c>
      <c r="P91" s="100">
        <f t="shared" si="14"/>
        <v>6.0499999999999998E-2</v>
      </c>
    </row>
    <row r="92" spans="1:16">
      <c r="A92" s="18">
        <f t="shared" si="15"/>
        <v>92</v>
      </c>
      <c r="B92" s="101">
        <v>250</v>
      </c>
      <c r="C92" s="102" t="s">
        <v>56</v>
      </c>
      <c r="D92" s="96">
        <f t="shared" si="10"/>
        <v>6.2500000000000003E-3</v>
      </c>
      <c r="E92" s="103">
        <v>2.827</v>
      </c>
      <c r="F92" s="104">
        <v>2.1739999999999999</v>
      </c>
      <c r="G92" s="99">
        <f t="shared" si="11"/>
        <v>5.0009999999999994</v>
      </c>
      <c r="H92" s="101">
        <v>4605</v>
      </c>
      <c r="I92" s="102" t="s">
        <v>57</v>
      </c>
      <c r="J92" s="100">
        <f t="shared" si="12"/>
        <v>0.46050000000000002</v>
      </c>
      <c r="K92" s="101">
        <v>770</v>
      </c>
      <c r="L92" s="102" t="s">
        <v>57</v>
      </c>
      <c r="M92" s="100">
        <f t="shared" si="13"/>
        <v>7.6999999999999999E-2</v>
      </c>
      <c r="N92" s="101">
        <v>663</v>
      </c>
      <c r="O92" s="102" t="s">
        <v>57</v>
      </c>
      <c r="P92" s="100">
        <f t="shared" si="14"/>
        <v>6.6299999999999998E-2</v>
      </c>
    </row>
    <row r="93" spans="1:16">
      <c r="A93" s="18">
        <f t="shared" si="15"/>
        <v>93</v>
      </c>
      <c r="B93" s="101">
        <v>275</v>
      </c>
      <c r="C93" s="102" t="s">
        <v>56</v>
      </c>
      <c r="D93" s="96">
        <f t="shared" si="10"/>
        <v>6.8750000000000009E-3</v>
      </c>
      <c r="E93" s="103">
        <v>2.93</v>
      </c>
      <c r="F93" s="104">
        <v>2.0750000000000002</v>
      </c>
      <c r="G93" s="99">
        <f t="shared" si="11"/>
        <v>5.0050000000000008</v>
      </c>
      <c r="H93" s="101">
        <v>5080</v>
      </c>
      <c r="I93" s="102" t="s">
        <v>57</v>
      </c>
      <c r="J93" s="100">
        <f t="shared" si="12"/>
        <v>0.50800000000000001</v>
      </c>
      <c r="K93" s="101">
        <v>826</v>
      </c>
      <c r="L93" s="102" t="s">
        <v>57</v>
      </c>
      <c r="M93" s="100">
        <f t="shared" si="13"/>
        <v>8.2599999999999993E-2</v>
      </c>
      <c r="N93" s="101">
        <v>720</v>
      </c>
      <c r="O93" s="102" t="s">
        <v>57</v>
      </c>
      <c r="P93" s="100">
        <f t="shared" si="14"/>
        <v>7.1999999999999995E-2</v>
      </c>
    </row>
    <row r="94" spans="1:16">
      <c r="A94" s="18">
        <f t="shared" si="15"/>
        <v>94</v>
      </c>
      <c r="B94" s="101">
        <v>300</v>
      </c>
      <c r="C94" s="102" t="s">
        <v>56</v>
      </c>
      <c r="D94" s="96">
        <f t="shared" ref="D94:D106" si="16">B94/1000/$C$5</f>
        <v>7.4999999999999997E-3</v>
      </c>
      <c r="E94" s="103">
        <v>3.0339999999999998</v>
      </c>
      <c r="F94" s="104">
        <v>1.9850000000000001</v>
      </c>
      <c r="G94" s="99">
        <f t="shared" si="11"/>
        <v>5.0190000000000001</v>
      </c>
      <c r="H94" s="101">
        <v>5554</v>
      </c>
      <c r="I94" s="102" t="s">
        <v>57</v>
      </c>
      <c r="J94" s="100">
        <f t="shared" si="12"/>
        <v>0.5554</v>
      </c>
      <c r="K94" s="101">
        <v>881</v>
      </c>
      <c r="L94" s="102" t="s">
        <v>57</v>
      </c>
      <c r="M94" s="100">
        <f t="shared" si="13"/>
        <v>8.8099999999999998E-2</v>
      </c>
      <c r="N94" s="101">
        <v>776</v>
      </c>
      <c r="O94" s="102" t="s">
        <v>57</v>
      </c>
      <c r="P94" s="100">
        <f t="shared" si="14"/>
        <v>7.7600000000000002E-2</v>
      </c>
    </row>
    <row r="95" spans="1:16">
      <c r="A95" s="18">
        <f t="shared" si="15"/>
        <v>95</v>
      </c>
      <c r="B95" s="101">
        <v>325</v>
      </c>
      <c r="C95" s="102" t="s">
        <v>56</v>
      </c>
      <c r="D95" s="96">
        <f t="shared" si="16"/>
        <v>8.1250000000000003E-3</v>
      </c>
      <c r="E95" s="103">
        <v>3.1389999999999998</v>
      </c>
      <c r="F95" s="104">
        <v>1.9039999999999999</v>
      </c>
      <c r="G95" s="99">
        <f t="shared" si="11"/>
        <v>5.0429999999999993</v>
      </c>
      <c r="H95" s="101">
        <v>6028</v>
      </c>
      <c r="I95" s="102" t="s">
        <v>57</v>
      </c>
      <c r="J95" s="100">
        <f t="shared" si="12"/>
        <v>0.6028</v>
      </c>
      <c r="K95" s="101">
        <v>933</v>
      </c>
      <c r="L95" s="102" t="s">
        <v>57</v>
      </c>
      <c r="M95" s="100">
        <f t="shared" si="13"/>
        <v>9.3300000000000008E-2</v>
      </c>
      <c r="N95" s="101">
        <v>831</v>
      </c>
      <c r="O95" s="102" t="s">
        <v>57</v>
      </c>
      <c r="P95" s="100">
        <f t="shared" si="14"/>
        <v>8.3099999999999993E-2</v>
      </c>
    </row>
    <row r="96" spans="1:16">
      <c r="A96" s="18">
        <f t="shared" si="15"/>
        <v>96</v>
      </c>
      <c r="B96" s="101">
        <v>350</v>
      </c>
      <c r="C96" s="102" t="s">
        <v>56</v>
      </c>
      <c r="D96" s="96">
        <f t="shared" si="16"/>
        <v>8.7499999999999991E-3</v>
      </c>
      <c r="E96" s="103">
        <v>3.2469999999999999</v>
      </c>
      <c r="F96" s="104">
        <v>1.831</v>
      </c>
      <c r="G96" s="99">
        <f t="shared" si="11"/>
        <v>5.0779999999999994</v>
      </c>
      <c r="H96" s="101">
        <v>6500</v>
      </c>
      <c r="I96" s="102" t="s">
        <v>57</v>
      </c>
      <c r="J96" s="100">
        <f t="shared" si="12"/>
        <v>0.65</v>
      </c>
      <c r="K96" s="101">
        <v>983</v>
      </c>
      <c r="L96" s="102" t="s">
        <v>57</v>
      </c>
      <c r="M96" s="100">
        <f t="shared" si="13"/>
        <v>9.8299999999999998E-2</v>
      </c>
      <c r="N96" s="101">
        <v>885</v>
      </c>
      <c r="O96" s="102" t="s">
        <v>57</v>
      </c>
      <c r="P96" s="100">
        <f t="shared" si="14"/>
        <v>8.8499999999999995E-2</v>
      </c>
    </row>
    <row r="97" spans="1:16">
      <c r="A97" s="18">
        <f t="shared" si="15"/>
        <v>97</v>
      </c>
      <c r="B97" s="101">
        <v>375</v>
      </c>
      <c r="C97" s="102" t="s">
        <v>56</v>
      </c>
      <c r="D97" s="96">
        <f t="shared" si="16"/>
        <v>9.3749999999999997E-3</v>
      </c>
      <c r="E97" s="103">
        <v>3.355</v>
      </c>
      <c r="F97" s="104">
        <v>1.764</v>
      </c>
      <c r="G97" s="99">
        <f t="shared" si="11"/>
        <v>5.1189999999999998</v>
      </c>
      <c r="H97" s="101">
        <v>6969</v>
      </c>
      <c r="I97" s="102" t="s">
        <v>57</v>
      </c>
      <c r="J97" s="100">
        <f t="shared" si="12"/>
        <v>0.69690000000000007</v>
      </c>
      <c r="K97" s="101">
        <v>1031</v>
      </c>
      <c r="L97" s="102" t="s">
        <v>57</v>
      </c>
      <c r="M97" s="100">
        <f t="shared" si="13"/>
        <v>0.1031</v>
      </c>
      <c r="N97" s="101">
        <v>938</v>
      </c>
      <c r="O97" s="102" t="s">
        <v>57</v>
      </c>
      <c r="P97" s="100">
        <f t="shared" si="14"/>
        <v>9.3799999999999994E-2</v>
      </c>
    </row>
    <row r="98" spans="1:16">
      <c r="A98" s="18">
        <f t="shared" si="15"/>
        <v>98</v>
      </c>
      <c r="B98" s="101">
        <v>400</v>
      </c>
      <c r="C98" s="102" t="s">
        <v>56</v>
      </c>
      <c r="D98" s="96">
        <f t="shared" si="16"/>
        <v>0.01</v>
      </c>
      <c r="E98" s="103">
        <v>3.464</v>
      </c>
      <c r="F98" s="104">
        <v>1.702</v>
      </c>
      <c r="G98" s="99">
        <f t="shared" si="11"/>
        <v>5.1660000000000004</v>
      </c>
      <c r="H98" s="101">
        <v>7435</v>
      </c>
      <c r="I98" s="102" t="s">
        <v>57</v>
      </c>
      <c r="J98" s="100">
        <f t="shared" si="12"/>
        <v>0.74349999999999994</v>
      </c>
      <c r="K98" s="101">
        <v>1076</v>
      </c>
      <c r="L98" s="102" t="s">
        <v>57</v>
      </c>
      <c r="M98" s="100">
        <f t="shared" si="13"/>
        <v>0.1076</v>
      </c>
      <c r="N98" s="101">
        <v>990</v>
      </c>
      <c r="O98" s="102" t="s">
        <v>57</v>
      </c>
      <c r="P98" s="100">
        <f t="shared" si="14"/>
        <v>9.9000000000000005E-2</v>
      </c>
    </row>
    <row r="99" spans="1:16">
      <c r="A99" s="18">
        <f t="shared" si="15"/>
        <v>99</v>
      </c>
      <c r="B99" s="101">
        <v>450</v>
      </c>
      <c r="C99" s="102" t="s">
        <v>56</v>
      </c>
      <c r="D99" s="96">
        <f t="shared" si="16"/>
        <v>1.125E-2</v>
      </c>
      <c r="E99" s="103">
        <v>3.6840000000000002</v>
      </c>
      <c r="F99" s="104">
        <v>1.593</v>
      </c>
      <c r="G99" s="99">
        <f t="shared" si="11"/>
        <v>5.2770000000000001</v>
      </c>
      <c r="H99" s="101">
        <v>8355</v>
      </c>
      <c r="I99" s="102" t="s">
        <v>57</v>
      </c>
      <c r="J99" s="100">
        <f t="shared" si="12"/>
        <v>0.83550000000000002</v>
      </c>
      <c r="K99" s="101">
        <v>1165</v>
      </c>
      <c r="L99" s="102" t="s">
        <v>57</v>
      </c>
      <c r="M99" s="100">
        <f t="shared" si="13"/>
        <v>0.11650000000000001</v>
      </c>
      <c r="N99" s="101">
        <v>1091</v>
      </c>
      <c r="O99" s="102" t="s">
        <v>57</v>
      </c>
      <c r="P99" s="100">
        <f t="shared" si="14"/>
        <v>0.1091</v>
      </c>
    </row>
    <row r="100" spans="1:16">
      <c r="A100" s="18">
        <f t="shared" si="15"/>
        <v>100</v>
      </c>
      <c r="B100" s="101">
        <v>500</v>
      </c>
      <c r="C100" s="102" t="s">
        <v>56</v>
      </c>
      <c r="D100" s="96">
        <f t="shared" si="16"/>
        <v>1.2500000000000001E-2</v>
      </c>
      <c r="E100" s="103">
        <v>3.9020000000000001</v>
      </c>
      <c r="F100" s="104">
        <v>1.4990000000000001</v>
      </c>
      <c r="G100" s="99">
        <f t="shared" si="11"/>
        <v>5.4009999999999998</v>
      </c>
      <c r="H100" s="101">
        <v>9257</v>
      </c>
      <c r="I100" s="102" t="s">
        <v>57</v>
      </c>
      <c r="J100" s="100">
        <f t="shared" si="12"/>
        <v>0.92569999999999997</v>
      </c>
      <c r="K100" s="101">
        <v>1247</v>
      </c>
      <c r="L100" s="102" t="s">
        <v>57</v>
      </c>
      <c r="M100" s="100">
        <f t="shared" si="13"/>
        <v>0.12470000000000001</v>
      </c>
      <c r="N100" s="101">
        <v>1187</v>
      </c>
      <c r="O100" s="102" t="s">
        <v>57</v>
      </c>
      <c r="P100" s="100">
        <f t="shared" si="14"/>
        <v>0.1187</v>
      </c>
    </row>
    <row r="101" spans="1:16">
      <c r="A101" s="18">
        <f t="shared" si="15"/>
        <v>101</v>
      </c>
      <c r="B101" s="101">
        <v>550</v>
      </c>
      <c r="C101" s="102" t="s">
        <v>56</v>
      </c>
      <c r="D101" s="96">
        <f t="shared" si="16"/>
        <v>1.3750000000000002E-2</v>
      </c>
      <c r="E101" s="103">
        <v>4.1180000000000003</v>
      </c>
      <c r="F101" s="104">
        <v>1.417</v>
      </c>
      <c r="G101" s="99">
        <f t="shared" si="11"/>
        <v>5.5350000000000001</v>
      </c>
      <c r="H101" s="101">
        <v>1.01</v>
      </c>
      <c r="I101" s="105" t="s">
        <v>59</v>
      </c>
      <c r="J101" s="106">
        <f t="shared" ref="J101:J132" si="17">H101</f>
        <v>1.01</v>
      </c>
      <c r="K101" s="101">
        <v>1321</v>
      </c>
      <c r="L101" s="102" t="s">
        <v>57</v>
      </c>
      <c r="M101" s="100">
        <f t="shared" si="13"/>
        <v>0.1321</v>
      </c>
      <c r="N101" s="101">
        <v>1278</v>
      </c>
      <c r="O101" s="102" t="s">
        <v>57</v>
      </c>
      <c r="P101" s="100">
        <f t="shared" si="14"/>
        <v>0.1278</v>
      </c>
    </row>
    <row r="102" spans="1:16">
      <c r="A102" s="18">
        <f t="shared" si="15"/>
        <v>102</v>
      </c>
      <c r="B102" s="101">
        <v>600</v>
      </c>
      <c r="C102" s="102" t="s">
        <v>56</v>
      </c>
      <c r="D102" s="96">
        <f t="shared" si="16"/>
        <v>1.4999999999999999E-2</v>
      </c>
      <c r="E102" s="103">
        <v>4.33</v>
      </c>
      <c r="F102" s="104">
        <v>1.3440000000000001</v>
      </c>
      <c r="G102" s="99">
        <f t="shared" si="11"/>
        <v>5.6740000000000004</v>
      </c>
      <c r="H102" s="101">
        <v>1.1000000000000001</v>
      </c>
      <c r="I102" s="102" t="s">
        <v>59</v>
      </c>
      <c r="J102" s="106">
        <f t="shared" si="17"/>
        <v>1.1000000000000001</v>
      </c>
      <c r="K102" s="101">
        <v>1390</v>
      </c>
      <c r="L102" s="102" t="s">
        <v>57</v>
      </c>
      <c r="M102" s="100">
        <f t="shared" si="13"/>
        <v>0.13899999999999998</v>
      </c>
      <c r="N102" s="101">
        <v>1365</v>
      </c>
      <c r="O102" s="102" t="s">
        <v>57</v>
      </c>
      <c r="P102" s="100">
        <f t="shared" si="14"/>
        <v>0.13650000000000001</v>
      </c>
    </row>
    <row r="103" spans="1:16">
      <c r="A103" s="18">
        <f t="shared" si="15"/>
        <v>103</v>
      </c>
      <c r="B103" s="101">
        <v>650</v>
      </c>
      <c r="C103" s="102" t="s">
        <v>56</v>
      </c>
      <c r="D103" s="96">
        <f t="shared" si="16"/>
        <v>1.6250000000000001E-2</v>
      </c>
      <c r="E103" s="103">
        <v>4.5369999999999999</v>
      </c>
      <c r="F103" s="104">
        <v>1.28</v>
      </c>
      <c r="G103" s="99">
        <f t="shared" si="11"/>
        <v>5.8170000000000002</v>
      </c>
      <c r="H103" s="101">
        <v>1.18</v>
      </c>
      <c r="I103" s="102" t="s">
        <v>59</v>
      </c>
      <c r="J103" s="106">
        <f t="shared" si="17"/>
        <v>1.18</v>
      </c>
      <c r="K103" s="101">
        <v>1453</v>
      </c>
      <c r="L103" s="102" t="s">
        <v>57</v>
      </c>
      <c r="M103" s="100">
        <f t="shared" si="13"/>
        <v>0.14530000000000001</v>
      </c>
      <c r="N103" s="101">
        <v>1447</v>
      </c>
      <c r="O103" s="102" t="s">
        <v>57</v>
      </c>
      <c r="P103" s="100">
        <f t="shared" si="14"/>
        <v>0.1447</v>
      </c>
    </row>
    <row r="104" spans="1:16">
      <c r="A104" s="18">
        <f t="shared" si="15"/>
        <v>104</v>
      </c>
      <c r="B104" s="101">
        <v>700</v>
      </c>
      <c r="C104" s="102" t="s">
        <v>56</v>
      </c>
      <c r="D104" s="96">
        <f t="shared" si="16"/>
        <v>1.7499999999999998E-2</v>
      </c>
      <c r="E104" s="103">
        <v>4.7380000000000004</v>
      </c>
      <c r="F104" s="104">
        <v>1.2230000000000001</v>
      </c>
      <c r="G104" s="99">
        <f t="shared" si="11"/>
        <v>5.9610000000000003</v>
      </c>
      <c r="H104" s="101">
        <v>1.27</v>
      </c>
      <c r="I104" s="102" t="s">
        <v>59</v>
      </c>
      <c r="J104" s="106">
        <f t="shared" si="17"/>
        <v>1.27</v>
      </c>
      <c r="K104" s="101">
        <v>1511</v>
      </c>
      <c r="L104" s="102" t="s">
        <v>57</v>
      </c>
      <c r="M104" s="100">
        <f t="shared" si="13"/>
        <v>0.15109999999999998</v>
      </c>
      <c r="N104" s="101">
        <v>1526</v>
      </c>
      <c r="O104" s="102" t="s">
        <v>57</v>
      </c>
      <c r="P104" s="100">
        <f t="shared" si="14"/>
        <v>0.15260000000000001</v>
      </c>
    </row>
    <row r="105" spans="1:16">
      <c r="A105" s="18">
        <f t="shared" si="15"/>
        <v>105</v>
      </c>
      <c r="B105" s="101">
        <v>800</v>
      </c>
      <c r="C105" s="102" t="s">
        <v>56</v>
      </c>
      <c r="D105" s="96">
        <f t="shared" si="16"/>
        <v>0.02</v>
      </c>
      <c r="E105" s="103">
        <v>5.125</v>
      </c>
      <c r="F105" s="104">
        <v>1.1240000000000001</v>
      </c>
      <c r="G105" s="99">
        <f t="shared" si="11"/>
        <v>6.2490000000000006</v>
      </c>
      <c r="H105" s="101">
        <v>1.43</v>
      </c>
      <c r="I105" s="102" t="s">
        <v>59</v>
      </c>
      <c r="J105" s="106">
        <f t="shared" si="17"/>
        <v>1.43</v>
      </c>
      <c r="K105" s="101">
        <v>1623</v>
      </c>
      <c r="L105" s="102" t="s">
        <v>57</v>
      </c>
      <c r="M105" s="100">
        <f t="shared" si="13"/>
        <v>0.1623</v>
      </c>
      <c r="N105" s="101">
        <v>1672</v>
      </c>
      <c r="O105" s="102" t="s">
        <v>57</v>
      </c>
      <c r="P105" s="100">
        <f t="shared" si="14"/>
        <v>0.16719999999999999</v>
      </c>
    </row>
    <row r="106" spans="1:16">
      <c r="A106" s="18">
        <f t="shared" si="15"/>
        <v>106</v>
      </c>
      <c r="B106" s="101">
        <v>900</v>
      </c>
      <c r="C106" s="102" t="s">
        <v>56</v>
      </c>
      <c r="D106" s="96">
        <f t="shared" si="16"/>
        <v>2.2499999999999999E-2</v>
      </c>
      <c r="E106" s="103">
        <v>5.4889999999999999</v>
      </c>
      <c r="F106" s="104">
        <v>1.0409999999999999</v>
      </c>
      <c r="G106" s="99">
        <f t="shared" si="11"/>
        <v>6.5299999999999994</v>
      </c>
      <c r="H106" s="101">
        <v>1.58</v>
      </c>
      <c r="I106" s="102" t="s">
        <v>59</v>
      </c>
      <c r="J106" s="106">
        <f t="shared" si="17"/>
        <v>1.58</v>
      </c>
      <c r="K106" s="101">
        <v>1720</v>
      </c>
      <c r="L106" s="102" t="s">
        <v>57</v>
      </c>
      <c r="M106" s="100">
        <f t="shared" si="13"/>
        <v>0.17199999999999999</v>
      </c>
      <c r="N106" s="101">
        <v>1804</v>
      </c>
      <c r="O106" s="102" t="s">
        <v>57</v>
      </c>
      <c r="P106" s="100">
        <f t="shared" si="14"/>
        <v>0.1804</v>
      </c>
    </row>
    <row r="107" spans="1:16">
      <c r="A107" s="18">
        <f t="shared" si="15"/>
        <v>107</v>
      </c>
      <c r="B107" s="101">
        <v>1</v>
      </c>
      <c r="C107" s="105" t="s">
        <v>58</v>
      </c>
      <c r="D107" s="96">
        <f t="shared" ref="D107:D138" si="18">B107/$C$5</f>
        <v>2.5000000000000001E-2</v>
      </c>
      <c r="E107" s="103">
        <v>5.8330000000000002</v>
      </c>
      <c r="F107" s="104">
        <v>0.97189999999999999</v>
      </c>
      <c r="G107" s="99">
        <f t="shared" si="11"/>
        <v>6.8048999999999999</v>
      </c>
      <c r="H107" s="101">
        <v>1.72</v>
      </c>
      <c r="I107" s="102" t="s">
        <v>59</v>
      </c>
      <c r="J107" s="106">
        <f t="shared" si="17"/>
        <v>1.72</v>
      </c>
      <c r="K107" s="101">
        <v>1806</v>
      </c>
      <c r="L107" s="102" t="s">
        <v>57</v>
      </c>
      <c r="M107" s="100">
        <f t="shared" si="13"/>
        <v>0.18060000000000001</v>
      </c>
      <c r="N107" s="101">
        <v>1926</v>
      </c>
      <c r="O107" s="102" t="s">
        <v>57</v>
      </c>
      <c r="P107" s="100">
        <f t="shared" si="14"/>
        <v>0.19259999999999999</v>
      </c>
    </row>
    <row r="108" spans="1:16">
      <c r="A108" s="18">
        <f t="shared" si="15"/>
        <v>108</v>
      </c>
      <c r="B108" s="101">
        <v>1.1000000000000001</v>
      </c>
      <c r="C108" s="102" t="s">
        <v>58</v>
      </c>
      <c r="D108" s="96">
        <f t="shared" si="18"/>
        <v>2.7500000000000004E-2</v>
      </c>
      <c r="E108" s="103">
        <v>6.1589999999999998</v>
      </c>
      <c r="F108" s="104">
        <v>0.91210000000000002</v>
      </c>
      <c r="G108" s="99">
        <f t="shared" si="11"/>
        <v>7.0710999999999995</v>
      </c>
      <c r="H108" s="101">
        <v>1.87</v>
      </c>
      <c r="I108" s="102" t="s">
        <v>59</v>
      </c>
      <c r="J108" s="106">
        <f t="shared" si="17"/>
        <v>1.87</v>
      </c>
      <c r="K108" s="101">
        <v>1882</v>
      </c>
      <c r="L108" s="102" t="s">
        <v>57</v>
      </c>
      <c r="M108" s="100">
        <f t="shared" si="13"/>
        <v>0.18819999999999998</v>
      </c>
      <c r="N108" s="101">
        <v>2037</v>
      </c>
      <c r="O108" s="102" t="s">
        <v>57</v>
      </c>
      <c r="P108" s="100">
        <f t="shared" si="14"/>
        <v>0.20369999999999999</v>
      </c>
    </row>
    <row r="109" spans="1:16">
      <c r="A109" s="18">
        <f t="shared" si="15"/>
        <v>109</v>
      </c>
      <c r="B109" s="101">
        <v>1.2</v>
      </c>
      <c r="C109" s="102" t="s">
        <v>58</v>
      </c>
      <c r="D109" s="96">
        <f t="shared" si="18"/>
        <v>0.03</v>
      </c>
      <c r="E109" s="103">
        <v>6.468</v>
      </c>
      <c r="F109" s="104">
        <v>0.86019999999999996</v>
      </c>
      <c r="G109" s="99">
        <f t="shared" si="11"/>
        <v>7.3281999999999998</v>
      </c>
      <c r="H109" s="101">
        <v>2</v>
      </c>
      <c r="I109" s="102" t="s">
        <v>59</v>
      </c>
      <c r="J109" s="106">
        <f t="shared" si="17"/>
        <v>2</v>
      </c>
      <c r="K109" s="101">
        <v>1950</v>
      </c>
      <c r="L109" s="102" t="s">
        <v>57</v>
      </c>
      <c r="M109" s="100">
        <f t="shared" si="13"/>
        <v>0.19500000000000001</v>
      </c>
      <c r="N109" s="101">
        <v>2139</v>
      </c>
      <c r="O109" s="102" t="s">
        <v>57</v>
      </c>
      <c r="P109" s="100">
        <f t="shared" si="14"/>
        <v>0.21389999999999998</v>
      </c>
    </row>
    <row r="110" spans="1:16">
      <c r="A110" s="18">
        <f t="shared" si="15"/>
        <v>110</v>
      </c>
      <c r="B110" s="101">
        <v>1.3</v>
      </c>
      <c r="C110" s="102" t="s">
        <v>58</v>
      </c>
      <c r="D110" s="96">
        <f t="shared" si="18"/>
        <v>3.2500000000000001E-2</v>
      </c>
      <c r="E110" s="103">
        <v>6.7640000000000002</v>
      </c>
      <c r="F110" s="104">
        <v>0.8145</v>
      </c>
      <c r="G110" s="99">
        <f t="shared" si="11"/>
        <v>7.5785</v>
      </c>
      <c r="H110" s="101">
        <v>2.13</v>
      </c>
      <c r="I110" s="102" t="s">
        <v>59</v>
      </c>
      <c r="J110" s="106">
        <f t="shared" si="17"/>
        <v>2.13</v>
      </c>
      <c r="K110" s="101">
        <v>2011</v>
      </c>
      <c r="L110" s="102" t="s">
        <v>57</v>
      </c>
      <c r="M110" s="100">
        <f t="shared" si="13"/>
        <v>0.2011</v>
      </c>
      <c r="N110" s="101">
        <v>2234</v>
      </c>
      <c r="O110" s="102" t="s">
        <v>57</v>
      </c>
      <c r="P110" s="100">
        <f t="shared" si="14"/>
        <v>0.22339999999999999</v>
      </c>
    </row>
    <row r="111" spans="1:16">
      <c r="A111" s="18">
        <f t="shared" si="15"/>
        <v>111</v>
      </c>
      <c r="B111" s="101">
        <v>1.4</v>
      </c>
      <c r="C111" s="102" t="s">
        <v>58</v>
      </c>
      <c r="D111" s="96">
        <f t="shared" si="18"/>
        <v>3.4999999999999996E-2</v>
      </c>
      <c r="E111" s="103">
        <v>7.0490000000000004</v>
      </c>
      <c r="F111" s="104">
        <v>0.77400000000000002</v>
      </c>
      <c r="G111" s="99">
        <f t="shared" si="11"/>
        <v>7.8230000000000004</v>
      </c>
      <c r="H111" s="101">
        <v>2.2599999999999998</v>
      </c>
      <c r="I111" s="102" t="s">
        <v>59</v>
      </c>
      <c r="J111" s="106">
        <f t="shared" si="17"/>
        <v>2.2599999999999998</v>
      </c>
      <c r="K111" s="101">
        <v>2067</v>
      </c>
      <c r="L111" s="102" t="s">
        <v>57</v>
      </c>
      <c r="M111" s="100">
        <f t="shared" si="13"/>
        <v>0.20670000000000002</v>
      </c>
      <c r="N111" s="101">
        <v>2322</v>
      </c>
      <c r="O111" s="102" t="s">
        <v>57</v>
      </c>
      <c r="P111" s="100">
        <f t="shared" si="14"/>
        <v>0.23220000000000002</v>
      </c>
    </row>
    <row r="112" spans="1:16">
      <c r="A112" s="18">
        <f t="shared" si="15"/>
        <v>112</v>
      </c>
      <c r="B112" s="101">
        <v>1.5</v>
      </c>
      <c r="C112" s="102" t="s">
        <v>58</v>
      </c>
      <c r="D112" s="96">
        <f t="shared" si="18"/>
        <v>3.7499999999999999E-2</v>
      </c>
      <c r="E112" s="103">
        <v>7.3239999999999998</v>
      </c>
      <c r="F112" s="104">
        <v>0.73780000000000001</v>
      </c>
      <c r="G112" s="99">
        <f t="shared" si="11"/>
        <v>8.0617999999999999</v>
      </c>
      <c r="H112" s="101">
        <v>2.38</v>
      </c>
      <c r="I112" s="102" t="s">
        <v>59</v>
      </c>
      <c r="J112" s="106">
        <f t="shared" si="17"/>
        <v>2.38</v>
      </c>
      <c r="K112" s="101">
        <v>2118</v>
      </c>
      <c r="L112" s="102" t="s">
        <v>57</v>
      </c>
      <c r="M112" s="100">
        <f t="shared" si="13"/>
        <v>0.21179999999999999</v>
      </c>
      <c r="N112" s="101">
        <v>2404</v>
      </c>
      <c r="O112" s="102" t="s">
        <v>57</v>
      </c>
      <c r="P112" s="100">
        <f t="shared" si="14"/>
        <v>0.2404</v>
      </c>
    </row>
    <row r="113" spans="1:16">
      <c r="A113" s="18">
        <f t="shared" si="15"/>
        <v>113</v>
      </c>
      <c r="B113" s="101">
        <v>1.6</v>
      </c>
      <c r="C113" s="102" t="s">
        <v>58</v>
      </c>
      <c r="D113" s="96">
        <f t="shared" si="18"/>
        <v>0.04</v>
      </c>
      <c r="E113" s="103">
        <v>7.5919999999999996</v>
      </c>
      <c r="F113" s="104">
        <v>0.70530000000000004</v>
      </c>
      <c r="G113" s="99">
        <f t="shared" si="11"/>
        <v>8.2972999999999999</v>
      </c>
      <c r="H113" s="101">
        <v>2.5099999999999998</v>
      </c>
      <c r="I113" s="102" t="s">
        <v>59</v>
      </c>
      <c r="J113" s="106">
        <f t="shared" si="17"/>
        <v>2.5099999999999998</v>
      </c>
      <c r="K113" s="101">
        <v>2165</v>
      </c>
      <c r="L113" s="102" t="s">
        <v>57</v>
      </c>
      <c r="M113" s="100">
        <f t="shared" si="13"/>
        <v>0.2165</v>
      </c>
      <c r="N113" s="101">
        <v>2481</v>
      </c>
      <c r="O113" s="102" t="s">
        <v>57</v>
      </c>
      <c r="P113" s="100">
        <f t="shared" si="14"/>
        <v>0.24809999999999999</v>
      </c>
    </row>
    <row r="114" spans="1:16">
      <c r="A114" s="18">
        <f t="shared" si="15"/>
        <v>114</v>
      </c>
      <c r="B114" s="101">
        <v>1.7</v>
      </c>
      <c r="C114" s="102" t="s">
        <v>58</v>
      </c>
      <c r="D114" s="96">
        <f t="shared" si="18"/>
        <v>4.2499999999999996E-2</v>
      </c>
      <c r="E114" s="103">
        <v>7.8529999999999998</v>
      </c>
      <c r="F114" s="104">
        <v>0.67579999999999996</v>
      </c>
      <c r="G114" s="99">
        <f t="shared" si="11"/>
        <v>8.5288000000000004</v>
      </c>
      <c r="H114" s="101">
        <v>2.62</v>
      </c>
      <c r="I114" s="102" t="s">
        <v>59</v>
      </c>
      <c r="J114" s="106">
        <f t="shared" si="17"/>
        <v>2.62</v>
      </c>
      <c r="K114" s="101">
        <v>2208</v>
      </c>
      <c r="L114" s="102" t="s">
        <v>57</v>
      </c>
      <c r="M114" s="100">
        <f t="shared" si="13"/>
        <v>0.22080000000000002</v>
      </c>
      <c r="N114" s="101">
        <v>2554</v>
      </c>
      <c r="O114" s="102" t="s">
        <v>57</v>
      </c>
      <c r="P114" s="100">
        <f t="shared" si="14"/>
        <v>0.25539999999999996</v>
      </c>
    </row>
    <row r="115" spans="1:16">
      <c r="A115" s="18">
        <f t="shared" si="15"/>
        <v>115</v>
      </c>
      <c r="B115" s="101">
        <v>1.8</v>
      </c>
      <c r="C115" s="102" t="s">
        <v>58</v>
      </c>
      <c r="D115" s="96">
        <f t="shared" si="18"/>
        <v>4.4999999999999998E-2</v>
      </c>
      <c r="E115" s="103">
        <v>8.11</v>
      </c>
      <c r="F115" s="104">
        <v>0.64900000000000002</v>
      </c>
      <c r="G115" s="99">
        <f t="shared" si="11"/>
        <v>8.7590000000000003</v>
      </c>
      <c r="H115" s="101">
        <v>2.74</v>
      </c>
      <c r="I115" s="102" t="s">
        <v>59</v>
      </c>
      <c r="J115" s="106">
        <f t="shared" si="17"/>
        <v>2.74</v>
      </c>
      <c r="K115" s="101">
        <v>2248</v>
      </c>
      <c r="L115" s="102" t="s">
        <v>57</v>
      </c>
      <c r="M115" s="100">
        <f t="shared" si="13"/>
        <v>0.22480000000000003</v>
      </c>
      <c r="N115" s="101">
        <v>2622</v>
      </c>
      <c r="O115" s="102" t="s">
        <v>57</v>
      </c>
      <c r="P115" s="100">
        <f t="shared" si="14"/>
        <v>0.26219999999999999</v>
      </c>
    </row>
    <row r="116" spans="1:16">
      <c r="A116" s="18">
        <f t="shared" si="15"/>
        <v>116</v>
      </c>
      <c r="B116" s="101">
        <v>2</v>
      </c>
      <c r="C116" s="102" t="s">
        <v>58</v>
      </c>
      <c r="D116" s="96">
        <f t="shared" si="18"/>
        <v>0.05</v>
      </c>
      <c r="E116" s="103">
        <v>8.6129999999999995</v>
      </c>
      <c r="F116" s="104">
        <v>0.60189999999999999</v>
      </c>
      <c r="G116" s="99">
        <f t="shared" si="11"/>
        <v>9.2149000000000001</v>
      </c>
      <c r="H116" s="101">
        <v>2.96</v>
      </c>
      <c r="I116" s="102" t="s">
        <v>59</v>
      </c>
      <c r="J116" s="106">
        <f t="shared" si="17"/>
        <v>2.96</v>
      </c>
      <c r="K116" s="101">
        <v>2330</v>
      </c>
      <c r="L116" s="102" t="s">
        <v>57</v>
      </c>
      <c r="M116" s="100">
        <f t="shared" ref="M116:M147" si="19">K116/1000/10</f>
        <v>0.23300000000000001</v>
      </c>
      <c r="N116" s="101">
        <v>2746</v>
      </c>
      <c r="O116" s="102" t="s">
        <v>57</v>
      </c>
      <c r="P116" s="100">
        <f t="shared" ref="P116:P147" si="20">N116/1000/10</f>
        <v>0.27460000000000001</v>
      </c>
    </row>
    <row r="117" spans="1:16">
      <c r="A117" s="18">
        <f t="shared" si="15"/>
        <v>117</v>
      </c>
      <c r="B117" s="101">
        <v>2.25</v>
      </c>
      <c r="C117" s="102" t="s">
        <v>58</v>
      </c>
      <c r="D117" s="96">
        <f t="shared" si="18"/>
        <v>5.6250000000000001E-2</v>
      </c>
      <c r="E117" s="103">
        <v>9.2330000000000005</v>
      </c>
      <c r="F117" s="104">
        <v>0.55279999999999996</v>
      </c>
      <c r="G117" s="99">
        <f t="shared" si="11"/>
        <v>9.7858000000000001</v>
      </c>
      <c r="H117" s="101">
        <v>3.22</v>
      </c>
      <c r="I117" s="102" t="s">
        <v>59</v>
      </c>
      <c r="J117" s="106">
        <f t="shared" si="17"/>
        <v>3.22</v>
      </c>
      <c r="K117" s="101">
        <v>2423</v>
      </c>
      <c r="L117" s="102" t="s">
        <v>57</v>
      </c>
      <c r="M117" s="100">
        <f t="shared" si="19"/>
        <v>0.24230000000000002</v>
      </c>
      <c r="N117" s="101">
        <v>2884</v>
      </c>
      <c r="O117" s="102" t="s">
        <v>57</v>
      </c>
      <c r="P117" s="100">
        <f t="shared" si="20"/>
        <v>0.28839999999999999</v>
      </c>
    </row>
    <row r="118" spans="1:16">
      <c r="A118" s="18">
        <f t="shared" si="15"/>
        <v>118</v>
      </c>
      <c r="B118" s="101">
        <v>2.5</v>
      </c>
      <c r="C118" s="102" t="s">
        <v>58</v>
      </c>
      <c r="D118" s="96">
        <f t="shared" si="18"/>
        <v>6.25E-2</v>
      </c>
      <c r="E118" s="103">
        <v>9.8490000000000002</v>
      </c>
      <c r="F118" s="104">
        <v>0.51180000000000003</v>
      </c>
      <c r="G118" s="99">
        <f t="shared" si="11"/>
        <v>10.360800000000001</v>
      </c>
      <c r="H118" s="101">
        <v>3.46</v>
      </c>
      <c r="I118" s="102" t="s">
        <v>59</v>
      </c>
      <c r="J118" s="106">
        <f t="shared" si="17"/>
        <v>3.46</v>
      </c>
      <c r="K118" s="101">
        <v>2502</v>
      </c>
      <c r="L118" s="102" t="s">
        <v>57</v>
      </c>
      <c r="M118" s="100">
        <f t="shared" si="19"/>
        <v>0.25019999999999998</v>
      </c>
      <c r="N118" s="101">
        <v>3005</v>
      </c>
      <c r="O118" s="102" t="s">
        <v>57</v>
      </c>
      <c r="P118" s="100">
        <f t="shared" si="20"/>
        <v>0.30049999999999999</v>
      </c>
    </row>
    <row r="119" spans="1:16">
      <c r="A119" s="18">
        <f t="shared" si="15"/>
        <v>119</v>
      </c>
      <c r="B119" s="101">
        <v>2.75</v>
      </c>
      <c r="C119" s="102" t="s">
        <v>58</v>
      </c>
      <c r="D119" s="96">
        <f t="shared" si="18"/>
        <v>6.8750000000000006E-2</v>
      </c>
      <c r="E119" s="103">
        <v>10.47</v>
      </c>
      <c r="F119" s="104">
        <v>0.47710000000000002</v>
      </c>
      <c r="G119" s="99">
        <f t="shared" si="11"/>
        <v>10.947100000000001</v>
      </c>
      <c r="H119" s="101">
        <v>3.69</v>
      </c>
      <c r="I119" s="102" t="s">
        <v>59</v>
      </c>
      <c r="J119" s="106">
        <f t="shared" si="17"/>
        <v>3.69</v>
      </c>
      <c r="K119" s="101">
        <v>2570</v>
      </c>
      <c r="L119" s="102" t="s">
        <v>57</v>
      </c>
      <c r="M119" s="100">
        <f t="shared" si="19"/>
        <v>0.25700000000000001</v>
      </c>
      <c r="N119" s="101">
        <v>3113</v>
      </c>
      <c r="O119" s="102" t="s">
        <v>57</v>
      </c>
      <c r="P119" s="100">
        <f t="shared" si="20"/>
        <v>0.31130000000000002</v>
      </c>
    </row>
    <row r="120" spans="1:16">
      <c r="A120" s="18">
        <f t="shared" si="15"/>
        <v>120</v>
      </c>
      <c r="B120" s="101">
        <v>3</v>
      </c>
      <c r="C120" s="102" t="s">
        <v>58</v>
      </c>
      <c r="D120" s="96">
        <f t="shared" si="18"/>
        <v>7.4999999999999997E-2</v>
      </c>
      <c r="E120" s="103">
        <v>11.09</v>
      </c>
      <c r="F120" s="104">
        <v>0.44719999999999999</v>
      </c>
      <c r="G120" s="99">
        <f t="shared" si="11"/>
        <v>11.5372</v>
      </c>
      <c r="H120" s="101">
        <v>3.91</v>
      </c>
      <c r="I120" s="102" t="s">
        <v>59</v>
      </c>
      <c r="J120" s="106">
        <f t="shared" si="17"/>
        <v>3.91</v>
      </c>
      <c r="K120" s="101">
        <v>2629</v>
      </c>
      <c r="L120" s="102" t="s">
        <v>57</v>
      </c>
      <c r="M120" s="100">
        <f t="shared" si="19"/>
        <v>0.26290000000000002</v>
      </c>
      <c r="N120" s="101">
        <v>3208</v>
      </c>
      <c r="O120" s="102" t="s">
        <v>57</v>
      </c>
      <c r="P120" s="100">
        <f t="shared" si="20"/>
        <v>0.32080000000000003</v>
      </c>
    </row>
    <row r="121" spans="1:16">
      <c r="A121" s="18">
        <f t="shared" si="15"/>
        <v>121</v>
      </c>
      <c r="B121" s="101">
        <v>3.25</v>
      </c>
      <c r="C121" s="102" t="s">
        <v>58</v>
      </c>
      <c r="D121" s="96">
        <f t="shared" si="18"/>
        <v>8.1250000000000003E-2</v>
      </c>
      <c r="E121" s="103">
        <v>11.72</v>
      </c>
      <c r="F121" s="104">
        <v>0.42130000000000001</v>
      </c>
      <c r="G121" s="99">
        <f t="shared" si="11"/>
        <v>12.141300000000001</v>
      </c>
      <c r="H121" s="101">
        <v>4.12</v>
      </c>
      <c r="I121" s="102" t="s">
        <v>59</v>
      </c>
      <c r="J121" s="106">
        <f t="shared" si="17"/>
        <v>4.12</v>
      </c>
      <c r="K121" s="101">
        <v>2681</v>
      </c>
      <c r="L121" s="102" t="s">
        <v>57</v>
      </c>
      <c r="M121" s="100">
        <f t="shared" si="19"/>
        <v>0.2681</v>
      </c>
      <c r="N121" s="101">
        <v>3294</v>
      </c>
      <c r="O121" s="102" t="s">
        <v>57</v>
      </c>
      <c r="P121" s="100">
        <f t="shared" si="20"/>
        <v>0.32940000000000003</v>
      </c>
    </row>
    <row r="122" spans="1:16">
      <c r="A122" s="18">
        <f t="shared" si="15"/>
        <v>122</v>
      </c>
      <c r="B122" s="101">
        <v>3.5</v>
      </c>
      <c r="C122" s="102" t="s">
        <v>58</v>
      </c>
      <c r="D122" s="96">
        <f t="shared" si="18"/>
        <v>8.7499999999999994E-2</v>
      </c>
      <c r="E122" s="103">
        <v>12.36</v>
      </c>
      <c r="F122" s="104">
        <v>0.39839999999999998</v>
      </c>
      <c r="G122" s="99">
        <f t="shared" si="11"/>
        <v>12.7584</v>
      </c>
      <c r="H122" s="101">
        <v>4.32</v>
      </c>
      <c r="I122" s="102" t="s">
        <v>59</v>
      </c>
      <c r="J122" s="106">
        <f t="shared" si="17"/>
        <v>4.32</v>
      </c>
      <c r="K122" s="101">
        <v>2726</v>
      </c>
      <c r="L122" s="102" t="s">
        <v>57</v>
      </c>
      <c r="M122" s="100">
        <f t="shared" si="19"/>
        <v>0.27260000000000001</v>
      </c>
      <c r="N122" s="101">
        <v>3372</v>
      </c>
      <c r="O122" s="102" t="s">
        <v>57</v>
      </c>
      <c r="P122" s="100">
        <f t="shared" si="20"/>
        <v>0.3372</v>
      </c>
    </row>
    <row r="123" spans="1:16">
      <c r="A123" s="18">
        <f t="shared" si="15"/>
        <v>123</v>
      </c>
      <c r="B123" s="101">
        <v>3.75</v>
      </c>
      <c r="C123" s="102" t="s">
        <v>58</v>
      </c>
      <c r="D123" s="96">
        <f t="shared" si="18"/>
        <v>9.375E-2</v>
      </c>
      <c r="E123" s="103">
        <v>13</v>
      </c>
      <c r="F123" s="104">
        <v>0.37809999999999999</v>
      </c>
      <c r="G123" s="99">
        <f t="shared" si="11"/>
        <v>13.3781</v>
      </c>
      <c r="H123" s="101">
        <v>4.51</v>
      </c>
      <c r="I123" s="102" t="s">
        <v>59</v>
      </c>
      <c r="J123" s="106">
        <f t="shared" si="17"/>
        <v>4.51</v>
      </c>
      <c r="K123" s="101">
        <v>2767</v>
      </c>
      <c r="L123" s="102" t="s">
        <v>57</v>
      </c>
      <c r="M123" s="100">
        <f t="shared" si="19"/>
        <v>0.2767</v>
      </c>
      <c r="N123" s="101">
        <v>3442</v>
      </c>
      <c r="O123" s="102" t="s">
        <v>57</v>
      </c>
      <c r="P123" s="100">
        <f t="shared" si="20"/>
        <v>0.34420000000000001</v>
      </c>
    </row>
    <row r="124" spans="1:16">
      <c r="A124" s="18">
        <f t="shared" si="15"/>
        <v>124</v>
      </c>
      <c r="B124" s="101">
        <v>4</v>
      </c>
      <c r="C124" s="102" t="s">
        <v>58</v>
      </c>
      <c r="D124" s="96">
        <f t="shared" si="18"/>
        <v>0.1</v>
      </c>
      <c r="E124" s="103">
        <v>13.65</v>
      </c>
      <c r="F124" s="104">
        <v>0.36</v>
      </c>
      <c r="G124" s="99">
        <f t="shared" si="11"/>
        <v>14.01</v>
      </c>
      <c r="H124" s="101">
        <v>4.6900000000000004</v>
      </c>
      <c r="I124" s="102" t="s">
        <v>59</v>
      </c>
      <c r="J124" s="106">
        <f t="shared" si="17"/>
        <v>4.6900000000000004</v>
      </c>
      <c r="K124" s="101">
        <v>2803</v>
      </c>
      <c r="L124" s="102" t="s">
        <v>57</v>
      </c>
      <c r="M124" s="100">
        <f t="shared" si="19"/>
        <v>0.28029999999999999</v>
      </c>
      <c r="N124" s="101">
        <v>3505</v>
      </c>
      <c r="O124" s="102" t="s">
        <v>57</v>
      </c>
      <c r="P124" s="100">
        <f t="shared" si="20"/>
        <v>0.35049999999999998</v>
      </c>
    </row>
    <row r="125" spans="1:16">
      <c r="A125" s="18">
        <f t="shared" si="15"/>
        <v>125</v>
      </c>
      <c r="B125" s="107">
        <v>4.5</v>
      </c>
      <c r="C125" s="108" t="s">
        <v>58</v>
      </c>
      <c r="D125" s="96">
        <f t="shared" si="18"/>
        <v>0.1125</v>
      </c>
      <c r="E125" s="103">
        <v>14.95</v>
      </c>
      <c r="F125" s="104">
        <v>0.32900000000000001</v>
      </c>
      <c r="G125" s="99">
        <f t="shared" si="11"/>
        <v>15.279</v>
      </c>
      <c r="H125" s="101">
        <v>5.03</v>
      </c>
      <c r="I125" s="102" t="s">
        <v>59</v>
      </c>
      <c r="J125" s="106">
        <f t="shared" si="17"/>
        <v>5.03</v>
      </c>
      <c r="K125" s="101">
        <v>2884</v>
      </c>
      <c r="L125" s="102" t="s">
        <v>57</v>
      </c>
      <c r="M125" s="100">
        <f t="shared" si="19"/>
        <v>0.28839999999999999</v>
      </c>
      <c r="N125" s="101">
        <v>3616</v>
      </c>
      <c r="O125" s="102" t="s">
        <v>57</v>
      </c>
      <c r="P125" s="100">
        <f t="shared" si="20"/>
        <v>0.36160000000000003</v>
      </c>
    </row>
    <row r="126" spans="1:16">
      <c r="A126" s="18">
        <f t="shared" si="15"/>
        <v>126</v>
      </c>
      <c r="B126" s="107">
        <v>5</v>
      </c>
      <c r="C126" s="108" t="s">
        <v>58</v>
      </c>
      <c r="D126" s="96">
        <f t="shared" si="18"/>
        <v>0.125</v>
      </c>
      <c r="E126" s="103">
        <v>16.239999999999998</v>
      </c>
      <c r="F126" s="104">
        <v>0.3034</v>
      </c>
      <c r="G126" s="99">
        <f t="shared" si="11"/>
        <v>16.543399999999998</v>
      </c>
      <c r="H126" s="107">
        <v>5.35</v>
      </c>
      <c r="I126" s="108" t="s">
        <v>59</v>
      </c>
      <c r="J126" s="106">
        <f t="shared" si="17"/>
        <v>5.35</v>
      </c>
      <c r="K126" s="107">
        <v>2950</v>
      </c>
      <c r="L126" s="108" t="s">
        <v>57</v>
      </c>
      <c r="M126" s="100">
        <f t="shared" si="19"/>
        <v>0.29500000000000004</v>
      </c>
      <c r="N126" s="107">
        <v>3710</v>
      </c>
      <c r="O126" s="108" t="s">
        <v>57</v>
      </c>
      <c r="P126" s="100">
        <f t="shared" si="20"/>
        <v>0.371</v>
      </c>
    </row>
    <row r="127" spans="1:16">
      <c r="A127" s="18">
        <f t="shared" si="15"/>
        <v>127</v>
      </c>
      <c r="B127" s="107">
        <v>5.5</v>
      </c>
      <c r="C127" s="108" t="s">
        <v>58</v>
      </c>
      <c r="D127" s="96">
        <f t="shared" si="18"/>
        <v>0.13750000000000001</v>
      </c>
      <c r="E127" s="103">
        <v>17.510000000000002</v>
      </c>
      <c r="F127" s="104">
        <v>0.28170000000000001</v>
      </c>
      <c r="G127" s="99">
        <f t="shared" si="11"/>
        <v>17.791700000000002</v>
      </c>
      <c r="H127" s="107">
        <v>5.64</v>
      </c>
      <c r="I127" s="108" t="s">
        <v>59</v>
      </c>
      <c r="J127" s="106">
        <f t="shared" si="17"/>
        <v>5.64</v>
      </c>
      <c r="K127" s="107">
        <v>3005</v>
      </c>
      <c r="L127" s="108" t="s">
        <v>57</v>
      </c>
      <c r="M127" s="100">
        <f t="shared" si="19"/>
        <v>0.30049999999999999</v>
      </c>
      <c r="N127" s="107">
        <v>3789</v>
      </c>
      <c r="O127" s="108" t="s">
        <v>57</v>
      </c>
      <c r="P127" s="100">
        <f t="shared" si="20"/>
        <v>0.37890000000000001</v>
      </c>
    </row>
    <row r="128" spans="1:16">
      <c r="A128" s="18">
        <f t="shared" si="15"/>
        <v>128</v>
      </c>
      <c r="B128" s="101">
        <v>6</v>
      </c>
      <c r="C128" s="102" t="s">
        <v>58</v>
      </c>
      <c r="D128" s="96">
        <f t="shared" si="18"/>
        <v>0.15</v>
      </c>
      <c r="E128" s="103">
        <v>18.73</v>
      </c>
      <c r="F128" s="104">
        <v>0.26319999999999999</v>
      </c>
      <c r="G128" s="99">
        <f t="shared" si="11"/>
        <v>18.993200000000002</v>
      </c>
      <c r="H128" s="101">
        <v>5.91</v>
      </c>
      <c r="I128" s="102" t="s">
        <v>59</v>
      </c>
      <c r="J128" s="106">
        <f t="shared" si="17"/>
        <v>5.91</v>
      </c>
      <c r="K128" s="107">
        <v>3051</v>
      </c>
      <c r="L128" s="108" t="s">
        <v>57</v>
      </c>
      <c r="M128" s="100">
        <f t="shared" si="19"/>
        <v>0.30510000000000004</v>
      </c>
      <c r="N128" s="107">
        <v>3858</v>
      </c>
      <c r="O128" s="108" t="s">
        <v>57</v>
      </c>
      <c r="P128" s="100">
        <f t="shared" si="20"/>
        <v>0.38580000000000003</v>
      </c>
    </row>
    <row r="129" spans="1:16">
      <c r="A129" s="18">
        <f t="shared" si="15"/>
        <v>129</v>
      </c>
      <c r="B129" s="101">
        <v>6.5</v>
      </c>
      <c r="C129" s="102" t="s">
        <v>58</v>
      </c>
      <c r="D129" s="96">
        <f t="shared" si="18"/>
        <v>0.16250000000000001</v>
      </c>
      <c r="E129" s="103">
        <v>19.91</v>
      </c>
      <c r="F129" s="104">
        <v>0.2472</v>
      </c>
      <c r="G129" s="99">
        <f t="shared" si="11"/>
        <v>20.1572</v>
      </c>
      <c r="H129" s="101">
        <v>6.16</v>
      </c>
      <c r="I129" s="102" t="s">
        <v>59</v>
      </c>
      <c r="J129" s="106">
        <f t="shared" si="17"/>
        <v>6.16</v>
      </c>
      <c r="K129" s="107">
        <v>3091</v>
      </c>
      <c r="L129" s="108" t="s">
        <v>57</v>
      </c>
      <c r="M129" s="100">
        <f t="shared" si="19"/>
        <v>0.30910000000000004</v>
      </c>
      <c r="N129" s="107">
        <v>3919</v>
      </c>
      <c r="O129" s="108" t="s">
        <v>57</v>
      </c>
      <c r="P129" s="100">
        <f t="shared" si="20"/>
        <v>0.39190000000000003</v>
      </c>
    </row>
    <row r="130" spans="1:16">
      <c r="A130" s="18">
        <f t="shared" si="15"/>
        <v>130</v>
      </c>
      <c r="B130" s="101">
        <v>7</v>
      </c>
      <c r="C130" s="102" t="s">
        <v>58</v>
      </c>
      <c r="D130" s="96">
        <f t="shared" si="18"/>
        <v>0.17499999999999999</v>
      </c>
      <c r="E130" s="103">
        <v>21.03</v>
      </c>
      <c r="F130" s="104">
        <v>0.23319999999999999</v>
      </c>
      <c r="G130" s="99">
        <f t="shared" si="11"/>
        <v>21.263200000000001</v>
      </c>
      <c r="H130" s="101">
        <v>6.4</v>
      </c>
      <c r="I130" s="102" t="s">
        <v>59</v>
      </c>
      <c r="J130" s="106">
        <f t="shared" si="17"/>
        <v>6.4</v>
      </c>
      <c r="K130" s="107">
        <v>3126</v>
      </c>
      <c r="L130" s="108" t="s">
        <v>57</v>
      </c>
      <c r="M130" s="100">
        <f t="shared" si="19"/>
        <v>0.31259999999999999</v>
      </c>
      <c r="N130" s="107">
        <v>3972</v>
      </c>
      <c r="O130" s="108" t="s">
        <v>57</v>
      </c>
      <c r="P130" s="100">
        <f t="shared" si="20"/>
        <v>0.3972</v>
      </c>
    </row>
    <row r="131" spans="1:16">
      <c r="A131" s="18">
        <f t="shared" si="15"/>
        <v>131</v>
      </c>
      <c r="B131" s="101">
        <v>8</v>
      </c>
      <c r="C131" s="102" t="s">
        <v>58</v>
      </c>
      <c r="D131" s="96">
        <f t="shared" si="18"/>
        <v>0.2</v>
      </c>
      <c r="E131" s="103">
        <v>23.09</v>
      </c>
      <c r="F131" s="104">
        <v>0.20979999999999999</v>
      </c>
      <c r="G131" s="99">
        <f t="shared" si="11"/>
        <v>23.299800000000001</v>
      </c>
      <c r="H131" s="101">
        <v>6.85</v>
      </c>
      <c r="I131" s="102" t="s">
        <v>59</v>
      </c>
      <c r="J131" s="106">
        <f t="shared" si="17"/>
        <v>6.85</v>
      </c>
      <c r="K131" s="107">
        <v>3216</v>
      </c>
      <c r="L131" s="108" t="s">
        <v>57</v>
      </c>
      <c r="M131" s="100">
        <f t="shared" si="19"/>
        <v>0.3216</v>
      </c>
      <c r="N131" s="107">
        <v>4062</v>
      </c>
      <c r="O131" s="108" t="s">
        <v>57</v>
      </c>
      <c r="P131" s="100">
        <f t="shared" si="20"/>
        <v>0.40620000000000001</v>
      </c>
    </row>
    <row r="132" spans="1:16">
      <c r="A132" s="18">
        <f t="shared" si="15"/>
        <v>132</v>
      </c>
      <c r="B132" s="101">
        <v>9</v>
      </c>
      <c r="C132" s="102" t="s">
        <v>58</v>
      </c>
      <c r="D132" s="96">
        <f t="shared" si="18"/>
        <v>0.22500000000000001</v>
      </c>
      <c r="E132" s="103">
        <v>24.88</v>
      </c>
      <c r="F132" s="104">
        <v>0.191</v>
      </c>
      <c r="G132" s="99">
        <f t="shared" si="11"/>
        <v>25.070999999999998</v>
      </c>
      <c r="H132" s="101">
        <v>7.26</v>
      </c>
      <c r="I132" s="102" t="s">
        <v>59</v>
      </c>
      <c r="J132" s="106">
        <f t="shared" si="17"/>
        <v>7.26</v>
      </c>
      <c r="K132" s="107">
        <v>3289</v>
      </c>
      <c r="L132" s="108" t="s">
        <v>57</v>
      </c>
      <c r="M132" s="100">
        <f t="shared" si="19"/>
        <v>0.32890000000000003</v>
      </c>
      <c r="N132" s="107">
        <v>4136</v>
      </c>
      <c r="O132" s="108" t="s">
        <v>57</v>
      </c>
      <c r="P132" s="100">
        <f t="shared" si="20"/>
        <v>0.41360000000000002</v>
      </c>
    </row>
    <row r="133" spans="1:16">
      <c r="A133" s="18">
        <f t="shared" si="15"/>
        <v>133</v>
      </c>
      <c r="B133" s="101">
        <v>10</v>
      </c>
      <c r="C133" s="102" t="s">
        <v>58</v>
      </c>
      <c r="D133" s="96">
        <f t="shared" si="18"/>
        <v>0.25</v>
      </c>
      <c r="E133" s="103">
        <v>26.41</v>
      </c>
      <c r="F133" s="104">
        <v>0.17549999999999999</v>
      </c>
      <c r="G133" s="99">
        <f t="shared" si="11"/>
        <v>26.5855</v>
      </c>
      <c r="H133" s="101">
        <v>7.65</v>
      </c>
      <c r="I133" s="102" t="s">
        <v>59</v>
      </c>
      <c r="J133" s="106">
        <f t="shared" ref="J133:J164" si="21">H133</f>
        <v>7.65</v>
      </c>
      <c r="K133" s="107">
        <v>3351</v>
      </c>
      <c r="L133" s="108" t="s">
        <v>57</v>
      </c>
      <c r="M133" s="100">
        <f t="shared" si="19"/>
        <v>0.33510000000000001</v>
      </c>
      <c r="N133" s="107">
        <v>4199</v>
      </c>
      <c r="O133" s="108" t="s">
        <v>57</v>
      </c>
      <c r="P133" s="100">
        <f t="shared" si="20"/>
        <v>0.4199</v>
      </c>
    </row>
    <row r="134" spans="1:16">
      <c r="A134" s="18">
        <f t="shared" si="15"/>
        <v>134</v>
      </c>
      <c r="B134" s="101">
        <v>11</v>
      </c>
      <c r="C134" s="102" t="s">
        <v>58</v>
      </c>
      <c r="D134" s="96">
        <f t="shared" si="18"/>
        <v>0.27500000000000002</v>
      </c>
      <c r="E134" s="103">
        <v>27.71</v>
      </c>
      <c r="F134" s="104">
        <v>0.16259999999999999</v>
      </c>
      <c r="G134" s="99">
        <f t="shared" si="11"/>
        <v>27.872600000000002</v>
      </c>
      <c r="H134" s="101">
        <v>8.02</v>
      </c>
      <c r="I134" s="102" t="s">
        <v>59</v>
      </c>
      <c r="J134" s="106">
        <f t="shared" si="21"/>
        <v>8.02</v>
      </c>
      <c r="K134" s="107">
        <v>3405</v>
      </c>
      <c r="L134" s="108" t="s">
        <v>57</v>
      </c>
      <c r="M134" s="100">
        <f t="shared" si="19"/>
        <v>0.34049999999999997</v>
      </c>
      <c r="N134" s="107">
        <v>4253</v>
      </c>
      <c r="O134" s="108" t="s">
        <v>57</v>
      </c>
      <c r="P134" s="100">
        <f t="shared" si="20"/>
        <v>0.42530000000000001</v>
      </c>
    </row>
    <row r="135" spans="1:16">
      <c r="A135" s="18">
        <f t="shared" si="15"/>
        <v>135</v>
      </c>
      <c r="B135" s="101">
        <v>12</v>
      </c>
      <c r="C135" s="102" t="s">
        <v>58</v>
      </c>
      <c r="D135" s="96">
        <f t="shared" si="18"/>
        <v>0.3</v>
      </c>
      <c r="E135" s="103">
        <v>28.79</v>
      </c>
      <c r="F135" s="104">
        <v>0.1515</v>
      </c>
      <c r="G135" s="99">
        <f t="shared" si="11"/>
        <v>28.941499999999998</v>
      </c>
      <c r="H135" s="101">
        <v>8.3699999999999992</v>
      </c>
      <c r="I135" s="102" t="s">
        <v>59</v>
      </c>
      <c r="J135" s="106">
        <f t="shared" si="21"/>
        <v>8.3699999999999992</v>
      </c>
      <c r="K135" s="107">
        <v>3454</v>
      </c>
      <c r="L135" s="108" t="s">
        <v>57</v>
      </c>
      <c r="M135" s="100">
        <f t="shared" si="19"/>
        <v>0.34540000000000004</v>
      </c>
      <c r="N135" s="107">
        <v>4300</v>
      </c>
      <c r="O135" s="108" t="s">
        <v>57</v>
      </c>
      <c r="P135" s="100">
        <f t="shared" si="20"/>
        <v>0.43</v>
      </c>
    </row>
    <row r="136" spans="1:16">
      <c r="A136" s="18">
        <f t="shared" si="15"/>
        <v>136</v>
      </c>
      <c r="B136" s="101">
        <v>13</v>
      </c>
      <c r="C136" s="102" t="s">
        <v>58</v>
      </c>
      <c r="D136" s="96">
        <f t="shared" si="18"/>
        <v>0.32500000000000001</v>
      </c>
      <c r="E136" s="103">
        <v>29.7</v>
      </c>
      <c r="F136" s="104">
        <v>0.14199999999999999</v>
      </c>
      <c r="G136" s="99">
        <f t="shared" si="11"/>
        <v>29.841999999999999</v>
      </c>
      <c r="H136" s="101">
        <v>8.7100000000000009</v>
      </c>
      <c r="I136" s="102" t="s">
        <v>59</v>
      </c>
      <c r="J136" s="106">
        <f t="shared" si="21"/>
        <v>8.7100000000000009</v>
      </c>
      <c r="K136" s="107">
        <v>3498</v>
      </c>
      <c r="L136" s="108" t="s">
        <v>57</v>
      </c>
      <c r="M136" s="100">
        <f t="shared" si="19"/>
        <v>0.3498</v>
      </c>
      <c r="N136" s="107">
        <v>4343</v>
      </c>
      <c r="O136" s="108" t="s">
        <v>57</v>
      </c>
      <c r="P136" s="100">
        <f t="shared" si="20"/>
        <v>0.43430000000000002</v>
      </c>
    </row>
    <row r="137" spans="1:16">
      <c r="A137" s="18">
        <f t="shared" si="15"/>
        <v>137</v>
      </c>
      <c r="B137" s="101">
        <v>14</v>
      </c>
      <c r="C137" s="102" t="s">
        <v>58</v>
      </c>
      <c r="D137" s="96">
        <f t="shared" si="18"/>
        <v>0.35</v>
      </c>
      <c r="E137" s="103">
        <v>30.45</v>
      </c>
      <c r="F137" s="104">
        <v>0.13370000000000001</v>
      </c>
      <c r="G137" s="99">
        <f t="shared" si="11"/>
        <v>30.5837</v>
      </c>
      <c r="H137" s="101">
        <v>9.0399999999999991</v>
      </c>
      <c r="I137" s="102" t="s">
        <v>59</v>
      </c>
      <c r="J137" s="106">
        <f t="shared" si="21"/>
        <v>9.0399999999999991</v>
      </c>
      <c r="K137" s="107">
        <v>3538</v>
      </c>
      <c r="L137" s="108" t="s">
        <v>57</v>
      </c>
      <c r="M137" s="100">
        <f t="shared" si="19"/>
        <v>0.3538</v>
      </c>
      <c r="N137" s="107">
        <v>4381</v>
      </c>
      <c r="O137" s="108" t="s">
        <v>57</v>
      </c>
      <c r="P137" s="100">
        <f t="shared" si="20"/>
        <v>0.43810000000000004</v>
      </c>
    </row>
    <row r="138" spans="1:16">
      <c r="A138" s="18">
        <f t="shared" si="15"/>
        <v>138</v>
      </c>
      <c r="B138" s="101">
        <v>15</v>
      </c>
      <c r="C138" s="102" t="s">
        <v>58</v>
      </c>
      <c r="D138" s="96">
        <f t="shared" si="18"/>
        <v>0.375</v>
      </c>
      <c r="E138" s="103">
        <v>31.06</v>
      </c>
      <c r="F138" s="104">
        <v>0.1263</v>
      </c>
      <c r="G138" s="99">
        <f t="shared" si="11"/>
        <v>31.186299999999999</v>
      </c>
      <c r="H138" s="101">
        <v>9.36</v>
      </c>
      <c r="I138" s="102" t="s">
        <v>59</v>
      </c>
      <c r="J138" s="106">
        <f t="shared" si="21"/>
        <v>9.36</v>
      </c>
      <c r="K138" s="107">
        <v>3577</v>
      </c>
      <c r="L138" s="108" t="s">
        <v>57</v>
      </c>
      <c r="M138" s="100">
        <f t="shared" si="19"/>
        <v>0.35770000000000002</v>
      </c>
      <c r="N138" s="107">
        <v>4417</v>
      </c>
      <c r="O138" s="108" t="s">
        <v>57</v>
      </c>
      <c r="P138" s="100">
        <f t="shared" si="20"/>
        <v>0.44169999999999998</v>
      </c>
    </row>
    <row r="139" spans="1:16">
      <c r="A139" s="18">
        <f t="shared" si="15"/>
        <v>139</v>
      </c>
      <c r="B139" s="101">
        <v>16</v>
      </c>
      <c r="C139" s="102" t="s">
        <v>58</v>
      </c>
      <c r="D139" s="96">
        <f t="shared" ref="D139:D170" si="22">B139/$C$5</f>
        <v>0.4</v>
      </c>
      <c r="E139" s="103">
        <v>31.56</v>
      </c>
      <c r="F139" s="104">
        <v>0.1198</v>
      </c>
      <c r="G139" s="99">
        <f t="shared" si="11"/>
        <v>31.6798</v>
      </c>
      <c r="H139" s="101">
        <v>9.68</v>
      </c>
      <c r="I139" s="102" t="s">
        <v>59</v>
      </c>
      <c r="J139" s="106">
        <f t="shared" si="21"/>
        <v>9.68</v>
      </c>
      <c r="K139" s="107">
        <v>3613</v>
      </c>
      <c r="L139" s="108" t="s">
        <v>57</v>
      </c>
      <c r="M139" s="100">
        <f t="shared" si="19"/>
        <v>0.36130000000000001</v>
      </c>
      <c r="N139" s="107">
        <v>4449</v>
      </c>
      <c r="O139" s="108" t="s">
        <v>57</v>
      </c>
      <c r="P139" s="100">
        <f t="shared" si="20"/>
        <v>0.44489999999999996</v>
      </c>
    </row>
    <row r="140" spans="1:16">
      <c r="A140" s="18">
        <f t="shared" si="15"/>
        <v>140</v>
      </c>
      <c r="B140" s="101">
        <v>17</v>
      </c>
      <c r="C140" s="109" t="s">
        <v>58</v>
      </c>
      <c r="D140" s="96">
        <f t="shared" si="22"/>
        <v>0.42499999999999999</v>
      </c>
      <c r="E140" s="103">
        <v>31.97</v>
      </c>
      <c r="F140" s="104">
        <v>0.114</v>
      </c>
      <c r="G140" s="99">
        <f t="shared" si="11"/>
        <v>32.083999999999996</v>
      </c>
      <c r="H140" s="101">
        <v>9.99</v>
      </c>
      <c r="I140" s="102" t="s">
        <v>59</v>
      </c>
      <c r="J140" s="106">
        <f t="shared" si="21"/>
        <v>9.99</v>
      </c>
      <c r="K140" s="107">
        <v>3647</v>
      </c>
      <c r="L140" s="108" t="s">
        <v>57</v>
      </c>
      <c r="M140" s="100">
        <f t="shared" si="19"/>
        <v>0.36469999999999997</v>
      </c>
      <c r="N140" s="107">
        <v>4480</v>
      </c>
      <c r="O140" s="108" t="s">
        <v>57</v>
      </c>
      <c r="P140" s="100">
        <f t="shared" si="20"/>
        <v>0.44800000000000006</v>
      </c>
    </row>
    <row r="141" spans="1:16">
      <c r="A141" s="18">
        <f t="shared" si="15"/>
        <v>141</v>
      </c>
      <c r="B141" s="101">
        <v>18</v>
      </c>
      <c r="C141" s="108" t="s">
        <v>58</v>
      </c>
      <c r="D141" s="96">
        <f t="shared" si="22"/>
        <v>0.45</v>
      </c>
      <c r="E141" s="103">
        <v>32.299999999999997</v>
      </c>
      <c r="F141" s="104">
        <v>0.10879999999999999</v>
      </c>
      <c r="G141" s="99">
        <f t="shared" si="11"/>
        <v>32.408799999999999</v>
      </c>
      <c r="H141" s="107">
        <v>10.3</v>
      </c>
      <c r="I141" s="108" t="s">
        <v>59</v>
      </c>
      <c r="J141" s="106">
        <f t="shared" si="21"/>
        <v>10.3</v>
      </c>
      <c r="K141" s="107">
        <v>3680</v>
      </c>
      <c r="L141" s="108" t="s">
        <v>57</v>
      </c>
      <c r="M141" s="100">
        <f t="shared" si="19"/>
        <v>0.36799999999999999</v>
      </c>
      <c r="N141" s="107">
        <v>4508</v>
      </c>
      <c r="O141" s="108" t="s">
        <v>57</v>
      </c>
      <c r="P141" s="100">
        <f t="shared" si="20"/>
        <v>0.45079999999999998</v>
      </c>
    </row>
    <row r="142" spans="1:16">
      <c r="A142" s="18">
        <f t="shared" si="15"/>
        <v>142</v>
      </c>
      <c r="B142" s="101">
        <v>20</v>
      </c>
      <c r="C142" s="108" t="s">
        <v>58</v>
      </c>
      <c r="D142" s="96">
        <f t="shared" si="22"/>
        <v>0.5</v>
      </c>
      <c r="E142" s="103">
        <v>32.76</v>
      </c>
      <c r="F142" s="104">
        <v>9.9690000000000001E-2</v>
      </c>
      <c r="G142" s="99">
        <f t="shared" si="11"/>
        <v>32.859690000000001</v>
      </c>
      <c r="H142" s="107">
        <v>10.91</v>
      </c>
      <c r="I142" s="108" t="s">
        <v>59</v>
      </c>
      <c r="J142" s="106">
        <f t="shared" si="21"/>
        <v>10.91</v>
      </c>
      <c r="K142" s="107">
        <v>3793</v>
      </c>
      <c r="L142" s="108" t="s">
        <v>57</v>
      </c>
      <c r="M142" s="100">
        <f t="shared" si="19"/>
        <v>0.37930000000000003</v>
      </c>
      <c r="N142" s="107">
        <v>4561</v>
      </c>
      <c r="O142" s="108" t="s">
        <v>57</v>
      </c>
      <c r="P142" s="100">
        <f t="shared" si="20"/>
        <v>0.45610000000000001</v>
      </c>
    </row>
    <row r="143" spans="1:16">
      <c r="A143" s="18">
        <f t="shared" si="15"/>
        <v>143</v>
      </c>
      <c r="B143" s="101">
        <v>22.5</v>
      </c>
      <c r="C143" s="108" t="s">
        <v>58</v>
      </c>
      <c r="D143" s="96">
        <f t="shared" si="22"/>
        <v>0.5625</v>
      </c>
      <c r="E143" s="103">
        <v>33.06</v>
      </c>
      <c r="F143" s="104">
        <v>9.042E-2</v>
      </c>
      <c r="G143" s="99">
        <f t="shared" si="11"/>
        <v>33.150420000000004</v>
      </c>
      <c r="H143" s="107">
        <v>11.67</v>
      </c>
      <c r="I143" s="108" t="s">
        <v>59</v>
      </c>
      <c r="J143" s="106">
        <f t="shared" si="21"/>
        <v>11.67</v>
      </c>
      <c r="K143" s="107">
        <v>3955</v>
      </c>
      <c r="L143" s="108" t="s">
        <v>57</v>
      </c>
      <c r="M143" s="100">
        <f t="shared" si="19"/>
        <v>0.39550000000000002</v>
      </c>
      <c r="N143" s="107">
        <v>4620</v>
      </c>
      <c r="O143" s="108" t="s">
        <v>57</v>
      </c>
      <c r="P143" s="100">
        <f t="shared" si="20"/>
        <v>0.46200000000000002</v>
      </c>
    </row>
    <row r="144" spans="1:16">
      <c r="A144" s="18">
        <f t="shared" si="15"/>
        <v>144</v>
      </c>
      <c r="B144" s="101">
        <v>25</v>
      </c>
      <c r="C144" s="108" t="s">
        <v>58</v>
      </c>
      <c r="D144" s="96">
        <f t="shared" si="22"/>
        <v>0.625</v>
      </c>
      <c r="E144" s="103">
        <v>33.159999999999997</v>
      </c>
      <c r="F144" s="104">
        <v>8.2820000000000005E-2</v>
      </c>
      <c r="G144" s="99">
        <f t="shared" si="11"/>
        <v>33.242819999999995</v>
      </c>
      <c r="H144" s="107">
        <v>12.42</v>
      </c>
      <c r="I144" s="108" t="s">
        <v>59</v>
      </c>
      <c r="J144" s="106">
        <f t="shared" si="21"/>
        <v>12.42</v>
      </c>
      <c r="K144" s="107">
        <v>4107</v>
      </c>
      <c r="L144" s="108" t="s">
        <v>57</v>
      </c>
      <c r="M144" s="100">
        <f t="shared" si="19"/>
        <v>0.41070000000000001</v>
      </c>
      <c r="N144" s="107">
        <v>4674</v>
      </c>
      <c r="O144" s="108" t="s">
        <v>57</v>
      </c>
      <c r="P144" s="100">
        <f t="shared" si="20"/>
        <v>0.46740000000000004</v>
      </c>
    </row>
    <row r="145" spans="1:16">
      <c r="A145" s="18">
        <f t="shared" si="15"/>
        <v>145</v>
      </c>
      <c r="B145" s="101">
        <v>27.5</v>
      </c>
      <c r="C145" s="108" t="s">
        <v>58</v>
      </c>
      <c r="D145" s="96">
        <f t="shared" si="22"/>
        <v>0.6875</v>
      </c>
      <c r="E145" s="103">
        <v>33.11</v>
      </c>
      <c r="F145" s="104">
        <v>7.6490000000000002E-2</v>
      </c>
      <c r="G145" s="99">
        <f t="shared" si="11"/>
        <v>33.186489999999999</v>
      </c>
      <c r="H145" s="107">
        <v>13.18</v>
      </c>
      <c r="I145" s="108" t="s">
        <v>59</v>
      </c>
      <c r="J145" s="106">
        <f t="shared" si="21"/>
        <v>13.18</v>
      </c>
      <c r="K145" s="107">
        <v>4254</v>
      </c>
      <c r="L145" s="108" t="s">
        <v>57</v>
      </c>
      <c r="M145" s="100">
        <f t="shared" si="19"/>
        <v>0.42539999999999994</v>
      </c>
      <c r="N145" s="107">
        <v>4724</v>
      </c>
      <c r="O145" s="108" t="s">
        <v>57</v>
      </c>
      <c r="P145" s="100">
        <f t="shared" si="20"/>
        <v>0.47240000000000004</v>
      </c>
    </row>
    <row r="146" spans="1:16">
      <c r="A146" s="18">
        <f t="shared" si="15"/>
        <v>146</v>
      </c>
      <c r="B146" s="101">
        <v>30</v>
      </c>
      <c r="C146" s="108" t="s">
        <v>58</v>
      </c>
      <c r="D146" s="96">
        <f t="shared" si="22"/>
        <v>0.75</v>
      </c>
      <c r="E146" s="103">
        <v>32.950000000000003</v>
      </c>
      <c r="F146" s="104">
        <v>7.1110000000000007E-2</v>
      </c>
      <c r="G146" s="99">
        <f t="shared" si="11"/>
        <v>33.02111</v>
      </c>
      <c r="H146" s="107">
        <v>13.93</v>
      </c>
      <c r="I146" s="108" t="s">
        <v>59</v>
      </c>
      <c r="J146" s="106">
        <f t="shared" si="21"/>
        <v>13.93</v>
      </c>
      <c r="K146" s="107">
        <v>4395</v>
      </c>
      <c r="L146" s="108" t="s">
        <v>57</v>
      </c>
      <c r="M146" s="100">
        <f t="shared" si="19"/>
        <v>0.43949999999999995</v>
      </c>
      <c r="N146" s="107">
        <v>4771</v>
      </c>
      <c r="O146" s="108" t="s">
        <v>57</v>
      </c>
      <c r="P146" s="100">
        <f t="shared" si="20"/>
        <v>0.47709999999999997</v>
      </c>
    </row>
    <row r="147" spans="1:16">
      <c r="A147" s="18">
        <f t="shared" si="15"/>
        <v>147</v>
      </c>
      <c r="B147" s="101">
        <v>32.5</v>
      </c>
      <c r="C147" s="108" t="s">
        <v>58</v>
      </c>
      <c r="D147" s="96">
        <f t="shared" si="22"/>
        <v>0.8125</v>
      </c>
      <c r="E147" s="103">
        <v>32.729999999999997</v>
      </c>
      <c r="F147" s="104">
        <v>6.6489999999999994E-2</v>
      </c>
      <c r="G147" s="99">
        <f t="shared" si="11"/>
        <v>32.796489999999999</v>
      </c>
      <c r="H147" s="107">
        <v>14.69</v>
      </c>
      <c r="I147" s="108" t="s">
        <v>59</v>
      </c>
      <c r="J147" s="106">
        <f t="shared" si="21"/>
        <v>14.69</v>
      </c>
      <c r="K147" s="107">
        <v>4534</v>
      </c>
      <c r="L147" s="108" t="s">
        <v>57</v>
      </c>
      <c r="M147" s="100">
        <f t="shared" si="19"/>
        <v>0.45339999999999997</v>
      </c>
      <c r="N147" s="107">
        <v>4815</v>
      </c>
      <c r="O147" s="108" t="s">
        <v>57</v>
      </c>
      <c r="P147" s="100">
        <f t="shared" si="20"/>
        <v>0.48150000000000004</v>
      </c>
    </row>
    <row r="148" spans="1:16">
      <c r="A148" s="18">
        <f t="shared" si="15"/>
        <v>148</v>
      </c>
      <c r="B148" s="101">
        <v>35</v>
      </c>
      <c r="C148" s="108" t="s">
        <v>58</v>
      </c>
      <c r="D148" s="96">
        <f t="shared" si="22"/>
        <v>0.875</v>
      </c>
      <c r="E148" s="103">
        <v>32.450000000000003</v>
      </c>
      <c r="F148" s="104">
        <v>6.2460000000000002E-2</v>
      </c>
      <c r="G148" s="99">
        <f t="shared" ref="G148:G211" si="23">E148+F148</f>
        <v>32.512460000000004</v>
      </c>
      <c r="H148" s="107">
        <v>15.45</v>
      </c>
      <c r="I148" s="108" t="s">
        <v>59</v>
      </c>
      <c r="J148" s="106">
        <f t="shared" si="21"/>
        <v>15.45</v>
      </c>
      <c r="K148" s="107">
        <v>4670</v>
      </c>
      <c r="L148" s="108" t="s">
        <v>57</v>
      </c>
      <c r="M148" s="100">
        <f t="shared" ref="M148:M157" si="24">K148/1000/10</f>
        <v>0.46699999999999997</v>
      </c>
      <c r="N148" s="107">
        <v>4858</v>
      </c>
      <c r="O148" s="108" t="s">
        <v>57</v>
      </c>
      <c r="P148" s="100">
        <f t="shared" ref="P148:P171" si="25">N148/1000/10</f>
        <v>0.48579999999999995</v>
      </c>
    </row>
    <row r="149" spans="1:16">
      <c r="A149" s="18">
        <f t="shared" si="15"/>
        <v>149</v>
      </c>
      <c r="B149" s="101">
        <v>37.5</v>
      </c>
      <c r="C149" s="108" t="s">
        <v>58</v>
      </c>
      <c r="D149" s="96">
        <f t="shared" si="22"/>
        <v>0.9375</v>
      </c>
      <c r="E149" s="103">
        <v>32.130000000000003</v>
      </c>
      <c r="F149" s="104">
        <v>5.8930000000000003E-2</v>
      </c>
      <c r="G149" s="99">
        <f t="shared" si="23"/>
        <v>32.188929999999999</v>
      </c>
      <c r="H149" s="107">
        <v>16.23</v>
      </c>
      <c r="I149" s="108" t="s">
        <v>59</v>
      </c>
      <c r="J149" s="106">
        <f t="shared" si="21"/>
        <v>16.23</v>
      </c>
      <c r="K149" s="107">
        <v>4805</v>
      </c>
      <c r="L149" s="108" t="s">
        <v>57</v>
      </c>
      <c r="M149" s="100">
        <f t="shared" si="24"/>
        <v>0.48049999999999998</v>
      </c>
      <c r="N149" s="107">
        <v>4900</v>
      </c>
      <c r="O149" s="108" t="s">
        <v>57</v>
      </c>
      <c r="P149" s="100">
        <f t="shared" si="25"/>
        <v>0.49000000000000005</v>
      </c>
    </row>
    <row r="150" spans="1:16">
      <c r="A150" s="18">
        <f t="shared" ref="A150:A213" si="26">A149+1</f>
        <v>150</v>
      </c>
      <c r="B150" s="101">
        <v>40</v>
      </c>
      <c r="C150" s="108" t="s">
        <v>58</v>
      </c>
      <c r="D150" s="100">
        <f t="shared" si="22"/>
        <v>1</v>
      </c>
      <c r="E150" s="103">
        <v>31.79</v>
      </c>
      <c r="F150" s="104">
        <v>5.5800000000000002E-2</v>
      </c>
      <c r="G150" s="99">
        <f t="shared" si="23"/>
        <v>31.845800000000001</v>
      </c>
      <c r="H150" s="107">
        <v>17.010000000000002</v>
      </c>
      <c r="I150" s="108" t="s">
        <v>59</v>
      </c>
      <c r="J150" s="106">
        <f t="shared" si="21"/>
        <v>17.010000000000002</v>
      </c>
      <c r="K150" s="107">
        <v>4938</v>
      </c>
      <c r="L150" s="108" t="s">
        <v>57</v>
      </c>
      <c r="M150" s="100">
        <f t="shared" si="24"/>
        <v>0.49379999999999996</v>
      </c>
      <c r="N150" s="107">
        <v>4940</v>
      </c>
      <c r="O150" s="108" t="s">
        <v>57</v>
      </c>
      <c r="P150" s="100">
        <f t="shared" si="25"/>
        <v>0.49400000000000005</v>
      </c>
    </row>
    <row r="151" spans="1:16">
      <c r="A151" s="18">
        <f t="shared" si="26"/>
        <v>151</v>
      </c>
      <c r="B151" s="101">
        <v>45</v>
      </c>
      <c r="C151" s="108" t="s">
        <v>58</v>
      </c>
      <c r="D151" s="100">
        <f t="shared" si="22"/>
        <v>1.125</v>
      </c>
      <c r="E151" s="103">
        <v>31.06</v>
      </c>
      <c r="F151" s="104">
        <v>5.0500000000000003E-2</v>
      </c>
      <c r="G151" s="99">
        <f t="shared" si="23"/>
        <v>31.110499999999998</v>
      </c>
      <c r="H151" s="107">
        <v>18.600000000000001</v>
      </c>
      <c r="I151" s="108" t="s">
        <v>59</v>
      </c>
      <c r="J151" s="106">
        <f t="shared" si="21"/>
        <v>18.600000000000001</v>
      </c>
      <c r="K151" s="107">
        <v>5439</v>
      </c>
      <c r="L151" s="108" t="s">
        <v>57</v>
      </c>
      <c r="M151" s="100">
        <f t="shared" si="24"/>
        <v>0.54390000000000005</v>
      </c>
      <c r="N151" s="107">
        <v>5019</v>
      </c>
      <c r="O151" s="108" t="s">
        <v>57</v>
      </c>
      <c r="P151" s="100">
        <f t="shared" si="25"/>
        <v>0.50190000000000001</v>
      </c>
    </row>
    <row r="152" spans="1:16">
      <c r="A152" s="18">
        <f t="shared" si="26"/>
        <v>152</v>
      </c>
      <c r="B152" s="101">
        <v>50</v>
      </c>
      <c r="C152" s="108" t="s">
        <v>58</v>
      </c>
      <c r="D152" s="100">
        <f t="shared" si="22"/>
        <v>1.25</v>
      </c>
      <c r="E152" s="103">
        <v>30.3</v>
      </c>
      <c r="F152" s="104">
        <v>4.6170000000000003E-2</v>
      </c>
      <c r="G152" s="99">
        <f t="shared" si="23"/>
        <v>30.346170000000001</v>
      </c>
      <c r="H152" s="107">
        <v>20.22</v>
      </c>
      <c r="I152" s="108" t="s">
        <v>59</v>
      </c>
      <c r="J152" s="106">
        <f t="shared" si="21"/>
        <v>20.22</v>
      </c>
      <c r="K152" s="107">
        <v>5919</v>
      </c>
      <c r="L152" s="108" t="s">
        <v>57</v>
      </c>
      <c r="M152" s="100">
        <f t="shared" si="24"/>
        <v>0.59189999999999998</v>
      </c>
      <c r="N152" s="107">
        <v>5095</v>
      </c>
      <c r="O152" s="108" t="s">
        <v>57</v>
      </c>
      <c r="P152" s="100">
        <f t="shared" si="25"/>
        <v>0.50949999999999995</v>
      </c>
    </row>
    <row r="153" spans="1:16">
      <c r="A153" s="18">
        <f t="shared" si="26"/>
        <v>153</v>
      </c>
      <c r="B153" s="101">
        <v>55</v>
      </c>
      <c r="C153" s="108" t="s">
        <v>58</v>
      </c>
      <c r="D153" s="100">
        <f t="shared" si="22"/>
        <v>1.375</v>
      </c>
      <c r="E153" s="103">
        <v>29.55</v>
      </c>
      <c r="F153" s="104">
        <v>4.2569999999999997E-2</v>
      </c>
      <c r="G153" s="99">
        <f t="shared" si="23"/>
        <v>29.592570000000002</v>
      </c>
      <c r="H153" s="107">
        <v>21.89</v>
      </c>
      <c r="I153" s="108" t="s">
        <v>59</v>
      </c>
      <c r="J153" s="106">
        <f t="shared" si="21"/>
        <v>21.89</v>
      </c>
      <c r="K153" s="107">
        <v>6384</v>
      </c>
      <c r="L153" s="108" t="s">
        <v>57</v>
      </c>
      <c r="M153" s="100">
        <f t="shared" si="24"/>
        <v>0.63840000000000008</v>
      </c>
      <c r="N153" s="107">
        <v>5170</v>
      </c>
      <c r="O153" s="108" t="s">
        <v>57</v>
      </c>
      <c r="P153" s="100">
        <f t="shared" si="25"/>
        <v>0.51700000000000002</v>
      </c>
    </row>
    <row r="154" spans="1:16">
      <c r="A154" s="18">
        <f t="shared" si="26"/>
        <v>154</v>
      </c>
      <c r="B154" s="101">
        <v>60</v>
      </c>
      <c r="C154" s="108" t="s">
        <v>58</v>
      </c>
      <c r="D154" s="100">
        <f t="shared" si="22"/>
        <v>1.5</v>
      </c>
      <c r="E154" s="103">
        <v>28.83</v>
      </c>
      <c r="F154" s="104">
        <v>3.952E-2</v>
      </c>
      <c r="G154" s="99">
        <f t="shared" si="23"/>
        <v>28.869519999999998</v>
      </c>
      <c r="H154" s="107">
        <v>23.6</v>
      </c>
      <c r="I154" s="108" t="s">
        <v>59</v>
      </c>
      <c r="J154" s="106">
        <f t="shared" si="21"/>
        <v>23.6</v>
      </c>
      <c r="K154" s="107">
        <v>6838</v>
      </c>
      <c r="L154" s="108" t="s">
        <v>57</v>
      </c>
      <c r="M154" s="100">
        <f t="shared" si="24"/>
        <v>0.68379999999999996</v>
      </c>
      <c r="N154" s="107">
        <v>5245</v>
      </c>
      <c r="O154" s="108" t="s">
        <v>57</v>
      </c>
      <c r="P154" s="100">
        <f t="shared" si="25"/>
        <v>0.52449999999999997</v>
      </c>
    </row>
    <row r="155" spans="1:16">
      <c r="A155" s="18">
        <f t="shared" si="26"/>
        <v>155</v>
      </c>
      <c r="B155" s="101">
        <v>65</v>
      </c>
      <c r="C155" s="108" t="s">
        <v>58</v>
      </c>
      <c r="D155" s="100">
        <f t="shared" si="22"/>
        <v>1.625</v>
      </c>
      <c r="E155" s="103">
        <v>28.13</v>
      </c>
      <c r="F155" s="104">
        <v>3.6900000000000002E-2</v>
      </c>
      <c r="G155" s="99">
        <f t="shared" si="23"/>
        <v>28.166899999999998</v>
      </c>
      <c r="H155" s="107">
        <v>25.36</v>
      </c>
      <c r="I155" s="108" t="s">
        <v>59</v>
      </c>
      <c r="J155" s="106">
        <f t="shared" si="21"/>
        <v>25.36</v>
      </c>
      <c r="K155" s="107">
        <v>7285</v>
      </c>
      <c r="L155" s="108" t="s">
        <v>57</v>
      </c>
      <c r="M155" s="100">
        <f t="shared" si="24"/>
        <v>0.72850000000000004</v>
      </c>
      <c r="N155" s="107">
        <v>5320</v>
      </c>
      <c r="O155" s="108" t="s">
        <v>57</v>
      </c>
      <c r="P155" s="100">
        <f t="shared" si="25"/>
        <v>0.53200000000000003</v>
      </c>
    </row>
    <row r="156" spans="1:16">
      <c r="A156" s="18">
        <f t="shared" si="26"/>
        <v>156</v>
      </c>
      <c r="B156" s="101">
        <v>70</v>
      </c>
      <c r="C156" s="108" t="s">
        <v>58</v>
      </c>
      <c r="D156" s="100">
        <f t="shared" si="22"/>
        <v>1.75</v>
      </c>
      <c r="E156" s="103">
        <v>27.46</v>
      </c>
      <c r="F156" s="104">
        <v>3.4630000000000001E-2</v>
      </c>
      <c r="G156" s="99">
        <f t="shared" si="23"/>
        <v>27.494630000000001</v>
      </c>
      <c r="H156" s="107">
        <v>27.15</v>
      </c>
      <c r="I156" s="108" t="s">
        <v>59</v>
      </c>
      <c r="J156" s="106">
        <f t="shared" si="21"/>
        <v>27.15</v>
      </c>
      <c r="K156" s="107">
        <v>7727</v>
      </c>
      <c r="L156" s="108" t="s">
        <v>57</v>
      </c>
      <c r="M156" s="100">
        <f t="shared" si="24"/>
        <v>0.77270000000000005</v>
      </c>
      <c r="N156" s="107">
        <v>5395</v>
      </c>
      <c r="O156" s="108" t="s">
        <v>57</v>
      </c>
      <c r="P156" s="100">
        <f t="shared" si="25"/>
        <v>0.53949999999999998</v>
      </c>
    </row>
    <row r="157" spans="1:16">
      <c r="A157" s="18">
        <f t="shared" si="26"/>
        <v>157</v>
      </c>
      <c r="B157" s="101">
        <v>80</v>
      </c>
      <c r="C157" s="108" t="s">
        <v>58</v>
      </c>
      <c r="D157" s="100">
        <f t="shared" si="22"/>
        <v>2</v>
      </c>
      <c r="E157" s="103">
        <v>26.23</v>
      </c>
      <c r="F157" s="104">
        <v>3.0870000000000002E-2</v>
      </c>
      <c r="G157" s="99">
        <f t="shared" si="23"/>
        <v>26.260870000000001</v>
      </c>
      <c r="H157" s="107">
        <v>30.87</v>
      </c>
      <c r="I157" s="108" t="s">
        <v>59</v>
      </c>
      <c r="J157" s="106">
        <f t="shared" si="21"/>
        <v>30.87</v>
      </c>
      <c r="K157" s="107">
        <v>9368</v>
      </c>
      <c r="L157" s="108" t="s">
        <v>57</v>
      </c>
      <c r="M157" s="100">
        <f t="shared" si="24"/>
        <v>0.93680000000000008</v>
      </c>
      <c r="N157" s="107">
        <v>5547</v>
      </c>
      <c r="O157" s="108" t="s">
        <v>57</v>
      </c>
      <c r="P157" s="100">
        <f t="shared" si="25"/>
        <v>0.55469999999999997</v>
      </c>
    </row>
    <row r="158" spans="1:16">
      <c r="A158" s="18">
        <f t="shared" si="26"/>
        <v>158</v>
      </c>
      <c r="B158" s="101">
        <v>90</v>
      </c>
      <c r="C158" s="108" t="s">
        <v>58</v>
      </c>
      <c r="D158" s="100">
        <f t="shared" si="22"/>
        <v>2.25</v>
      </c>
      <c r="E158" s="103">
        <v>25.71</v>
      </c>
      <c r="F158" s="104">
        <v>2.7890000000000002E-2</v>
      </c>
      <c r="G158" s="99">
        <f t="shared" si="23"/>
        <v>25.73789</v>
      </c>
      <c r="H158" s="107">
        <v>34.72</v>
      </c>
      <c r="I158" s="108" t="s">
        <v>59</v>
      </c>
      <c r="J158" s="106">
        <f t="shared" si="21"/>
        <v>34.72</v>
      </c>
      <c r="K158" s="107">
        <v>1.08</v>
      </c>
      <c r="L158" s="110" t="s">
        <v>59</v>
      </c>
      <c r="M158" s="106">
        <f t="shared" ref="M158:M189" si="27">K158</f>
        <v>1.08</v>
      </c>
      <c r="N158" s="107">
        <v>5702</v>
      </c>
      <c r="O158" s="108" t="s">
        <v>57</v>
      </c>
      <c r="P158" s="100">
        <f t="shared" si="25"/>
        <v>0.57020000000000004</v>
      </c>
    </row>
    <row r="159" spans="1:16">
      <c r="A159" s="18">
        <f t="shared" si="26"/>
        <v>159</v>
      </c>
      <c r="B159" s="101">
        <v>100</v>
      </c>
      <c r="C159" s="108" t="s">
        <v>58</v>
      </c>
      <c r="D159" s="100">
        <f t="shared" si="22"/>
        <v>2.5</v>
      </c>
      <c r="E159" s="103">
        <v>24.85</v>
      </c>
      <c r="F159" s="104">
        <v>2.546E-2</v>
      </c>
      <c r="G159" s="99">
        <f t="shared" si="23"/>
        <v>24.87546</v>
      </c>
      <c r="H159" s="107">
        <v>38.67</v>
      </c>
      <c r="I159" s="108" t="s">
        <v>59</v>
      </c>
      <c r="J159" s="106">
        <f t="shared" si="21"/>
        <v>38.67</v>
      </c>
      <c r="K159" s="107">
        <v>1.22</v>
      </c>
      <c r="L159" s="108" t="s">
        <v>59</v>
      </c>
      <c r="M159" s="106">
        <f t="shared" si="27"/>
        <v>1.22</v>
      </c>
      <c r="N159" s="107">
        <v>5860</v>
      </c>
      <c r="O159" s="108" t="s">
        <v>57</v>
      </c>
      <c r="P159" s="100">
        <f t="shared" si="25"/>
        <v>0.58600000000000008</v>
      </c>
    </row>
    <row r="160" spans="1:16">
      <c r="A160" s="18">
        <f t="shared" si="26"/>
        <v>160</v>
      </c>
      <c r="B160" s="101">
        <v>110</v>
      </c>
      <c r="C160" s="108" t="s">
        <v>58</v>
      </c>
      <c r="D160" s="100">
        <f t="shared" si="22"/>
        <v>2.75</v>
      </c>
      <c r="E160" s="103">
        <v>23.9</v>
      </c>
      <c r="F160" s="104">
        <v>2.3439999999999999E-2</v>
      </c>
      <c r="G160" s="99">
        <f t="shared" si="23"/>
        <v>23.923439999999999</v>
      </c>
      <c r="H160" s="107">
        <v>42.77</v>
      </c>
      <c r="I160" s="108" t="s">
        <v>59</v>
      </c>
      <c r="J160" s="106">
        <f t="shared" si="21"/>
        <v>42.77</v>
      </c>
      <c r="K160" s="107">
        <v>1.35</v>
      </c>
      <c r="L160" s="108" t="s">
        <v>59</v>
      </c>
      <c r="M160" s="106">
        <f t="shared" si="27"/>
        <v>1.35</v>
      </c>
      <c r="N160" s="107">
        <v>6022</v>
      </c>
      <c r="O160" s="108" t="s">
        <v>57</v>
      </c>
      <c r="P160" s="100">
        <f t="shared" si="25"/>
        <v>0.60220000000000007</v>
      </c>
    </row>
    <row r="161" spans="1:16">
      <c r="A161" s="18">
        <f t="shared" si="26"/>
        <v>161</v>
      </c>
      <c r="B161" s="101">
        <v>120</v>
      </c>
      <c r="C161" s="108" t="s">
        <v>58</v>
      </c>
      <c r="D161" s="100">
        <f t="shared" si="22"/>
        <v>3</v>
      </c>
      <c r="E161" s="103">
        <v>23.07</v>
      </c>
      <c r="F161" s="104">
        <v>2.1739999999999999E-2</v>
      </c>
      <c r="G161" s="99">
        <f t="shared" si="23"/>
        <v>23.091740000000001</v>
      </c>
      <c r="H161" s="107">
        <v>47.03</v>
      </c>
      <c r="I161" s="108" t="s">
        <v>59</v>
      </c>
      <c r="J161" s="106">
        <f t="shared" si="21"/>
        <v>47.03</v>
      </c>
      <c r="K161" s="107">
        <v>1.48</v>
      </c>
      <c r="L161" s="108" t="s">
        <v>59</v>
      </c>
      <c r="M161" s="106">
        <f t="shared" si="27"/>
        <v>1.48</v>
      </c>
      <c r="N161" s="107">
        <v>6189</v>
      </c>
      <c r="O161" s="108" t="s">
        <v>57</v>
      </c>
      <c r="P161" s="100">
        <f t="shared" si="25"/>
        <v>0.61890000000000001</v>
      </c>
    </row>
    <row r="162" spans="1:16">
      <c r="A162" s="18">
        <f t="shared" si="26"/>
        <v>162</v>
      </c>
      <c r="B162" s="101">
        <v>130</v>
      </c>
      <c r="C162" s="108" t="s">
        <v>58</v>
      </c>
      <c r="D162" s="100">
        <f t="shared" si="22"/>
        <v>3.25</v>
      </c>
      <c r="E162" s="103">
        <v>22.33</v>
      </c>
      <c r="F162" s="104">
        <v>2.0279999999999999E-2</v>
      </c>
      <c r="G162" s="99">
        <f t="shared" si="23"/>
        <v>22.350279999999998</v>
      </c>
      <c r="H162" s="107">
        <v>51.43</v>
      </c>
      <c r="I162" s="108" t="s">
        <v>59</v>
      </c>
      <c r="J162" s="106">
        <f t="shared" si="21"/>
        <v>51.43</v>
      </c>
      <c r="K162" s="107">
        <v>1.61</v>
      </c>
      <c r="L162" s="108" t="s">
        <v>59</v>
      </c>
      <c r="M162" s="106">
        <f t="shared" si="27"/>
        <v>1.61</v>
      </c>
      <c r="N162" s="107">
        <v>6362</v>
      </c>
      <c r="O162" s="108" t="s">
        <v>57</v>
      </c>
      <c r="P162" s="100">
        <f t="shared" si="25"/>
        <v>0.63619999999999999</v>
      </c>
    </row>
    <row r="163" spans="1:16">
      <c r="A163" s="18">
        <f t="shared" si="26"/>
        <v>163</v>
      </c>
      <c r="B163" s="101">
        <v>140</v>
      </c>
      <c r="C163" s="108" t="s">
        <v>58</v>
      </c>
      <c r="D163" s="100">
        <f t="shared" si="22"/>
        <v>3.5</v>
      </c>
      <c r="E163" s="103">
        <v>21.67</v>
      </c>
      <c r="F163" s="104">
        <v>1.9009999999999999E-2</v>
      </c>
      <c r="G163" s="99">
        <f t="shared" si="23"/>
        <v>21.689010000000003</v>
      </c>
      <c r="H163" s="107">
        <v>55.97</v>
      </c>
      <c r="I163" s="108" t="s">
        <v>59</v>
      </c>
      <c r="J163" s="106">
        <f t="shared" si="21"/>
        <v>55.97</v>
      </c>
      <c r="K163" s="107">
        <v>1.73</v>
      </c>
      <c r="L163" s="108" t="s">
        <v>59</v>
      </c>
      <c r="M163" s="106">
        <f t="shared" si="27"/>
        <v>1.73</v>
      </c>
      <c r="N163" s="107">
        <v>6541</v>
      </c>
      <c r="O163" s="108" t="s">
        <v>57</v>
      </c>
      <c r="P163" s="100">
        <f t="shared" si="25"/>
        <v>0.65410000000000001</v>
      </c>
    </row>
    <row r="164" spans="1:16">
      <c r="A164" s="18">
        <f t="shared" si="26"/>
        <v>164</v>
      </c>
      <c r="B164" s="101">
        <v>150</v>
      </c>
      <c r="C164" s="108" t="s">
        <v>58</v>
      </c>
      <c r="D164" s="100">
        <f t="shared" si="22"/>
        <v>3.75</v>
      </c>
      <c r="E164" s="103">
        <v>21.08</v>
      </c>
      <c r="F164" s="104">
        <v>1.7899999999999999E-2</v>
      </c>
      <c r="G164" s="99">
        <f t="shared" si="23"/>
        <v>21.097899999999999</v>
      </c>
      <c r="H164" s="107">
        <v>60.65</v>
      </c>
      <c r="I164" s="108" t="s">
        <v>59</v>
      </c>
      <c r="J164" s="106">
        <f t="shared" si="21"/>
        <v>60.65</v>
      </c>
      <c r="K164" s="107">
        <v>1.86</v>
      </c>
      <c r="L164" s="108" t="s">
        <v>59</v>
      </c>
      <c r="M164" s="106">
        <f t="shared" si="27"/>
        <v>1.86</v>
      </c>
      <c r="N164" s="107">
        <v>6725</v>
      </c>
      <c r="O164" s="108" t="s">
        <v>57</v>
      </c>
      <c r="P164" s="100">
        <f t="shared" si="25"/>
        <v>0.67249999999999999</v>
      </c>
    </row>
    <row r="165" spans="1:16">
      <c r="A165" s="18">
        <f t="shared" si="26"/>
        <v>165</v>
      </c>
      <c r="B165" s="101">
        <v>160</v>
      </c>
      <c r="C165" s="108" t="s">
        <v>58</v>
      </c>
      <c r="D165" s="100">
        <f t="shared" si="22"/>
        <v>4</v>
      </c>
      <c r="E165" s="103">
        <v>20.54</v>
      </c>
      <c r="F165" s="104">
        <v>1.6920000000000001E-2</v>
      </c>
      <c r="G165" s="99">
        <f t="shared" si="23"/>
        <v>20.556919999999998</v>
      </c>
      <c r="H165" s="107">
        <v>65.45</v>
      </c>
      <c r="I165" s="108" t="s">
        <v>59</v>
      </c>
      <c r="J165" s="106">
        <f t="shared" ref="J165:J185" si="28">H165</f>
        <v>65.45</v>
      </c>
      <c r="K165" s="107">
        <v>1.98</v>
      </c>
      <c r="L165" s="108" t="s">
        <v>59</v>
      </c>
      <c r="M165" s="106">
        <f t="shared" si="27"/>
        <v>1.98</v>
      </c>
      <c r="N165" s="107">
        <v>6915</v>
      </c>
      <c r="O165" s="108" t="s">
        <v>57</v>
      </c>
      <c r="P165" s="100">
        <f t="shared" si="25"/>
        <v>0.6915</v>
      </c>
    </row>
    <row r="166" spans="1:16">
      <c r="A166" s="18">
        <f t="shared" si="26"/>
        <v>166</v>
      </c>
      <c r="B166" s="101">
        <v>170</v>
      </c>
      <c r="C166" s="108" t="s">
        <v>58</v>
      </c>
      <c r="D166" s="100">
        <f t="shared" si="22"/>
        <v>4.25</v>
      </c>
      <c r="E166" s="103">
        <v>20.04</v>
      </c>
      <c r="F166" s="104">
        <v>1.6039999999999999E-2</v>
      </c>
      <c r="G166" s="99">
        <f t="shared" si="23"/>
        <v>20.056039999999999</v>
      </c>
      <c r="H166" s="107">
        <v>70.38</v>
      </c>
      <c r="I166" s="108" t="s">
        <v>59</v>
      </c>
      <c r="J166" s="106">
        <f t="shared" si="28"/>
        <v>70.38</v>
      </c>
      <c r="K166" s="107">
        <v>2.1</v>
      </c>
      <c r="L166" s="108" t="s">
        <v>59</v>
      </c>
      <c r="M166" s="106">
        <f t="shared" si="27"/>
        <v>2.1</v>
      </c>
      <c r="N166" s="107">
        <v>7111</v>
      </c>
      <c r="O166" s="108" t="s">
        <v>57</v>
      </c>
      <c r="P166" s="100">
        <f t="shared" si="25"/>
        <v>0.71109999999999995</v>
      </c>
    </row>
    <row r="167" spans="1:16">
      <c r="A167" s="18">
        <f t="shared" si="26"/>
        <v>167</v>
      </c>
      <c r="B167" s="101">
        <v>180</v>
      </c>
      <c r="C167" s="108" t="s">
        <v>58</v>
      </c>
      <c r="D167" s="100">
        <f t="shared" si="22"/>
        <v>4.5</v>
      </c>
      <c r="E167" s="103">
        <v>19.59</v>
      </c>
      <c r="F167" s="104">
        <v>1.5259999999999999E-2</v>
      </c>
      <c r="G167" s="99">
        <f t="shared" si="23"/>
        <v>19.605260000000001</v>
      </c>
      <c r="H167" s="107">
        <v>75.42</v>
      </c>
      <c r="I167" s="108" t="s">
        <v>59</v>
      </c>
      <c r="J167" s="106">
        <f t="shared" si="28"/>
        <v>75.42</v>
      </c>
      <c r="K167" s="107">
        <v>2.2200000000000002</v>
      </c>
      <c r="L167" s="108" t="s">
        <v>59</v>
      </c>
      <c r="M167" s="106">
        <f t="shared" si="27"/>
        <v>2.2200000000000002</v>
      </c>
      <c r="N167" s="107">
        <v>7311</v>
      </c>
      <c r="O167" s="108" t="s">
        <v>57</v>
      </c>
      <c r="P167" s="100">
        <f t="shared" si="25"/>
        <v>0.73109999999999997</v>
      </c>
    </row>
    <row r="168" spans="1:16">
      <c r="A168" s="18">
        <f t="shared" si="26"/>
        <v>168</v>
      </c>
      <c r="B168" s="101">
        <v>200</v>
      </c>
      <c r="C168" s="108" t="s">
        <v>58</v>
      </c>
      <c r="D168" s="100">
        <f t="shared" si="22"/>
        <v>5</v>
      </c>
      <c r="E168" s="103">
        <v>18.77</v>
      </c>
      <c r="F168" s="104">
        <v>1.392E-2</v>
      </c>
      <c r="G168" s="99">
        <f t="shared" si="23"/>
        <v>18.783919999999998</v>
      </c>
      <c r="H168" s="107">
        <v>85.85</v>
      </c>
      <c r="I168" s="108" t="s">
        <v>59</v>
      </c>
      <c r="J168" s="106">
        <f t="shared" si="28"/>
        <v>85.85</v>
      </c>
      <c r="K168" s="107">
        <v>2.67</v>
      </c>
      <c r="L168" s="108" t="s">
        <v>59</v>
      </c>
      <c r="M168" s="106">
        <f t="shared" si="27"/>
        <v>2.67</v>
      </c>
      <c r="N168" s="107">
        <v>7728</v>
      </c>
      <c r="O168" s="108" t="s">
        <v>57</v>
      </c>
      <c r="P168" s="100">
        <f t="shared" si="25"/>
        <v>0.77279999999999993</v>
      </c>
    </row>
    <row r="169" spans="1:16">
      <c r="A169" s="18">
        <f t="shared" si="26"/>
        <v>169</v>
      </c>
      <c r="B169" s="101">
        <v>225</v>
      </c>
      <c r="C169" s="108" t="s">
        <v>58</v>
      </c>
      <c r="D169" s="100">
        <f t="shared" si="22"/>
        <v>5.625</v>
      </c>
      <c r="E169" s="103">
        <v>17.88</v>
      </c>
      <c r="F169" s="104">
        <v>1.255E-2</v>
      </c>
      <c r="G169" s="99">
        <f t="shared" si="23"/>
        <v>17.89255</v>
      </c>
      <c r="H169" s="107">
        <v>99.49</v>
      </c>
      <c r="I169" s="108" t="s">
        <v>59</v>
      </c>
      <c r="J169" s="106">
        <f t="shared" si="28"/>
        <v>99.49</v>
      </c>
      <c r="K169" s="107">
        <v>3.29</v>
      </c>
      <c r="L169" s="108" t="s">
        <v>59</v>
      </c>
      <c r="M169" s="106">
        <f t="shared" si="27"/>
        <v>3.29</v>
      </c>
      <c r="N169" s="107">
        <v>8276</v>
      </c>
      <c r="O169" s="108" t="s">
        <v>57</v>
      </c>
      <c r="P169" s="100">
        <f t="shared" si="25"/>
        <v>0.8276</v>
      </c>
    </row>
    <row r="170" spans="1:16">
      <c r="A170" s="18">
        <f t="shared" si="26"/>
        <v>170</v>
      </c>
      <c r="B170" s="101">
        <v>250</v>
      </c>
      <c r="C170" s="108" t="s">
        <v>58</v>
      </c>
      <c r="D170" s="100">
        <f t="shared" si="22"/>
        <v>6.25</v>
      </c>
      <c r="E170" s="103">
        <v>17.09</v>
      </c>
      <c r="F170" s="104">
        <v>1.1440000000000001E-2</v>
      </c>
      <c r="G170" s="99">
        <f t="shared" si="23"/>
        <v>17.10144</v>
      </c>
      <c r="H170" s="107">
        <v>113.78</v>
      </c>
      <c r="I170" s="108" t="s">
        <v>59</v>
      </c>
      <c r="J170" s="106">
        <f t="shared" si="28"/>
        <v>113.78</v>
      </c>
      <c r="K170" s="107">
        <v>3.87</v>
      </c>
      <c r="L170" s="108" t="s">
        <v>59</v>
      </c>
      <c r="M170" s="106">
        <f t="shared" si="27"/>
        <v>3.87</v>
      </c>
      <c r="N170" s="107">
        <v>8853</v>
      </c>
      <c r="O170" s="108" t="s">
        <v>57</v>
      </c>
      <c r="P170" s="100">
        <f t="shared" si="25"/>
        <v>0.88529999999999998</v>
      </c>
    </row>
    <row r="171" spans="1:16">
      <c r="A171" s="18">
        <f t="shared" si="26"/>
        <v>171</v>
      </c>
      <c r="B171" s="101">
        <v>275</v>
      </c>
      <c r="C171" s="108" t="s">
        <v>58</v>
      </c>
      <c r="D171" s="100">
        <f t="shared" ref="D171:D184" si="29">B171/$C$5</f>
        <v>6.875</v>
      </c>
      <c r="E171" s="103">
        <v>16.38</v>
      </c>
      <c r="F171" s="104">
        <v>1.052E-2</v>
      </c>
      <c r="G171" s="99">
        <f t="shared" si="23"/>
        <v>16.390519999999999</v>
      </c>
      <c r="H171" s="107">
        <v>128.72</v>
      </c>
      <c r="I171" s="108" t="s">
        <v>59</v>
      </c>
      <c r="J171" s="106">
        <f t="shared" si="28"/>
        <v>128.72</v>
      </c>
      <c r="K171" s="107">
        <v>4.41</v>
      </c>
      <c r="L171" s="108" t="s">
        <v>59</v>
      </c>
      <c r="M171" s="106">
        <f t="shared" si="27"/>
        <v>4.41</v>
      </c>
      <c r="N171" s="107">
        <v>9456</v>
      </c>
      <c r="O171" s="108" t="s">
        <v>57</v>
      </c>
      <c r="P171" s="100">
        <f t="shared" si="25"/>
        <v>0.9456</v>
      </c>
    </row>
    <row r="172" spans="1:16">
      <c r="A172" s="18">
        <f t="shared" si="26"/>
        <v>172</v>
      </c>
      <c r="B172" s="101">
        <v>300</v>
      </c>
      <c r="C172" s="108" t="s">
        <v>58</v>
      </c>
      <c r="D172" s="100">
        <f t="shared" si="29"/>
        <v>7.5</v>
      </c>
      <c r="E172" s="103">
        <v>15.73</v>
      </c>
      <c r="F172" s="104">
        <v>9.7380000000000001E-3</v>
      </c>
      <c r="G172" s="99">
        <f t="shared" si="23"/>
        <v>15.739738000000001</v>
      </c>
      <c r="H172" s="107">
        <v>144.29</v>
      </c>
      <c r="I172" s="108" t="s">
        <v>59</v>
      </c>
      <c r="J172" s="106">
        <f t="shared" si="28"/>
        <v>144.29</v>
      </c>
      <c r="K172" s="107">
        <v>4.93</v>
      </c>
      <c r="L172" s="108" t="s">
        <v>59</v>
      </c>
      <c r="M172" s="106">
        <f t="shared" si="27"/>
        <v>4.93</v>
      </c>
      <c r="N172" s="107">
        <v>1.01</v>
      </c>
      <c r="O172" s="110" t="s">
        <v>59</v>
      </c>
      <c r="P172" s="106">
        <f t="shared" ref="P172:P203" si="30">N172</f>
        <v>1.01</v>
      </c>
    </row>
    <row r="173" spans="1:16">
      <c r="A173" s="18">
        <f t="shared" si="26"/>
        <v>173</v>
      </c>
      <c r="B173" s="101">
        <v>325</v>
      </c>
      <c r="C173" s="108" t="s">
        <v>58</v>
      </c>
      <c r="D173" s="100">
        <f t="shared" si="29"/>
        <v>8.125</v>
      </c>
      <c r="E173" s="103">
        <v>15.13</v>
      </c>
      <c r="F173" s="104">
        <v>9.0729999999999995E-3</v>
      </c>
      <c r="G173" s="99">
        <f t="shared" si="23"/>
        <v>15.139073000000002</v>
      </c>
      <c r="H173" s="107">
        <v>160.49</v>
      </c>
      <c r="I173" s="108" t="s">
        <v>59</v>
      </c>
      <c r="J173" s="106">
        <f t="shared" si="28"/>
        <v>160.49</v>
      </c>
      <c r="K173" s="107">
        <v>5.44</v>
      </c>
      <c r="L173" s="108" t="s">
        <v>59</v>
      </c>
      <c r="M173" s="106">
        <f t="shared" si="27"/>
        <v>5.44</v>
      </c>
      <c r="N173" s="107">
        <v>1.07</v>
      </c>
      <c r="O173" s="108" t="s">
        <v>59</v>
      </c>
      <c r="P173" s="106">
        <f t="shared" si="30"/>
        <v>1.07</v>
      </c>
    </row>
    <row r="174" spans="1:16">
      <c r="A174" s="18">
        <f t="shared" si="26"/>
        <v>174</v>
      </c>
      <c r="B174" s="101">
        <v>350</v>
      </c>
      <c r="C174" s="108" t="s">
        <v>58</v>
      </c>
      <c r="D174" s="100">
        <f t="shared" si="29"/>
        <v>8.75</v>
      </c>
      <c r="E174" s="103">
        <v>14.56</v>
      </c>
      <c r="F174" s="104">
        <v>8.4969999999999993E-3</v>
      </c>
      <c r="G174" s="99">
        <f t="shared" si="23"/>
        <v>14.568497000000001</v>
      </c>
      <c r="H174" s="107">
        <v>177.33</v>
      </c>
      <c r="I174" s="108" t="s">
        <v>59</v>
      </c>
      <c r="J174" s="106">
        <f t="shared" si="28"/>
        <v>177.33</v>
      </c>
      <c r="K174" s="107">
        <v>5.94</v>
      </c>
      <c r="L174" s="108" t="s">
        <v>59</v>
      </c>
      <c r="M174" s="106">
        <f t="shared" si="27"/>
        <v>5.94</v>
      </c>
      <c r="N174" s="107">
        <v>1.1399999999999999</v>
      </c>
      <c r="O174" s="108" t="s">
        <v>59</v>
      </c>
      <c r="P174" s="106">
        <f t="shared" si="30"/>
        <v>1.1399999999999999</v>
      </c>
    </row>
    <row r="175" spans="1:16">
      <c r="A175" s="18">
        <f t="shared" si="26"/>
        <v>175</v>
      </c>
      <c r="B175" s="101">
        <v>375</v>
      </c>
      <c r="C175" s="108" t="s">
        <v>58</v>
      </c>
      <c r="D175" s="100">
        <f t="shared" si="29"/>
        <v>9.375</v>
      </c>
      <c r="E175" s="103">
        <v>14.03</v>
      </c>
      <c r="F175" s="104">
        <v>7.9930000000000001E-3</v>
      </c>
      <c r="G175" s="99">
        <f t="shared" si="23"/>
        <v>14.037993</v>
      </c>
      <c r="H175" s="107">
        <v>194.82</v>
      </c>
      <c r="I175" s="108" t="s">
        <v>59</v>
      </c>
      <c r="J175" s="106">
        <f t="shared" si="28"/>
        <v>194.82</v>
      </c>
      <c r="K175" s="107">
        <v>6.44</v>
      </c>
      <c r="L175" s="108" t="s">
        <v>59</v>
      </c>
      <c r="M175" s="106">
        <f t="shared" si="27"/>
        <v>6.44</v>
      </c>
      <c r="N175" s="107">
        <v>1.21</v>
      </c>
      <c r="O175" s="108" t="s">
        <v>59</v>
      </c>
      <c r="P175" s="106">
        <f t="shared" si="30"/>
        <v>1.21</v>
      </c>
    </row>
    <row r="176" spans="1:16">
      <c r="A176" s="18">
        <f t="shared" si="26"/>
        <v>176</v>
      </c>
      <c r="B176" s="101">
        <v>400</v>
      </c>
      <c r="C176" s="108" t="s">
        <v>58</v>
      </c>
      <c r="D176" s="100">
        <f t="shared" si="29"/>
        <v>10</v>
      </c>
      <c r="E176" s="103">
        <v>13.52</v>
      </c>
      <c r="F176" s="104">
        <v>7.548E-3</v>
      </c>
      <c r="G176" s="99">
        <f t="shared" si="23"/>
        <v>13.527547999999999</v>
      </c>
      <c r="H176" s="107">
        <v>212.96</v>
      </c>
      <c r="I176" s="108" t="s">
        <v>59</v>
      </c>
      <c r="J176" s="106">
        <f t="shared" si="28"/>
        <v>212.96</v>
      </c>
      <c r="K176" s="107">
        <v>6.93</v>
      </c>
      <c r="L176" s="108" t="s">
        <v>59</v>
      </c>
      <c r="M176" s="106">
        <f t="shared" si="27"/>
        <v>6.93</v>
      </c>
      <c r="N176" s="107">
        <v>1.29</v>
      </c>
      <c r="O176" s="108" t="s">
        <v>59</v>
      </c>
      <c r="P176" s="106">
        <f t="shared" si="30"/>
        <v>1.29</v>
      </c>
    </row>
    <row r="177" spans="1:16">
      <c r="A177" s="18">
        <f t="shared" si="26"/>
        <v>177</v>
      </c>
      <c r="B177" s="101">
        <v>450</v>
      </c>
      <c r="C177" s="108" t="s">
        <v>58</v>
      </c>
      <c r="D177" s="100">
        <f t="shared" si="29"/>
        <v>11.25</v>
      </c>
      <c r="E177" s="103">
        <v>12.59</v>
      </c>
      <c r="F177" s="104">
        <v>6.7990000000000004E-3</v>
      </c>
      <c r="G177" s="99">
        <f t="shared" si="23"/>
        <v>12.596799000000001</v>
      </c>
      <c r="H177" s="107">
        <v>251.28</v>
      </c>
      <c r="I177" s="108" t="s">
        <v>59</v>
      </c>
      <c r="J177" s="106">
        <f t="shared" si="28"/>
        <v>251.28</v>
      </c>
      <c r="K177" s="107">
        <v>8.81</v>
      </c>
      <c r="L177" s="108" t="s">
        <v>59</v>
      </c>
      <c r="M177" s="106">
        <f t="shared" si="27"/>
        <v>8.81</v>
      </c>
      <c r="N177" s="107">
        <v>1.44</v>
      </c>
      <c r="O177" s="108" t="s">
        <v>59</v>
      </c>
      <c r="P177" s="106">
        <f t="shared" si="30"/>
        <v>1.44</v>
      </c>
    </row>
    <row r="178" spans="1:16">
      <c r="A178" s="18">
        <f t="shared" si="26"/>
        <v>178</v>
      </c>
      <c r="B178" s="107">
        <v>500</v>
      </c>
      <c r="C178" s="108" t="s">
        <v>58</v>
      </c>
      <c r="D178" s="100">
        <f t="shared" si="29"/>
        <v>12.5</v>
      </c>
      <c r="E178" s="103">
        <v>11.74</v>
      </c>
      <c r="F178" s="104">
        <v>6.1910000000000003E-3</v>
      </c>
      <c r="G178" s="99">
        <f t="shared" si="23"/>
        <v>11.746191</v>
      </c>
      <c r="H178" s="107">
        <v>292.41000000000003</v>
      </c>
      <c r="I178" s="108" t="s">
        <v>59</v>
      </c>
      <c r="J178" s="106">
        <f t="shared" si="28"/>
        <v>292.41000000000003</v>
      </c>
      <c r="K178" s="107">
        <v>10.56</v>
      </c>
      <c r="L178" s="108" t="s">
        <v>59</v>
      </c>
      <c r="M178" s="106">
        <f t="shared" si="27"/>
        <v>10.56</v>
      </c>
      <c r="N178" s="107">
        <v>1.6</v>
      </c>
      <c r="O178" s="108" t="s">
        <v>59</v>
      </c>
      <c r="P178" s="106">
        <f t="shared" si="30"/>
        <v>1.6</v>
      </c>
    </row>
    <row r="179" spans="1:16">
      <c r="A179" s="18">
        <f t="shared" si="26"/>
        <v>179</v>
      </c>
      <c r="B179" s="101">
        <v>550</v>
      </c>
      <c r="C179" s="102" t="s">
        <v>58</v>
      </c>
      <c r="D179" s="100">
        <f t="shared" si="29"/>
        <v>13.75</v>
      </c>
      <c r="E179" s="103">
        <v>10.98</v>
      </c>
      <c r="F179" s="104">
        <v>5.6870000000000002E-3</v>
      </c>
      <c r="G179" s="99">
        <f t="shared" si="23"/>
        <v>10.985687</v>
      </c>
      <c r="H179" s="107">
        <v>336.45</v>
      </c>
      <c r="I179" s="108" t="s">
        <v>59</v>
      </c>
      <c r="J179" s="106">
        <f t="shared" si="28"/>
        <v>336.45</v>
      </c>
      <c r="K179" s="107">
        <v>12.26</v>
      </c>
      <c r="L179" s="108" t="s">
        <v>59</v>
      </c>
      <c r="M179" s="106">
        <f t="shared" si="27"/>
        <v>12.26</v>
      </c>
      <c r="N179" s="107">
        <v>1.78</v>
      </c>
      <c r="O179" s="108" t="s">
        <v>59</v>
      </c>
      <c r="P179" s="106">
        <f t="shared" si="30"/>
        <v>1.78</v>
      </c>
    </row>
    <row r="180" spans="1:16">
      <c r="A180" s="18">
        <f t="shared" si="26"/>
        <v>180</v>
      </c>
      <c r="B180" s="101">
        <v>600</v>
      </c>
      <c r="C180" s="102" t="s">
        <v>58</v>
      </c>
      <c r="D180" s="100">
        <f t="shared" si="29"/>
        <v>15</v>
      </c>
      <c r="E180" s="103">
        <v>10.28</v>
      </c>
      <c r="F180" s="104">
        <v>5.2620000000000002E-3</v>
      </c>
      <c r="G180" s="99">
        <f t="shared" si="23"/>
        <v>10.285261999999999</v>
      </c>
      <c r="H180" s="107">
        <v>383.51</v>
      </c>
      <c r="I180" s="108" t="s">
        <v>59</v>
      </c>
      <c r="J180" s="106">
        <f t="shared" si="28"/>
        <v>383.51</v>
      </c>
      <c r="K180" s="107">
        <v>13.96</v>
      </c>
      <c r="L180" s="108" t="s">
        <v>59</v>
      </c>
      <c r="M180" s="106">
        <f t="shared" si="27"/>
        <v>13.96</v>
      </c>
      <c r="N180" s="107">
        <v>1.96</v>
      </c>
      <c r="O180" s="108" t="s">
        <v>59</v>
      </c>
      <c r="P180" s="106">
        <f t="shared" si="30"/>
        <v>1.96</v>
      </c>
    </row>
    <row r="181" spans="1:16">
      <c r="A181" s="18">
        <f t="shared" si="26"/>
        <v>181</v>
      </c>
      <c r="B181" s="101">
        <v>650</v>
      </c>
      <c r="C181" s="102" t="s">
        <v>58</v>
      </c>
      <c r="D181" s="100">
        <f t="shared" si="29"/>
        <v>16.25</v>
      </c>
      <c r="E181" s="103">
        <v>9.6549999999999994</v>
      </c>
      <c r="F181" s="104">
        <v>4.8989999999999997E-3</v>
      </c>
      <c r="G181" s="99">
        <f t="shared" si="23"/>
        <v>9.6598989999999993</v>
      </c>
      <c r="H181" s="107">
        <v>433.69</v>
      </c>
      <c r="I181" s="108" t="s">
        <v>59</v>
      </c>
      <c r="J181" s="106">
        <f t="shared" si="28"/>
        <v>433.69</v>
      </c>
      <c r="K181" s="107">
        <v>15.67</v>
      </c>
      <c r="L181" s="108" t="s">
        <v>59</v>
      </c>
      <c r="M181" s="106">
        <f t="shared" si="27"/>
        <v>15.67</v>
      </c>
      <c r="N181" s="107">
        <v>2.16</v>
      </c>
      <c r="O181" s="108" t="s">
        <v>59</v>
      </c>
      <c r="P181" s="106">
        <f t="shared" si="30"/>
        <v>2.16</v>
      </c>
    </row>
    <row r="182" spans="1:16">
      <c r="A182" s="18">
        <f t="shared" si="26"/>
        <v>182</v>
      </c>
      <c r="B182" s="101">
        <v>700</v>
      </c>
      <c r="C182" s="102" t="s">
        <v>58</v>
      </c>
      <c r="D182" s="100">
        <f t="shared" si="29"/>
        <v>17.5</v>
      </c>
      <c r="E182" s="103">
        <v>9.0909999999999993</v>
      </c>
      <c r="F182" s="104">
        <v>4.5849999999999997E-3</v>
      </c>
      <c r="G182" s="99">
        <f t="shared" si="23"/>
        <v>9.0955849999999998</v>
      </c>
      <c r="H182" s="107">
        <v>487.06</v>
      </c>
      <c r="I182" s="108" t="s">
        <v>59</v>
      </c>
      <c r="J182" s="106">
        <f t="shared" si="28"/>
        <v>487.06</v>
      </c>
      <c r="K182" s="107">
        <v>17.399999999999999</v>
      </c>
      <c r="L182" s="108" t="s">
        <v>59</v>
      </c>
      <c r="M182" s="106">
        <f t="shared" si="27"/>
        <v>17.399999999999999</v>
      </c>
      <c r="N182" s="107">
        <v>2.37</v>
      </c>
      <c r="O182" s="108" t="s">
        <v>59</v>
      </c>
      <c r="P182" s="106">
        <f t="shared" si="30"/>
        <v>2.37</v>
      </c>
    </row>
    <row r="183" spans="1:16">
      <c r="A183" s="18">
        <f t="shared" si="26"/>
        <v>183</v>
      </c>
      <c r="B183" s="101">
        <v>800</v>
      </c>
      <c r="C183" s="102" t="s">
        <v>58</v>
      </c>
      <c r="D183" s="100">
        <f t="shared" si="29"/>
        <v>20</v>
      </c>
      <c r="E183" s="103">
        <v>8.1379999999999999</v>
      </c>
      <c r="F183" s="104">
        <v>4.0689999999999997E-3</v>
      </c>
      <c r="G183" s="99">
        <f t="shared" si="23"/>
        <v>8.1420689999999993</v>
      </c>
      <c r="H183" s="107">
        <v>603.32000000000005</v>
      </c>
      <c r="I183" s="108" t="s">
        <v>59</v>
      </c>
      <c r="J183" s="106">
        <f t="shared" si="28"/>
        <v>603.32000000000005</v>
      </c>
      <c r="K183" s="107">
        <v>23.95</v>
      </c>
      <c r="L183" s="108" t="s">
        <v>59</v>
      </c>
      <c r="M183" s="106">
        <f t="shared" si="27"/>
        <v>23.95</v>
      </c>
      <c r="N183" s="107">
        <v>2.82</v>
      </c>
      <c r="O183" s="108" t="s">
        <v>59</v>
      </c>
      <c r="P183" s="106">
        <f t="shared" si="30"/>
        <v>2.82</v>
      </c>
    </row>
    <row r="184" spans="1:16">
      <c r="A184" s="18">
        <f t="shared" si="26"/>
        <v>184</v>
      </c>
      <c r="B184" s="101">
        <v>900</v>
      </c>
      <c r="C184" s="102" t="s">
        <v>58</v>
      </c>
      <c r="D184" s="100">
        <f t="shared" si="29"/>
        <v>22.5</v>
      </c>
      <c r="E184" s="103">
        <v>7.391</v>
      </c>
      <c r="F184" s="104">
        <v>3.6610000000000002E-3</v>
      </c>
      <c r="G184" s="99">
        <f t="shared" si="23"/>
        <v>7.3946610000000002</v>
      </c>
      <c r="H184" s="107">
        <v>732.26</v>
      </c>
      <c r="I184" s="108" t="s">
        <v>59</v>
      </c>
      <c r="J184" s="106">
        <f t="shared" si="28"/>
        <v>732.26</v>
      </c>
      <c r="K184" s="107">
        <v>30.12</v>
      </c>
      <c r="L184" s="108" t="s">
        <v>59</v>
      </c>
      <c r="M184" s="106">
        <f t="shared" si="27"/>
        <v>30.12</v>
      </c>
      <c r="N184" s="107">
        <v>3.33</v>
      </c>
      <c r="O184" s="108" t="s">
        <v>59</v>
      </c>
      <c r="P184" s="106">
        <f t="shared" si="30"/>
        <v>3.33</v>
      </c>
    </row>
    <row r="185" spans="1:16">
      <c r="A185" s="18">
        <f t="shared" si="26"/>
        <v>185</v>
      </c>
      <c r="B185" s="101">
        <v>1</v>
      </c>
      <c r="C185" s="105" t="s">
        <v>60</v>
      </c>
      <c r="D185" s="100">
        <f t="shared" ref="D185:D228" si="31">B185*1000/$C$5</f>
        <v>25</v>
      </c>
      <c r="E185" s="103">
        <v>6.8259999999999996</v>
      </c>
      <c r="F185" s="104">
        <v>3.3310000000000002E-3</v>
      </c>
      <c r="G185" s="99">
        <f t="shared" si="23"/>
        <v>6.8293309999999998</v>
      </c>
      <c r="H185" s="107">
        <v>873.05</v>
      </c>
      <c r="I185" s="108" t="s">
        <v>59</v>
      </c>
      <c r="J185" s="106">
        <f t="shared" si="28"/>
        <v>873.05</v>
      </c>
      <c r="K185" s="107">
        <v>36.119999999999997</v>
      </c>
      <c r="L185" s="108" t="s">
        <v>59</v>
      </c>
      <c r="M185" s="106">
        <f t="shared" si="27"/>
        <v>36.119999999999997</v>
      </c>
      <c r="N185" s="107">
        <v>3.88</v>
      </c>
      <c r="O185" s="108" t="s">
        <v>59</v>
      </c>
      <c r="P185" s="106">
        <f t="shared" si="30"/>
        <v>3.88</v>
      </c>
    </row>
    <row r="186" spans="1:16">
      <c r="A186" s="18">
        <f t="shared" si="26"/>
        <v>186</v>
      </c>
      <c r="B186" s="101">
        <v>1.1000000000000001</v>
      </c>
      <c r="C186" s="102" t="s">
        <v>60</v>
      </c>
      <c r="D186" s="100">
        <f t="shared" si="31"/>
        <v>27.5</v>
      </c>
      <c r="E186" s="103">
        <v>6.4180000000000001</v>
      </c>
      <c r="F186" s="104">
        <v>3.058E-3</v>
      </c>
      <c r="G186" s="99">
        <f t="shared" si="23"/>
        <v>6.4210580000000004</v>
      </c>
      <c r="H186" s="107">
        <v>1.02</v>
      </c>
      <c r="I186" s="110" t="s">
        <v>7</v>
      </c>
      <c r="J186" s="111">
        <f t="shared" ref="J186:J228" si="32">H186*1000</f>
        <v>1020</v>
      </c>
      <c r="K186" s="107">
        <v>41.98</v>
      </c>
      <c r="L186" s="108" t="s">
        <v>59</v>
      </c>
      <c r="M186" s="106">
        <f t="shared" si="27"/>
        <v>41.98</v>
      </c>
      <c r="N186" s="107">
        <v>4.46</v>
      </c>
      <c r="O186" s="108" t="s">
        <v>59</v>
      </c>
      <c r="P186" s="106">
        <f t="shared" si="30"/>
        <v>4.46</v>
      </c>
    </row>
    <row r="187" spans="1:16">
      <c r="A187" s="18">
        <f t="shared" si="26"/>
        <v>187</v>
      </c>
      <c r="B187" s="101">
        <v>1.2</v>
      </c>
      <c r="C187" s="102" t="s">
        <v>60</v>
      </c>
      <c r="D187" s="100">
        <f t="shared" si="31"/>
        <v>30</v>
      </c>
      <c r="E187" s="103">
        <v>6.1509999999999998</v>
      </c>
      <c r="F187" s="104">
        <v>2.8279999999999998E-3</v>
      </c>
      <c r="G187" s="99">
        <f t="shared" si="23"/>
        <v>6.1538279999999999</v>
      </c>
      <c r="H187" s="107">
        <v>1.18</v>
      </c>
      <c r="I187" s="108" t="s">
        <v>7</v>
      </c>
      <c r="J187" s="111">
        <f t="shared" si="32"/>
        <v>1180</v>
      </c>
      <c r="K187" s="107">
        <v>47.64</v>
      </c>
      <c r="L187" s="108" t="s">
        <v>59</v>
      </c>
      <c r="M187" s="106">
        <f t="shared" si="27"/>
        <v>47.64</v>
      </c>
      <c r="N187" s="107">
        <v>5.08</v>
      </c>
      <c r="O187" s="108" t="s">
        <v>59</v>
      </c>
      <c r="P187" s="106">
        <f t="shared" si="30"/>
        <v>5.08</v>
      </c>
    </row>
    <row r="188" spans="1:16">
      <c r="A188" s="18">
        <f t="shared" si="26"/>
        <v>188</v>
      </c>
      <c r="B188" s="101">
        <v>1.3</v>
      </c>
      <c r="C188" s="102" t="s">
        <v>60</v>
      </c>
      <c r="D188" s="100">
        <f t="shared" si="31"/>
        <v>32.5</v>
      </c>
      <c r="E188" s="103">
        <v>5.798</v>
      </c>
      <c r="F188" s="104">
        <v>2.6310000000000001E-3</v>
      </c>
      <c r="G188" s="99">
        <f t="shared" si="23"/>
        <v>5.8006310000000001</v>
      </c>
      <c r="H188" s="107">
        <v>1.35</v>
      </c>
      <c r="I188" s="108" t="s">
        <v>7</v>
      </c>
      <c r="J188" s="111">
        <f t="shared" si="32"/>
        <v>1350</v>
      </c>
      <c r="K188" s="107">
        <v>53.22</v>
      </c>
      <c r="L188" s="108" t="s">
        <v>59</v>
      </c>
      <c r="M188" s="106">
        <f t="shared" si="27"/>
        <v>53.22</v>
      </c>
      <c r="N188" s="107">
        <v>5.73</v>
      </c>
      <c r="O188" s="108" t="s">
        <v>59</v>
      </c>
      <c r="P188" s="106">
        <f t="shared" si="30"/>
        <v>5.73</v>
      </c>
    </row>
    <row r="189" spans="1:16">
      <c r="A189" s="18">
        <f t="shared" si="26"/>
        <v>189</v>
      </c>
      <c r="B189" s="101">
        <v>1.4</v>
      </c>
      <c r="C189" s="102" t="s">
        <v>60</v>
      </c>
      <c r="D189" s="100">
        <f t="shared" si="31"/>
        <v>35</v>
      </c>
      <c r="E189" s="103">
        <v>5.4880000000000004</v>
      </c>
      <c r="F189" s="104">
        <v>2.4610000000000001E-3</v>
      </c>
      <c r="G189" s="99">
        <f t="shared" si="23"/>
        <v>5.4904610000000007</v>
      </c>
      <c r="H189" s="107">
        <v>1.53</v>
      </c>
      <c r="I189" s="108" t="s">
        <v>7</v>
      </c>
      <c r="J189" s="111">
        <f t="shared" si="32"/>
        <v>1530</v>
      </c>
      <c r="K189" s="107">
        <v>58.84</v>
      </c>
      <c r="L189" s="108" t="s">
        <v>59</v>
      </c>
      <c r="M189" s="106">
        <f t="shared" si="27"/>
        <v>58.84</v>
      </c>
      <c r="N189" s="107">
        <v>6.41</v>
      </c>
      <c r="O189" s="108" t="s">
        <v>59</v>
      </c>
      <c r="P189" s="106">
        <f t="shared" si="30"/>
        <v>6.41</v>
      </c>
    </row>
    <row r="190" spans="1:16">
      <c r="A190" s="18">
        <f t="shared" si="26"/>
        <v>190</v>
      </c>
      <c r="B190" s="101">
        <v>1.5</v>
      </c>
      <c r="C190" s="102" t="s">
        <v>60</v>
      </c>
      <c r="D190" s="100">
        <f t="shared" si="31"/>
        <v>37.5</v>
      </c>
      <c r="E190" s="103">
        <v>5.2140000000000004</v>
      </c>
      <c r="F190" s="104">
        <v>2.313E-3</v>
      </c>
      <c r="G190" s="99">
        <f t="shared" si="23"/>
        <v>5.2163130000000004</v>
      </c>
      <c r="H190" s="107">
        <v>1.71</v>
      </c>
      <c r="I190" s="108" t="s">
        <v>7</v>
      </c>
      <c r="J190" s="111">
        <f t="shared" si="32"/>
        <v>1710</v>
      </c>
      <c r="K190" s="107">
        <v>64.53</v>
      </c>
      <c r="L190" s="108" t="s">
        <v>59</v>
      </c>
      <c r="M190" s="106">
        <f t="shared" ref="M190:M208" si="33">K190</f>
        <v>64.53</v>
      </c>
      <c r="N190" s="107">
        <v>7.12</v>
      </c>
      <c r="O190" s="108" t="s">
        <v>59</v>
      </c>
      <c r="P190" s="106">
        <f t="shared" si="30"/>
        <v>7.12</v>
      </c>
    </row>
    <row r="191" spans="1:16">
      <c r="A191" s="18">
        <f t="shared" si="26"/>
        <v>191</v>
      </c>
      <c r="B191" s="101">
        <v>1.6</v>
      </c>
      <c r="C191" s="102" t="s">
        <v>60</v>
      </c>
      <c r="D191" s="100">
        <f t="shared" si="31"/>
        <v>40</v>
      </c>
      <c r="E191" s="103">
        <v>4.97</v>
      </c>
      <c r="F191" s="104">
        <v>2.1819999999999999E-3</v>
      </c>
      <c r="G191" s="99">
        <f t="shared" si="23"/>
        <v>4.9721820000000001</v>
      </c>
      <c r="H191" s="107">
        <v>1.91</v>
      </c>
      <c r="I191" s="108" t="s">
        <v>7</v>
      </c>
      <c r="J191" s="111">
        <f t="shared" si="32"/>
        <v>1910</v>
      </c>
      <c r="K191" s="107">
        <v>70.27</v>
      </c>
      <c r="L191" s="108" t="s">
        <v>59</v>
      </c>
      <c r="M191" s="106">
        <f t="shared" si="33"/>
        <v>70.27</v>
      </c>
      <c r="N191" s="107">
        <v>7.87</v>
      </c>
      <c r="O191" s="108" t="s">
        <v>59</v>
      </c>
      <c r="P191" s="106">
        <f t="shared" si="30"/>
        <v>7.87</v>
      </c>
    </row>
    <row r="192" spans="1:16">
      <c r="A192" s="18">
        <f t="shared" si="26"/>
        <v>192</v>
      </c>
      <c r="B192" s="101">
        <v>1.7</v>
      </c>
      <c r="C192" s="102" t="s">
        <v>60</v>
      </c>
      <c r="D192" s="100">
        <f t="shared" si="31"/>
        <v>42.5</v>
      </c>
      <c r="E192" s="103">
        <v>4.7510000000000003</v>
      </c>
      <c r="F192" s="104">
        <v>2.065E-3</v>
      </c>
      <c r="G192" s="99">
        <f t="shared" si="23"/>
        <v>4.7530650000000003</v>
      </c>
      <c r="H192" s="107">
        <v>2.12</v>
      </c>
      <c r="I192" s="108" t="s">
        <v>7</v>
      </c>
      <c r="J192" s="111">
        <f t="shared" si="32"/>
        <v>2120</v>
      </c>
      <c r="K192" s="107">
        <v>76.08</v>
      </c>
      <c r="L192" s="108" t="s">
        <v>59</v>
      </c>
      <c r="M192" s="106">
        <f t="shared" si="33"/>
        <v>76.08</v>
      </c>
      <c r="N192" s="107">
        <v>8.65</v>
      </c>
      <c r="O192" s="108" t="s">
        <v>59</v>
      </c>
      <c r="P192" s="106">
        <f t="shared" si="30"/>
        <v>8.65</v>
      </c>
    </row>
    <row r="193" spans="1:16">
      <c r="A193" s="18">
        <f t="shared" si="26"/>
        <v>193</v>
      </c>
      <c r="B193" s="101">
        <v>1.8</v>
      </c>
      <c r="C193" s="102" t="s">
        <v>60</v>
      </c>
      <c r="D193" s="100">
        <f t="shared" si="31"/>
        <v>45</v>
      </c>
      <c r="E193" s="103">
        <v>4.5529999999999999</v>
      </c>
      <c r="F193" s="104">
        <v>1.9610000000000001E-3</v>
      </c>
      <c r="G193" s="99">
        <f t="shared" si="23"/>
        <v>4.5549609999999996</v>
      </c>
      <c r="H193" s="107">
        <v>2.33</v>
      </c>
      <c r="I193" s="108" t="s">
        <v>7</v>
      </c>
      <c r="J193" s="111">
        <f t="shared" si="32"/>
        <v>2330</v>
      </c>
      <c r="K193" s="107">
        <v>81.95</v>
      </c>
      <c r="L193" s="108" t="s">
        <v>59</v>
      </c>
      <c r="M193" s="106">
        <f t="shared" si="33"/>
        <v>81.95</v>
      </c>
      <c r="N193" s="107">
        <v>9.4600000000000009</v>
      </c>
      <c r="O193" s="108" t="s">
        <v>59</v>
      </c>
      <c r="P193" s="106">
        <f t="shared" si="30"/>
        <v>9.4600000000000009</v>
      </c>
    </row>
    <row r="194" spans="1:16">
      <c r="A194" s="18">
        <f t="shared" si="26"/>
        <v>194</v>
      </c>
      <c r="B194" s="101">
        <v>2</v>
      </c>
      <c r="C194" s="102" t="s">
        <v>60</v>
      </c>
      <c r="D194" s="100">
        <f t="shared" si="31"/>
        <v>50</v>
      </c>
      <c r="E194" s="103">
        <v>4.2</v>
      </c>
      <c r="F194" s="104">
        <v>1.7830000000000001E-3</v>
      </c>
      <c r="G194" s="99">
        <f t="shared" si="23"/>
        <v>4.2017829999999998</v>
      </c>
      <c r="H194" s="107">
        <v>2.79</v>
      </c>
      <c r="I194" s="108" t="s">
        <v>7</v>
      </c>
      <c r="J194" s="111">
        <f t="shared" si="32"/>
        <v>2790</v>
      </c>
      <c r="K194" s="107">
        <v>104.44</v>
      </c>
      <c r="L194" s="108" t="s">
        <v>59</v>
      </c>
      <c r="M194" s="106">
        <f t="shared" si="33"/>
        <v>104.44</v>
      </c>
      <c r="N194" s="107">
        <v>11.17</v>
      </c>
      <c r="O194" s="108" t="s">
        <v>59</v>
      </c>
      <c r="P194" s="106">
        <f t="shared" si="30"/>
        <v>11.17</v>
      </c>
    </row>
    <row r="195" spans="1:16">
      <c r="A195" s="18">
        <f t="shared" si="26"/>
        <v>195</v>
      </c>
      <c r="B195" s="101">
        <v>2.25</v>
      </c>
      <c r="C195" s="102" t="s">
        <v>60</v>
      </c>
      <c r="D195" s="100">
        <f t="shared" si="31"/>
        <v>56.25</v>
      </c>
      <c r="E195" s="103">
        <v>3.83</v>
      </c>
      <c r="F195" s="104">
        <v>1.603E-3</v>
      </c>
      <c r="G195" s="99">
        <f t="shared" si="23"/>
        <v>3.8316029999999999</v>
      </c>
      <c r="H195" s="107">
        <v>3.41</v>
      </c>
      <c r="I195" s="108" t="s">
        <v>7</v>
      </c>
      <c r="J195" s="111">
        <f t="shared" si="32"/>
        <v>3410</v>
      </c>
      <c r="K195" s="107">
        <v>136.74</v>
      </c>
      <c r="L195" s="108" t="s">
        <v>59</v>
      </c>
      <c r="M195" s="106">
        <f t="shared" si="33"/>
        <v>136.74</v>
      </c>
      <c r="N195" s="107">
        <v>13.48</v>
      </c>
      <c r="O195" s="108" t="s">
        <v>59</v>
      </c>
      <c r="P195" s="106">
        <f t="shared" si="30"/>
        <v>13.48</v>
      </c>
    </row>
    <row r="196" spans="1:16">
      <c r="A196" s="18">
        <f t="shared" si="26"/>
        <v>196</v>
      </c>
      <c r="B196" s="101">
        <v>2.5</v>
      </c>
      <c r="C196" s="102" t="s">
        <v>60</v>
      </c>
      <c r="D196" s="100">
        <f t="shared" si="31"/>
        <v>62.5</v>
      </c>
      <c r="E196" s="103">
        <v>3.528</v>
      </c>
      <c r="F196" s="104">
        <v>1.457E-3</v>
      </c>
      <c r="G196" s="99">
        <f t="shared" si="23"/>
        <v>3.5294569999999998</v>
      </c>
      <c r="H196" s="107">
        <v>4.09</v>
      </c>
      <c r="I196" s="108" t="s">
        <v>7</v>
      </c>
      <c r="J196" s="111">
        <f t="shared" si="32"/>
        <v>4090</v>
      </c>
      <c r="K196" s="107">
        <v>167.24</v>
      </c>
      <c r="L196" s="108" t="s">
        <v>59</v>
      </c>
      <c r="M196" s="106">
        <f t="shared" si="33"/>
        <v>167.24</v>
      </c>
      <c r="N196" s="107">
        <v>15.98</v>
      </c>
      <c r="O196" s="108" t="s">
        <v>59</v>
      </c>
      <c r="P196" s="106">
        <f t="shared" si="30"/>
        <v>15.98</v>
      </c>
    </row>
    <row r="197" spans="1:16">
      <c r="A197" s="18">
        <f t="shared" si="26"/>
        <v>197</v>
      </c>
      <c r="B197" s="101">
        <v>2.75</v>
      </c>
      <c r="C197" s="102" t="s">
        <v>60</v>
      </c>
      <c r="D197" s="100">
        <f t="shared" si="31"/>
        <v>68.75</v>
      </c>
      <c r="E197" s="103">
        <v>3.2770000000000001</v>
      </c>
      <c r="F197" s="104">
        <v>1.3359999999999999E-3</v>
      </c>
      <c r="G197" s="99">
        <f t="shared" si="23"/>
        <v>3.2783359999999999</v>
      </c>
      <c r="H197" s="107">
        <v>4.83</v>
      </c>
      <c r="I197" s="108" t="s">
        <v>7</v>
      </c>
      <c r="J197" s="111">
        <f t="shared" si="32"/>
        <v>4830</v>
      </c>
      <c r="K197" s="107">
        <v>196.99</v>
      </c>
      <c r="L197" s="108" t="s">
        <v>59</v>
      </c>
      <c r="M197" s="106">
        <f t="shared" si="33"/>
        <v>196.99</v>
      </c>
      <c r="N197" s="107">
        <v>18.670000000000002</v>
      </c>
      <c r="O197" s="108" t="s">
        <v>59</v>
      </c>
      <c r="P197" s="106">
        <f t="shared" si="30"/>
        <v>18.670000000000002</v>
      </c>
    </row>
    <row r="198" spans="1:16">
      <c r="A198" s="18">
        <f t="shared" si="26"/>
        <v>198</v>
      </c>
      <c r="B198" s="101">
        <v>3</v>
      </c>
      <c r="C198" s="102" t="s">
        <v>60</v>
      </c>
      <c r="D198" s="100">
        <f t="shared" si="31"/>
        <v>75</v>
      </c>
      <c r="E198" s="103">
        <v>3.0649999999999999</v>
      </c>
      <c r="F198" s="104">
        <v>1.235E-3</v>
      </c>
      <c r="G198" s="99">
        <f t="shared" si="23"/>
        <v>3.0662349999999998</v>
      </c>
      <c r="H198" s="107">
        <v>5.62</v>
      </c>
      <c r="I198" s="108" t="s">
        <v>7</v>
      </c>
      <c r="J198" s="111">
        <f t="shared" si="32"/>
        <v>5620</v>
      </c>
      <c r="K198" s="107">
        <v>226.45</v>
      </c>
      <c r="L198" s="108" t="s">
        <v>59</v>
      </c>
      <c r="M198" s="106">
        <f t="shared" si="33"/>
        <v>226.45</v>
      </c>
      <c r="N198" s="107">
        <v>21.54</v>
      </c>
      <c r="O198" s="108" t="s">
        <v>59</v>
      </c>
      <c r="P198" s="106">
        <f t="shared" si="30"/>
        <v>21.54</v>
      </c>
    </row>
    <row r="199" spans="1:16">
      <c r="A199" s="18">
        <f t="shared" si="26"/>
        <v>199</v>
      </c>
      <c r="B199" s="101">
        <v>3.25</v>
      </c>
      <c r="C199" s="102" t="s">
        <v>60</v>
      </c>
      <c r="D199" s="100">
        <f t="shared" si="31"/>
        <v>81.25</v>
      </c>
      <c r="E199" s="103">
        <v>2.883</v>
      </c>
      <c r="F199" s="104">
        <v>1.1479999999999999E-3</v>
      </c>
      <c r="G199" s="99">
        <f t="shared" si="23"/>
        <v>2.8841480000000002</v>
      </c>
      <c r="H199" s="107">
        <v>6.46</v>
      </c>
      <c r="I199" s="108" t="s">
        <v>7</v>
      </c>
      <c r="J199" s="111">
        <f t="shared" si="32"/>
        <v>6460</v>
      </c>
      <c r="K199" s="107">
        <v>255.85</v>
      </c>
      <c r="L199" s="108" t="s">
        <v>59</v>
      </c>
      <c r="M199" s="106">
        <f t="shared" si="33"/>
        <v>255.85</v>
      </c>
      <c r="N199" s="107">
        <v>24.58</v>
      </c>
      <c r="O199" s="108" t="s">
        <v>59</v>
      </c>
      <c r="P199" s="106">
        <f t="shared" si="30"/>
        <v>24.58</v>
      </c>
    </row>
    <row r="200" spans="1:16">
      <c r="A200" s="18">
        <f t="shared" si="26"/>
        <v>200</v>
      </c>
      <c r="B200" s="101">
        <v>3.5</v>
      </c>
      <c r="C200" s="102" t="s">
        <v>60</v>
      </c>
      <c r="D200" s="100">
        <f t="shared" si="31"/>
        <v>87.5</v>
      </c>
      <c r="E200" s="103">
        <v>2.7250000000000001</v>
      </c>
      <c r="F200" s="104">
        <v>1.073E-3</v>
      </c>
      <c r="G200" s="99">
        <f t="shared" si="23"/>
        <v>2.726073</v>
      </c>
      <c r="H200" s="107">
        <v>7.35</v>
      </c>
      <c r="I200" s="108" t="s">
        <v>7</v>
      </c>
      <c r="J200" s="111">
        <f t="shared" si="32"/>
        <v>7350</v>
      </c>
      <c r="K200" s="107">
        <v>285.31</v>
      </c>
      <c r="L200" s="108" t="s">
        <v>59</v>
      </c>
      <c r="M200" s="106">
        <f t="shared" si="33"/>
        <v>285.31</v>
      </c>
      <c r="N200" s="107">
        <v>27.79</v>
      </c>
      <c r="O200" s="108" t="s">
        <v>59</v>
      </c>
      <c r="P200" s="106">
        <f t="shared" si="30"/>
        <v>27.79</v>
      </c>
    </row>
    <row r="201" spans="1:16">
      <c r="A201" s="18">
        <f t="shared" si="26"/>
        <v>201</v>
      </c>
      <c r="B201" s="101">
        <v>3.75</v>
      </c>
      <c r="C201" s="102" t="s">
        <v>60</v>
      </c>
      <c r="D201" s="100">
        <f t="shared" si="31"/>
        <v>93.75</v>
      </c>
      <c r="E201" s="103">
        <v>2.5870000000000002</v>
      </c>
      <c r="F201" s="104">
        <v>1.008E-3</v>
      </c>
      <c r="G201" s="99">
        <f t="shared" si="23"/>
        <v>2.5880080000000003</v>
      </c>
      <c r="H201" s="107">
        <v>8.2899999999999991</v>
      </c>
      <c r="I201" s="108" t="s">
        <v>7</v>
      </c>
      <c r="J201" s="111">
        <f t="shared" si="32"/>
        <v>8290</v>
      </c>
      <c r="K201" s="107">
        <v>314.92</v>
      </c>
      <c r="L201" s="108" t="s">
        <v>59</v>
      </c>
      <c r="M201" s="106">
        <f t="shared" si="33"/>
        <v>314.92</v>
      </c>
      <c r="N201" s="107">
        <v>31.16</v>
      </c>
      <c r="O201" s="108" t="s">
        <v>59</v>
      </c>
      <c r="P201" s="106">
        <f t="shared" si="30"/>
        <v>31.16</v>
      </c>
    </row>
    <row r="202" spans="1:16">
      <c r="A202" s="18">
        <f t="shared" si="26"/>
        <v>202</v>
      </c>
      <c r="B202" s="101">
        <v>4</v>
      </c>
      <c r="C202" s="102" t="s">
        <v>60</v>
      </c>
      <c r="D202" s="112">
        <f t="shared" si="31"/>
        <v>100</v>
      </c>
      <c r="E202" s="103">
        <v>2.4649999999999999</v>
      </c>
      <c r="F202" s="104">
        <v>9.5040000000000001E-4</v>
      </c>
      <c r="G202" s="99">
        <f t="shared" si="23"/>
        <v>2.4659503999999997</v>
      </c>
      <c r="H202" s="107">
        <v>9.2799999999999994</v>
      </c>
      <c r="I202" s="108" t="s">
        <v>7</v>
      </c>
      <c r="J202" s="111">
        <f t="shared" si="32"/>
        <v>9280</v>
      </c>
      <c r="K202" s="107">
        <v>344.7</v>
      </c>
      <c r="L202" s="108" t="s">
        <v>59</v>
      </c>
      <c r="M202" s="106">
        <f t="shared" si="33"/>
        <v>344.7</v>
      </c>
      <c r="N202" s="107">
        <v>34.69</v>
      </c>
      <c r="O202" s="108" t="s">
        <v>59</v>
      </c>
      <c r="P202" s="106">
        <f t="shared" si="30"/>
        <v>34.69</v>
      </c>
    </row>
    <row r="203" spans="1:16">
      <c r="A203" s="18">
        <f t="shared" si="26"/>
        <v>203</v>
      </c>
      <c r="B203" s="101">
        <v>4.5</v>
      </c>
      <c r="C203" s="102" t="s">
        <v>60</v>
      </c>
      <c r="D203" s="112">
        <f t="shared" si="31"/>
        <v>112.5</v>
      </c>
      <c r="E203" s="103">
        <v>2.2599999999999998</v>
      </c>
      <c r="F203" s="104">
        <v>8.5369999999999999E-4</v>
      </c>
      <c r="G203" s="99">
        <f t="shared" si="23"/>
        <v>2.2608536999999997</v>
      </c>
      <c r="H203" s="107">
        <v>11.4</v>
      </c>
      <c r="I203" s="108" t="s">
        <v>7</v>
      </c>
      <c r="J203" s="111">
        <f t="shared" si="32"/>
        <v>11400</v>
      </c>
      <c r="K203" s="107">
        <v>456.87</v>
      </c>
      <c r="L203" s="108" t="s">
        <v>59</v>
      </c>
      <c r="M203" s="106">
        <f t="shared" si="33"/>
        <v>456.87</v>
      </c>
      <c r="N203" s="107">
        <v>42.2</v>
      </c>
      <c r="O203" s="108" t="s">
        <v>59</v>
      </c>
      <c r="P203" s="106">
        <f t="shared" si="30"/>
        <v>42.2</v>
      </c>
    </row>
    <row r="204" spans="1:16">
      <c r="A204" s="18">
        <f t="shared" si="26"/>
        <v>204</v>
      </c>
      <c r="B204" s="101">
        <v>5</v>
      </c>
      <c r="C204" s="102" t="s">
        <v>60</v>
      </c>
      <c r="D204" s="112">
        <f t="shared" si="31"/>
        <v>125</v>
      </c>
      <c r="E204" s="103">
        <v>2.0939999999999999</v>
      </c>
      <c r="F204" s="104">
        <v>7.7539999999999998E-4</v>
      </c>
      <c r="G204" s="99">
        <f t="shared" si="23"/>
        <v>2.0947754000000001</v>
      </c>
      <c r="H204" s="107">
        <v>13.7</v>
      </c>
      <c r="I204" s="108" t="s">
        <v>7</v>
      </c>
      <c r="J204" s="111">
        <f t="shared" si="32"/>
        <v>13700</v>
      </c>
      <c r="K204" s="107">
        <v>560.91</v>
      </c>
      <c r="L204" s="108" t="s">
        <v>59</v>
      </c>
      <c r="M204" s="106">
        <f t="shared" si="33"/>
        <v>560.91</v>
      </c>
      <c r="N204" s="107">
        <v>50.29</v>
      </c>
      <c r="O204" s="108" t="s">
        <v>59</v>
      </c>
      <c r="P204" s="106">
        <f t="shared" ref="P204:P226" si="34">N204</f>
        <v>50.29</v>
      </c>
    </row>
    <row r="205" spans="1:16">
      <c r="A205" s="18">
        <f t="shared" si="26"/>
        <v>205</v>
      </c>
      <c r="B205" s="101">
        <v>5.5</v>
      </c>
      <c r="C205" s="102" t="s">
        <v>60</v>
      </c>
      <c r="D205" s="112">
        <f t="shared" si="31"/>
        <v>137.5</v>
      </c>
      <c r="E205" s="103">
        <v>1.956</v>
      </c>
      <c r="F205" s="104">
        <v>7.1080000000000004E-4</v>
      </c>
      <c r="G205" s="99">
        <f t="shared" si="23"/>
        <v>1.9567108</v>
      </c>
      <c r="H205" s="107">
        <v>16.170000000000002</v>
      </c>
      <c r="I205" s="108" t="s">
        <v>7</v>
      </c>
      <c r="J205" s="111">
        <f t="shared" si="32"/>
        <v>16170.000000000002</v>
      </c>
      <c r="K205" s="107">
        <v>661.03</v>
      </c>
      <c r="L205" s="108" t="s">
        <v>59</v>
      </c>
      <c r="M205" s="106">
        <f t="shared" si="33"/>
        <v>661.03</v>
      </c>
      <c r="N205" s="107">
        <v>58.91</v>
      </c>
      <c r="O205" s="108" t="s">
        <v>59</v>
      </c>
      <c r="P205" s="106">
        <f t="shared" si="34"/>
        <v>58.91</v>
      </c>
    </row>
    <row r="206" spans="1:16">
      <c r="A206" s="18">
        <f t="shared" si="26"/>
        <v>206</v>
      </c>
      <c r="B206" s="101">
        <v>6</v>
      </c>
      <c r="C206" s="102" t="s">
        <v>60</v>
      </c>
      <c r="D206" s="112">
        <f t="shared" si="31"/>
        <v>150</v>
      </c>
      <c r="E206" s="103">
        <v>1.84</v>
      </c>
      <c r="F206" s="104">
        <v>6.5649999999999997E-4</v>
      </c>
      <c r="G206" s="99">
        <f t="shared" si="23"/>
        <v>1.8406565000000001</v>
      </c>
      <c r="H206" s="107">
        <v>18.809999999999999</v>
      </c>
      <c r="I206" s="108" t="s">
        <v>7</v>
      </c>
      <c r="J206" s="111">
        <f t="shared" si="32"/>
        <v>18810</v>
      </c>
      <c r="K206" s="107">
        <v>759.05</v>
      </c>
      <c r="L206" s="108" t="s">
        <v>59</v>
      </c>
      <c r="M206" s="106">
        <f t="shared" si="33"/>
        <v>759.05</v>
      </c>
      <c r="N206" s="107">
        <v>68.040000000000006</v>
      </c>
      <c r="O206" s="108" t="s">
        <v>59</v>
      </c>
      <c r="P206" s="106">
        <f t="shared" si="34"/>
        <v>68.040000000000006</v>
      </c>
    </row>
    <row r="207" spans="1:16">
      <c r="A207" s="18">
        <f t="shared" si="26"/>
        <v>207</v>
      </c>
      <c r="B207" s="101">
        <v>6.5</v>
      </c>
      <c r="C207" s="102" t="s">
        <v>60</v>
      </c>
      <c r="D207" s="112">
        <f t="shared" si="31"/>
        <v>162.5</v>
      </c>
      <c r="E207" s="103">
        <v>1.7410000000000001</v>
      </c>
      <c r="F207" s="104">
        <v>6.1019999999999998E-4</v>
      </c>
      <c r="G207" s="99">
        <f t="shared" si="23"/>
        <v>1.7416102</v>
      </c>
      <c r="H207" s="107">
        <v>21.6</v>
      </c>
      <c r="I207" s="108" t="s">
        <v>7</v>
      </c>
      <c r="J207" s="111">
        <f t="shared" si="32"/>
        <v>21600</v>
      </c>
      <c r="K207" s="107">
        <v>855.86</v>
      </c>
      <c r="L207" s="108" t="s">
        <v>59</v>
      </c>
      <c r="M207" s="106">
        <f t="shared" si="33"/>
        <v>855.86</v>
      </c>
      <c r="N207" s="107">
        <v>77.650000000000006</v>
      </c>
      <c r="O207" s="108" t="s">
        <v>59</v>
      </c>
      <c r="P207" s="106">
        <f t="shared" si="34"/>
        <v>77.650000000000006</v>
      </c>
    </row>
    <row r="208" spans="1:16">
      <c r="A208" s="18">
        <f t="shared" si="26"/>
        <v>208</v>
      </c>
      <c r="B208" s="101">
        <v>7</v>
      </c>
      <c r="C208" s="102" t="s">
        <v>60</v>
      </c>
      <c r="D208" s="112">
        <f t="shared" si="31"/>
        <v>175</v>
      </c>
      <c r="E208" s="103">
        <v>1.6559999999999999</v>
      </c>
      <c r="F208" s="104">
        <v>5.7019999999999998E-4</v>
      </c>
      <c r="G208" s="99">
        <f t="shared" si="23"/>
        <v>1.6565702</v>
      </c>
      <c r="H208" s="107">
        <v>24.54</v>
      </c>
      <c r="I208" s="108" t="s">
        <v>7</v>
      </c>
      <c r="J208" s="111">
        <f t="shared" si="32"/>
        <v>24540</v>
      </c>
      <c r="K208" s="107">
        <v>951.96</v>
      </c>
      <c r="L208" s="108" t="s">
        <v>59</v>
      </c>
      <c r="M208" s="106">
        <f t="shared" si="33"/>
        <v>951.96</v>
      </c>
      <c r="N208" s="107">
        <v>87.71</v>
      </c>
      <c r="O208" s="108" t="s">
        <v>59</v>
      </c>
      <c r="P208" s="106">
        <f t="shared" si="34"/>
        <v>87.71</v>
      </c>
    </row>
    <row r="209" spans="1:16">
      <c r="A209" s="18">
        <f t="shared" si="26"/>
        <v>209</v>
      </c>
      <c r="B209" s="101">
        <v>8</v>
      </c>
      <c r="C209" s="102" t="s">
        <v>60</v>
      </c>
      <c r="D209" s="112">
        <f t="shared" si="31"/>
        <v>200</v>
      </c>
      <c r="E209" s="103">
        <v>1.5169999999999999</v>
      </c>
      <c r="F209" s="104">
        <v>5.0460000000000001E-4</v>
      </c>
      <c r="G209" s="99">
        <f t="shared" si="23"/>
        <v>1.5175045999999999</v>
      </c>
      <c r="H209" s="107">
        <v>30.85</v>
      </c>
      <c r="I209" s="108" t="s">
        <v>7</v>
      </c>
      <c r="J209" s="111">
        <f t="shared" si="32"/>
        <v>30850</v>
      </c>
      <c r="K209" s="107">
        <v>1.31</v>
      </c>
      <c r="L209" s="110" t="s">
        <v>7</v>
      </c>
      <c r="M209" s="111">
        <f t="shared" ref="M209:M228" si="35">K209*1000</f>
        <v>1310</v>
      </c>
      <c r="N209" s="107">
        <v>109.07</v>
      </c>
      <c r="O209" s="108" t="s">
        <v>59</v>
      </c>
      <c r="P209" s="106">
        <f t="shared" si="34"/>
        <v>109.07</v>
      </c>
    </row>
    <row r="210" spans="1:16">
      <c r="A210" s="18">
        <f t="shared" si="26"/>
        <v>210</v>
      </c>
      <c r="B210" s="101">
        <v>9</v>
      </c>
      <c r="C210" s="102" t="s">
        <v>60</v>
      </c>
      <c r="D210" s="112">
        <f t="shared" si="31"/>
        <v>225</v>
      </c>
      <c r="E210" s="103">
        <v>1.407</v>
      </c>
      <c r="F210" s="104">
        <v>4.529E-4</v>
      </c>
      <c r="G210" s="99">
        <f t="shared" si="23"/>
        <v>1.4074529</v>
      </c>
      <c r="H210" s="107">
        <v>37.700000000000003</v>
      </c>
      <c r="I210" s="108" t="s">
        <v>7</v>
      </c>
      <c r="J210" s="111">
        <f t="shared" si="32"/>
        <v>37700</v>
      </c>
      <c r="K210" s="107">
        <v>1.63</v>
      </c>
      <c r="L210" s="108" t="s">
        <v>7</v>
      </c>
      <c r="M210" s="111">
        <f t="shared" si="35"/>
        <v>1630</v>
      </c>
      <c r="N210" s="107">
        <v>131.94</v>
      </c>
      <c r="O210" s="108" t="s">
        <v>59</v>
      </c>
      <c r="P210" s="106">
        <f t="shared" si="34"/>
        <v>131.94</v>
      </c>
    </row>
    <row r="211" spans="1:16">
      <c r="A211" s="18">
        <f t="shared" si="26"/>
        <v>211</v>
      </c>
      <c r="B211" s="101">
        <v>10</v>
      </c>
      <c r="C211" s="102" t="s">
        <v>60</v>
      </c>
      <c r="D211" s="112">
        <f t="shared" si="31"/>
        <v>250</v>
      </c>
      <c r="E211" s="103">
        <v>1.319</v>
      </c>
      <c r="F211" s="104">
        <v>4.1120000000000002E-4</v>
      </c>
      <c r="G211" s="99">
        <f t="shared" si="23"/>
        <v>1.3194112</v>
      </c>
      <c r="H211" s="107">
        <v>45.04</v>
      </c>
      <c r="I211" s="108" t="s">
        <v>7</v>
      </c>
      <c r="J211" s="111">
        <f t="shared" si="32"/>
        <v>45040</v>
      </c>
      <c r="K211" s="107">
        <v>1.93</v>
      </c>
      <c r="L211" s="108" t="s">
        <v>7</v>
      </c>
      <c r="M211" s="111">
        <f t="shared" si="35"/>
        <v>1930</v>
      </c>
      <c r="N211" s="107">
        <v>156.13999999999999</v>
      </c>
      <c r="O211" s="108" t="s">
        <v>59</v>
      </c>
      <c r="P211" s="106">
        <f t="shared" si="34"/>
        <v>156.13999999999999</v>
      </c>
    </row>
    <row r="212" spans="1:16">
      <c r="A212" s="18">
        <f t="shared" si="26"/>
        <v>212</v>
      </c>
      <c r="B212" s="101">
        <v>11</v>
      </c>
      <c r="C212" s="102" t="s">
        <v>60</v>
      </c>
      <c r="D212" s="112">
        <f t="shared" si="31"/>
        <v>275</v>
      </c>
      <c r="E212" s="103">
        <v>1.2470000000000001</v>
      </c>
      <c r="F212" s="104">
        <v>3.768E-4</v>
      </c>
      <c r="G212" s="99">
        <f t="shared" ref="G212:G275" si="36">E212+F212</f>
        <v>1.2473768000000001</v>
      </c>
      <c r="H212" s="107">
        <v>52.84</v>
      </c>
      <c r="I212" s="108" t="s">
        <v>7</v>
      </c>
      <c r="J212" s="111">
        <f t="shared" si="32"/>
        <v>52840</v>
      </c>
      <c r="K212" s="107">
        <v>2.2200000000000002</v>
      </c>
      <c r="L212" s="108" t="s">
        <v>7</v>
      </c>
      <c r="M212" s="111">
        <f t="shared" si="35"/>
        <v>2220</v>
      </c>
      <c r="N212" s="107">
        <v>181.53</v>
      </c>
      <c r="O212" s="108" t="s">
        <v>59</v>
      </c>
      <c r="P212" s="106">
        <f t="shared" si="34"/>
        <v>181.53</v>
      </c>
    </row>
    <row r="213" spans="1:16">
      <c r="A213" s="18">
        <f t="shared" si="26"/>
        <v>213</v>
      </c>
      <c r="B213" s="101">
        <v>12</v>
      </c>
      <c r="C213" s="102" t="s">
        <v>60</v>
      </c>
      <c r="D213" s="112">
        <f t="shared" si="31"/>
        <v>300</v>
      </c>
      <c r="E213" s="103">
        <v>1.1859999999999999</v>
      </c>
      <c r="F213" s="104">
        <v>3.478E-4</v>
      </c>
      <c r="G213" s="99">
        <f t="shared" si="36"/>
        <v>1.1863477999999998</v>
      </c>
      <c r="H213" s="107">
        <v>61.06</v>
      </c>
      <c r="I213" s="108" t="s">
        <v>7</v>
      </c>
      <c r="J213" s="111">
        <f t="shared" si="32"/>
        <v>61060</v>
      </c>
      <c r="K213" s="107">
        <v>2.5099999999999998</v>
      </c>
      <c r="L213" s="108" t="s">
        <v>7</v>
      </c>
      <c r="M213" s="111">
        <f t="shared" si="35"/>
        <v>2510</v>
      </c>
      <c r="N213" s="107">
        <v>207.97</v>
      </c>
      <c r="O213" s="108" t="s">
        <v>59</v>
      </c>
      <c r="P213" s="106">
        <f t="shared" si="34"/>
        <v>207.97</v>
      </c>
    </row>
    <row r="214" spans="1:16">
      <c r="A214" s="18">
        <f t="shared" ref="A214:A277" si="37">A213+1</f>
        <v>214</v>
      </c>
      <c r="B214" s="101">
        <v>13</v>
      </c>
      <c r="C214" s="102" t="s">
        <v>60</v>
      </c>
      <c r="D214" s="112">
        <f t="shared" si="31"/>
        <v>325</v>
      </c>
      <c r="E214" s="103">
        <v>1.135</v>
      </c>
      <c r="F214" s="104">
        <v>3.2309999999999999E-4</v>
      </c>
      <c r="G214" s="99">
        <f t="shared" si="36"/>
        <v>1.1353230999999999</v>
      </c>
      <c r="H214" s="107">
        <v>69.680000000000007</v>
      </c>
      <c r="I214" s="108" t="s">
        <v>7</v>
      </c>
      <c r="J214" s="111">
        <f t="shared" si="32"/>
        <v>69680</v>
      </c>
      <c r="K214" s="107">
        <v>2.79</v>
      </c>
      <c r="L214" s="108" t="s">
        <v>7</v>
      </c>
      <c r="M214" s="111">
        <f t="shared" si="35"/>
        <v>2790</v>
      </c>
      <c r="N214" s="107">
        <v>235.35</v>
      </c>
      <c r="O214" s="108" t="s">
        <v>59</v>
      </c>
      <c r="P214" s="106">
        <f t="shared" si="34"/>
        <v>235.35</v>
      </c>
    </row>
    <row r="215" spans="1:16">
      <c r="A215" s="18">
        <f t="shared" si="37"/>
        <v>215</v>
      </c>
      <c r="B215" s="101">
        <v>14</v>
      </c>
      <c r="C215" s="102" t="s">
        <v>60</v>
      </c>
      <c r="D215" s="112">
        <f t="shared" si="31"/>
        <v>350</v>
      </c>
      <c r="E215" s="103">
        <v>1.0920000000000001</v>
      </c>
      <c r="F215" s="104">
        <v>3.0190000000000002E-4</v>
      </c>
      <c r="G215" s="99">
        <f t="shared" si="36"/>
        <v>1.0923019</v>
      </c>
      <c r="H215" s="107">
        <v>78.66</v>
      </c>
      <c r="I215" s="108" t="s">
        <v>7</v>
      </c>
      <c r="J215" s="111">
        <f t="shared" si="32"/>
        <v>78660</v>
      </c>
      <c r="K215" s="107">
        <v>3.07</v>
      </c>
      <c r="L215" s="108" t="s">
        <v>7</v>
      </c>
      <c r="M215" s="111">
        <f t="shared" si="35"/>
        <v>3070</v>
      </c>
      <c r="N215" s="107">
        <v>263.57</v>
      </c>
      <c r="O215" s="108" t="s">
        <v>59</v>
      </c>
      <c r="P215" s="106">
        <f t="shared" si="34"/>
        <v>263.57</v>
      </c>
    </row>
    <row r="216" spans="1:16">
      <c r="A216" s="18">
        <f t="shared" si="37"/>
        <v>216</v>
      </c>
      <c r="B216" s="101">
        <v>15</v>
      </c>
      <c r="C216" s="102" t="s">
        <v>60</v>
      </c>
      <c r="D216" s="112">
        <f t="shared" si="31"/>
        <v>375</v>
      </c>
      <c r="E216" s="103">
        <v>1.054</v>
      </c>
      <c r="F216" s="104">
        <v>2.833E-4</v>
      </c>
      <c r="G216" s="99">
        <f t="shared" si="36"/>
        <v>1.0542833</v>
      </c>
      <c r="H216" s="107">
        <v>87.99</v>
      </c>
      <c r="I216" s="108" t="s">
        <v>7</v>
      </c>
      <c r="J216" s="111">
        <f t="shared" si="32"/>
        <v>87990</v>
      </c>
      <c r="K216" s="107">
        <v>3.34</v>
      </c>
      <c r="L216" s="108" t="s">
        <v>7</v>
      </c>
      <c r="M216" s="111">
        <f t="shared" si="35"/>
        <v>3340</v>
      </c>
      <c r="N216" s="107">
        <v>292.52999999999997</v>
      </c>
      <c r="O216" s="108" t="s">
        <v>59</v>
      </c>
      <c r="P216" s="106">
        <f t="shared" si="34"/>
        <v>292.52999999999997</v>
      </c>
    </row>
    <row r="217" spans="1:16">
      <c r="A217" s="18">
        <f t="shared" si="37"/>
        <v>217</v>
      </c>
      <c r="B217" s="101">
        <v>16</v>
      </c>
      <c r="C217" s="102" t="s">
        <v>60</v>
      </c>
      <c r="D217" s="112">
        <f t="shared" si="31"/>
        <v>400</v>
      </c>
      <c r="E217" s="103">
        <v>1.0209999999999999</v>
      </c>
      <c r="F217" s="104">
        <v>2.6689999999999998E-4</v>
      </c>
      <c r="G217" s="99">
        <f t="shared" si="36"/>
        <v>1.0212668999999999</v>
      </c>
      <c r="H217" s="107">
        <v>97.63</v>
      </c>
      <c r="I217" s="108" t="s">
        <v>7</v>
      </c>
      <c r="J217" s="111">
        <f t="shared" si="32"/>
        <v>97630</v>
      </c>
      <c r="K217" s="107">
        <v>3.61</v>
      </c>
      <c r="L217" s="108" t="s">
        <v>7</v>
      </c>
      <c r="M217" s="111">
        <f t="shared" si="35"/>
        <v>3610</v>
      </c>
      <c r="N217" s="107">
        <v>322.14</v>
      </c>
      <c r="O217" s="108" t="s">
        <v>59</v>
      </c>
      <c r="P217" s="106">
        <f t="shared" si="34"/>
        <v>322.14</v>
      </c>
    </row>
    <row r="218" spans="1:16">
      <c r="A218" s="18">
        <f t="shared" si="37"/>
        <v>218</v>
      </c>
      <c r="B218" s="101">
        <v>17</v>
      </c>
      <c r="C218" s="102" t="s">
        <v>60</v>
      </c>
      <c r="D218" s="112">
        <f t="shared" si="31"/>
        <v>425</v>
      </c>
      <c r="E218" s="103">
        <v>0.99160000000000004</v>
      </c>
      <c r="F218" s="104">
        <v>2.5250000000000001E-4</v>
      </c>
      <c r="G218" s="99">
        <f t="shared" si="36"/>
        <v>0.99185250000000003</v>
      </c>
      <c r="H218" s="107">
        <v>107.57</v>
      </c>
      <c r="I218" s="108" t="s">
        <v>7</v>
      </c>
      <c r="J218" s="111">
        <f t="shared" si="32"/>
        <v>107570</v>
      </c>
      <c r="K218" s="107">
        <v>3.87</v>
      </c>
      <c r="L218" s="108" t="s">
        <v>7</v>
      </c>
      <c r="M218" s="111">
        <f t="shared" si="35"/>
        <v>3870</v>
      </c>
      <c r="N218" s="107">
        <v>352.33</v>
      </c>
      <c r="O218" s="108" t="s">
        <v>59</v>
      </c>
      <c r="P218" s="106">
        <f t="shared" si="34"/>
        <v>352.33</v>
      </c>
    </row>
    <row r="219" spans="1:16">
      <c r="A219" s="18">
        <f t="shared" si="37"/>
        <v>219</v>
      </c>
      <c r="B219" s="101">
        <v>18</v>
      </c>
      <c r="C219" s="102" t="s">
        <v>60</v>
      </c>
      <c r="D219" s="112">
        <f t="shared" si="31"/>
        <v>450</v>
      </c>
      <c r="E219" s="103">
        <v>0.96589999999999998</v>
      </c>
      <c r="F219" s="104">
        <v>2.3949999999999999E-4</v>
      </c>
      <c r="G219" s="99">
        <f t="shared" si="36"/>
        <v>0.96613949999999993</v>
      </c>
      <c r="H219" s="107">
        <v>117.79</v>
      </c>
      <c r="I219" s="108" t="s">
        <v>7</v>
      </c>
      <c r="J219" s="111">
        <f t="shared" si="32"/>
        <v>117790</v>
      </c>
      <c r="K219" s="107">
        <v>4.13</v>
      </c>
      <c r="L219" s="108" t="s">
        <v>7</v>
      </c>
      <c r="M219" s="111">
        <f t="shared" si="35"/>
        <v>4130</v>
      </c>
      <c r="N219" s="107">
        <v>383.03</v>
      </c>
      <c r="O219" s="108" t="s">
        <v>59</v>
      </c>
      <c r="P219" s="106">
        <f t="shared" si="34"/>
        <v>383.03</v>
      </c>
    </row>
    <row r="220" spans="1:16">
      <c r="A220" s="18">
        <f t="shared" si="37"/>
        <v>220</v>
      </c>
      <c r="B220" s="101">
        <v>20</v>
      </c>
      <c r="C220" s="102" t="s">
        <v>60</v>
      </c>
      <c r="D220" s="112">
        <f t="shared" si="31"/>
        <v>500</v>
      </c>
      <c r="E220" s="103">
        <v>0.92249999999999999</v>
      </c>
      <c r="F220" s="104">
        <v>2.173E-4</v>
      </c>
      <c r="G220" s="99">
        <f t="shared" si="36"/>
        <v>0.92271729999999996</v>
      </c>
      <c r="H220" s="107">
        <v>138.97999999999999</v>
      </c>
      <c r="I220" s="108" t="s">
        <v>7</v>
      </c>
      <c r="J220" s="111">
        <f t="shared" si="32"/>
        <v>138980</v>
      </c>
      <c r="K220" s="107">
        <v>5.1100000000000003</v>
      </c>
      <c r="L220" s="108" t="s">
        <v>7</v>
      </c>
      <c r="M220" s="111">
        <f t="shared" si="35"/>
        <v>5110</v>
      </c>
      <c r="N220" s="107">
        <v>445.75</v>
      </c>
      <c r="O220" s="108" t="s">
        <v>59</v>
      </c>
      <c r="P220" s="106">
        <f t="shared" si="34"/>
        <v>445.75</v>
      </c>
    </row>
    <row r="221" spans="1:16">
      <c r="A221" s="18">
        <f t="shared" si="37"/>
        <v>221</v>
      </c>
      <c r="B221" s="101">
        <v>22.5</v>
      </c>
      <c r="C221" s="102" t="s">
        <v>60</v>
      </c>
      <c r="D221" s="112">
        <f t="shared" si="31"/>
        <v>562.5</v>
      </c>
      <c r="E221" s="103">
        <v>0.87980000000000003</v>
      </c>
      <c r="F221" s="104">
        <v>1.95E-4</v>
      </c>
      <c r="G221" s="99">
        <f t="shared" si="36"/>
        <v>0.87999499999999997</v>
      </c>
      <c r="H221" s="107">
        <v>166.73</v>
      </c>
      <c r="I221" s="108" t="s">
        <v>7</v>
      </c>
      <c r="J221" s="111">
        <f t="shared" si="32"/>
        <v>166730</v>
      </c>
      <c r="K221" s="107">
        <v>6.44</v>
      </c>
      <c r="L221" s="108" t="s">
        <v>7</v>
      </c>
      <c r="M221" s="111">
        <f t="shared" si="35"/>
        <v>6440</v>
      </c>
      <c r="N221" s="107">
        <v>526.04</v>
      </c>
      <c r="O221" s="108" t="s">
        <v>59</v>
      </c>
      <c r="P221" s="106">
        <f t="shared" si="34"/>
        <v>526.04</v>
      </c>
    </row>
    <row r="222" spans="1:16">
      <c r="A222" s="18">
        <f t="shared" si="37"/>
        <v>222</v>
      </c>
      <c r="B222" s="101">
        <v>25</v>
      </c>
      <c r="C222" s="102" t="s">
        <v>60</v>
      </c>
      <c r="D222" s="112">
        <f t="shared" si="31"/>
        <v>625</v>
      </c>
      <c r="E222" s="103">
        <v>0.84630000000000005</v>
      </c>
      <c r="F222" s="104">
        <v>1.7689999999999999E-4</v>
      </c>
      <c r="G222" s="99">
        <f t="shared" si="36"/>
        <v>0.84647690000000009</v>
      </c>
      <c r="H222" s="107">
        <v>195.7</v>
      </c>
      <c r="I222" s="108" t="s">
        <v>7</v>
      </c>
      <c r="J222" s="111">
        <f t="shared" si="32"/>
        <v>195700</v>
      </c>
      <c r="K222" s="107">
        <v>7.63</v>
      </c>
      <c r="L222" s="108" t="s">
        <v>7</v>
      </c>
      <c r="M222" s="111">
        <f t="shared" si="35"/>
        <v>7630</v>
      </c>
      <c r="N222" s="107">
        <v>607.80999999999995</v>
      </c>
      <c r="O222" s="108" t="s">
        <v>59</v>
      </c>
      <c r="P222" s="106">
        <f t="shared" si="34"/>
        <v>607.80999999999995</v>
      </c>
    </row>
    <row r="223" spans="1:16">
      <c r="A223" s="18">
        <f t="shared" si="37"/>
        <v>223</v>
      </c>
      <c r="B223" s="101">
        <v>27.5</v>
      </c>
      <c r="C223" s="102" t="s">
        <v>60</v>
      </c>
      <c r="D223" s="112">
        <f t="shared" si="31"/>
        <v>687.5</v>
      </c>
      <c r="E223" s="103">
        <v>0.81950000000000001</v>
      </c>
      <c r="F223" s="104">
        <v>1.6200000000000001E-4</v>
      </c>
      <c r="G223" s="99">
        <f t="shared" si="36"/>
        <v>0.819662</v>
      </c>
      <c r="H223" s="107">
        <v>225.73</v>
      </c>
      <c r="I223" s="108" t="s">
        <v>7</v>
      </c>
      <c r="J223" s="111">
        <f t="shared" si="32"/>
        <v>225730</v>
      </c>
      <c r="K223" s="107">
        <v>8.74</v>
      </c>
      <c r="L223" s="108" t="s">
        <v>7</v>
      </c>
      <c r="M223" s="111">
        <f t="shared" si="35"/>
        <v>8740</v>
      </c>
      <c r="N223" s="107">
        <v>690.54</v>
      </c>
      <c r="O223" s="108" t="s">
        <v>59</v>
      </c>
      <c r="P223" s="106">
        <f t="shared" si="34"/>
        <v>690.54</v>
      </c>
    </row>
    <row r="224" spans="1:16">
      <c r="A224" s="18">
        <f t="shared" si="37"/>
        <v>224</v>
      </c>
      <c r="B224" s="101">
        <v>30</v>
      </c>
      <c r="C224" s="102" t="s">
        <v>60</v>
      </c>
      <c r="D224" s="112">
        <f t="shared" si="31"/>
        <v>750</v>
      </c>
      <c r="E224" s="103">
        <v>0.79769999999999996</v>
      </c>
      <c r="F224" s="104">
        <v>1.495E-4</v>
      </c>
      <c r="G224" s="99">
        <f t="shared" si="36"/>
        <v>0.79784949999999999</v>
      </c>
      <c r="H224" s="107">
        <v>256.64</v>
      </c>
      <c r="I224" s="108" t="s">
        <v>7</v>
      </c>
      <c r="J224" s="111">
        <f t="shared" si="32"/>
        <v>256640</v>
      </c>
      <c r="K224" s="107">
        <v>9.77</v>
      </c>
      <c r="L224" s="108" t="s">
        <v>7</v>
      </c>
      <c r="M224" s="111">
        <f t="shared" si="35"/>
        <v>9770</v>
      </c>
      <c r="N224" s="107">
        <v>773.81</v>
      </c>
      <c r="O224" s="108" t="s">
        <v>59</v>
      </c>
      <c r="P224" s="106">
        <f t="shared" si="34"/>
        <v>773.81</v>
      </c>
    </row>
    <row r="225" spans="1:16">
      <c r="A225" s="18">
        <f t="shared" si="37"/>
        <v>225</v>
      </c>
      <c r="B225" s="101">
        <v>32.5</v>
      </c>
      <c r="C225" s="102" t="s">
        <v>60</v>
      </c>
      <c r="D225" s="112">
        <f t="shared" si="31"/>
        <v>812.5</v>
      </c>
      <c r="E225" s="103">
        <v>0.77990000000000004</v>
      </c>
      <c r="F225" s="104">
        <v>1.3880000000000001E-4</v>
      </c>
      <c r="G225" s="99">
        <f t="shared" si="36"/>
        <v>0.78003880000000003</v>
      </c>
      <c r="H225" s="107">
        <v>288.33999999999997</v>
      </c>
      <c r="I225" s="108" t="s">
        <v>7</v>
      </c>
      <c r="J225" s="111">
        <f t="shared" si="32"/>
        <v>288340</v>
      </c>
      <c r="K225" s="107">
        <v>10.75</v>
      </c>
      <c r="L225" s="108" t="s">
        <v>7</v>
      </c>
      <c r="M225" s="111">
        <f t="shared" si="35"/>
        <v>10750</v>
      </c>
      <c r="N225" s="107">
        <v>857.29</v>
      </c>
      <c r="O225" s="108" t="s">
        <v>59</v>
      </c>
      <c r="P225" s="106">
        <f t="shared" si="34"/>
        <v>857.29</v>
      </c>
    </row>
    <row r="226" spans="1:16">
      <c r="A226" s="18">
        <f t="shared" si="37"/>
        <v>226</v>
      </c>
      <c r="B226" s="101">
        <v>35</v>
      </c>
      <c r="C226" s="102" t="s">
        <v>60</v>
      </c>
      <c r="D226" s="112">
        <f t="shared" si="31"/>
        <v>875</v>
      </c>
      <c r="E226" s="103">
        <v>0.76500000000000001</v>
      </c>
      <c r="F226" s="104">
        <v>1.2960000000000001E-4</v>
      </c>
      <c r="G226" s="99">
        <f t="shared" si="36"/>
        <v>0.76512959999999997</v>
      </c>
      <c r="H226" s="107">
        <v>320.70999999999998</v>
      </c>
      <c r="I226" s="108" t="s">
        <v>7</v>
      </c>
      <c r="J226" s="111">
        <f t="shared" si="32"/>
        <v>320710</v>
      </c>
      <c r="K226" s="107">
        <v>11.69</v>
      </c>
      <c r="L226" s="108" t="s">
        <v>7</v>
      </c>
      <c r="M226" s="111">
        <f t="shared" si="35"/>
        <v>11690</v>
      </c>
      <c r="N226" s="107">
        <v>940.72</v>
      </c>
      <c r="O226" s="108" t="s">
        <v>59</v>
      </c>
      <c r="P226" s="106">
        <f t="shared" si="34"/>
        <v>940.72</v>
      </c>
    </row>
    <row r="227" spans="1:16">
      <c r="A227" s="18">
        <f t="shared" si="37"/>
        <v>227</v>
      </c>
      <c r="B227" s="101">
        <v>37.5</v>
      </c>
      <c r="C227" s="102" t="s">
        <v>60</v>
      </c>
      <c r="D227" s="112">
        <f t="shared" si="31"/>
        <v>937.5</v>
      </c>
      <c r="E227" s="103">
        <v>0.75249999999999995</v>
      </c>
      <c r="F227" s="104">
        <v>1.216E-4</v>
      </c>
      <c r="G227" s="99">
        <f t="shared" si="36"/>
        <v>0.7526216</v>
      </c>
      <c r="H227" s="107">
        <v>353.65</v>
      </c>
      <c r="I227" s="108" t="s">
        <v>7</v>
      </c>
      <c r="J227" s="111">
        <f t="shared" si="32"/>
        <v>353650</v>
      </c>
      <c r="K227" s="107">
        <v>12.58</v>
      </c>
      <c r="L227" s="108" t="s">
        <v>7</v>
      </c>
      <c r="M227" s="111">
        <f t="shared" si="35"/>
        <v>12580</v>
      </c>
      <c r="N227" s="107">
        <v>1.02</v>
      </c>
      <c r="O227" s="110" t="s">
        <v>7</v>
      </c>
      <c r="P227" s="111">
        <f>N227*1000</f>
        <v>1020</v>
      </c>
    </row>
    <row r="228" spans="1:16">
      <c r="A228" s="21">
        <f t="shared" si="37"/>
        <v>228</v>
      </c>
      <c r="B228" s="101">
        <v>40</v>
      </c>
      <c r="C228" s="102" t="s">
        <v>60</v>
      </c>
      <c r="D228" s="106">
        <f t="shared" si="31"/>
        <v>1000</v>
      </c>
      <c r="E228" s="103">
        <v>0.74209999999999998</v>
      </c>
      <c r="F228" s="104">
        <v>1.145E-4</v>
      </c>
      <c r="G228" s="99">
        <f t="shared" si="36"/>
        <v>0.7422145</v>
      </c>
      <c r="H228" s="107">
        <v>387.11</v>
      </c>
      <c r="I228" s="108" t="s">
        <v>7</v>
      </c>
      <c r="J228" s="111">
        <f t="shared" si="32"/>
        <v>387110</v>
      </c>
      <c r="K228" s="107">
        <v>13.44</v>
      </c>
      <c r="L228" s="108" t="s">
        <v>7</v>
      </c>
      <c r="M228" s="111">
        <f t="shared" si="35"/>
        <v>13440</v>
      </c>
      <c r="N228" s="107">
        <v>1.1100000000000001</v>
      </c>
      <c r="O228" s="108" t="s">
        <v>7</v>
      </c>
      <c r="P228" s="111">
        <f>N228*1000</f>
        <v>1110</v>
      </c>
    </row>
    <row r="229" spans="1:16">
      <c r="A229" s="18">
        <f t="shared" si="37"/>
        <v>229</v>
      </c>
      <c r="B229" s="101"/>
      <c r="C229" s="102"/>
      <c r="D229" s="106" t="e">
        <v>#N/A</v>
      </c>
      <c r="E229" s="103"/>
      <c r="F229" s="104"/>
      <c r="G229" s="99" t="e">
        <v>#N/A</v>
      </c>
      <c r="H229" s="107"/>
      <c r="I229" s="108"/>
      <c r="J229" s="111" t="e">
        <v>#N/A</v>
      </c>
      <c r="K229" s="107"/>
      <c r="L229" s="108"/>
      <c r="M229" s="111" t="e">
        <v>#N/A</v>
      </c>
      <c r="N229" s="107"/>
      <c r="O229" s="108"/>
      <c r="P229" s="114" t="e">
        <v>#N/A</v>
      </c>
    </row>
    <row r="230" spans="1:16">
      <c r="A230" s="18">
        <f t="shared" si="37"/>
        <v>230</v>
      </c>
      <c r="B230" s="101"/>
      <c r="C230" s="102"/>
      <c r="D230" s="106" t="e">
        <v>#N/A</v>
      </c>
      <c r="E230" s="103"/>
      <c r="F230" s="104"/>
      <c r="G230" s="99" t="e">
        <v>#N/A</v>
      </c>
      <c r="H230" s="107"/>
      <c r="I230" s="108"/>
      <c r="J230" s="111" t="e">
        <v>#N/A</v>
      </c>
      <c r="K230" s="107"/>
      <c r="L230" s="108"/>
      <c r="M230" s="111" t="e">
        <v>#N/A</v>
      </c>
      <c r="N230" s="107"/>
      <c r="O230" s="108"/>
      <c r="P230" s="114" t="e">
        <v>#N/A</v>
      </c>
    </row>
    <row r="231" spans="1:16">
      <c r="A231" s="18">
        <f t="shared" si="37"/>
        <v>231</v>
      </c>
      <c r="B231" s="101"/>
      <c r="C231" s="102"/>
      <c r="D231" s="106" t="e">
        <v>#N/A</v>
      </c>
      <c r="E231" s="103"/>
      <c r="F231" s="104"/>
      <c r="G231" s="99" t="e">
        <v>#N/A</v>
      </c>
      <c r="H231" s="107"/>
      <c r="I231" s="108"/>
      <c r="J231" s="111" t="e">
        <v>#N/A</v>
      </c>
      <c r="K231" s="107"/>
      <c r="L231" s="108"/>
      <c r="M231" s="111" t="e">
        <v>#N/A</v>
      </c>
      <c r="N231" s="107"/>
      <c r="O231" s="108"/>
      <c r="P231" s="114" t="e">
        <v>#N/A</v>
      </c>
    </row>
    <row r="232" spans="1:16">
      <c r="A232" s="18">
        <f t="shared" si="37"/>
        <v>232</v>
      </c>
      <c r="B232" s="101"/>
      <c r="C232" s="102"/>
      <c r="D232" s="106" t="e">
        <v>#N/A</v>
      </c>
      <c r="E232" s="103"/>
      <c r="F232" s="104"/>
      <c r="G232" s="99" t="e">
        <v>#N/A</v>
      </c>
      <c r="H232" s="107"/>
      <c r="I232" s="108"/>
      <c r="J232" s="111" t="e">
        <v>#N/A</v>
      </c>
      <c r="K232" s="107"/>
      <c r="L232" s="108"/>
      <c r="M232" s="111" t="e">
        <v>#N/A</v>
      </c>
      <c r="N232" s="107"/>
      <c r="O232" s="108"/>
      <c r="P232" s="114" t="e">
        <v>#N/A</v>
      </c>
    </row>
    <row r="233" spans="1:16">
      <c r="A233" s="18">
        <f t="shared" si="37"/>
        <v>233</v>
      </c>
      <c r="B233" s="101"/>
      <c r="C233" s="102"/>
      <c r="D233" s="106" t="e">
        <v>#N/A</v>
      </c>
      <c r="E233" s="103"/>
      <c r="F233" s="104"/>
      <c r="G233" s="99" t="e">
        <v>#N/A</v>
      </c>
      <c r="H233" s="107"/>
      <c r="I233" s="108"/>
      <c r="J233" s="111" t="e">
        <v>#N/A</v>
      </c>
      <c r="K233" s="107"/>
      <c r="L233" s="108"/>
      <c r="M233" s="111" t="e">
        <v>#N/A</v>
      </c>
      <c r="N233" s="107"/>
      <c r="O233" s="108"/>
      <c r="P233" s="114" t="e">
        <v>#N/A</v>
      </c>
    </row>
    <row r="234" spans="1:16">
      <c r="A234" s="18">
        <f t="shared" si="37"/>
        <v>234</v>
      </c>
      <c r="B234" s="101"/>
      <c r="C234" s="102"/>
      <c r="D234" s="106" t="e">
        <v>#N/A</v>
      </c>
      <c r="E234" s="103"/>
      <c r="F234" s="104"/>
      <c r="G234" s="99" t="e">
        <v>#N/A</v>
      </c>
      <c r="H234" s="107"/>
      <c r="I234" s="108"/>
      <c r="J234" s="111" t="e">
        <v>#N/A</v>
      </c>
      <c r="K234" s="107"/>
      <c r="L234" s="108"/>
      <c r="M234" s="111" t="e">
        <v>#N/A</v>
      </c>
      <c r="N234" s="107"/>
      <c r="O234" s="108"/>
      <c r="P234" s="114" t="e">
        <v>#N/A</v>
      </c>
    </row>
    <row r="235" spans="1:16">
      <c r="A235" s="18">
        <f t="shared" si="37"/>
        <v>235</v>
      </c>
      <c r="B235" s="101"/>
      <c r="C235" s="102"/>
      <c r="D235" s="106" t="e">
        <v>#N/A</v>
      </c>
      <c r="E235" s="103"/>
      <c r="F235" s="104"/>
      <c r="G235" s="99" t="e">
        <v>#N/A</v>
      </c>
      <c r="H235" s="107"/>
      <c r="I235" s="108"/>
      <c r="J235" s="111" t="e">
        <v>#N/A</v>
      </c>
      <c r="K235" s="107"/>
      <c r="L235" s="108"/>
      <c r="M235" s="111" t="e">
        <v>#N/A</v>
      </c>
      <c r="N235" s="107"/>
      <c r="O235" s="108"/>
      <c r="P235" s="114" t="e">
        <v>#N/A</v>
      </c>
    </row>
    <row r="236" spans="1:16">
      <c r="A236" s="18">
        <f t="shared" si="37"/>
        <v>236</v>
      </c>
      <c r="B236" s="101"/>
      <c r="C236" s="102"/>
      <c r="D236" s="106" t="e">
        <v>#N/A</v>
      </c>
      <c r="E236" s="103"/>
      <c r="F236" s="104"/>
      <c r="G236" s="99" t="e">
        <v>#N/A</v>
      </c>
      <c r="H236" s="107"/>
      <c r="I236" s="108"/>
      <c r="J236" s="111" t="e">
        <v>#N/A</v>
      </c>
      <c r="K236" s="107"/>
      <c r="L236" s="108"/>
      <c r="M236" s="111" t="e">
        <v>#N/A</v>
      </c>
      <c r="N236" s="107"/>
      <c r="O236" s="108"/>
      <c r="P236" s="114" t="e">
        <v>#N/A</v>
      </c>
    </row>
    <row r="237" spans="1:16">
      <c r="A237" s="18">
        <f t="shared" si="37"/>
        <v>237</v>
      </c>
      <c r="B237" s="101"/>
      <c r="C237" s="102"/>
      <c r="D237" s="106" t="e">
        <v>#N/A</v>
      </c>
      <c r="E237" s="103"/>
      <c r="F237" s="104"/>
      <c r="G237" s="99" t="e">
        <v>#N/A</v>
      </c>
      <c r="H237" s="107"/>
      <c r="I237" s="108"/>
      <c r="J237" s="111" t="e">
        <v>#N/A</v>
      </c>
      <c r="K237" s="107"/>
      <c r="L237" s="108"/>
      <c r="M237" s="111" t="e">
        <v>#N/A</v>
      </c>
      <c r="N237" s="107"/>
      <c r="O237" s="108"/>
      <c r="P237" s="114" t="e">
        <v>#N/A</v>
      </c>
    </row>
    <row r="238" spans="1:16">
      <c r="A238" s="18">
        <f t="shared" si="37"/>
        <v>238</v>
      </c>
      <c r="B238" s="101"/>
      <c r="C238" s="102"/>
      <c r="D238" s="106" t="e">
        <v>#N/A</v>
      </c>
      <c r="E238" s="103"/>
      <c r="F238" s="104"/>
      <c r="G238" s="99" t="e">
        <v>#N/A</v>
      </c>
      <c r="H238" s="107"/>
      <c r="I238" s="108"/>
      <c r="J238" s="111" t="e">
        <v>#N/A</v>
      </c>
      <c r="K238" s="107"/>
      <c r="L238" s="108"/>
      <c r="M238" s="111" t="e">
        <v>#N/A</v>
      </c>
      <c r="N238" s="107"/>
      <c r="O238" s="108"/>
      <c r="P238" s="114" t="e">
        <v>#N/A</v>
      </c>
    </row>
    <row r="239" spans="1:16">
      <c r="A239" s="18">
        <f t="shared" si="37"/>
        <v>239</v>
      </c>
      <c r="B239" s="101"/>
      <c r="C239" s="102"/>
      <c r="D239" s="106" t="e">
        <v>#N/A</v>
      </c>
      <c r="E239" s="103"/>
      <c r="F239" s="104"/>
      <c r="G239" s="99" t="e">
        <v>#N/A</v>
      </c>
      <c r="H239" s="107"/>
      <c r="I239" s="108"/>
      <c r="J239" s="111" t="e">
        <v>#N/A</v>
      </c>
      <c r="K239" s="107"/>
      <c r="L239" s="108"/>
      <c r="M239" s="111" t="e">
        <v>#N/A</v>
      </c>
      <c r="N239" s="107"/>
      <c r="O239" s="108"/>
      <c r="P239" s="114" t="e">
        <v>#N/A</v>
      </c>
    </row>
    <row r="240" spans="1:16">
      <c r="A240" s="18">
        <f t="shared" si="37"/>
        <v>240</v>
      </c>
      <c r="B240" s="101"/>
      <c r="C240" s="102"/>
      <c r="D240" s="106" t="e">
        <v>#N/A</v>
      </c>
      <c r="E240" s="103"/>
      <c r="F240" s="104"/>
      <c r="G240" s="99" t="e">
        <v>#N/A</v>
      </c>
      <c r="H240" s="107"/>
      <c r="I240" s="108"/>
      <c r="J240" s="111" t="e">
        <v>#N/A</v>
      </c>
      <c r="K240" s="107"/>
      <c r="L240" s="108"/>
      <c r="M240" s="111" t="e">
        <v>#N/A</v>
      </c>
      <c r="N240" s="107"/>
      <c r="O240" s="108"/>
      <c r="P240" s="114" t="e">
        <v>#N/A</v>
      </c>
    </row>
    <row r="241" spans="1:16">
      <c r="A241" s="18">
        <f t="shared" si="37"/>
        <v>241</v>
      </c>
      <c r="B241" s="101"/>
      <c r="C241" s="102"/>
      <c r="D241" s="106" t="e">
        <v>#N/A</v>
      </c>
      <c r="E241" s="103"/>
      <c r="F241" s="104"/>
      <c r="G241" s="99" t="e">
        <v>#N/A</v>
      </c>
      <c r="H241" s="107"/>
      <c r="I241" s="108"/>
      <c r="J241" s="111" t="e">
        <v>#N/A</v>
      </c>
      <c r="K241" s="107"/>
      <c r="L241" s="108"/>
      <c r="M241" s="111" t="e">
        <v>#N/A</v>
      </c>
      <c r="N241" s="107"/>
      <c r="O241" s="108"/>
      <c r="P241" s="114" t="e">
        <v>#N/A</v>
      </c>
    </row>
    <row r="242" spans="1:16">
      <c r="A242" s="18">
        <f t="shared" si="37"/>
        <v>242</v>
      </c>
      <c r="B242" s="101"/>
      <c r="C242" s="102"/>
      <c r="D242" s="106" t="e">
        <v>#N/A</v>
      </c>
      <c r="E242" s="103"/>
      <c r="F242" s="104"/>
      <c r="G242" s="99" t="e">
        <v>#N/A</v>
      </c>
      <c r="H242" s="107"/>
      <c r="I242" s="108"/>
      <c r="J242" s="111" t="e">
        <v>#N/A</v>
      </c>
      <c r="K242" s="107"/>
      <c r="L242" s="108"/>
      <c r="M242" s="111" t="e">
        <v>#N/A</v>
      </c>
      <c r="N242" s="107"/>
      <c r="O242" s="108"/>
      <c r="P242" s="114" t="e">
        <v>#N/A</v>
      </c>
    </row>
    <row r="243" spans="1:16">
      <c r="A243" s="18">
        <f t="shared" si="37"/>
        <v>243</v>
      </c>
      <c r="B243" s="101"/>
      <c r="C243" s="102"/>
      <c r="D243" s="106" t="e">
        <v>#N/A</v>
      </c>
      <c r="E243" s="103"/>
      <c r="F243" s="104"/>
      <c r="G243" s="99" t="e">
        <v>#N/A</v>
      </c>
      <c r="H243" s="107"/>
      <c r="I243" s="108"/>
      <c r="J243" s="111" t="e">
        <v>#N/A</v>
      </c>
      <c r="K243" s="107"/>
      <c r="L243" s="108"/>
      <c r="M243" s="111" t="e">
        <v>#N/A</v>
      </c>
      <c r="N243" s="107"/>
      <c r="O243" s="108"/>
      <c r="P243" s="114" t="e">
        <v>#N/A</v>
      </c>
    </row>
    <row r="244" spans="1:16">
      <c r="A244" s="18">
        <f t="shared" si="37"/>
        <v>244</v>
      </c>
      <c r="B244" s="101"/>
      <c r="C244" s="102"/>
      <c r="D244" s="106" t="e">
        <v>#N/A</v>
      </c>
      <c r="E244" s="103"/>
      <c r="F244" s="104"/>
      <c r="G244" s="99" t="e">
        <v>#N/A</v>
      </c>
      <c r="H244" s="107"/>
      <c r="I244" s="108"/>
      <c r="J244" s="111" t="e">
        <v>#N/A</v>
      </c>
      <c r="K244" s="107"/>
      <c r="L244" s="108"/>
      <c r="M244" s="111" t="e">
        <v>#N/A</v>
      </c>
      <c r="N244" s="107"/>
      <c r="O244" s="108"/>
      <c r="P244" s="114" t="e">
        <v>#N/A</v>
      </c>
    </row>
    <row r="245" spans="1:16">
      <c r="A245" s="18">
        <f t="shared" si="37"/>
        <v>245</v>
      </c>
      <c r="B245" s="101"/>
      <c r="C245" s="102"/>
      <c r="D245" s="106" t="e">
        <v>#N/A</v>
      </c>
      <c r="E245" s="103"/>
      <c r="F245" s="104"/>
      <c r="G245" s="99" t="e">
        <v>#N/A</v>
      </c>
      <c r="H245" s="107"/>
      <c r="I245" s="108"/>
      <c r="J245" s="111" t="e">
        <v>#N/A</v>
      </c>
      <c r="K245" s="107"/>
      <c r="L245" s="108"/>
      <c r="M245" s="111" t="e">
        <v>#N/A</v>
      </c>
      <c r="N245" s="107"/>
      <c r="O245" s="108"/>
      <c r="P245" s="114" t="e">
        <v>#N/A</v>
      </c>
    </row>
    <row r="246" spans="1:16">
      <c r="A246" s="18">
        <f t="shared" si="37"/>
        <v>246</v>
      </c>
      <c r="B246" s="101"/>
      <c r="C246" s="102"/>
      <c r="D246" s="106" t="e">
        <v>#N/A</v>
      </c>
      <c r="E246" s="103"/>
      <c r="F246" s="104"/>
      <c r="G246" s="99" t="e">
        <v>#N/A</v>
      </c>
      <c r="H246" s="107"/>
      <c r="I246" s="108"/>
      <c r="J246" s="111" t="e">
        <v>#N/A</v>
      </c>
      <c r="K246" s="107"/>
      <c r="L246" s="108"/>
      <c r="M246" s="111" t="e">
        <v>#N/A</v>
      </c>
      <c r="N246" s="107"/>
      <c r="O246" s="108"/>
      <c r="P246" s="114" t="e">
        <v>#N/A</v>
      </c>
    </row>
    <row r="247" spans="1:16">
      <c r="A247" s="18">
        <f t="shared" si="37"/>
        <v>247</v>
      </c>
      <c r="B247" s="101"/>
      <c r="C247" s="102"/>
      <c r="D247" s="106" t="e">
        <v>#N/A</v>
      </c>
      <c r="E247" s="103"/>
      <c r="F247" s="104"/>
      <c r="G247" s="99" t="e">
        <v>#N/A</v>
      </c>
      <c r="H247" s="107"/>
      <c r="I247" s="108"/>
      <c r="J247" s="111" t="e">
        <v>#N/A</v>
      </c>
      <c r="K247" s="107"/>
      <c r="L247" s="108"/>
      <c r="M247" s="111" t="e">
        <v>#N/A</v>
      </c>
      <c r="N247" s="107"/>
      <c r="O247" s="108"/>
      <c r="P247" s="114" t="e">
        <v>#N/A</v>
      </c>
    </row>
    <row r="248" spans="1:16">
      <c r="A248" s="18">
        <f t="shared" si="37"/>
        <v>248</v>
      </c>
      <c r="B248" s="101"/>
      <c r="C248" s="102"/>
      <c r="D248" s="106" t="e">
        <v>#N/A</v>
      </c>
      <c r="E248" s="103"/>
      <c r="F248" s="104"/>
      <c r="G248" s="99" t="e">
        <v>#N/A</v>
      </c>
      <c r="H248" s="107"/>
      <c r="I248" s="108"/>
      <c r="J248" s="111" t="e">
        <v>#N/A</v>
      </c>
      <c r="K248" s="107"/>
      <c r="L248" s="108"/>
      <c r="M248" s="111" t="e">
        <v>#N/A</v>
      </c>
      <c r="N248" s="107"/>
      <c r="O248" s="108"/>
      <c r="P248" s="114" t="e">
        <v>#N/A</v>
      </c>
    </row>
    <row r="249" spans="1:16">
      <c r="A249" s="18">
        <f t="shared" si="37"/>
        <v>249</v>
      </c>
      <c r="B249" s="101"/>
      <c r="C249" s="102"/>
      <c r="D249" s="106" t="e">
        <v>#N/A</v>
      </c>
      <c r="E249" s="103"/>
      <c r="F249" s="104"/>
      <c r="G249" s="99" t="e">
        <v>#N/A</v>
      </c>
      <c r="H249" s="107"/>
      <c r="I249" s="108"/>
      <c r="J249" s="111" t="e">
        <v>#N/A</v>
      </c>
      <c r="K249" s="107"/>
      <c r="L249" s="108"/>
      <c r="M249" s="111" t="e">
        <v>#N/A</v>
      </c>
      <c r="N249" s="107"/>
      <c r="O249" s="108"/>
      <c r="P249" s="114" t="e">
        <v>#N/A</v>
      </c>
    </row>
    <row r="250" spans="1:16">
      <c r="A250" s="18">
        <f t="shared" si="37"/>
        <v>250</v>
      </c>
      <c r="B250" s="101"/>
      <c r="C250" s="102"/>
      <c r="D250" s="106" t="e">
        <v>#N/A</v>
      </c>
      <c r="E250" s="103"/>
      <c r="F250" s="104"/>
      <c r="G250" s="99" t="e">
        <v>#N/A</v>
      </c>
      <c r="H250" s="107"/>
      <c r="I250" s="108"/>
      <c r="J250" s="111" t="e">
        <v>#N/A</v>
      </c>
      <c r="K250" s="107"/>
      <c r="L250" s="108"/>
      <c r="M250" s="111" t="e">
        <v>#N/A</v>
      </c>
      <c r="N250" s="107"/>
      <c r="O250" s="108"/>
      <c r="P250" s="114" t="e">
        <v>#N/A</v>
      </c>
    </row>
    <row r="251" spans="1:16">
      <c r="A251" s="18">
        <f t="shared" si="37"/>
        <v>251</v>
      </c>
      <c r="B251" s="101"/>
      <c r="C251" s="102"/>
      <c r="D251" s="106" t="e">
        <v>#N/A</v>
      </c>
      <c r="E251" s="103"/>
      <c r="F251" s="104"/>
      <c r="G251" s="99" t="e">
        <v>#N/A</v>
      </c>
      <c r="H251" s="107"/>
      <c r="I251" s="108"/>
      <c r="J251" s="111" t="e">
        <v>#N/A</v>
      </c>
      <c r="K251" s="107"/>
      <c r="L251" s="108"/>
      <c r="M251" s="111" t="e">
        <v>#N/A</v>
      </c>
      <c r="N251" s="107"/>
      <c r="O251" s="108"/>
      <c r="P251" s="114" t="e">
        <v>#N/A</v>
      </c>
    </row>
    <row r="252" spans="1:16">
      <c r="A252" s="18">
        <f t="shared" si="37"/>
        <v>252</v>
      </c>
      <c r="B252" s="101"/>
      <c r="C252" s="102"/>
      <c r="D252" s="106" t="e">
        <v>#N/A</v>
      </c>
      <c r="E252" s="103"/>
      <c r="F252" s="104"/>
      <c r="G252" s="99" t="e">
        <v>#N/A</v>
      </c>
      <c r="H252" s="107"/>
      <c r="I252" s="108"/>
      <c r="J252" s="111" t="e">
        <v>#N/A</v>
      </c>
      <c r="K252" s="107"/>
      <c r="L252" s="108"/>
      <c r="M252" s="111" t="e">
        <v>#N/A</v>
      </c>
      <c r="N252" s="107"/>
      <c r="O252" s="108"/>
      <c r="P252" s="114" t="e">
        <v>#N/A</v>
      </c>
    </row>
    <row r="253" spans="1:16">
      <c r="A253" s="18">
        <f t="shared" si="37"/>
        <v>253</v>
      </c>
      <c r="B253" s="101"/>
      <c r="C253" s="102"/>
      <c r="D253" s="106" t="e">
        <v>#N/A</v>
      </c>
      <c r="E253" s="103"/>
      <c r="F253" s="104"/>
      <c r="G253" s="99" t="e">
        <v>#N/A</v>
      </c>
      <c r="H253" s="107"/>
      <c r="I253" s="108"/>
      <c r="J253" s="111" t="e">
        <v>#N/A</v>
      </c>
      <c r="K253" s="107"/>
      <c r="L253" s="108"/>
      <c r="M253" s="111" t="e">
        <v>#N/A</v>
      </c>
      <c r="N253" s="107"/>
      <c r="O253" s="108"/>
      <c r="P253" s="114" t="e">
        <v>#N/A</v>
      </c>
    </row>
    <row r="254" spans="1:16">
      <c r="A254" s="18">
        <f t="shared" si="37"/>
        <v>254</v>
      </c>
      <c r="B254" s="101"/>
      <c r="C254" s="102"/>
      <c r="D254" s="106" t="e">
        <v>#N/A</v>
      </c>
      <c r="E254" s="103"/>
      <c r="F254" s="104"/>
      <c r="G254" s="99" t="e">
        <v>#N/A</v>
      </c>
      <c r="H254" s="107"/>
      <c r="I254" s="108"/>
      <c r="J254" s="111" t="e">
        <v>#N/A</v>
      </c>
      <c r="K254" s="107"/>
      <c r="L254" s="108"/>
      <c r="M254" s="111" t="e">
        <v>#N/A</v>
      </c>
      <c r="N254" s="107"/>
      <c r="O254" s="108"/>
      <c r="P254" s="114" t="e">
        <v>#N/A</v>
      </c>
    </row>
    <row r="255" spans="1:16">
      <c r="A255" s="18">
        <f t="shared" si="37"/>
        <v>255</v>
      </c>
      <c r="B255" s="101"/>
      <c r="C255" s="102"/>
      <c r="D255" s="106" t="e">
        <v>#N/A</v>
      </c>
      <c r="E255" s="103"/>
      <c r="F255" s="104"/>
      <c r="G255" s="99" t="e">
        <v>#N/A</v>
      </c>
      <c r="H255" s="107"/>
      <c r="I255" s="108"/>
      <c r="J255" s="111" t="e">
        <v>#N/A</v>
      </c>
      <c r="K255" s="107"/>
      <c r="L255" s="108"/>
      <c r="M255" s="111" t="e">
        <v>#N/A</v>
      </c>
      <c r="N255" s="107"/>
      <c r="O255" s="108"/>
      <c r="P255" s="114" t="e">
        <v>#N/A</v>
      </c>
    </row>
    <row r="256" spans="1:16">
      <c r="A256" s="18">
        <f t="shared" si="37"/>
        <v>256</v>
      </c>
      <c r="B256" s="101"/>
      <c r="C256" s="102"/>
      <c r="D256" s="106" t="e">
        <v>#N/A</v>
      </c>
      <c r="E256" s="103"/>
      <c r="F256" s="104"/>
      <c r="G256" s="99" t="e">
        <v>#N/A</v>
      </c>
      <c r="H256" s="107"/>
      <c r="I256" s="108"/>
      <c r="J256" s="111" t="e">
        <v>#N/A</v>
      </c>
      <c r="K256" s="107"/>
      <c r="L256" s="108"/>
      <c r="M256" s="111" t="e">
        <v>#N/A</v>
      </c>
      <c r="N256" s="107"/>
      <c r="O256" s="108"/>
      <c r="P256" s="114" t="e">
        <v>#N/A</v>
      </c>
    </row>
    <row r="257" spans="1:16">
      <c r="A257" s="18">
        <f t="shared" si="37"/>
        <v>257</v>
      </c>
      <c r="B257" s="101"/>
      <c r="C257" s="102"/>
      <c r="D257" s="106" t="e">
        <v>#N/A</v>
      </c>
      <c r="E257" s="103"/>
      <c r="F257" s="104"/>
      <c r="G257" s="99" t="e">
        <v>#N/A</v>
      </c>
      <c r="H257" s="107"/>
      <c r="I257" s="108"/>
      <c r="J257" s="111" t="e">
        <v>#N/A</v>
      </c>
      <c r="K257" s="107"/>
      <c r="L257" s="108"/>
      <c r="M257" s="111" t="e">
        <v>#N/A</v>
      </c>
      <c r="N257" s="107"/>
      <c r="O257" s="108"/>
      <c r="P257" s="114" t="e">
        <v>#N/A</v>
      </c>
    </row>
    <row r="258" spans="1:16">
      <c r="A258" s="18">
        <f t="shared" si="37"/>
        <v>258</v>
      </c>
      <c r="B258" s="101"/>
      <c r="C258" s="102"/>
      <c r="D258" s="106" t="e">
        <v>#N/A</v>
      </c>
      <c r="E258" s="103"/>
      <c r="F258" s="104"/>
      <c r="G258" s="99" t="e">
        <v>#N/A</v>
      </c>
      <c r="H258" s="107"/>
      <c r="I258" s="108"/>
      <c r="J258" s="111" t="e">
        <v>#N/A</v>
      </c>
      <c r="K258" s="107"/>
      <c r="L258" s="108"/>
      <c r="M258" s="111" t="e">
        <v>#N/A</v>
      </c>
      <c r="N258" s="107"/>
      <c r="O258" s="108"/>
      <c r="P258" s="114" t="e">
        <v>#N/A</v>
      </c>
    </row>
    <row r="259" spans="1:16">
      <c r="A259" s="18">
        <f t="shared" si="37"/>
        <v>259</v>
      </c>
      <c r="B259" s="101"/>
      <c r="C259" s="102"/>
      <c r="D259" s="106" t="e">
        <v>#N/A</v>
      </c>
      <c r="E259" s="103"/>
      <c r="F259" s="104"/>
      <c r="G259" s="99" t="e">
        <v>#N/A</v>
      </c>
      <c r="H259" s="107"/>
      <c r="I259" s="108"/>
      <c r="J259" s="111" t="e">
        <v>#N/A</v>
      </c>
      <c r="K259" s="107"/>
      <c r="L259" s="108"/>
      <c r="M259" s="111" t="e">
        <v>#N/A</v>
      </c>
      <c r="N259" s="107"/>
      <c r="O259" s="108"/>
      <c r="P259" s="114" t="e">
        <v>#N/A</v>
      </c>
    </row>
    <row r="260" spans="1:16">
      <c r="A260" s="18">
        <f t="shared" si="37"/>
        <v>260</v>
      </c>
      <c r="B260" s="101"/>
      <c r="C260" s="102"/>
      <c r="D260" s="106" t="e">
        <v>#N/A</v>
      </c>
      <c r="E260" s="103"/>
      <c r="F260" s="104"/>
      <c r="G260" s="99" t="e">
        <v>#N/A</v>
      </c>
      <c r="H260" s="107"/>
      <c r="I260" s="108"/>
      <c r="J260" s="111" t="e">
        <v>#N/A</v>
      </c>
      <c r="K260" s="107"/>
      <c r="L260" s="108"/>
      <c r="M260" s="111" t="e">
        <v>#N/A</v>
      </c>
      <c r="N260" s="107"/>
      <c r="O260" s="108"/>
      <c r="P260" s="114" t="e">
        <v>#N/A</v>
      </c>
    </row>
    <row r="261" spans="1:16">
      <c r="A261" s="18">
        <f t="shared" si="37"/>
        <v>261</v>
      </c>
      <c r="B261" s="101"/>
      <c r="C261" s="102"/>
      <c r="D261" s="106" t="e">
        <v>#N/A</v>
      </c>
      <c r="E261" s="103"/>
      <c r="F261" s="104"/>
      <c r="G261" s="99" t="e">
        <v>#N/A</v>
      </c>
      <c r="H261" s="107"/>
      <c r="I261" s="108"/>
      <c r="J261" s="111" t="e">
        <v>#N/A</v>
      </c>
      <c r="K261" s="107"/>
      <c r="L261" s="108"/>
      <c r="M261" s="111" t="e">
        <v>#N/A</v>
      </c>
      <c r="N261" s="107"/>
      <c r="O261" s="108"/>
      <c r="P261" s="114" t="e">
        <v>#N/A</v>
      </c>
    </row>
    <row r="262" spans="1:16">
      <c r="A262" s="18">
        <f t="shared" si="37"/>
        <v>262</v>
      </c>
      <c r="B262" s="101"/>
      <c r="C262" s="102"/>
      <c r="D262" s="106" t="e">
        <v>#N/A</v>
      </c>
      <c r="E262" s="103"/>
      <c r="F262" s="104"/>
      <c r="G262" s="99" t="e">
        <v>#N/A</v>
      </c>
      <c r="H262" s="107"/>
      <c r="I262" s="108"/>
      <c r="J262" s="111" t="e">
        <v>#N/A</v>
      </c>
      <c r="K262" s="107"/>
      <c r="L262" s="108"/>
      <c r="M262" s="111" t="e">
        <v>#N/A</v>
      </c>
      <c r="N262" s="107"/>
      <c r="O262" s="108"/>
      <c r="P262" s="114" t="e">
        <v>#N/A</v>
      </c>
    </row>
    <row r="263" spans="1:16">
      <c r="A263" s="18">
        <f t="shared" si="37"/>
        <v>263</v>
      </c>
      <c r="B263" s="101"/>
      <c r="C263" s="102"/>
      <c r="D263" s="106" t="e">
        <v>#N/A</v>
      </c>
      <c r="E263" s="103"/>
      <c r="F263" s="104"/>
      <c r="G263" s="99" t="e">
        <v>#N/A</v>
      </c>
      <c r="H263" s="107"/>
      <c r="I263" s="108"/>
      <c r="J263" s="111" t="e">
        <v>#N/A</v>
      </c>
      <c r="K263" s="107"/>
      <c r="L263" s="108"/>
      <c r="M263" s="111" t="e">
        <v>#N/A</v>
      </c>
      <c r="N263" s="107"/>
      <c r="O263" s="108"/>
      <c r="P263" s="114" t="e">
        <v>#N/A</v>
      </c>
    </row>
    <row r="264" spans="1:16">
      <c r="A264" s="18">
        <f t="shared" si="37"/>
        <v>264</v>
      </c>
      <c r="B264" s="101"/>
      <c r="C264" s="102"/>
      <c r="D264" s="106" t="e">
        <v>#N/A</v>
      </c>
      <c r="E264" s="103"/>
      <c r="F264" s="104"/>
      <c r="G264" s="99" t="e">
        <v>#N/A</v>
      </c>
      <c r="H264" s="107"/>
      <c r="I264" s="108"/>
      <c r="J264" s="111" t="e">
        <v>#N/A</v>
      </c>
      <c r="K264" s="107"/>
      <c r="L264" s="108"/>
      <c r="M264" s="111" t="e">
        <v>#N/A</v>
      </c>
      <c r="N264" s="107"/>
      <c r="O264" s="108"/>
      <c r="P264" s="114" t="e">
        <v>#N/A</v>
      </c>
    </row>
    <row r="265" spans="1:16">
      <c r="A265" s="18">
        <f t="shared" si="37"/>
        <v>265</v>
      </c>
      <c r="B265" s="101"/>
      <c r="C265" s="102"/>
      <c r="D265" s="106" t="e">
        <v>#N/A</v>
      </c>
      <c r="E265" s="103"/>
      <c r="F265" s="104"/>
      <c r="G265" s="99" t="e">
        <v>#N/A</v>
      </c>
      <c r="H265" s="107"/>
      <c r="I265" s="108"/>
      <c r="J265" s="111" t="e">
        <v>#N/A</v>
      </c>
      <c r="K265" s="107"/>
      <c r="L265" s="108"/>
      <c r="M265" s="111" t="e">
        <v>#N/A</v>
      </c>
      <c r="N265" s="107"/>
      <c r="O265" s="108"/>
      <c r="P265" s="114" t="e">
        <v>#N/A</v>
      </c>
    </row>
    <row r="266" spans="1:16">
      <c r="A266" s="18">
        <f t="shared" si="37"/>
        <v>266</v>
      </c>
      <c r="B266" s="101"/>
      <c r="C266" s="102"/>
      <c r="D266" s="106" t="e">
        <v>#N/A</v>
      </c>
      <c r="E266" s="103"/>
      <c r="F266" s="104"/>
      <c r="G266" s="99" t="e">
        <v>#N/A</v>
      </c>
      <c r="H266" s="107"/>
      <c r="I266" s="108"/>
      <c r="J266" s="111" t="e">
        <v>#N/A</v>
      </c>
      <c r="K266" s="107"/>
      <c r="L266" s="108"/>
      <c r="M266" s="111" t="e">
        <v>#N/A</v>
      </c>
      <c r="N266" s="107"/>
      <c r="O266" s="108"/>
      <c r="P266" s="114" t="e">
        <v>#N/A</v>
      </c>
    </row>
    <row r="267" spans="1:16">
      <c r="A267" s="18">
        <f t="shared" si="37"/>
        <v>267</v>
      </c>
      <c r="B267" s="101"/>
      <c r="C267" s="102"/>
      <c r="D267" s="106" t="e">
        <v>#N/A</v>
      </c>
      <c r="E267" s="103"/>
      <c r="F267" s="104"/>
      <c r="G267" s="99" t="e">
        <v>#N/A</v>
      </c>
      <c r="H267" s="107"/>
      <c r="I267" s="108"/>
      <c r="J267" s="111" t="e">
        <v>#N/A</v>
      </c>
      <c r="K267" s="107"/>
      <c r="L267" s="108"/>
      <c r="M267" s="111" t="e">
        <v>#N/A</v>
      </c>
      <c r="N267" s="107"/>
      <c r="O267" s="108"/>
      <c r="P267" s="114" t="e">
        <v>#N/A</v>
      </c>
    </row>
    <row r="268" spans="1:16">
      <c r="A268" s="18">
        <f t="shared" si="37"/>
        <v>268</v>
      </c>
      <c r="B268" s="101"/>
      <c r="C268" s="102"/>
      <c r="D268" s="106" t="e">
        <v>#N/A</v>
      </c>
      <c r="E268" s="103"/>
      <c r="F268" s="104"/>
      <c r="G268" s="99" t="e">
        <v>#N/A</v>
      </c>
      <c r="H268" s="107"/>
      <c r="I268" s="108"/>
      <c r="J268" s="111" t="e">
        <v>#N/A</v>
      </c>
      <c r="K268" s="107"/>
      <c r="L268" s="108"/>
      <c r="M268" s="111" t="e">
        <v>#N/A</v>
      </c>
      <c r="N268" s="107"/>
      <c r="O268" s="108"/>
      <c r="P268" s="114" t="e">
        <v>#N/A</v>
      </c>
    </row>
    <row r="269" spans="1:16">
      <c r="A269" s="18">
        <f t="shared" si="37"/>
        <v>269</v>
      </c>
      <c r="B269" s="101"/>
      <c r="C269" s="102"/>
      <c r="D269" s="106" t="e">
        <v>#N/A</v>
      </c>
      <c r="E269" s="103"/>
      <c r="F269" s="104"/>
      <c r="G269" s="99" t="e">
        <v>#N/A</v>
      </c>
      <c r="H269" s="107"/>
      <c r="I269" s="108"/>
      <c r="J269" s="111" t="e">
        <v>#N/A</v>
      </c>
      <c r="K269" s="107"/>
      <c r="L269" s="108"/>
      <c r="M269" s="111" t="e">
        <v>#N/A</v>
      </c>
      <c r="N269" s="107"/>
      <c r="O269" s="108"/>
      <c r="P269" s="114" t="e">
        <v>#N/A</v>
      </c>
    </row>
    <row r="270" spans="1:16">
      <c r="A270" s="18">
        <f t="shared" si="37"/>
        <v>270</v>
      </c>
      <c r="B270" s="101"/>
      <c r="C270" s="102"/>
      <c r="D270" s="106" t="e">
        <v>#N/A</v>
      </c>
      <c r="E270" s="103"/>
      <c r="F270" s="104"/>
      <c r="G270" s="99" t="e">
        <v>#N/A</v>
      </c>
      <c r="H270" s="107"/>
      <c r="I270" s="108"/>
      <c r="J270" s="111" t="e">
        <v>#N/A</v>
      </c>
      <c r="K270" s="107"/>
      <c r="L270" s="108"/>
      <c r="M270" s="111" t="e">
        <v>#N/A</v>
      </c>
      <c r="N270" s="107"/>
      <c r="O270" s="108"/>
      <c r="P270" s="114" t="e">
        <v>#N/A</v>
      </c>
    </row>
    <row r="271" spans="1:16">
      <c r="A271" s="18">
        <f t="shared" si="37"/>
        <v>271</v>
      </c>
      <c r="B271" s="101"/>
      <c r="C271" s="102"/>
      <c r="D271" s="106" t="e">
        <v>#N/A</v>
      </c>
      <c r="E271" s="103"/>
      <c r="F271" s="104"/>
      <c r="G271" s="99" t="e">
        <v>#N/A</v>
      </c>
      <c r="H271" s="107"/>
      <c r="I271" s="108"/>
      <c r="J271" s="111" t="e">
        <v>#N/A</v>
      </c>
      <c r="K271" s="107"/>
      <c r="L271" s="108"/>
      <c r="M271" s="111" t="e">
        <v>#N/A</v>
      </c>
      <c r="N271" s="107"/>
      <c r="O271" s="108"/>
      <c r="P271" s="114" t="e">
        <v>#N/A</v>
      </c>
    </row>
    <row r="272" spans="1:16">
      <c r="A272" s="18">
        <f t="shared" si="37"/>
        <v>272</v>
      </c>
      <c r="B272" s="101"/>
      <c r="C272" s="102"/>
      <c r="D272" s="106" t="e">
        <v>#N/A</v>
      </c>
      <c r="E272" s="103"/>
      <c r="F272" s="104"/>
      <c r="G272" s="99" t="e">
        <v>#N/A</v>
      </c>
      <c r="H272" s="107"/>
      <c r="I272" s="108"/>
      <c r="J272" s="111" t="e">
        <v>#N/A</v>
      </c>
      <c r="K272" s="107"/>
      <c r="L272" s="108"/>
      <c r="M272" s="111" t="e">
        <v>#N/A</v>
      </c>
      <c r="N272" s="107"/>
      <c r="O272" s="108"/>
      <c r="P272" s="114" t="e">
        <v>#N/A</v>
      </c>
    </row>
    <row r="273" spans="1:16">
      <c r="A273" s="18">
        <f t="shared" si="37"/>
        <v>273</v>
      </c>
      <c r="B273" s="101"/>
      <c r="C273" s="102"/>
      <c r="D273" s="106" t="e">
        <v>#N/A</v>
      </c>
      <c r="E273" s="103"/>
      <c r="F273" s="104"/>
      <c r="G273" s="99" t="e">
        <v>#N/A</v>
      </c>
      <c r="H273" s="107"/>
      <c r="I273" s="108"/>
      <c r="J273" s="111" t="e">
        <v>#N/A</v>
      </c>
      <c r="K273" s="107"/>
      <c r="L273" s="108"/>
      <c r="M273" s="111" t="e">
        <v>#N/A</v>
      </c>
      <c r="N273" s="107"/>
      <c r="O273" s="108"/>
      <c r="P273" s="114" t="e">
        <v>#N/A</v>
      </c>
    </row>
    <row r="274" spans="1:16">
      <c r="A274" s="18">
        <f t="shared" si="37"/>
        <v>274</v>
      </c>
      <c r="B274" s="101"/>
      <c r="C274" s="102"/>
      <c r="D274" s="106" t="e">
        <v>#N/A</v>
      </c>
      <c r="E274" s="103"/>
      <c r="F274" s="104"/>
      <c r="G274" s="99" t="e">
        <v>#N/A</v>
      </c>
      <c r="H274" s="107"/>
      <c r="I274" s="108"/>
      <c r="J274" s="111" t="e">
        <v>#N/A</v>
      </c>
      <c r="K274" s="107"/>
      <c r="L274" s="108"/>
      <c r="M274" s="111" t="e">
        <v>#N/A</v>
      </c>
      <c r="N274" s="107"/>
      <c r="O274" s="108"/>
      <c r="P274" s="114" t="e">
        <v>#N/A</v>
      </c>
    </row>
    <row r="275" spans="1:16">
      <c r="A275" s="18">
        <f t="shared" si="37"/>
        <v>275</v>
      </c>
      <c r="B275" s="101"/>
      <c r="C275" s="102"/>
      <c r="D275" s="106" t="e">
        <v>#N/A</v>
      </c>
      <c r="E275" s="103"/>
      <c r="F275" s="104"/>
      <c r="G275" s="99" t="e">
        <v>#N/A</v>
      </c>
      <c r="H275" s="107"/>
      <c r="I275" s="108"/>
      <c r="J275" s="111" t="e">
        <v>#N/A</v>
      </c>
      <c r="K275" s="107"/>
      <c r="L275" s="108"/>
      <c r="M275" s="111" t="e">
        <v>#N/A</v>
      </c>
      <c r="N275" s="107"/>
      <c r="O275" s="108"/>
      <c r="P275" s="114" t="e">
        <v>#N/A</v>
      </c>
    </row>
    <row r="276" spans="1:16">
      <c r="A276" s="18">
        <f t="shared" si="37"/>
        <v>276</v>
      </c>
      <c r="B276" s="101"/>
      <c r="C276" s="102"/>
      <c r="D276" s="106" t="e">
        <v>#N/A</v>
      </c>
      <c r="E276" s="103"/>
      <c r="F276" s="104"/>
      <c r="G276" s="99" t="e">
        <v>#N/A</v>
      </c>
      <c r="H276" s="107"/>
      <c r="I276" s="108"/>
      <c r="J276" s="111" t="e">
        <v>#N/A</v>
      </c>
      <c r="K276" s="107"/>
      <c r="L276" s="108"/>
      <c r="M276" s="111" t="e">
        <v>#N/A</v>
      </c>
      <c r="N276" s="107"/>
      <c r="O276" s="108"/>
      <c r="P276" s="114" t="e">
        <v>#N/A</v>
      </c>
    </row>
    <row r="277" spans="1:16">
      <c r="A277" s="18">
        <f t="shared" si="37"/>
        <v>277</v>
      </c>
      <c r="B277" s="101"/>
      <c r="C277" s="102"/>
      <c r="D277" s="106" t="e">
        <v>#N/A</v>
      </c>
      <c r="E277" s="103"/>
      <c r="F277" s="104"/>
      <c r="G277" s="99" t="e">
        <v>#N/A</v>
      </c>
      <c r="H277" s="107"/>
      <c r="I277" s="108"/>
      <c r="J277" s="111" t="e">
        <v>#N/A</v>
      </c>
      <c r="K277" s="107"/>
      <c r="L277" s="108"/>
      <c r="M277" s="111" t="e">
        <v>#N/A</v>
      </c>
      <c r="N277" s="107"/>
      <c r="O277" s="108"/>
      <c r="P277" s="114" t="e">
        <v>#N/A</v>
      </c>
    </row>
    <row r="278" spans="1:16">
      <c r="A278" s="18">
        <f t="shared" ref="A278:A300" si="38">A277+1</f>
        <v>278</v>
      </c>
      <c r="B278" s="101"/>
      <c r="C278" s="102"/>
      <c r="D278" s="106" t="e">
        <v>#N/A</v>
      </c>
      <c r="E278" s="103"/>
      <c r="F278" s="104"/>
      <c r="G278" s="99" t="e">
        <v>#N/A</v>
      </c>
      <c r="H278" s="107"/>
      <c r="I278" s="108"/>
      <c r="J278" s="111" t="e">
        <v>#N/A</v>
      </c>
      <c r="K278" s="107"/>
      <c r="L278" s="108"/>
      <c r="M278" s="111" t="e">
        <v>#N/A</v>
      </c>
      <c r="N278" s="107"/>
      <c r="O278" s="108"/>
      <c r="P278" s="114" t="e">
        <v>#N/A</v>
      </c>
    </row>
    <row r="279" spans="1:16">
      <c r="A279" s="18">
        <f t="shared" si="38"/>
        <v>279</v>
      </c>
      <c r="B279" s="101"/>
      <c r="C279" s="102"/>
      <c r="D279" s="106" t="e">
        <v>#N/A</v>
      </c>
      <c r="E279" s="103"/>
      <c r="F279" s="104"/>
      <c r="G279" s="99" t="e">
        <v>#N/A</v>
      </c>
      <c r="H279" s="107"/>
      <c r="I279" s="108"/>
      <c r="J279" s="111" t="e">
        <v>#N/A</v>
      </c>
      <c r="K279" s="107"/>
      <c r="L279" s="108"/>
      <c r="M279" s="111" t="e">
        <v>#N/A</v>
      </c>
      <c r="N279" s="107"/>
      <c r="O279" s="108"/>
      <c r="P279" s="114" t="e">
        <v>#N/A</v>
      </c>
    </row>
    <row r="280" spans="1:16">
      <c r="A280" s="18">
        <f t="shared" si="38"/>
        <v>280</v>
      </c>
      <c r="B280" s="101"/>
      <c r="C280" s="102"/>
      <c r="D280" s="106" t="e">
        <v>#N/A</v>
      </c>
      <c r="E280" s="103"/>
      <c r="F280" s="104"/>
      <c r="G280" s="99" t="e">
        <v>#N/A</v>
      </c>
      <c r="H280" s="107"/>
      <c r="I280" s="108"/>
      <c r="J280" s="111" t="e">
        <v>#N/A</v>
      </c>
      <c r="K280" s="107"/>
      <c r="L280" s="108"/>
      <c r="M280" s="111" t="e">
        <v>#N/A</v>
      </c>
      <c r="N280" s="107"/>
      <c r="O280" s="108"/>
      <c r="P280" s="114" t="e">
        <v>#N/A</v>
      </c>
    </row>
    <row r="281" spans="1:16">
      <c r="A281" s="18">
        <f t="shared" si="38"/>
        <v>281</v>
      </c>
      <c r="B281" s="101"/>
      <c r="C281" s="102"/>
      <c r="D281" s="106" t="e">
        <v>#N/A</v>
      </c>
      <c r="E281" s="103"/>
      <c r="F281" s="104"/>
      <c r="G281" s="99" t="e">
        <v>#N/A</v>
      </c>
      <c r="H281" s="107"/>
      <c r="I281" s="108"/>
      <c r="J281" s="111" t="e">
        <v>#N/A</v>
      </c>
      <c r="K281" s="107"/>
      <c r="L281" s="108"/>
      <c r="M281" s="111" t="e">
        <v>#N/A</v>
      </c>
      <c r="N281" s="107"/>
      <c r="O281" s="108"/>
      <c r="P281" s="114" t="e">
        <v>#N/A</v>
      </c>
    </row>
    <row r="282" spans="1:16">
      <c r="A282" s="18">
        <f t="shared" si="38"/>
        <v>282</v>
      </c>
      <c r="B282" s="101"/>
      <c r="C282" s="102"/>
      <c r="D282" s="106" t="e">
        <v>#N/A</v>
      </c>
      <c r="E282" s="103"/>
      <c r="F282" s="104"/>
      <c r="G282" s="99" t="e">
        <v>#N/A</v>
      </c>
      <c r="H282" s="107"/>
      <c r="I282" s="108"/>
      <c r="J282" s="111" t="e">
        <v>#N/A</v>
      </c>
      <c r="K282" s="107"/>
      <c r="L282" s="108"/>
      <c r="M282" s="111" t="e">
        <v>#N/A</v>
      </c>
      <c r="N282" s="107"/>
      <c r="O282" s="108"/>
      <c r="P282" s="114" t="e">
        <v>#N/A</v>
      </c>
    </row>
    <row r="283" spans="1:16">
      <c r="A283" s="18">
        <f t="shared" si="38"/>
        <v>283</v>
      </c>
      <c r="B283" s="101"/>
      <c r="C283" s="102"/>
      <c r="D283" s="106" t="e">
        <v>#N/A</v>
      </c>
      <c r="E283" s="103"/>
      <c r="F283" s="104"/>
      <c r="G283" s="99" t="e">
        <v>#N/A</v>
      </c>
      <c r="H283" s="107"/>
      <c r="I283" s="108"/>
      <c r="J283" s="111" t="e">
        <v>#N/A</v>
      </c>
      <c r="K283" s="107"/>
      <c r="L283" s="108"/>
      <c r="M283" s="111" t="e">
        <v>#N/A</v>
      </c>
      <c r="N283" s="107"/>
      <c r="O283" s="108"/>
      <c r="P283" s="114" t="e">
        <v>#N/A</v>
      </c>
    </row>
    <row r="284" spans="1:16">
      <c r="A284" s="18">
        <f t="shared" si="38"/>
        <v>284</v>
      </c>
      <c r="B284" s="101"/>
      <c r="C284" s="102"/>
      <c r="D284" s="106" t="e">
        <v>#N/A</v>
      </c>
      <c r="E284" s="103"/>
      <c r="F284" s="104"/>
      <c r="G284" s="99" t="e">
        <v>#N/A</v>
      </c>
      <c r="H284" s="107"/>
      <c r="I284" s="108"/>
      <c r="J284" s="111" t="e">
        <v>#N/A</v>
      </c>
      <c r="K284" s="107"/>
      <c r="L284" s="108"/>
      <c r="M284" s="111" t="e">
        <v>#N/A</v>
      </c>
      <c r="N284" s="107"/>
      <c r="O284" s="108"/>
      <c r="P284" s="114" t="e">
        <v>#N/A</v>
      </c>
    </row>
    <row r="285" spans="1:16">
      <c r="A285" s="18">
        <f t="shared" si="38"/>
        <v>285</v>
      </c>
      <c r="B285" s="101"/>
      <c r="C285" s="102"/>
      <c r="D285" s="106" t="e">
        <v>#N/A</v>
      </c>
      <c r="E285" s="103"/>
      <c r="F285" s="104"/>
      <c r="G285" s="99" t="e">
        <v>#N/A</v>
      </c>
      <c r="H285" s="107"/>
      <c r="I285" s="108"/>
      <c r="J285" s="111" t="e">
        <v>#N/A</v>
      </c>
      <c r="K285" s="107"/>
      <c r="L285" s="108"/>
      <c r="M285" s="111" t="e">
        <v>#N/A</v>
      </c>
      <c r="N285" s="107"/>
      <c r="O285" s="108"/>
      <c r="P285" s="114" t="e">
        <v>#N/A</v>
      </c>
    </row>
    <row r="286" spans="1:16">
      <c r="A286" s="18">
        <f t="shared" si="38"/>
        <v>286</v>
      </c>
      <c r="B286" s="101"/>
      <c r="C286" s="102"/>
      <c r="D286" s="106" t="e">
        <v>#N/A</v>
      </c>
      <c r="E286" s="103"/>
      <c r="F286" s="104"/>
      <c r="G286" s="99" t="e">
        <v>#N/A</v>
      </c>
      <c r="H286" s="107"/>
      <c r="I286" s="108"/>
      <c r="J286" s="111" t="e">
        <v>#N/A</v>
      </c>
      <c r="K286" s="107"/>
      <c r="L286" s="108"/>
      <c r="M286" s="111" t="e">
        <v>#N/A</v>
      </c>
      <c r="N286" s="107"/>
      <c r="O286" s="108"/>
      <c r="P286" s="114" t="e">
        <v>#N/A</v>
      </c>
    </row>
    <row r="287" spans="1:16">
      <c r="A287" s="18">
        <f t="shared" si="38"/>
        <v>287</v>
      </c>
      <c r="B287" s="101"/>
      <c r="C287" s="102"/>
      <c r="D287" s="106" t="e">
        <v>#N/A</v>
      </c>
      <c r="E287" s="103"/>
      <c r="F287" s="104"/>
      <c r="G287" s="99" t="e">
        <v>#N/A</v>
      </c>
      <c r="H287" s="107"/>
      <c r="I287" s="108"/>
      <c r="J287" s="111" t="e">
        <v>#N/A</v>
      </c>
      <c r="K287" s="107"/>
      <c r="L287" s="108"/>
      <c r="M287" s="111" t="e">
        <v>#N/A</v>
      </c>
      <c r="N287" s="107"/>
      <c r="O287" s="108"/>
      <c r="P287" s="114" t="e">
        <v>#N/A</v>
      </c>
    </row>
    <row r="288" spans="1:16">
      <c r="A288" s="18">
        <f t="shared" si="38"/>
        <v>288</v>
      </c>
      <c r="B288" s="101"/>
      <c r="C288" s="102"/>
      <c r="D288" s="106" t="e">
        <v>#N/A</v>
      </c>
      <c r="E288" s="103"/>
      <c r="F288" s="104"/>
      <c r="G288" s="99" t="e">
        <v>#N/A</v>
      </c>
      <c r="H288" s="107"/>
      <c r="I288" s="108"/>
      <c r="J288" s="111" t="e">
        <v>#N/A</v>
      </c>
      <c r="K288" s="107"/>
      <c r="L288" s="108"/>
      <c r="M288" s="111" t="e">
        <v>#N/A</v>
      </c>
      <c r="N288" s="107"/>
      <c r="O288" s="108"/>
      <c r="P288" s="114" t="e">
        <v>#N/A</v>
      </c>
    </row>
    <row r="289" spans="1:16">
      <c r="A289" s="18">
        <f t="shared" si="38"/>
        <v>289</v>
      </c>
      <c r="B289" s="101"/>
      <c r="C289" s="102"/>
      <c r="D289" s="106" t="e">
        <v>#N/A</v>
      </c>
      <c r="E289" s="103"/>
      <c r="F289" s="104"/>
      <c r="G289" s="99" t="e">
        <v>#N/A</v>
      </c>
      <c r="H289" s="107"/>
      <c r="I289" s="108"/>
      <c r="J289" s="111" t="e">
        <v>#N/A</v>
      </c>
      <c r="K289" s="107"/>
      <c r="L289" s="108"/>
      <c r="M289" s="111" t="e">
        <v>#N/A</v>
      </c>
      <c r="N289" s="107"/>
      <c r="O289" s="108"/>
      <c r="P289" s="114" t="e">
        <v>#N/A</v>
      </c>
    </row>
    <row r="290" spans="1:16">
      <c r="A290" s="18">
        <f t="shared" si="38"/>
        <v>290</v>
      </c>
      <c r="B290" s="101"/>
      <c r="C290" s="102"/>
      <c r="D290" s="106" t="e">
        <v>#N/A</v>
      </c>
      <c r="E290" s="103"/>
      <c r="F290" s="104"/>
      <c r="G290" s="99" t="e">
        <v>#N/A</v>
      </c>
      <c r="H290" s="107"/>
      <c r="I290" s="108"/>
      <c r="J290" s="111" t="e">
        <v>#N/A</v>
      </c>
      <c r="K290" s="107"/>
      <c r="L290" s="108"/>
      <c r="M290" s="111" t="e">
        <v>#N/A</v>
      </c>
      <c r="N290" s="107"/>
      <c r="O290" s="108"/>
      <c r="P290" s="114" t="e">
        <v>#N/A</v>
      </c>
    </row>
    <row r="291" spans="1:16">
      <c r="A291" s="18">
        <f t="shared" si="38"/>
        <v>291</v>
      </c>
      <c r="B291" s="101"/>
      <c r="C291" s="102"/>
      <c r="D291" s="106" t="e">
        <v>#N/A</v>
      </c>
      <c r="E291" s="103"/>
      <c r="F291" s="104"/>
      <c r="G291" s="99" t="e">
        <v>#N/A</v>
      </c>
      <c r="H291" s="107"/>
      <c r="I291" s="108"/>
      <c r="J291" s="111" t="e">
        <v>#N/A</v>
      </c>
      <c r="K291" s="107"/>
      <c r="L291" s="108"/>
      <c r="M291" s="111" t="e">
        <v>#N/A</v>
      </c>
      <c r="N291" s="107"/>
      <c r="O291" s="108"/>
      <c r="P291" s="114" t="e">
        <v>#N/A</v>
      </c>
    </row>
    <row r="292" spans="1:16">
      <c r="A292" s="18">
        <f t="shared" si="38"/>
        <v>292</v>
      </c>
      <c r="B292" s="101"/>
      <c r="C292" s="102"/>
      <c r="D292" s="106" t="e">
        <v>#N/A</v>
      </c>
      <c r="E292" s="103"/>
      <c r="F292" s="104"/>
      <c r="G292" s="99" t="e">
        <v>#N/A</v>
      </c>
      <c r="H292" s="107"/>
      <c r="I292" s="108"/>
      <c r="J292" s="111" t="e">
        <v>#N/A</v>
      </c>
      <c r="K292" s="107"/>
      <c r="L292" s="108"/>
      <c r="M292" s="111" t="e">
        <v>#N/A</v>
      </c>
      <c r="N292" s="107"/>
      <c r="O292" s="108"/>
      <c r="P292" s="114" t="e">
        <v>#N/A</v>
      </c>
    </row>
    <row r="293" spans="1:16">
      <c r="A293" s="18">
        <f t="shared" si="38"/>
        <v>293</v>
      </c>
      <c r="B293" s="101"/>
      <c r="C293" s="102"/>
      <c r="D293" s="106" t="e">
        <v>#N/A</v>
      </c>
      <c r="E293" s="103"/>
      <c r="F293" s="104"/>
      <c r="G293" s="99" t="e">
        <v>#N/A</v>
      </c>
      <c r="H293" s="107"/>
      <c r="I293" s="108"/>
      <c r="J293" s="111" t="e">
        <v>#N/A</v>
      </c>
      <c r="K293" s="107"/>
      <c r="L293" s="108"/>
      <c r="M293" s="111" t="e">
        <v>#N/A</v>
      </c>
      <c r="N293" s="107"/>
      <c r="O293" s="108"/>
      <c r="P293" s="114" t="e">
        <v>#N/A</v>
      </c>
    </row>
    <row r="294" spans="1:16">
      <c r="A294" s="18">
        <f t="shared" si="38"/>
        <v>294</v>
      </c>
      <c r="B294" s="101"/>
      <c r="C294" s="102"/>
      <c r="D294" s="106" t="e">
        <v>#N/A</v>
      </c>
      <c r="E294" s="103"/>
      <c r="F294" s="104"/>
      <c r="G294" s="99" t="e">
        <v>#N/A</v>
      </c>
      <c r="H294" s="107"/>
      <c r="I294" s="108"/>
      <c r="J294" s="111" t="e">
        <v>#N/A</v>
      </c>
      <c r="K294" s="107"/>
      <c r="L294" s="108"/>
      <c r="M294" s="111" t="e">
        <v>#N/A</v>
      </c>
      <c r="N294" s="107"/>
      <c r="O294" s="108"/>
      <c r="P294" s="114" t="e">
        <v>#N/A</v>
      </c>
    </row>
    <row r="295" spans="1:16">
      <c r="A295" s="18">
        <f t="shared" si="38"/>
        <v>295</v>
      </c>
      <c r="B295" s="101"/>
      <c r="C295" s="102"/>
      <c r="D295" s="106" t="e">
        <v>#N/A</v>
      </c>
      <c r="E295" s="103"/>
      <c r="F295" s="104"/>
      <c r="G295" s="99" t="e">
        <v>#N/A</v>
      </c>
      <c r="H295" s="107"/>
      <c r="I295" s="108"/>
      <c r="J295" s="111" t="e">
        <v>#N/A</v>
      </c>
      <c r="K295" s="107"/>
      <c r="L295" s="108"/>
      <c r="M295" s="111" t="e">
        <v>#N/A</v>
      </c>
      <c r="N295" s="107"/>
      <c r="O295" s="108"/>
      <c r="P295" s="114" t="e">
        <v>#N/A</v>
      </c>
    </row>
    <row r="296" spans="1:16">
      <c r="A296" s="18">
        <f t="shared" si="38"/>
        <v>296</v>
      </c>
      <c r="B296" s="101"/>
      <c r="C296" s="102"/>
      <c r="D296" s="106" t="e">
        <v>#N/A</v>
      </c>
      <c r="E296" s="103"/>
      <c r="F296" s="104"/>
      <c r="G296" s="99" t="e">
        <v>#N/A</v>
      </c>
      <c r="H296" s="107"/>
      <c r="I296" s="108"/>
      <c r="J296" s="111" t="e">
        <v>#N/A</v>
      </c>
      <c r="K296" s="107"/>
      <c r="L296" s="108"/>
      <c r="M296" s="111" t="e">
        <v>#N/A</v>
      </c>
      <c r="N296" s="107"/>
      <c r="O296" s="108"/>
      <c r="P296" s="114" t="e">
        <v>#N/A</v>
      </c>
    </row>
    <row r="297" spans="1:16">
      <c r="A297" s="18">
        <f t="shared" si="38"/>
        <v>297</v>
      </c>
      <c r="B297" s="101"/>
      <c r="C297" s="102"/>
      <c r="D297" s="106" t="e">
        <v>#N/A</v>
      </c>
      <c r="E297" s="103"/>
      <c r="F297" s="104"/>
      <c r="G297" s="99" t="e">
        <v>#N/A</v>
      </c>
      <c r="H297" s="107"/>
      <c r="I297" s="108"/>
      <c r="J297" s="111" t="e">
        <v>#N/A</v>
      </c>
      <c r="K297" s="107"/>
      <c r="L297" s="108"/>
      <c r="M297" s="111" t="e">
        <v>#N/A</v>
      </c>
      <c r="N297" s="107"/>
      <c r="O297" s="108"/>
      <c r="P297" s="114" t="e">
        <v>#N/A</v>
      </c>
    </row>
    <row r="298" spans="1:16">
      <c r="A298" s="18">
        <f t="shared" si="38"/>
        <v>298</v>
      </c>
      <c r="B298" s="101"/>
      <c r="C298" s="102"/>
      <c r="D298" s="106" t="e">
        <v>#N/A</v>
      </c>
      <c r="E298" s="103"/>
      <c r="F298" s="104"/>
      <c r="G298" s="99" t="e">
        <v>#N/A</v>
      </c>
      <c r="H298" s="107"/>
      <c r="I298" s="108"/>
      <c r="J298" s="111" t="e">
        <v>#N/A</v>
      </c>
      <c r="K298" s="107"/>
      <c r="L298" s="108"/>
      <c r="M298" s="111" t="e">
        <v>#N/A</v>
      </c>
      <c r="N298" s="107"/>
      <c r="O298" s="108"/>
      <c r="P298" s="114" t="e">
        <v>#N/A</v>
      </c>
    </row>
    <row r="299" spans="1:16">
      <c r="A299" s="18">
        <f t="shared" si="38"/>
        <v>299</v>
      </c>
      <c r="B299" s="101"/>
      <c r="C299" s="102"/>
      <c r="D299" s="106" t="e">
        <v>#N/A</v>
      </c>
      <c r="E299" s="103"/>
      <c r="F299" s="104"/>
      <c r="G299" s="99" t="e">
        <v>#N/A</v>
      </c>
      <c r="H299" s="107"/>
      <c r="I299" s="108"/>
      <c r="J299" s="111" t="e">
        <v>#N/A</v>
      </c>
      <c r="K299" s="107"/>
      <c r="L299" s="108"/>
      <c r="M299" s="111" t="e">
        <v>#N/A</v>
      </c>
      <c r="N299" s="107"/>
      <c r="O299" s="108"/>
      <c r="P299" s="114" t="e">
        <v>#N/A</v>
      </c>
    </row>
    <row r="300" spans="1:16">
      <c r="A300" s="18">
        <f t="shared" si="38"/>
        <v>300</v>
      </c>
      <c r="B300" s="101"/>
      <c r="C300" s="102"/>
      <c r="D300" s="106" t="e">
        <v>#N/A</v>
      </c>
      <c r="E300" s="103"/>
      <c r="F300" s="104"/>
      <c r="G300" s="99" t="e">
        <v>#N/A</v>
      </c>
      <c r="H300" s="107"/>
      <c r="I300" s="108"/>
      <c r="J300" s="111" t="e">
        <v>#N/A</v>
      </c>
      <c r="K300" s="107"/>
      <c r="L300" s="108"/>
      <c r="M300" s="111" t="e">
        <v>#N/A</v>
      </c>
      <c r="N300" s="107"/>
      <c r="O300" s="108"/>
      <c r="P300" s="114" t="e">
        <v>#N/A</v>
      </c>
    </row>
  </sheetData>
  <mergeCells count="1">
    <mergeCell ref="E18:G18"/>
  </mergeCells>
  <phoneticPr fontId="24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60AC8-47E3-42A2-BBB9-BDE0A76C537B}">
  <sheetPr codeName="WSform12"/>
  <dimension ref="A1:Y300"/>
  <sheetViews>
    <sheetView zoomScale="80" zoomScaleNormal="80" workbookViewId="0">
      <selection activeCell="J16" sqref="J16"/>
    </sheetView>
  </sheetViews>
  <sheetFormatPr defaultColWidth="9" defaultRowHeight="12"/>
  <cols>
    <col min="1" max="1" width="4.36328125" style="18" customWidth="1"/>
    <col min="2" max="2" width="9.90625" style="18" customWidth="1"/>
    <col min="3" max="3" width="8.6328125" style="18" customWidth="1"/>
    <col min="4" max="4" width="7.7265625" style="18" customWidth="1"/>
    <col min="5" max="7" width="8.90625" style="18" customWidth="1"/>
    <col min="8" max="8" width="6.6328125" style="18" customWidth="1"/>
    <col min="9" max="9" width="5.08984375" style="18" customWidth="1"/>
    <col min="10" max="11" width="8.90625" style="18" customWidth="1"/>
    <col min="12" max="12" width="3.7265625" style="18" customWidth="1"/>
    <col min="13" max="13" width="8.90625" style="18" customWidth="1"/>
    <col min="14" max="14" width="6.6328125" style="18" customWidth="1"/>
    <col min="15" max="15" width="3.90625" style="18" customWidth="1"/>
    <col min="16" max="16" width="8.90625" style="18" customWidth="1"/>
    <col min="17" max="17" width="3.08984375" style="18" customWidth="1"/>
    <col min="18" max="18" width="10.6328125" style="27" customWidth="1"/>
    <col min="19" max="19" width="10.6328125" style="90" customWidth="1"/>
    <col min="20" max="29" width="10.6328125" style="18" customWidth="1"/>
    <col min="30" max="16384" width="9" style="18"/>
  </cols>
  <sheetData>
    <row r="1" spans="1:25">
      <c r="A1" s="18">
        <v>1</v>
      </c>
      <c r="B1" s="19">
        <v>2</v>
      </c>
      <c r="C1" s="20">
        <v>3</v>
      </c>
      <c r="D1" s="20">
        <v>4</v>
      </c>
      <c r="E1" s="20">
        <v>5</v>
      </c>
      <c r="F1" s="20">
        <v>6</v>
      </c>
      <c r="G1" s="20">
        <v>7</v>
      </c>
      <c r="H1" s="19">
        <v>8</v>
      </c>
      <c r="I1" s="19">
        <v>9</v>
      </c>
      <c r="J1" s="20">
        <v>10</v>
      </c>
      <c r="K1" s="21">
        <v>11</v>
      </c>
      <c r="L1" s="18">
        <v>12</v>
      </c>
      <c r="M1" s="21">
        <v>13</v>
      </c>
      <c r="N1" s="18">
        <v>14</v>
      </c>
      <c r="O1" s="18">
        <v>15</v>
      </c>
      <c r="P1" s="21">
        <v>16</v>
      </c>
      <c r="R1" s="22"/>
      <c r="S1" s="23"/>
      <c r="T1" s="24"/>
      <c r="U1" s="24"/>
      <c r="V1" s="24"/>
      <c r="W1" s="24"/>
      <c r="X1" s="24"/>
      <c r="Y1" s="24"/>
    </row>
    <row r="2" spans="1:25" ht="19">
      <c r="A2" s="18">
        <v>2</v>
      </c>
      <c r="B2" s="25" t="s">
        <v>8</v>
      </c>
      <c r="F2" s="26"/>
      <c r="G2" s="26"/>
      <c r="L2" s="27" t="s">
        <v>9</v>
      </c>
      <c r="M2" s="28" t="s">
        <v>72</v>
      </c>
      <c r="N2" s="1" t="s">
        <v>10</v>
      </c>
      <c r="R2" s="27" t="s">
        <v>73</v>
      </c>
      <c r="S2" s="29" t="s">
        <v>74</v>
      </c>
      <c r="T2" s="1" t="s">
        <v>75</v>
      </c>
      <c r="U2" s="22"/>
      <c r="V2" s="30"/>
      <c r="W2" s="24"/>
      <c r="X2" s="24"/>
      <c r="Y2" s="24"/>
    </row>
    <row r="3" spans="1:25">
      <c r="A3" s="21">
        <v>3</v>
      </c>
      <c r="B3" s="31" t="s">
        <v>11</v>
      </c>
      <c r="C3" s="32" t="s">
        <v>12</v>
      </c>
      <c r="E3" s="31" t="s">
        <v>69</v>
      </c>
      <c r="F3" s="33"/>
      <c r="G3" s="2" t="s">
        <v>13</v>
      </c>
      <c r="H3" s="2"/>
      <c r="I3" s="2"/>
      <c r="K3" s="3"/>
      <c r="L3" s="27" t="s">
        <v>14</v>
      </c>
      <c r="M3" s="34" t="s">
        <v>76</v>
      </c>
      <c r="N3" s="1" t="s">
        <v>15</v>
      </c>
      <c r="O3" s="1"/>
      <c r="R3" s="24"/>
      <c r="S3" s="24"/>
      <c r="T3" s="24"/>
      <c r="U3" s="22"/>
      <c r="V3" s="35"/>
      <c r="W3" s="36"/>
      <c r="X3" s="24"/>
      <c r="Y3" s="24"/>
    </row>
    <row r="4" spans="1:25">
      <c r="A4" s="21">
        <v>4</v>
      </c>
      <c r="B4" s="31" t="s">
        <v>16</v>
      </c>
      <c r="C4" s="37">
        <v>26</v>
      </c>
      <c r="D4" s="38"/>
      <c r="F4" s="2" t="s">
        <v>6</v>
      </c>
      <c r="G4" s="2" t="s">
        <v>6</v>
      </c>
      <c r="H4" s="2" t="s">
        <v>17</v>
      </c>
      <c r="I4" s="2" t="s">
        <v>1</v>
      </c>
      <c r="J4" s="1"/>
      <c r="K4" s="4" t="s">
        <v>18</v>
      </c>
      <c r="L4" s="1"/>
      <c r="M4" s="1"/>
      <c r="N4" s="1"/>
      <c r="O4" s="1"/>
      <c r="R4" s="22"/>
      <c r="S4" s="39"/>
      <c r="T4" s="24"/>
      <c r="U4" s="24"/>
      <c r="V4" s="40"/>
      <c r="W4" s="24"/>
      <c r="X4" s="24"/>
      <c r="Y4" s="24"/>
    </row>
    <row r="5" spans="1:25">
      <c r="A5" s="18">
        <v>5</v>
      </c>
      <c r="B5" s="31" t="s">
        <v>19</v>
      </c>
      <c r="C5" s="37">
        <v>56</v>
      </c>
      <c r="D5" s="38" t="s">
        <v>20</v>
      </c>
      <c r="F5" s="2" t="s">
        <v>0</v>
      </c>
      <c r="G5" s="2" t="s">
        <v>21</v>
      </c>
      <c r="H5" s="2" t="s">
        <v>22</v>
      </c>
      <c r="I5" s="2" t="s">
        <v>22</v>
      </c>
      <c r="J5" s="41" t="s">
        <v>23</v>
      </c>
      <c r="K5" s="27" t="s">
        <v>24</v>
      </c>
      <c r="L5" s="2"/>
      <c r="M5" s="2"/>
      <c r="N5" s="1"/>
      <c r="O5" s="3" t="s">
        <v>68</v>
      </c>
      <c r="P5" s="42" t="str">
        <f ca="1">RIGHT(CELL("filename",A1),LEN(CELL("filename",A1))-FIND("]",CELL("filename",A1)))</f>
        <v>srim56Fe_Water</v>
      </c>
      <c r="R5" s="22"/>
      <c r="S5" s="39"/>
      <c r="T5" s="43"/>
      <c r="U5" s="23"/>
      <c r="V5" s="44"/>
      <c r="W5" s="24"/>
      <c r="X5" s="24"/>
      <c r="Y5" s="24"/>
    </row>
    <row r="6" spans="1:25">
      <c r="A6" s="21">
        <v>6</v>
      </c>
      <c r="B6" s="31" t="s">
        <v>25</v>
      </c>
      <c r="C6" s="45" t="s">
        <v>79</v>
      </c>
      <c r="D6" s="38" t="s">
        <v>26</v>
      </c>
      <c r="F6" s="5" t="s">
        <v>2</v>
      </c>
      <c r="G6" s="6">
        <v>1</v>
      </c>
      <c r="H6" s="6">
        <v>66.67</v>
      </c>
      <c r="I6" s="7">
        <v>11.19</v>
      </c>
      <c r="J6" s="21">
        <v>1</v>
      </c>
      <c r="K6" s="46">
        <v>9.9997000000000007</v>
      </c>
      <c r="L6" s="4" t="s">
        <v>27</v>
      </c>
      <c r="M6" s="1"/>
      <c r="N6" s="1"/>
      <c r="O6" s="3" t="s">
        <v>67</v>
      </c>
      <c r="P6" s="47" t="s">
        <v>78</v>
      </c>
      <c r="Q6" s="24"/>
      <c r="R6" s="22"/>
      <c r="S6" s="39"/>
      <c r="T6" s="48"/>
      <c r="U6" s="23"/>
      <c r="V6" s="44"/>
      <c r="W6" s="24"/>
      <c r="X6" s="24"/>
      <c r="Y6" s="24"/>
    </row>
    <row r="7" spans="1:25">
      <c r="A7" s="18">
        <v>7</v>
      </c>
      <c r="B7" s="49"/>
      <c r="C7" s="45" t="s">
        <v>80</v>
      </c>
      <c r="F7" s="50" t="s">
        <v>3</v>
      </c>
      <c r="G7" s="51">
        <v>8</v>
      </c>
      <c r="H7" s="51">
        <v>33.33</v>
      </c>
      <c r="I7" s="52">
        <v>88.81</v>
      </c>
      <c r="J7" s="21">
        <v>2</v>
      </c>
      <c r="K7" s="53">
        <v>99.997</v>
      </c>
      <c r="L7" s="4" t="s">
        <v>28</v>
      </c>
      <c r="M7" s="1"/>
      <c r="N7" s="1"/>
      <c r="R7" s="22"/>
      <c r="S7" s="39"/>
      <c r="T7" s="24"/>
      <c r="U7" s="23"/>
      <c r="V7" s="44"/>
      <c r="W7" s="24"/>
      <c r="X7" s="54"/>
      <c r="Y7" s="24"/>
    </row>
    <row r="8" spans="1:25">
      <c r="A8" s="18">
        <v>8</v>
      </c>
      <c r="B8" s="31" t="s">
        <v>29</v>
      </c>
      <c r="C8" s="55">
        <v>1</v>
      </c>
      <c r="D8" s="8" t="s">
        <v>4</v>
      </c>
      <c r="F8" s="50"/>
      <c r="G8" s="51"/>
      <c r="H8" s="51"/>
      <c r="I8" s="52"/>
      <c r="J8" s="21">
        <v>3</v>
      </c>
      <c r="K8" s="53">
        <v>99.997</v>
      </c>
      <c r="L8" s="4" t="s">
        <v>30</v>
      </c>
      <c r="M8" s="1"/>
      <c r="N8" s="1"/>
      <c r="O8" s="1"/>
      <c r="R8" s="22"/>
      <c r="S8" s="39"/>
      <c r="T8" s="24"/>
      <c r="U8" s="23"/>
      <c r="V8" s="16"/>
      <c r="W8" s="24"/>
      <c r="X8" s="56"/>
      <c r="Y8" s="14"/>
    </row>
    <row r="9" spans="1:25">
      <c r="A9" s="18">
        <v>9</v>
      </c>
      <c r="B9" s="49"/>
      <c r="C9" s="55">
        <v>1.0029E+23</v>
      </c>
      <c r="D9" s="38" t="s">
        <v>5</v>
      </c>
      <c r="F9" s="50"/>
      <c r="G9" s="51"/>
      <c r="H9" s="51"/>
      <c r="I9" s="52"/>
      <c r="J9" s="21">
        <v>4</v>
      </c>
      <c r="K9" s="53">
        <v>1</v>
      </c>
      <c r="L9" s="4" t="s">
        <v>31</v>
      </c>
      <c r="M9" s="1"/>
      <c r="N9" s="1"/>
      <c r="O9" s="1"/>
      <c r="R9" s="22"/>
      <c r="S9" s="57"/>
      <c r="T9" s="15"/>
      <c r="U9" s="23"/>
      <c r="V9" s="16"/>
      <c r="W9" s="24"/>
      <c r="X9" s="56"/>
      <c r="Y9" s="14"/>
    </row>
    <row r="10" spans="1:25">
      <c r="A10" s="18">
        <v>10</v>
      </c>
      <c r="B10" s="31" t="s">
        <v>32</v>
      </c>
      <c r="C10" s="9">
        <v>0.122</v>
      </c>
      <c r="D10" s="38"/>
      <c r="F10" s="50"/>
      <c r="G10" s="51"/>
      <c r="H10" s="51"/>
      <c r="I10" s="52"/>
      <c r="J10" s="21">
        <v>5</v>
      </c>
      <c r="K10" s="53">
        <v>1</v>
      </c>
      <c r="L10" s="4" t="s">
        <v>33</v>
      </c>
      <c r="M10" s="1"/>
      <c r="N10" s="1"/>
      <c r="O10" s="1"/>
      <c r="R10" s="22"/>
      <c r="S10" s="57"/>
      <c r="T10" s="48"/>
      <c r="U10" s="23"/>
      <c r="V10" s="16"/>
      <c r="W10" s="24"/>
      <c r="X10" s="56"/>
      <c r="Y10" s="14"/>
    </row>
    <row r="11" spans="1:25">
      <c r="A11" s="18">
        <v>11</v>
      </c>
      <c r="C11" s="58" t="s">
        <v>34</v>
      </c>
      <c r="D11" s="26" t="s">
        <v>35</v>
      </c>
      <c r="F11" s="50"/>
      <c r="G11" s="51"/>
      <c r="H11" s="51"/>
      <c r="I11" s="52"/>
      <c r="J11" s="21">
        <v>6</v>
      </c>
      <c r="K11" s="53">
        <v>1000</v>
      </c>
      <c r="L11" s="4" t="s">
        <v>36</v>
      </c>
      <c r="M11" s="1"/>
      <c r="N11" s="1"/>
      <c r="O11" s="1"/>
      <c r="R11" s="22"/>
      <c r="S11" s="59"/>
      <c r="T11" s="24"/>
      <c r="U11" s="24"/>
      <c r="V11" s="54"/>
      <c r="W11" s="54"/>
      <c r="X11" s="54"/>
      <c r="Y11" s="24"/>
    </row>
    <row r="12" spans="1:25">
      <c r="A12" s="18">
        <v>12</v>
      </c>
      <c r="B12" s="27" t="s">
        <v>37</v>
      </c>
      <c r="C12" s="60">
        <v>20</v>
      </c>
      <c r="D12" s="61">
        <f>$C$5/100</f>
        <v>0.56000000000000005</v>
      </c>
      <c r="E12" s="38" t="s">
        <v>66</v>
      </c>
      <c r="F12" s="50"/>
      <c r="G12" s="51"/>
      <c r="H12" s="51"/>
      <c r="I12" s="52"/>
      <c r="J12" s="21">
        <v>7</v>
      </c>
      <c r="K12" s="53">
        <v>9.9705999999999992</v>
      </c>
      <c r="L12" s="4" t="s">
        <v>38</v>
      </c>
      <c r="M12" s="1"/>
      <c r="R12" s="22"/>
      <c r="S12" s="59"/>
      <c r="T12" s="24"/>
      <c r="U12" s="24"/>
      <c r="V12" s="44"/>
      <c r="W12" s="44"/>
      <c r="X12" s="44"/>
      <c r="Y12" s="24"/>
    </row>
    <row r="13" spans="1:25">
      <c r="A13" s="18">
        <v>13</v>
      </c>
      <c r="B13" s="27" t="s">
        <v>39</v>
      </c>
      <c r="C13" s="62">
        <v>228</v>
      </c>
      <c r="D13" s="61">
        <f>$C$5*1000000</f>
        <v>56000000</v>
      </c>
      <c r="E13" s="38" t="s">
        <v>61</v>
      </c>
      <c r="F13" s="63"/>
      <c r="G13" s="64"/>
      <c r="H13" s="64"/>
      <c r="I13" s="65"/>
      <c r="J13" s="21">
        <v>8</v>
      </c>
      <c r="K13" s="66">
        <v>4.9950000000000001E-2</v>
      </c>
      <c r="L13" s="4" t="s">
        <v>40</v>
      </c>
      <c r="R13" s="22" t="s">
        <v>77</v>
      </c>
      <c r="S13" s="59"/>
      <c r="T13" s="24"/>
      <c r="U13" s="22"/>
      <c r="V13" s="44"/>
      <c r="W13" s="44"/>
      <c r="X13" s="16"/>
      <c r="Y13" s="24"/>
    </row>
    <row r="14" spans="1:25" ht="13">
      <c r="A14" s="18">
        <v>14</v>
      </c>
      <c r="B14" s="27" t="s">
        <v>70</v>
      </c>
      <c r="C14" s="67"/>
      <c r="D14" s="38" t="s">
        <v>71</v>
      </c>
      <c r="E14" s="24"/>
      <c r="F14" s="24"/>
      <c r="G14" s="24"/>
      <c r="H14" s="68">
        <f>SUM(H6:H13)</f>
        <v>100</v>
      </c>
      <c r="I14" s="69">
        <f>SUM(I6:I13)</f>
        <v>100</v>
      </c>
      <c r="J14" s="21">
        <v>0</v>
      </c>
      <c r="K14" s="10" t="s">
        <v>41</v>
      </c>
      <c r="L14" s="11"/>
      <c r="N14" s="58"/>
      <c r="O14" s="58"/>
      <c r="P14" s="58"/>
      <c r="R14" s="22"/>
      <c r="S14" s="59"/>
      <c r="T14" s="24"/>
      <c r="U14" s="22"/>
      <c r="V14" s="70"/>
      <c r="W14" s="70"/>
      <c r="X14" s="71"/>
      <c r="Y14" s="24"/>
    </row>
    <row r="15" spans="1:25" ht="13">
      <c r="A15" s="18">
        <v>15</v>
      </c>
      <c r="B15" s="27" t="s">
        <v>63</v>
      </c>
      <c r="C15" s="72"/>
      <c r="D15" s="73" t="s">
        <v>64</v>
      </c>
      <c r="E15" s="74"/>
      <c r="F15" s="74"/>
      <c r="G15" s="74"/>
      <c r="H15" s="48"/>
      <c r="I15" s="48"/>
      <c r="J15" s="17"/>
      <c r="K15" s="12"/>
      <c r="L15" s="13"/>
      <c r="M15" s="17"/>
      <c r="N15" s="38"/>
      <c r="O15" s="38"/>
      <c r="P15" s="17"/>
      <c r="R15" s="22"/>
      <c r="S15" s="59"/>
      <c r="T15" s="24"/>
      <c r="U15" s="24"/>
      <c r="V15" s="75"/>
      <c r="W15" s="75"/>
      <c r="X15" s="56"/>
      <c r="Y15" s="24"/>
    </row>
    <row r="16" spans="1:25">
      <c r="A16" s="18">
        <v>16</v>
      </c>
      <c r="B16" s="38"/>
      <c r="C16" s="76"/>
      <c r="D16" s="77"/>
      <c r="F16" s="78" t="s">
        <v>42</v>
      </c>
      <c r="G16" s="74"/>
      <c r="H16" s="79"/>
      <c r="I16" s="48"/>
      <c r="J16" s="115" t="s">
        <v>81</v>
      </c>
      <c r="K16" s="12"/>
      <c r="L16" s="13"/>
      <c r="M16" s="38"/>
      <c r="N16" s="38"/>
      <c r="O16" s="38"/>
      <c r="P16" s="38"/>
      <c r="R16" s="22"/>
      <c r="S16" s="59"/>
      <c r="T16" s="24"/>
      <c r="U16" s="24"/>
      <c r="V16" s="75"/>
      <c r="W16" s="75"/>
      <c r="X16" s="56"/>
      <c r="Y16" s="24"/>
    </row>
    <row r="17" spans="1:25">
      <c r="A17" s="18">
        <v>17</v>
      </c>
      <c r="B17" s="80" t="s">
        <v>43</v>
      </c>
      <c r="C17" s="81"/>
      <c r="D17" s="82"/>
      <c r="E17" s="80" t="s">
        <v>44</v>
      </c>
      <c r="F17" s="83" t="s">
        <v>45</v>
      </c>
      <c r="G17" s="84" t="s">
        <v>46</v>
      </c>
      <c r="H17" s="80" t="s">
        <v>47</v>
      </c>
      <c r="I17" s="81"/>
      <c r="J17" s="82"/>
      <c r="K17" s="80" t="s">
        <v>48</v>
      </c>
      <c r="L17" s="85"/>
      <c r="M17" s="86"/>
      <c r="N17" s="80" t="s">
        <v>49</v>
      </c>
      <c r="O17" s="81"/>
      <c r="P17" s="82"/>
      <c r="R17" s="22"/>
      <c r="S17" s="59"/>
      <c r="T17" s="24"/>
      <c r="U17" s="24"/>
      <c r="V17" s="24"/>
      <c r="W17" s="24"/>
      <c r="X17" s="24"/>
      <c r="Y17" s="24"/>
    </row>
    <row r="18" spans="1:25">
      <c r="A18" s="18">
        <v>18</v>
      </c>
      <c r="B18" s="87" t="s">
        <v>50</v>
      </c>
      <c r="C18" s="24"/>
      <c r="D18" s="88" t="s">
        <v>51</v>
      </c>
      <c r="E18" s="116" t="s">
        <v>52</v>
      </c>
      <c r="F18" s="117"/>
      <c r="G18" s="118"/>
      <c r="H18" s="87" t="s">
        <v>53</v>
      </c>
      <c r="I18" s="24"/>
      <c r="J18" s="88" t="s">
        <v>54</v>
      </c>
      <c r="K18" s="87" t="s">
        <v>55</v>
      </c>
      <c r="L18" s="89"/>
      <c r="M18" s="88" t="s">
        <v>54</v>
      </c>
      <c r="N18" s="87" t="s">
        <v>55</v>
      </c>
      <c r="O18" s="24"/>
      <c r="P18" s="88" t="s">
        <v>54</v>
      </c>
    </row>
    <row r="19" spans="1:25">
      <c r="A19" s="18">
        <v>19</v>
      </c>
      <c r="B19" s="91"/>
      <c r="C19" s="92"/>
      <c r="D19" s="93"/>
      <c r="E19" s="91"/>
      <c r="F19" s="92"/>
      <c r="G19" s="93"/>
      <c r="H19" s="91"/>
      <c r="I19" s="92"/>
      <c r="J19" s="93"/>
      <c r="K19" s="91"/>
      <c r="L19" s="92"/>
      <c r="M19" s="93"/>
      <c r="N19" s="91"/>
      <c r="O19" s="92"/>
      <c r="P19" s="93"/>
    </row>
    <row r="20" spans="1:25">
      <c r="A20" s="21">
        <v>20</v>
      </c>
      <c r="B20" s="94">
        <v>599.99900000000002</v>
      </c>
      <c r="C20" s="95" t="s">
        <v>65</v>
      </c>
      <c r="D20" s="96">
        <f t="shared" ref="D20:D25" si="0">B20/1000000/$C$5</f>
        <v>1.0714267857142858E-5</v>
      </c>
      <c r="E20" s="97">
        <v>9.708E-2</v>
      </c>
      <c r="F20" s="98">
        <v>2.1139999999999999</v>
      </c>
      <c r="G20" s="99">
        <f t="shared" ref="G20:G83" si="1">E20+F20</f>
        <v>2.2110799999999999</v>
      </c>
      <c r="H20" s="94">
        <v>47</v>
      </c>
      <c r="I20" s="95" t="s">
        <v>57</v>
      </c>
      <c r="J20" s="100">
        <f t="shared" ref="J20:J51" si="2">H20/1000/10</f>
        <v>4.7000000000000002E-3</v>
      </c>
      <c r="K20" s="94">
        <v>16</v>
      </c>
      <c r="L20" s="95" t="s">
        <v>57</v>
      </c>
      <c r="M20" s="100">
        <f t="shared" ref="M20:M51" si="3">K20/1000/10</f>
        <v>1.6000000000000001E-3</v>
      </c>
      <c r="N20" s="94">
        <v>12</v>
      </c>
      <c r="O20" s="95" t="s">
        <v>57</v>
      </c>
      <c r="P20" s="100">
        <f t="shared" ref="P20:P51" si="4">N20/1000/10</f>
        <v>1.2000000000000001E-3</v>
      </c>
    </row>
    <row r="21" spans="1:25">
      <c r="A21" s="18">
        <f>A20+1</f>
        <v>21</v>
      </c>
      <c r="B21" s="101">
        <v>649.99900000000002</v>
      </c>
      <c r="C21" s="102" t="s">
        <v>65</v>
      </c>
      <c r="D21" s="96">
        <f t="shared" si="0"/>
        <v>1.1607125000000001E-5</v>
      </c>
      <c r="E21" s="103">
        <v>0.10100000000000001</v>
      </c>
      <c r="F21" s="104">
        <v>2.1890000000000001</v>
      </c>
      <c r="G21" s="99">
        <f t="shared" si="1"/>
        <v>2.29</v>
      </c>
      <c r="H21" s="101">
        <v>48</v>
      </c>
      <c r="I21" s="102" t="s">
        <v>57</v>
      </c>
      <c r="J21" s="100">
        <f t="shared" si="2"/>
        <v>4.8000000000000004E-3</v>
      </c>
      <c r="K21" s="101">
        <v>17</v>
      </c>
      <c r="L21" s="102" t="s">
        <v>57</v>
      </c>
      <c r="M21" s="100">
        <f t="shared" si="3"/>
        <v>1.7000000000000001E-3</v>
      </c>
      <c r="N21" s="101">
        <v>12</v>
      </c>
      <c r="O21" s="102" t="s">
        <v>57</v>
      </c>
      <c r="P21" s="100">
        <f t="shared" si="4"/>
        <v>1.2000000000000001E-3</v>
      </c>
    </row>
    <row r="22" spans="1:25">
      <c r="A22" s="18">
        <f t="shared" ref="A22:A85" si="5">A21+1</f>
        <v>22</v>
      </c>
      <c r="B22" s="101">
        <v>699.99900000000002</v>
      </c>
      <c r="C22" s="102" t="s">
        <v>65</v>
      </c>
      <c r="D22" s="96">
        <f t="shared" si="0"/>
        <v>1.2499982142857143E-5</v>
      </c>
      <c r="E22" s="103">
        <v>0.10489999999999999</v>
      </c>
      <c r="F22" s="104">
        <v>2.2599999999999998</v>
      </c>
      <c r="G22" s="99">
        <f t="shared" si="1"/>
        <v>2.3648999999999996</v>
      </c>
      <c r="H22" s="101">
        <v>50</v>
      </c>
      <c r="I22" s="102" t="s">
        <v>57</v>
      </c>
      <c r="J22" s="100">
        <f t="shared" si="2"/>
        <v>5.0000000000000001E-3</v>
      </c>
      <c r="K22" s="101">
        <v>17</v>
      </c>
      <c r="L22" s="102" t="s">
        <v>57</v>
      </c>
      <c r="M22" s="100">
        <f t="shared" si="3"/>
        <v>1.7000000000000001E-3</v>
      </c>
      <c r="N22" s="101">
        <v>12</v>
      </c>
      <c r="O22" s="102" t="s">
        <v>57</v>
      </c>
      <c r="P22" s="100">
        <f t="shared" si="4"/>
        <v>1.2000000000000001E-3</v>
      </c>
    </row>
    <row r="23" spans="1:25">
      <c r="A23" s="18">
        <f t="shared" si="5"/>
        <v>23</v>
      </c>
      <c r="B23" s="101">
        <v>799.99900000000002</v>
      </c>
      <c r="C23" s="102" t="s">
        <v>65</v>
      </c>
      <c r="D23" s="96">
        <f t="shared" si="0"/>
        <v>1.4285696428571429E-5</v>
      </c>
      <c r="E23" s="103">
        <v>0.11210000000000001</v>
      </c>
      <c r="F23" s="104">
        <v>2.3919999999999999</v>
      </c>
      <c r="G23" s="99">
        <f t="shared" si="1"/>
        <v>2.5040999999999998</v>
      </c>
      <c r="H23" s="101">
        <v>53</v>
      </c>
      <c r="I23" s="102" t="s">
        <v>57</v>
      </c>
      <c r="J23" s="100">
        <f t="shared" si="2"/>
        <v>5.3E-3</v>
      </c>
      <c r="K23" s="101">
        <v>18</v>
      </c>
      <c r="L23" s="102" t="s">
        <v>57</v>
      </c>
      <c r="M23" s="100">
        <f t="shared" si="3"/>
        <v>1.8E-3</v>
      </c>
      <c r="N23" s="101">
        <v>13</v>
      </c>
      <c r="O23" s="102" t="s">
        <v>57</v>
      </c>
      <c r="P23" s="100">
        <f t="shared" si="4"/>
        <v>1.2999999999999999E-3</v>
      </c>
    </row>
    <row r="24" spans="1:25">
      <c r="A24" s="18">
        <f t="shared" si="5"/>
        <v>24</v>
      </c>
      <c r="B24" s="101">
        <v>899.99900000000002</v>
      </c>
      <c r="C24" s="102" t="s">
        <v>65</v>
      </c>
      <c r="D24" s="96">
        <f t="shared" si="0"/>
        <v>1.6071410714285714E-5</v>
      </c>
      <c r="E24" s="103">
        <v>0.11890000000000001</v>
      </c>
      <c r="F24" s="104">
        <v>2.5110000000000001</v>
      </c>
      <c r="G24" s="99">
        <f t="shared" si="1"/>
        <v>2.6299000000000001</v>
      </c>
      <c r="H24" s="101">
        <v>57</v>
      </c>
      <c r="I24" s="102" t="s">
        <v>57</v>
      </c>
      <c r="J24" s="100">
        <f t="shared" si="2"/>
        <v>5.7000000000000002E-3</v>
      </c>
      <c r="K24" s="101">
        <v>19</v>
      </c>
      <c r="L24" s="102" t="s">
        <v>57</v>
      </c>
      <c r="M24" s="100">
        <f t="shared" si="3"/>
        <v>1.9E-3</v>
      </c>
      <c r="N24" s="101">
        <v>14</v>
      </c>
      <c r="O24" s="102" t="s">
        <v>57</v>
      </c>
      <c r="P24" s="100">
        <f t="shared" si="4"/>
        <v>1.4E-3</v>
      </c>
    </row>
    <row r="25" spans="1:25">
      <c r="A25" s="18">
        <f t="shared" si="5"/>
        <v>25</v>
      </c>
      <c r="B25" s="101">
        <v>999.99900000000002</v>
      </c>
      <c r="C25" s="102" t="s">
        <v>65</v>
      </c>
      <c r="D25" s="96">
        <f t="shared" si="0"/>
        <v>1.7857125000000001E-5</v>
      </c>
      <c r="E25" s="103">
        <v>0.12529999999999999</v>
      </c>
      <c r="F25" s="104">
        <v>2.621</v>
      </c>
      <c r="G25" s="99">
        <f t="shared" si="1"/>
        <v>2.7463000000000002</v>
      </c>
      <c r="H25" s="101">
        <v>60</v>
      </c>
      <c r="I25" s="102" t="s">
        <v>57</v>
      </c>
      <c r="J25" s="100">
        <f t="shared" si="2"/>
        <v>6.0000000000000001E-3</v>
      </c>
      <c r="K25" s="101">
        <v>20</v>
      </c>
      <c r="L25" s="102" t="s">
        <v>57</v>
      </c>
      <c r="M25" s="100">
        <f t="shared" si="3"/>
        <v>2E-3</v>
      </c>
      <c r="N25" s="101">
        <v>15</v>
      </c>
      <c r="O25" s="102" t="s">
        <v>57</v>
      </c>
      <c r="P25" s="100">
        <f t="shared" si="4"/>
        <v>1.5E-3</v>
      </c>
    </row>
    <row r="26" spans="1:25">
      <c r="A26" s="18">
        <f t="shared" si="5"/>
        <v>26</v>
      </c>
      <c r="B26" s="101">
        <v>1.1000000000000001</v>
      </c>
      <c r="C26" s="105" t="s">
        <v>56</v>
      </c>
      <c r="D26" s="96">
        <f t="shared" ref="D26:D57" si="6">B26/1000/$C$5</f>
        <v>1.9642857142857145E-5</v>
      </c>
      <c r="E26" s="103">
        <v>0.13150000000000001</v>
      </c>
      <c r="F26" s="104">
        <v>2.722</v>
      </c>
      <c r="G26" s="99">
        <f t="shared" si="1"/>
        <v>2.8534999999999999</v>
      </c>
      <c r="H26" s="101">
        <v>63</v>
      </c>
      <c r="I26" s="102" t="s">
        <v>57</v>
      </c>
      <c r="J26" s="100">
        <f t="shared" si="2"/>
        <v>6.3E-3</v>
      </c>
      <c r="K26" s="101">
        <v>21</v>
      </c>
      <c r="L26" s="102" t="s">
        <v>57</v>
      </c>
      <c r="M26" s="100">
        <f t="shared" si="3"/>
        <v>2.1000000000000003E-3</v>
      </c>
      <c r="N26" s="101">
        <v>15</v>
      </c>
      <c r="O26" s="102" t="s">
        <v>57</v>
      </c>
      <c r="P26" s="100">
        <f t="shared" si="4"/>
        <v>1.5E-3</v>
      </c>
    </row>
    <row r="27" spans="1:25">
      <c r="A27" s="18">
        <f t="shared" si="5"/>
        <v>27</v>
      </c>
      <c r="B27" s="101">
        <v>1.2</v>
      </c>
      <c r="C27" s="102" t="s">
        <v>56</v>
      </c>
      <c r="D27" s="96">
        <f t="shared" si="6"/>
        <v>2.1428571428571428E-5</v>
      </c>
      <c r="E27" s="103">
        <v>0.13730000000000001</v>
      </c>
      <c r="F27" s="104">
        <v>2.8170000000000002</v>
      </c>
      <c r="G27" s="99">
        <f t="shared" si="1"/>
        <v>2.9543000000000004</v>
      </c>
      <c r="H27" s="101">
        <v>66</v>
      </c>
      <c r="I27" s="102" t="s">
        <v>57</v>
      </c>
      <c r="J27" s="100">
        <f t="shared" si="2"/>
        <v>6.6E-3</v>
      </c>
      <c r="K27" s="101">
        <v>22</v>
      </c>
      <c r="L27" s="102" t="s">
        <v>57</v>
      </c>
      <c r="M27" s="100">
        <f t="shared" si="3"/>
        <v>2.1999999999999997E-3</v>
      </c>
      <c r="N27" s="101">
        <v>16</v>
      </c>
      <c r="O27" s="102" t="s">
        <v>57</v>
      </c>
      <c r="P27" s="100">
        <f t="shared" si="4"/>
        <v>1.6000000000000001E-3</v>
      </c>
    </row>
    <row r="28" spans="1:25">
      <c r="A28" s="18">
        <f t="shared" si="5"/>
        <v>28</v>
      </c>
      <c r="B28" s="101">
        <v>1.3</v>
      </c>
      <c r="C28" s="102" t="s">
        <v>56</v>
      </c>
      <c r="D28" s="96">
        <f t="shared" si="6"/>
        <v>2.3214285714285715E-5</v>
      </c>
      <c r="E28" s="103">
        <v>0.1429</v>
      </c>
      <c r="F28" s="104">
        <v>2.9049999999999998</v>
      </c>
      <c r="G28" s="99">
        <f t="shared" si="1"/>
        <v>3.0478999999999998</v>
      </c>
      <c r="H28" s="101">
        <v>68</v>
      </c>
      <c r="I28" s="102" t="s">
        <v>57</v>
      </c>
      <c r="J28" s="100">
        <f t="shared" si="2"/>
        <v>6.8000000000000005E-3</v>
      </c>
      <c r="K28" s="101">
        <v>22</v>
      </c>
      <c r="L28" s="102" t="s">
        <v>57</v>
      </c>
      <c r="M28" s="100">
        <f t="shared" si="3"/>
        <v>2.1999999999999997E-3</v>
      </c>
      <c r="N28" s="101">
        <v>17</v>
      </c>
      <c r="O28" s="102" t="s">
        <v>57</v>
      </c>
      <c r="P28" s="100">
        <f t="shared" si="4"/>
        <v>1.7000000000000001E-3</v>
      </c>
    </row>
    <row r="29" spans="1:25">
      <c r="A29" s="18">
        <f t="shared" si="5"/>
        <v>29</v>
      </c>
      <c r="B29" s="101">
        <v>1.4</v>
      </c>
      <c r="C29" s="102" t="s">
        <v>56</v>
      </c>
      <c r="D29" s="96">
        <f t="shared" si="6"/>
        <v>2.5000000000000001E-5</v>
      </c>
      <c r="E29" s="103">
        <v>0.14829999999999999</v>
      </c>
      <c r="F29" s="104">
        <v>2.9870000000000001</v>
      </c>
      <c r="G29" s="99">
        <f t="shared" si="1"/>
        <v>3.1353</v>
      </c>
      <c r="H29" s="101">
        <v>71</v>
      </c>
      <c r="I29" s="102" t="s">
        <v>57</v>
      </c>
      <c r="J29" s="100">
        <f t="shared" si="2"/>
        <v>7.0999999999999995E-3</v>
      </c>
      <c r="K29" s="101">
        <v>23</v>
      </c>
      <c r="L29" s="102" t="s">
        <v>57</v>
      </c>
      <c r="M29" s="100">
        <f t="shared" si="3"/>
        <v>2.3E-3</v>
      </c>
      <c r="N29" s="101">
        <v>17</v>
      </c>
      <c r="O29" s="102" t="s">
        <v>57</v>
      </c>
      <c r="P29" s="100">
        <f t="shared" si="4"/>
        <v>1.7000000000000001E-3</v>
      </c>
    </row>
    <row r="30" spans="1:25">
      <c r="A30" s="18">
        <f t="shared" si="5"/>
        <v>30</v>
      </c>
      <c r="B30" s="101">
        <v>1.5</v>
      </c>
      <c r="C30" s="102" t="s">
        <v>56</v>
      </c>
      <c r="D30" s="96">
        <f t="shared" si="6"/>
        <v>2.6785714285714288E-5</v>
      </c>
      <c r="E30" s="103">
        <v>0.1535</v>
      </c>
      <c r="F30" s="104">
        <v>3.0649999999999999</v>
      </c>
      <c r="G30" s="99">
        <f t="shared" si="1"/>
        <v>3.2185000000000001</v>
      </c>
      <c r="H30" s="101">
        <v>74</v>
      </c>
      <c r="I30" s="102" t="s">
        <v>57</v>
      </c>
      <c r="J30" s="100">
        <f t="shared" si="2"/>
        <v>7.3999999999999995E-3</v>
      </c>
      <c r="K30" s="101">
        <v>24</v>
      </c>
      <c r="L30" s="102" t="s">
        <v>57</v>
      </c>
      <c r="M30" s="100">
        <f t="shared" si="3"/>
        <v>2.4000000000000002E-3</v>
      </c>
      <c r="N30" s="101">
        <v>18</v>
      </c>
      <c r="O30" s="102" t="s">
        <v>57</v>
      </c>
      <c r="P30" s="100">
        <f t="shared" si="4"/>
        <v>1.8E-3</v>
      </c>
    </row>
    <row r="31" spans="1:25">
      <c r="A31" s="18">
        <f t="shared" si="5"/>
        <v>31</v>
      </c>
      <c r="B31" s="101">
        <v>1.6</v>
      </c>
      <c r="C31" s="102" t="s">
        <v>56</v>
      </c>
      <c r="D31" s="96">
        <f t="shared" si="6"/>
        <v>2.8571428571428574E-5</v>
      </c>
      <c r="E31" s="103">
        <v>0.1585</v>
      </c>
      <c r="F31" s="104">
        <v>3.1379999999999999</v>
      </c>
      <c r="G31" s="99">
        <f t="shared" si="1"/>
        <v>3.2965</v>
      </c>
      <c r="H31" s="101">
        <v>76</v>
      </c>
      <c r="I31" s="102" t="s">
        <v>57</v>
      </c>
      <c r="J31" s="100">
        <f t="shared" si="2"/>
        <v>7.6E-3</v>
      </c>
      <c r="K31" s="101">
        <v>25</v>
      </c>
      <c r="L31" s="102" t="s">
        <v>57</v>
      </c>
      <c r="M31" s="100">
        <f t="shared" si="3"/>
        <v>2.5000000000000001E-3</v>
      </c>
      <c r="N31" s="101">
        <v>18</v>
      </c>
      <c r="O31" s="102" t="s">
        <v>57</v>
      </c>
      <c r="P31" s="100">
        <f t="shared" si="4"/>
        <v>1.8E-3</v>
      </c>
    </row>
    <row r="32" spans="1:25">
      <c r="A32" s="18">
        <f t="shared" si="5"/>
        <v>32</v>
      </c>
      <c r="B32" s="101">
        <v>1.7</v>
      </c>
      <c r="C32" s="102" t="s">
        <v>56</v>
      </c>
      <c r="D32" s="96">
        <f t="shared" si="6"/>
        <v>3.0357142857142854E-5</v>
      </c>
      <c r="E32" s="103">
        <v>0.16339999999999999</v>
      </c>
      <c r="F32" s="104">
        <v>3.2080000000000002</v>
      </c>
      <c r="G32" s="99">
        <f t="shared" si="1"/>
        <v>3.3714000000000004</v>
      </c>
      <c r="H32" s="101">
        <v>79</v>
      </c>
      <c r="I32" s="102" t="s">
        <v>57</v>
      </c>
      <c r="J32" s="100">
        <f t="shared" si="2"/>
        <v>7.9000000000000008E-3</v>
      </c>
      <c r="K32" s="101">
        <v>25</v>
      </c>
      <c r="L32" s="102" t="s">
        <v>57</v>
      </c>
      <c r="M32" s="100">
        <f t="shared" si="3"/>
        <v>2.5000000000000001E-3</v>
      </c>
      <c r="N32" s="101">
        <v>19</v>
      </c>
      <c r="O32" s="102" t="s">
        <v>57</v>
      </c>
      <c r="P32" s="100">
        <f t="shared" si="4"/>
        <v>1.9E-3</v>
      </c>
    </row>
    <row r="33" spans="1:16">
      <c r="A33" s="18">
        <f t="shared" si="5"/>
        <v>33</v>
      </c>
      <c r="B33" s="101">
        <v>1.8</v>
      </c>
      <c r="C33" s="102" t="s">
        <v>56</v>
      </c>
      <c r="D33" s="96">
        <f t="shared" si="6"/>
        <v>3.2142857142857144E-5</v>
      </c>
      <c r="E33" s="103">
        <v>0.16819999999999999</v>
      </c>
      <c r="F33" s="104">
        <v>3.274</v>
      </c>
      <c r="G33" s="99">
        <f t="shared" si="1"/>
        <v>3.4422000000000001</v>
      </c>
      <c r="H33" s="101">
        <v>81</v>
      </c>
      <c r="I33" s="102" t="s">
        <v>57</v>
      </c>
      <c r="J33" s="100">
        <f t="shared" si="2"/>
        <v>8.0999999999999996E-3</v>
      </c>
      <c r="K33" s="101">
        <v>26</v>
      </c>
      <c r="L33" s="102" t="s">
        <v>57</v>
      </c>
      <c r="M33" s="100">
        <f t="shared" si="3"/>
        <v>2.5999999999999999E-3</v>
      </c>
      <c r="N33" s="101">
        <v>19</v>
      </c>
      <c r="O33" s="102" t="s">
        <v>57</v>
      </c>
      <c r="P33" s="100">
        <f t="shared" si="4"/>
        <v>1.9E-3</v>
      </c>
    </row>
    <row r="34" spans="1:16">
      <c r="A34" s="18">
        <f t="shared" si="5"/>
        <v>34</v>
      </c>
      <c r="B34" s="101">
        <v>2</v>
      </c>
      <c r="C34" s="102" t="s">
        <v>56</v>
      </c>
      <c r="D34" s="96">
        <f t="shared" si="6"/>
        <v>3.5714285714285717E-5</v>
      </c>
      <c r="E34" s="103">
        <v>0.17730000000000001</v>
      </c>
      <c r="F34" s="104">
        <v>3.3969999999999998</v>
      </c>
      <c r="G34" s="99">
        <f t="shared" si="1"/>
        <v>3.5743</v>
      </c>
      <c r="H34" s="101">
        <v>86</v>
      </c>
      <c r="I34" s="102" t="s">
        <v>57</v>
      </c>
      <c r="J34" s="100">
        <f t="shared" si="2"/>
        <v>8.6E-3</v>
      </c>
      <c r="K34" s="101">
        <v>27</v>
      </c>
      <c r="L34" s="102" t="s">
        <v>57</v>
      </c>
      <c r="M34" s="100">
        <f t="shared" si="3"/>
        <v>2.7000000000000001E-3</v>
      </c>
      <c r="N34" s="101">
        <v>20</v>
      </c>
      <c r="O34" s="102" t="s">
        <v>57</v>
      </c>
      <c r="P34" s="100">
        <f t="shared" si="4"/>
        <v>2E-3</v>
      </c>
    </row>
    <row r="35" spans="1:16">
      <c r="A35" s="18">
        <f t="shared" si="5"/>
        <v>35</v>
      </c>
      <c r="B35" s="101">
        <v>2.25</v>
      </c>
      <c r="C35" s="102" t="s">
        <v>56</v>
      </c>
      <c r="D35" s="96">
        <f t="shared" si="6"/>
        <v>4.0178571428571427E-5</v>
      </c>
      <c r="E35" s="103">
        <v>0.188</v>
      </c>
      <c r="F35" s="104">
        <v>3.5350000000000001</v>
      </c>
      <c r="G35" s="99">
        <f t="shared" si="1"/>
        <v>3.7230000000000003</v>
      </c>
      <c r="H35" s="101">
        <v>92</v>
      </c>
      <c r="I35" s="102" t="s">
        <v>57</v>
      </c>
      <c r="J35" s="100">
        <f t="shared" si="2"/>
        <v>9.1999999999999998E-3</v>
      </c>
      <c r="K35" s="101">
        <v>29</v>
      </c>
      <c r="L35" s="102" t="s">
        <v>57</v>
      </c>
      <c r="M35" s="100">
        <f t="shared" si="3"/>
        <v>2.9000000000000002E-3</v>
      </c>
      <c r="N35" s="101">
        <v>22</v>
      </c>
      <c r="O35" s="102" t="s">
        <v>57</v>
      </c>
      <c r="P35" s="100">
        <f t="shared" si="4"/>
        <v>2.1999999999999997E-3</v>
      </c>
    </row>
    <row r="36" spans="1:16">
      <c r="A36" s="18">
        <f t="shared" si="5"/>
        <v>36</v>
      </c>
      <c r="B36" s="101">
        <v>2.5</v>
      </c>
      <c r="C36" s="102" t="s">
        <v>56</v>
      </c>
      <c r="D36" s="96">
        <f t="shared" si="6"/>
        <v>4.4642857142857143E-5</v>
      </c>
      <c r="E36" s="103">
        <v>0.19819999999999999</v>
      </c>
      <c r="F36" s="104">
        <v>3.66</v>
      </c>
      <c r="G36" s="99">
        <f t="shared" si="1"/>
        <v>3.8582000000000001</v>
      </c>
      <c r="H36" s="101">
        <v>97</v>
      </c>
      <c r="I36" s="102" t="s">
        <v>57</v>
      </c>
      <c r="J36" s="100">
        <f t="shared" si="2"/>
        <v>9.7000000000000003E-3</v>
      </c>
      <c r="K36" s="101">
        <v>30</v>
      </c>
      <c r="L36" s="102" t="s">
        <v>57</v>
      </c>
      <c r="M36" s="100">
        <f t="shared" si="3"/>
        <v>3.0000000000000001E-3</v>
      </c>
      <c r="N36" s="101">
        <v>23</v>
      </c>
      <c r="O36" s="102" t="s">
        <v>57</v>
      </c>
      <c r="P36" s="100">
        <f t="shared" si="4"/>
        <v>2.3E-3</v>
      </c>
    </row>
    <row r="37" spans="1:16">
      <c r="A37" s="18">
        <f t="shared" si="5"/>
        <v>37</v>
      </c>
      <c r="B37" s="101">
        <v>2.75</v>
      </c>
      <c r="C37" s="102" t="s">
        <v>56</v>
      </c>
      <c r="D37" s="96">
        <f t="shared" si="6"/>
        <v>4.9107142857142852E-5</v>
      </c>
      <c r="E37" s="103">
        <v>0.20780000000000001</v>
      </c>
      <c r="F37" s="104">
        <v>3.774</v>
      </c>
      <c r="G37" s="99">
        <f t="shared" si="1"/>
        <v>3.9818000000000002</v>
      </c>
      <c r="H37" s="101">
        <v>103</v>
      </c>
      <c r="I37" s="102" t="s">
        <v>57</v>
      </c>
      <c r="J37" s="100">
        <f t="shared" si="2"/>
        <v>1.03E-2</v>
      </c>
      <c r="K37" s="101">
        <v>32</v>
      </c>
      <c r="L37" s="102" t="s">
        <v>57</v>
      </c>
      <c r="M37" s="100">
        <f t="shared" si="3"/>
        <v>3.2000000000000002E-3</v>
      </c>
      <c r="N37" s="101">
        <v>24</v>
      </c>
      <c r="O37" s="102" t="s">
        <v>57</v>
      </c>
      <c r="P37" s="100">
        <f t="shared" si="4"/>
        <v>2.4000000000000002E-3</v>
      </c>
    </row>
    <row r="38" spans="1:16">
      <c r="A38" s="18">
        <f t="shared" si="5"/>
        <v>38</v>
      </c>
      <c r="B38" s="101">
        <v>3</v>
      </c>
      <c r="C38" s="102" t="s">
        <v>56</v>
      </c>
      <c r="D38" s="96">
        <f t="shared" si="6"/>
        <v>5.3571428571428575E-5</v>
      </c>
      <c r="E38" s="103">
        <v>0.21709999999999999</v>
      </c>
      <c r="F38" s="104">
        <v>3.8780000000000001</v>
      </c>
      <c r="G38" s="99">
        <f t="shared" si="1"/>
        <v>4.0951000000000004</v>
      </c>
      <c r="H38" s="101">
        <v>108</v>
      </c>
      <c r="I38" s="102" t="s">
        <v>57</v>
      </c>
      <c r="J38" s="100">
        <f t="shared" si="2"/>
        <v>1.0800000000000001E-2</v>
      </c>
      <c r="K38" s="101">
        <v>33</v>
      </c>
      <c r="L38" s="102" t="s">
        <v>57</v>
      </c>
      <c r="M38" s="100">
        <f t="shared" si="3"/>
        <v>3.3E-3</v>
      </c>
      <c r="N38" s="101">
        <v>25</v>
      </c>
      <c r="O38" s="102" t="s">
        <v>57</v>
      </c>
      <c r="P38" s="100">
        <f t="shared" si="4"/>
        <v>2.5000000000000001E-3</v>
      </c>
    </row>
    <row r="39" spans="1:16">
      <c r="A39" s="18">
        <f t="shared" si="5"/>
        <v>39</v>
      </c>
      <c r="B39" s="101">
        <v>3.25</v>
      </c>
      <c r="C39" s="102" t="s">
        <v>56</v>
      </c>
      <c r="D39" s="96">
        <f t="shared" si="6"/>
        <v>5.8035714285714285E-5</v>
      </c>
      <c r="E39" s="103">
        <v>0.22600000000000001</v>
      </c>
      <c r="F39" s="104">
        <v>3.9740000000000002</v>
      </c>
      <c r="G39" s="99">
        <f t="shared" si="1"/>
        <v>4.2</v>
      </c>
      <c r="H39" s="101">
        <v>113</v>
      </c>
      <c r="I39" s="102" t="s">
        <v>57</v>
      </c>
      <c r="J39" s="100">
        <f t="shared" si="2"/>
        <v>1.1300000000000001E-2</v>
      </c>
      <c r="K39" s="101">
        <v>34</v>
      </c>
      <c r="L39" s="102" t="s">
        <v>57</v>
      </c>
      <c r="M39" s="100">
        <f t="shared" si="3"/>
        <v>3.4000000000000002E-3</v>
      </c>
      <c r="N39" s="101">
        <v>26</v>
      </c>
      <c r="O39" s="102" t="s">
        <v>57</v>
      </c>
      <c r="P39" s="100">
        <f t="shared" si="4"/>
        <v>2.5999999999999999E-3</v>
      </c>
    </row>
    <row r="40" spans="1:16">
      <c r="A40" s="18">
        <f t="shared" si="5"/>
        <v>40</v>
      </c>
      <c r="B40" s="101">
        <v>3.5</v>
      </c>
      <c r="C40" s="102" t="s">
        <v>56</v>
      </c>
      <c r="D40" s="96">
        <f t="shared" si="6"/>
        <v>6.2500000000000001E-5</v>
      </c>
      <c r="E40" s="103">
        <v>0.23449999999999999</v>
      </c>
      <c r="F40" s="104">
        <v>4.0629999999999997</v>
      </c>
      <c r="G40" s="99">
        <f t="shared" si="1"/>
        <v>4.2974999999999994</v>
      </c>
      <c r="H40" s="101">
        <v>118</v>
      </c>
      <c r="I40" s="102" t="s">
        <v>57</v>
      </c>
      <c r="J40" s="100">
        <f t="shared" si="2"/>
        <v>1.18E-2</v>
      </c>
      <c r="K40" s="101">
        <v>36</v>
      </c>
      <c r="L40" s="102" t="s">
        <v>57</v>
      </c>
      <c r="M40" s="100">
        <f t="shared" si="3"/>
        <v>3.5999999999999999E-3</v>
      </c>
      <c r="N40" s="101">
        <v>27</v>
      </c>
      <c r="O40" s="102" t="s">
        <v>57</v>
      </c>
      <c r="P40" s="100">
        <f t="shared" si="4"/>
        <v>2.7000000000000001E-3</v>
      </c>
    </row>
    <row r="41" spans="1:16">
      <c r="A41" s="18">
        <f t="shared" si="5"/>
        <v>41</v>
      </c>
      <c r="B41" s="101">
        <v>3.75</v>
      </c>
      <c r="C41" s="102" t="s">
        <v>56</v>
      </c>
      <c r="D41" s="96">
        <f t="shared" si="6"/>
        <v>6.6964285714285718E-5</v>
      </c>
      <c r="E41" s="103">
        <v>0.2427</v>
      </c>
      <c r="F41" s="104">
        <v>4.1449999999999996</v>
      </c>
      <c r="G41" s="99">
        <f t="shared" si="1"/>
        <v>4.3876999999999997</v>
      </c>
      <c r="H41" s="101">
        <v>123</v>
      </c>
      <c r="I41" s="102" t="s">
        <v>57</v>
      </c>
      <c r="J41" s="100">
        <f t="shared" si="2"/>
        <v>1.23E-2</v>
      </c>
      <c r="K41" s="101">
        <v>37</v>
      </c>
      <c r="L41" s="102" t="s">
        <v>57</v>
      </c>
      <c r="M41" s="100">
        <f t="shared" si="3"/>
        <v>3.6999999999999997E-3</v>
      </c>
      <c r="N41" s="101">
        <v>28</v>
      </c>
      <c r="O41" s="102" t="s">
        <v>57</v>
      </c>
      <c r="P41" s="100">
        <f t="shared" si="4"/>
        <v>2.8E-3</v>
      </c>
    </row>
    <row r="42" spans="1:16">
      <c r="A42" s="18">
        <f t="shared" si="5"/>
        <v>42</v>
      </c>
      <c r="B42" s="101">
        <v>4</v>
      </c>
      <c r="C42" s="102" t="s">
        <v>56</v>
      </c>
      <c r="D42" s="96">
        <f t="shared" si="6"/>
        <v>7.1428571428571434E-5</v>
      </c>
      <c r="E42" s="103">
        <v>0.25069999999999998</v>
      </c>
      <c r="F42" s="104">
        <v>4.2220000000000004</v>
      </c>
      <c r="G42" s="99">
        <f t="shared" si="1"/>
        <v>4.4727000000000006</v>
      </c>
      <c r="H42" s="101">
        <v>128</v>
      </c>
      <c r="I42" s="102" t="s">
        <v>57</v>
      </c>
      <c r="J42" s="100">
        <f t="shared" si="2"/>
        <v>1.2800000000000001E-2</v>
      </c>
      <c r="K42" s="101">
        <v>38</v>
      </c>
      <c r="L42" s="102" t="s">
        <v>57</v>
      </c>
      <c r="M42" s="100">
        <f t="shared" si="3"/>
        <v>3.8E-3</v>
      </c>
      <c r="N42" s="101">
        <v>29</v>
      </c>
      <c r="O42" s="102" t="s">
        <v>57</v>
      </c>
      <c r="P42" s="100">
        <f t="shared" si="4"/>
        <v>2.9000000000000002E-3</v>
      </c>
    </row>
    <row r="43" spans="1:16">
      <c r="A43" s="18">
        <f t="shared" si="5"/>
        <v>43</v>
      </c>
      <c r="B43" s="101">
        <v>4.5</v>
      </c>
      <c r="C43" s="102" t="s">
        <v>56</v>
      </c>
      <c r="D43" s="96">
        <f t="shared" si="6"/>
        <v>8.0357142857142853E-5</v>
      </c>
      <c r="E43" s="103">
        <v>0.26590000000000003</v>
      </c>
      <c r="F43" s="104">
        <v>4.3609999999999998</v>
      </c>
      <c r="G43" s="99">
        <f t="shared" si="1"/>
        <v>4.6269</v>
      </c>
      <c r="H43" s="101">
        <v>138</v>
      </c>
      <c r="I43" s="102" t="s">
        <v>57</v>
      </c>
      <c r="J43" s="100">
        <f t="shared" si="2"/>
        <v>1.3800000000000002E-2</v>
      </c>
      <c r="K43" s="101">
        <v>40</v>
      </c>
      <c r="L43" s="102" t="s">
        <v>57</v>
      </c>
      <c r="M43" s="100">
        <f t="shared" si="3"/>
        <v>4.0000000000000001E-3</v>
      </c>
      <c r="N43" s="101">
        <v>31</v>
      </c>
      <c r="O43" s="102" t="s">
        <v>57</v>
      </c>
      <c r="P43" s="100">
        <f t="shared" si="4"/>
        <v>3.0999999999999999E-3</v>
      </c>
    </row>
    <row r="44" spans="1:16">
      <c r="A44" s="18">
        <f t="shared" si="5"/>
        <v>44</v>
      </c>
      <c r="B44" s="101">
        <v>5</v>
      </c>
      <c r="C44" s="102" t="s">
        <v>56</v>
      </c>
      <c r="D44" s="96">
        <f t="shared" si="6"/>
        <v>8.9285714285714286E-5</v>
      </c>
      <c r="E44" s="103">
        <v>0.28029999999999999</v>
      </c>
      <c r="F44" s="104">
        <v>4.484</v>
      </c>
      <c r="G44" s="99">
        <f t="shared" si="1"/>
        <v>4.7643000000000004</v>
      </c>
      <c r="H44" s="101">
        <v>147</v>
      </c>
      <c r="I44" s="102" t="s">
        <v>57</v>
      </c>
      <c r="J44" s="100">
        <f t="shared" si="2"/>
        <v>1.47E-2</v>
      </c>
      <c r="K44" s="101">
        <v>42</v>
      </c>
      <c r="L44" s="102" t="s">
        <v>57</v>
      </c>
      <c r="M44" s="100">
        <f t="shared" si="3"/>
        <v>4.2000000000000006E-3</v>
      </c>
      <c r="N44" s="101">
        <v>33</v>
      </c>
      <c r="O44" s="102" t="s">
        <v>57</v>
      </c>
      <c r="P44" s="100">
        <f t="shared" si="4"/>
        <v>3.3E-3</v>
      </c>
    </row>
    <row r="45" spans="1:16">
      <c r="A45" s="18">
        <f t="shared" si="5"/>
        <v>45</v>
      </c>
      <c r="B45" s="101">
        <v>5.5</v>
      </c>
      <c r="C45" s="102" t="s">
        <v>56</v>
      </c>
      <c r="D45" s="96">
        <f t="shared" si="6"/>
        <v>9.8214285714285705E-5</v>
      </c>
      <c r="E45" s="103">
        <v>0.29389999999999999</v>
      </c>
      <c r="F45" s="104">
        <v>4.5940000000000003</v>
      </c>
      <c r="G45" s="99">
        <f t="shared" si="1"/>
        <v>4.8879000000000001</v>
      </c>
      <c r="H45" s="101">
        <v>156</v>
      </c>
      <c r="I45" s="102" t="s">
        <v>57</v>
      </c>
      <c r="J45" s="100">
        <f t="shared" si="2"/>
        <v>1.5599999999999999E-2</v>
      </c>
      <c r="K45" s="101">
        <v>45</v>
      </c>
      <c r="L45" s="102" t="s">
        <v>57</v>
      </c>
      <c r="M45" s="100">
        <f t="shared" si="3"/>
        <v>4.4999999999999997E-3</v>
      </c>
      <c r="N45" s="101">
        <v>35</v>
      </c>
      <c r="O45" s="102" t="s">
        <v>57</v>
      </c>
      <c r="P45" s="100">
        <f t="shared" si="4"/>
        <v>3.5000000000000005E-3</v>
      </c>
    </row>
    <row r="46" spans="1:16">
      <c r="A46" s="18">
        <f t="shared" si="5"/>
        <v>46</v>
      </c>
      <c r="B46" s="101">
        <v>6</v>
      </c>
      <c r="C46" s="102" t="s">
        <v>56</v>
      </c>
      <c r="D46" s="96">
        <f t="shared" si="6"/>
        <v>1.0714285714285715E-4</v>
      </c>
      <c r="E46" s="103">
        <v>0.307</v>
      </c>
      <c r="F46" s="104">
        <v>4.6929999999999996</v>
      </c>
      <c r="G46" s="99">
        <f t="shared" si="1"/>
        <v>5</v>
      </c>
      <c r="H46" s="101">
        <v>164</v>
      </c>
      <c r="I46" s="102" t="s">
        <v>57</v>
      </c>
      <c r="J46" s="100">
        <f t="shared" si="2"/>
        <v>1.6400000000000001E-2</v>
      </c>
      <c r="K46" s="101">
        <v>47</v>
      </c>
      <c r="L46" s="102" t="s">
        <v>57</v>
      </c>
      <c r="M46" s="100">
        <f t="shared" si="3"/>
        <v>4.7000000000000002E-3</v>
      </c>
      <c r="N46" s="101">
        <v>36</v>
      </c>
      <c r="O46" s="102" t="s">
        <v>57</v>
      </c>
      <c r="P46" s="100">
        <f t="shared" si="4"/>
        <v>3.5999999999999999E-3</v>
      </c>
    </row>
    <row r="47" spans="1:16">
      <c r="A47" s="18">
        <f t="shared" si="5"/>
        <v>47</v>
      </c>
      <c r="B47" s="101">
        <v>6.5</v>
      </c>
      <c r="C47" s="102" t="s">
        <v>56</v>
      </c>
      <c r="D47" s="96">
        <f t="shared" si="6"/>
        <v>1.1607142857142857E-4</v>
      </c>
      <c r="E47" s="103">
        <v>0.31950000000000001</v>
      </c>
      <c r="F47" s="104">
        <v>4.7830000000000004</v>
      </c>
      <c r="G47" s="99">
        <f t="shared" si="1"/>
        <v>5.1025</v>
      </c>
      <c r="H47" s="101">
        <v>173</v>
      </c>
      <c r="I47" s="102" t="s">
        <v>57</v>
      </c>
      <c r="J47" s="100">
        <f t="shared" si="2"/>
        <v>1.7299999999999999E-2</v>
      </c>
      <c r="K47" s="101">
        <v>49</v>
      </c>
      <c r="L47" s="102" t="s">
        <v>57</v>
      </c>
      <c r="M47" s="100">
        <f t="shared" si="3"/>
        <v>4.8999999999999998E-3</v>
      </c>
      <c r="N47" s="101">
        <v>38</v>
      </c>
      <c r="O47" s="102" t="s">
        <v>57</v>
      </c>
      <c r="P47" s="100">
        <f t="shared" si="4"/>
        <v>3.8E-3</v>
      </c>
    </row>
    <row r="48" spans="1:16">
      <c r="A48" s="18">
        <f t="shared" si="5"/>
        <v>48</v>
      </c>
      <c r="B48" s="101">
        <v>7</v>
      </c>
      <c r="C48" s="102" t="s">
        <v>56</v>
      </c>
      <c r="D48" s="96">
        <f t="shared" si="6"/>
        <v>1.25E-4</v>
      </c>
      <c r="E48" s="103">
        <v>0.33160000000000001</v>
      </c>
      <c r="F48" s="104">
        <v>4.8639999999999999</v>
      </c>
      <c r="G48" s="99">
        <f t="shared" si="1"/>
        <v>5.1955999999999998</v>
      </c>
      <c r="H48" s="101">
        <v>181</v>
      </c>
      <c r="I48" s="102" t="s">
        <v>57</v>
      </c>
      <c r="J48" s="100">
        <f t="shared" si="2"/>
        <v>1.8099999999999998E-2</v>
      </c>
      <c r="K48" s="101">
        <v>51</v>
      </c>
      <c r="L48" s="102" t="s">
        <v>57</v>
      </c>
      <c r="M48" s="100">
        <f t="shared" si="3"/>
        <v>5.0999999999999995E-3</v>
      </c>
      <c r="N48" s="101">
        <v>40</v>
      </c>
      <c r="O48" s="102" t="s">
        <v>57</v>
      </c>
      <c r="P48" s="100">
        <f t="shared" si="4"/>
        <v>4.0000000000000001E-3</v>
      </c>
    </row>
    <row r="49" spans="1:16">
      <c r="A49" s="18">
        <f t="shared" si="5"/>
        <v>49</v>
      </c>
      <c r="B49" s="101">
        <v>8</v>
      </c>
      <c r="C49" s="102" t="s">
        <v>56</v>
      </c>
      <c r="D49" s="96">
        <f t="shared" si="6"/>
        <v>1.4285714285714287E-4</v>
      </c>
      <c r="E49" s="103">
        <v>0.35449999999999998</v>
      </c>
      <c r="F49" s="104">
        <v>5.0069999999999997</v>
      </c>
      <c r="G49" s="99">
        <f t="shared" si="1"/>
        <v>5.3614999999999995</v>
      </c>
      <c r="H49" s="101">
        <v>198</v>
      </c>
      <c r="I49" s="102" t="s">
        <v>57</v>
      </c>
      <c r="J49" s="100">
        <f t="shared" si="2"/>
        <v>1.9800000000000002E-2</v>
      </c>
      <c r="K49" s="101">
        <v>55</v>
      </c>
      <c r="L49" s="102" t="s">
        <v>57</v>
      </c>
      <c r="M49" s="100">
        <f t="shared" si="3"/>
        <v>5.4999999999999997E-3</v>
      </c>
      <c r="N49" s="101">
        <v>43</v>
      </c>
      <c r="O49" s="102" t="s">
        <v>57</v>
      </c>
      <c r="P49" s="100">
        <f t="shared" si="4"/>
        <v>4.3E-3</v>
      </c>
    </row>
    <row r="50" spans="1:16">
      <c r="A50" s="18">
        <f t="shared" si="5"/>
        <v>50</v>
      </c>
      <c r="B50" s="101">
        <v>9</v>
      </c>
      <c r="C50" s="102" t="s">
        <v>56</v>
      </c>
      <c r="D50" s="96">
        <f t="shared" si="6"/>
        <v>1.6071428571428571E-4</v>
      </c>
      <c r="E50" s="103">
        <v>0.376</v>
      </c>
      <c r="F50" s="104">
        <v>5.1280000000000001</v>
      </c>
      <c r="G50" s="99">
        <f t="shared" si="1"/>
        <v>5.5040000000000004</v>
      </c>
      <c r="H50" s="101">
        <v>214</v>
      </c>
      <c r="I50" s="102" t="s">
        <v>57</v>
      </c>
      <c r="J50" s="100">
        <f t="shared" si="2"/>
        <v>2.1399999999999999E-2</v>
      </c>
      <c r="K50" s="101">
        <v>58</v>
      </c>
      <c r="L50" s="102" t="s">
        <v>57</v>
      </c>
      <c r="M50" s="100">
        <f t="shared" si="3"/>
        <v>5.8000000000000005E-3</v>
      </c>
      <c r="N50" s="101">
        <v>46</v>
      </c>
      <c r="O50" s="102" t="s">
        <v>57</v>
      </c>
      <c r="P50" s="100">
        <f t="shared" si="4"/>
        <v>4.5999999999999999E-3</v>
      </c>
    </row>
    <row r="51" spans="1:16">
      <c r="A51" s="18">
        <f t="shared" si="5"/>
        <v>51</v>
      </c>
      <c r="B51" s="101">
        <v>10</v>
      </c>
      <c r="C51" s="102" t="s">
        <v>56</v>
      </c>
      <c r="D51" s="96">
        <f t="shared" si="6"/>
        <v>1.7857142857142857E-4</v>
      </c>
      <c r="E51" s="103">
        <v>0.39629999999999999</v>
      </c>
      <c r="F51" s="104">
        <v>5.2320000000000002</v>
      </c>
      <c r="G51" s="99">
        <f t="shared" si="1"/>
        <v>5.6283000000000003</v>
      </c>
      <c r="H51" s="101">
        <v>230</v>
      </c>
      <c r="I51" s="102" t="s">
        <v>57</v>
      </c>
      <c r="J51" s="100">
        <f t="shared" si="2"/>
        <v>2.3E-2</v>
      </c>
      <c r="K51" s="101">
        <v>62</v>
      </c>
      <c r="L51" s="102" t="s">
        <v>57</v>
      </c>
      <c r="M51" s="100">
        <f t="shared" si="3"/>
        <v>6.1999999999999998E-3</v>
      </c>
      <c r="N51" s="101">
        <v>49</v>
      </c>
      <c r="O51" s="102" t="s">
        <v>57</v>
      </c>
      <c r="P51" s="100">
        <f t="shared" si="4"/>
        <v>4.8999999999999998E-3</v>
      </c>
    </row>
    <row r="52" spans="1:16">
      <c r="A52" s="18">
        <f t="shared" si="5"/>
        <v>52</v>
      </c>
      <c r="B52" s="101">
        <v>11</v>
      </c>
      <c r="C52" s="102" t="s">
        <v>56</v>
      </c>
      <c r="D52" s="96">
        <f t="shared" si="6"/>
        <v>1.9642857142857141E-4</v>
      </c>
      <c r="E52" s="103">
        <v>0.41570000000000001</v>
      </c>
      <c r="F52" s="104">
        <v>5.3220000000000001</v>
      </c>
      <c r="G52" s="99">
        <f t="shared" si="1"/>
        <v>5.7377000000000002</v>
      </c>
      <c r="H52" s="101">
        <v>245</v>
      </c>
      <c r="I52" s="102" t="s">
        <v>57</v>
      </c>
      <c r="J52" s="100">
        <f t="shared" ref="J52:J83" si="7">H52/1000/10</f>
        <v>2.4500000000000001E-2</v>
      </c>
      <c r="K52" s="101">
        <v>65</v>
      </c>
      <c r="L52" s="102" t="s">
        <v>57</v>
      </c>
      <c r="M52" s="100">
        <f t="shared" ref="M52:M83" si="8">K52/1000/10</f>
        <v>6.5000000000000006E-3</v>
      </c>
      <c r="N52" s="101">
        <v>52</v>
      </c>
      <c r="O52" s="102" t="s">
        <v>57</v>
      </c>
      <c r="P52" s="100">
        <f t="shared" ref="P52:P83" si="9">N52/1000/10</f>
        <v>5.1999999999999998E-3</v>
      </c>
    </row>
    <row r="53" spans="1:16">
      <c r="A53" s="18">
        <f t="shared" si="5"/>
        <v>53</v>
      </c>
      <c r="B53" s="101">
        <v>12</v>
      </c>
      <c r="C53" s="102" t="s">
        <v>56</v>
      </c>
      <c r="D53" s="96">
        <f t="shared" si="6"/>
        <v>2.142857142857143E-4</v>
      </c>
      <c r="E53" s="103">
        <v>0.43419999999999997</v>
      </c>
      <c r="F53" s="104">
        <v>5.4</v>
      </c>
      <c r="G53" s="99">
        <f t="shared" si="1"/>
        <v>5.8342000000000001</v>
      </c>
      <c r="H53" s="101">
        <v>260</v>
      </c>
      <c r="I53" s="102" t="s">
        <v>57</v>
      </c>
      <c r="J53" s="100">
        <f t="shared" si="7"/>
        <v>2.6000000000000002E-2</v>
      </c>
      <c r="K53" s="101">
        <v>69</v>
      </c>
      <c r="L53" s="102" t="s">
        <v>57</v>
      </c>
      <c r="M53" s="100">
        <f t="shared" si="8"/>
        <v>6.9000000000000008E-3</v>
      </c>
      <c r="N53" s="101">
        <v>55</v>
      </c>
      <c r="O53" s="102" t="s">
        <v>57</v>
      </c>
      <c r="P53" s="100">
        <f t="shared" si="9"/>
        <v>5.4999999999999997E-3</v>
      </c>
    </row>
    <row r="54" spans="1:16">
      <c r="A54" s="18">
        <f t="shared" si="5"/>
        <v>54</v>
      </c>
      <c r="B54" s="101">
        <v>13</v>
      </c>
      <c r="C54" s="102" t="s">
        <v>56</v>
      </c>
      <c r="D54" s="96">
        <f t="shared" si="6"/>
        <v>2.3214285714285714E-4</v>
      </c>
      <c r="E54" s="103">
        <v>0.45190000000000002</v>
      </c>
      <c r="F54" s="104">
        <v>5.4690000000000003</v>
      </c>
      <c r="G54" s="99">
        <f t="shared" si="1"/>
        <v>5.9209000000000005</v>
      </c>
      <c r="H54" s="101">
        <v>275</v>
      </c>
      <c r="I54" s="102" t="s">
        <v>57</v>
      </c>
      <c r="J54" s="100">
        <f t="shared" si="7"/>
        <v>2.7500000000000004E-2</v>
      </c>
      <c r="K54" s="101">
        <v>72</v>
      </c>
      <c r="L54" s="102" t="s">
        <v>57</v>
      </c>
      <c r="M54" s="100">
        <f t="shared" si="8"/>
        <v>7.1999999999999998E-3</v>
      </c>
      <c r="N54" s="101">
        <v>58</v>
      </c>
      <c r="O54" s="102" t="s">
        <v>57</v>
      </c>
      <c r="P54" s="100">
        <f t="shared" si="9"/>
        <v>5.8000000000000005E-3</v>
      </c>
    </row>
    <row r="55" spans="1:16">
      <c r="A55" s="18">
        <f t="shared" si="5"/>
        <v>55</v>
      </c>
      <c r="B55" s="101">
        <v>14</v>
      </c>
      <c r="C55" s="102" t="s">
        <v>56</v>
      </c>
      <c r="D55" s="96">
        <f t="shared" si="6"/>
        <v>2.5000000000000001E-4</v>
      </c>
      <c r="E55" s="103">
        <v>0.46899999999999997</v>
      </c>
      <c r="F55" s="104">
        <v>5.5289999999999999</v>
      </c>
      <c r="G55" s="99">
        <f t="shared" si="1"/>
        <v>5.9980000000000002</v>
      </c>
      <c r="H55" s="101">
        <v>290</v>
      </c>
      <c r="I55" s="102" t="s">
        <v>57</v>
      </c>
      <c r="J55" s="100">
        <f t="shared" si="7"/>
        <v>2.8999999999999998E-2</v>
      </c>
      <c r="K55" s="101">
        <v>75</v>
      </c>
      <c r="L55" s="102" t="s">
        <v>57</v>
      </c>
      <c r="M55" s="100">
        <f t="shared" si="8"/>
        <v>7.4999999999999997E-3</v>
      </c>
      <c r="N55" s="101">
        <v>60</v>
      </c>
      <c r="O55" s="102" t="s">
        <v>57</v>
      </c>
      <c r="P55" s="100">
        <f t="shared" si="9"/>
        <v>6.0000000000000001E-3</v>
      </c>
    </row>
    <row r="56" spans="1:16">
      <c r="A56" s="18">
        <f t="shared" si="5"/>
        <v>56</v>
      </c>
      <c r="B56" s="101">
        <v>15</v>
      </c>
      <c r="C56" s="102" t="s">
        <v>56</v>
      </c>
      <c r="D56" s="96">
        <f t="shared" si="6"/>
        <v>2.6785714285714287E-4</v>
      </c>
      <c r="E56" s="103">
        <v>0.4854</v>
      </c>
      <c r="F56" s="104">
        <v>5.5830000000000002</v>
      </c>
      <c r="G56" s="99">
        <f t="shared" si="1"/>
        <v>6.0684000000000005</v>
      </c>
      <c r="H56" s="101">
        <v>305</v>
      </c>
      <c r="I56" s="102" t="s">
        <v>57</v>
      </c>
      <c r="J56" s="100">
        <f t="shared" si="7"/>
        <v>3.0499999999999999E-2</v>
      </c>
      <c r="K56" s="101">
        <v>79</v>
      </c>
      <c r="L56" s="102" t="s">
        <v>57</v>
      </c>
      <c r="M56" s="100">
        <f t="shared" si="8"/>
        <v>7.9000000000000008E-3</v>
      </c>
      <c r="N56" s="101">
        <v>63</v>
      </c>
      <c r="O56" s="102" t="s">
        <v>57</v>
      </c>
      <c r="P56" s="100">
        <f t="shared" si="9"/>
        <v>6.3E-3</v>
      </c>
    </row>
    <row r="57" spans="1:16">
      <c r="A57" s="18">
        <f t="shared" si="5"/>
        <v>57</v>
      </c>
      <c r="B57" s="101">
        <v>16</v>
      </c>
      <c r="C57" s="102" t="s">
        <v>56</v>
      </c>
      <c r="D57" s="96">
        <f t="shared" si="6"/>
        <v>2.8571428571428574E-4</v>
      </c>
      <c r="E57" s="103">
        <v>0.50129999999999997</v>
      </c>
      <c r="F57" s="104">
        <v>5.63</v>
      </c>
      <c r="G57" s="99">
        <f t="shared" si="1"/>
        <v>6.1312999999999995</v>
      </c>
      <c r="H57" s="101">
        <v>319</v>
      </c>
      <c r="I57" s="102" t="s">
        <v>57</v>
      </c>
      <c r="J57" s="100">
        <f t="shared" si="7"/>
        <v>3.1899999999999998E-2</v>
      </c>
      <c r="K57" s="101">
        <v>82</v>
      </c>
      <c r="L57" s="102" t="s">
        <v>57</v>
      </c>
      <c r="M57" s="100">
        <f t="shared" si="8"/>
        <v>8.2000000000000007E-3</v>
      </c>
      <c r="N57" s="101">
        <v>66</v>
      </c>
      <c r="O57" s="102" t="s">
        <v>57</v>
      </c>
      <c r="P57" s="100">
        <f t="shared" si="9"/>
        <v>6.6E-3</v>
      </c>
    </row>
    <row r="58" spans="1:16">
      <c r="A58" s="18">
        <f t="shared" si="5"/>
        <v>58</v>
      </c>
      <c r="B58" s="101">
        <v>17</v>
      </c>
      <c r="C58" s="102" t="s">
        <v>56</v>
      </c>
      <c r="D58" s="96">
        <f t="shared" ref="D58:D89" si="10">B58/1000/$C$5</f>
        <v>3.035714285714286E-4</v>
      </c>
      <c r="E58" s="103">
        <v>0.51680000000000004</v>
      </c>
      <c r="F58" s="104">
        <v>5.6719999999999997</v>
      </c>
      <c r="G58" s="99">
        <f t="shared" si="1"/>
        <v>6.1887999999999996</v>
      </c>
      <c r="H58" s="101">
        <v>334</v>
      </c>
      <c r="I58" s="102" t="s">
        <v>57</v>
      </c>
      <c r="J58" s="100">
        <f t="shared" si="7"/>
        <v>3.3399999999999999E-2</v>
      </c>
      <c r="K58" s="101">
        <v>85</v>
      </c>
      <c r="L58" s="102" t="s">
        <v>57</v>
      </c>
      <c r="M58" s="100">
        <f t="shared" si="8"/>
        <v>8.5000000000000006E-3</v>
      </c>
      <c r="N58" s="101">
        <v>68</v>
      </c>
      <c r="O58" s="102" t="s">
        <v>57</v>
      </c>
      <c r="P58" s="100">
        <f t="shared" si="9"/>
        <v>6.8000000000000005E-3</v>
      </c>
    </row>
    <row r="59" spans="1:16">
      <c r="A59" s="18">
        <f t="shared" si="5"/>
        <v>59</v>
      </c>
      <c r="B59" s="101">
        <v>18</v>
      </c>
      <c r="C59" s="102" t="s">
        <v>56</v>
      </c>
      <c r="D59" s="96">
        <f t="shared" si="10"/>
        <v>3.2142857142857141E-4</v>
      </c>
      <c r="E59" s="103">
        <v>0.53169999999999995</v>
      </c>
      <c r="F59" s="104">
        <v>5.7089999999999996</v>
      </c>
      <c r="G59" s="99">
        <f t="shared" si="1"/>
        <v>6.2406999999999995</v>
      </c>
      <c r="H59" s="101">
        <v>348</v>
      </c>
      <c r="I59" s="102" t="s">
        <v>57</v>
      </c>
      <c r="J59" s="100">
        <f t="shared" si="7"/>
        <v>3.4799999999999998E-2</v>
      </c>
      <c r="K59" s="101">
        <v>88</v>
      </c>
      <c r="L59" s="102" t="s">
        <v>57</v>
      </c>
      <c r="M59" s="100">
        <f t="shared" si="8"/>
        <v>8.7999999999999988E-3</v>
      </c>
      <c r="N59" s="101">
        <v>71</v>
      </c>
      <c r="O59" s="102" t="s">
        <v>57</v>
      </c>
      <c r="P59" s="100">
        <f t="shared" si="9"/>
        <v>7.0999999999999995E-3</v>
      </c>
    </row>
    <row r="60" spans="1:16">
      <c r="A60" s="18">
        <f t="shared" si="5"/>
        <v>60</v>
      </c>
      <c r="B60" s="101">
        <v>20</v>
      </c>
      <c r="C60" s="102" t="s">
        <v>56</v>
      </c>
      <c r="D60" s="96">
        <f t="shared" si="10"/>
        <v>3.5714285714285714E-4</v>
      </c>
      <c r="E60" s="103">
        <v>0.5605</v>
      </c>
      <c r="F60" s="104">
        <v>5.7720000000000002</v>
      </c>
      <c r="G60" s="99">
        <f t="shared" si="1"/>
        <v>6.3325000000000005</v>
      </c>
      <c r="H60" s="101">
        <v>376</v>
      </c>
      <c r="I60" s="102" t="s">
        <v>57</v>
      </c>
      <c r="J60" s="100">
        <f t="shared" si="7"/>
        <v>3.7600000000000001E-2</v>
      </c>
      <c r="K60" s="101">
        <v>94</v>
      </c>
      <c r="L60" s="102" t="s">
        <v>57</v>
      </c>
      <c r="M60" s="100">
        <f t="shared" si="8"/>
        <v>9.4000000000000004E-3</v>
      </c>
      <c r="N60" s="101">
        <v>76</v>
      </c>
      <c r="O60" s="102" t="s">
        <v>57</v>
      </c>
      <c r="P60" s="100">
        <f t="shared" si="9"/>
        <v>7.6E-3</v>
      </c>
    </row>
    <row r="61" spans="1:16">
      <c r="A61" s="18">
        <f t="shared" si="5"/>
        <v>61</v>
      </c>
      <c r="B61" s="101">
        <v>22.5</v>
      </c>
      <c r="C61" s="102" t="s">
        <v>56</v>
      </c>
      <c r="D61" s="96">
        <f t="shared" si="10"/>
        <v>4.0178571428571428E-4</v>
      </c>
      <c r="E61" s="103">
        <v>0.59450000000000003</v>
      </c>
      <c r="F61" s="104">
        <v>5.8319999999999999</v>
      </c>
      <c r="G61" s="99">
        <f t="shared" si="1"/>
        <v>6.4264999999999999</v>
      </c>
      <c r="H61" s="101">
        <v>411</v>
      </c>
      <c r="I61" s="102" t="s">
        <v>57</v>
      </c>
      <c r="J61" s="100">
        <f t="shared" si="7"/>
        <v>4.1099999999999998E-2</v>
      </c>
      <c r="K61" s="101">
        <v>101</v>
      </c>
      <c r="L61" s="102" t="s">
        <v>57</v>
      </c>
      <c r="M61" s="100">
        <f t="shared" si="8"/>
        <v>1.0100000000000001E-2</v>
      </c>
      <c r="N61" s="101">
        <v>82</v>
      </c>
      <c r="O61" s="102" t="s">
        <v>57</v>
      </c>
      <c r="P61" s="100">
        <f t="shared" si="9"/>
        <v>8.2000000000000007E-3</v>
      </c>
    </row>
    <row r="62" spans="1:16">
      <c r="A62" s="18">
        <f t="shared" si="5"/>
        <v>62</v>
      </c>
      <c r="B62" s="101">
        <v>25</v>
      </c>
      <c r="C62" s="102" t="s">
        <v>56</v>
      </c>
      <c r="D62" s="96">
        <f t="shared" si="10"/>
        <v>4.4642857142857147E-4</v>
      </c>
      <c r="E62" s="103">
        <v>0.62670000000000003</v>
      </c>
      <c r="F62" s="104">
        <v>5.8769999999999998</v>
      </c>
      <c r="G62" s="99">
        <f t="shared" si="1"/>
        <v>6.5037000000000003</v>
      </c>
      <c r="H62" s="101">
        <v>446</v>
      </c>
      <c r="I62" s="102" t="s">
        <v>57</v>
      </c>
      <c r="J62" s="100">
        <f t="shared" si="7"/>
        <v>4.4600000000000001E-2</v>
      </c>
      <c r="K62" s="101">
        <v>109</v>
      </c>
      <c r="L62" s="102" t="s">
        <v>57</v>
      </c>
      <c r="M62" s="100">
        <f t="shared" si="8"/>
        <v>1.09E-2</v>
      </c>
      <c r="N62" s="101">
        <v>88</v>
      </c>
      <c r="O62" s="102" t="s">
        <v>57</v>
      </c>
      <c r="P62" s="100">
        <f t="shared" si="9"/>
        <v>8.7999999999999988E-3</v>
      </c>
    </row>
    <row r="63" spans="1:16">
      <c r="A63" s="18">
        <f t="shared" si="5"/>
        <v>63</v>
      </c>
      <c r="B63" s="101">
        <v>27.5</v>
      </c>
      <c r="C63" s="102" t="s">
        <v>56</v>
      </c>
      <c r="D63" s="96">
        <f t="shared" si="10"/>
        <v>4.910714285714286E-4</v>
      </c>
      <c r="E63" s="103">
        <v>0.6573</v>
      </c>
      <c r="F63" s="104">
        <v>5.9089999999999998</v>
      </c>
      <c r="G63" s="99">
        <f t="shared" si="1"/>
        <v>6.5663</v>
      </c>
      <c r="H63" s="101">
        <v>480</v>
      </c>
      <c r="I63" s="102" t="s">
        <v>57</v>
      </c>
      <c r="J63" s="100">
        <f t="shared" si="7"/>
        <v>4.8000000000000001E-2</v>
      </c>
      <c r="K63" s="101">
        <v>116</v>
      </c>
      <c r="L63" s="102" t="s">
        <v>57</v>
      </c>
      <c r="M63" s="100">
        <f t="shared" si="8"/>
        <v>1.1600000000000001E-2</v>
      </c>
      <c r="N63" s="101">
        <v>93</v>
      </c>
      <c r="O63" s="102" t="s">
        <v>57</v>
      </c>
      <c r="P63" s="100">
        <f t="shared" si="9"/>
        <v>9.2999999999999992E-3</v>
      </c>
    </row>
    <row r="64" spans="1:16">
      <c r="A64" s="18">
        <f t="shared" si="5"/>
        <v>64</v>
      </c>
      <c r="B64" s="101">
        <v>30</v>
      </c>
      <c r="C64" s="102" t="s">
        <v>56</v>
      </c>
      <c r="D64" s="96">
        <f t="shared" si="10"/>
        <v>5.3571428571428574E-4</v>
      </c>
      <c r="E64" s="103">
        <v>0.6865</v>
      </c>
      <c r="F64" s="104">
        <v>5.9320000000000004</v>
      </c>
      <c r="G64" s="99">
        <f t="shared" si="1"/>
        <v>6.6185</v>
      </c>
      <c r="H64" s="101">
        <v>514</v>
      </c>
      <c r="I64" s="102" t="s">
        <v>57</v>
      </c>
      <c r="J64" s="100">
        <f t="shared" si="7"/>
        <v>5.1400000000000001E-2</v>
      </c>
      <c r="K64" s="101">
        <v>123</v>
      </c>
      <c r="L64" s="102" t="s">
        <v>57</v>
      </c>
      <c r="M64" s="100">
        <f t="shared" si="8"/>
        <v>1.23E-2</v>
      </c>
      <c r="N64" s="101">
        <v>99</v>
      </c>
      <c r="O64" s="102" t="s">
        <v>57</v>
      </c>
      <c r="P64" s="100">
        <f t="shared" si="9"/>
        <v>9.9000000000000008E-3</v>
      </c>
    </row>
    <row r="65" spans="1:16">
      <c r="A65" s="18">
        <f t="shared" si="5"/>
        <v>65</v>
      </c>
      <c r="B65" s="101">
        <v>32.5</v>
      </c>
      <c r="C65" s="102" t="s">
        <v>56</v>
      </c>
      <c r="D65" s="96">
        <f t="shared" si="10"/>
        <v>5.8035714285714288E-4</v>
      </c>
      <c r="E65" s="103">
        <v>0.71450000000000002</v>
      </c>
      <c r="F65" s="104">
        <v>5.9459999999999997</v>
      </c>
      <c r="G65" s="99">
        <f t="shared" si="1"/>
        <v>6.6604999999999999</v>
      </c>
      <c r="H65" s="101">
        <v>548</v>
      </c>
      <c r="I65" s="102" t="s">
        <v>57</v>
      </c>
      <c r="J65" s="100">
        <f t="shared" si="7"/>
        <v>5.4800000000000001E-2</v>
      </c>
      <c r="K65" s="101">
        <v>130</v>
      </c>
      <c r="L65" s="102" t="s">
        <v>57</v>
      </c>
      <c r="M65" s="100">
        <f t="shared" si="8"/>
        <v>1.3000000000000001E-2</v>
      </c>
      <c r="N65" s="101">
        <v>105</v>
      </c>
      <c r="O65" s="102" t="s">
        <v>57</v>
      </c>
      <c r="P65" s="100">
        <f t="shared" si="9"/>
        <v>1.0499999999999999E-2</v>
      </c>
    </row>
    <row r="66" spans="1:16">
      <c r="A66" s="18">
        <f t="shared" si="5"/>
        <v>66</v>
      </c>
      <c r="B66" s="101">
        <v>35</v>
      </c>
      <c r="C66" s="102" t="s">
        <v>56</v>
      </c>
      <c r="D66" s="96">
        <f t="shared" si="10"/>
        <v>6.2500000000000001E-4</v>
      </c>
      <c r="E66" s="103">
        <v>0.74150000000000005</v>
      </c>
      <c r="F66" s="104">
        <v>5.9539999999999997</v>
      </c>
      <c r="G66" s="99">
        <f t="shared" si="1"/>
        <v>6.6955</v>
      </c>
      <c r="H66" s="101">
        <v>582</v>
      </c>
      <c r="I66" s="102" t="s">
        <v>57</v>
      </c>
      <c r="J66" s="100">
        <f t="shared" si="7"/>
        <v>5.8199999999999995E-2</v>
      </c>
      <c r="K66" s="101">
        <v>136</v>
      </c>
      <c r="L66" s="102" t="s">
        <v>57</v>
      </c>
      <c r="M66" s="100">
        <f t="shared" si="8"/>
        <v>1.3600000000000001E-2</v>
      </c>
      <c r="N66" s="101">
        <v>110</v>
      </c>
      <c r="O66" s="102" t="s">
        <v>57</v>
      </c>
      <c r="P66" s="100">
        <f t="shared" si="9"/>
        <v>1.0999999999999999E-2</v>
      </c>
    </row>
    <row r="67" spans="1:16">
      <c r="A67" s="18">
        <f t="shared" si="5"/>
        <v>67</v>
      </c>
      <c r="B67" s="101">
        <v>37.5</v>
      </c>
      <c r="C67" s="102" t="s">
        <v>56</v>
      </c>
      <c r="D67" s="96">
        <f t="shared" si="10"/>
        <v>6.6964285714285715E-4</v>
      </c>
      <c r="E67" s="103">
        <v>0.76749999999999996</v>
      </c>
      <c r="F67" s="104">
        <v>5.9569999999999999</v>
      </c>
      <c r="G67" s="99">
        <f t="shared" si="1"/>
        <v>6.7244999999999999</v>
      </c>
      <c r="H67" s="101">
        <v>615</v>
      </c>
      <c r="I67" s="102" t="s">
        <v>57</v>
      </c>
      <c r="J67" s="100">
        <f t="shared" si="7"/>
        <v>6.1499999999999999E-2</v>
      </c>
      <c r="K67" s="101">
        <v>143</v>
      </c>
      <c r="L67" s="102" t="s">
        <v>57</v>
      </c>
      <c r="M67" s="100">
        <f t="shared" si="8"/>
        <v>1.4299999999999998E-2</v>
      </c>
      <c r="N67" s="101">
        <v>116</v>
      </c>
      <c r="O67" s="102" t="s">
        <v>57</v>
      </c>
      <c r="P67" s="100">
        <f t="shared" si="9"/>
        <v>1.1600000000000001E-2</v>
      </c>
    </row>
    <row r="68" spans="1:16">
      <c r="A68" s="18">
        <f t="shared" si="5"/>
        <v>68</v>
      </c>
      <c r="B68" s="101">
        <v>40</v>
      </c>
      <c r="C68" s="102" t="s">
        <v>56</v>
      </c>
      <c r="D68" s="96">
        <f t="shared" si="10"/>
        <v>7.1428571428571429E-4</v>
      </c>
      <c r="E68" s="103">
        <v>0.79269999999999996</v>
      </c>
      <c r="F68" s="104">
        <v>5.9560000000000004</v>
      </c>
      <c r="G68" s="99">
        <f t="shared" si="1"/>
        <v>6.7487000000000004</v>
      </c>
      <c r="H68" s="101">
        <v>649</v>
      </c>
      <c r="I68" s="102" t="s">
        <v>57</v>
      </c>
      <c r="J68" s="100">
        <f t="shared" si="7"/>
        <v>6.4899999999999999E-2</v>
      </c>
      <c r="K68" s="101">
        <v>150</v>
      </c>
      <c r="L68" s="102" t="s">
        <v>57</v>
      </c>
      <c r="M68" s="100">
        <f t="shared" si="8"/>
        <v>1.4999999999999999E-2</v>
      </c>
      <c r="N68" s="101">
        <v>121</v>
      </c>
      <c r="O68" s="102" t="s">
        <v>57</v>
      </c>
      <c r="P68" s="100">
        <f t="shared" si="9"/>
        <v>1.21E-2</v>
      </c>
    </row>
    <row r="69" spans="1:16">
      <c r="A69" s="18">
        <f t="shared" si="5"/>
        <v>69</v>
      </c>
      <c r="B69" s="101">
        <v>45</v>
      </c>
      <c r="C69" s="102" t="s">
        <v>56</v>
      </c>
      <c r="D69" s="96">
        <f t="shared" si="10"/>
        <v>8.0357142857142856E-4</v>
      </c>
      <c r="E69" s="103">
        <v>0.84079999999999999</v>
      </c>
      <c r="F69" s="104">
        <v>5.9420000000000002</v>
      </c>
      <c r="G69" s="99">
        <f t="shared" si="1"/>
        <v>6.7827999999999999</v>
      </c>
      <c r="H69" s="101">
        <v>716</v>
      </c>
      <c r="I69" s="102" t="s">
        <v>57</v>
      </c>
      <c r="J69" s="100">
        <f t="shared" si="7"/>
        <v>7.1599999999999997E-2</v>
      </c>
      <c r="K69" s="101">
        <v>163</v>
      </c>
      <c r="L69" s="102" t="s">
        <v>57</v>
      </c>
      <c r="M69" s="100">
        <f t="shared" si="8"/>
        <v>1.6300000000000002E-2</v>
      </c>
      <c r="N69" s="101">
        <v>132</v>
      </c>
      <c r="O69" s="102" t="s">
        <v>57</v>
      </c>
      <c r="P69" s="100">
        <f t="shared" si="9"/>
        <v>1.32E-2</v>
      </c>
    </row>
    <row r="70" spans="1:16">
      <c r="A70" s="18">
        <f t="shared" si="5"/>
        <v>70</v>
      </c>
      <c r="B70" s="101">
        <v>50</v>
      </c>
      <c r="C70" s="102" t="s">
        <v>56</v>
      </c>
      <c r="D70" s="96">
        <f t="shared" si="10"/>
        <v>8.9285714285714294E-4</v>
      </c>
      <c r="E70" s="103">
        <v>0.88619999999999999</v>
      </c>
      <c r="F70" s="104">
        <v>5.9169999999999998</v>
      </c>
      <c r="G70" s="99">
        <f t="shared" si="1"/>
        <v>6.8031999999999995</v>
      </c>
      <c r="H70" s="101">
        <v>783</v>
      </c>
      <c r="I70" s="102" t="s">
        <v>57</v>
      </c>
      <c r="J70" s="100">
        <f t="shared" si="7"/>
        <v>7.8300000000000008E-2</v>
      </c>
      <c r="K70" s="101">
        <v>176</v>
      </c>
      <c r="L70" s="102" t="s">
        <v>57</v>
      </c>
      <c r="M70" s="100">
        <f t="shared" si="8"/>
        <v>1.7599999999999998E-2</v>
      </c>
      <c r="N70" s="101">
        <v>142</v>
      </c>
      <c r="O70" s="102" t="s">
        <v>57</v>
      </c>
      <c r="P70" s="100">
        <f t="shared" si="9"/>
        <v>1.4199999999999999E-2</v>
      </c>
    </row>
    <row r="71" spans="1:16">
      <c r="A71" s="18">
        <f t="shared" si="5"/>
        <v>71</v>
      </c>
      <c r="B71" s="101">
        <v>55</v>
      </c>
      <c r="C71" s="102" t="s">
        <v>56</v>
      </c>
      <c r="D71" s="96">
        <f t="shared" si="10"/>
        <v>9.8214285714285721E-4</v>
      </c>
      <c r="E71" s="103">
        <v>0.92949999999999999</v>
      </c>
      <c r="F71" s="104">
        <v>5.8849999999999998</v>
      </c>
      <c r="G71" s="99">
        <f t="shared" si="1"/>
        <v>6.8144999999999998</v>
      </c>
      <c r="H71" s="101">
        <v>850</v>
      </c>
      <c r="I71" s="102" t="s">
        <v>57</v>
      </c>
      <c r="J71" s="100">
        <f t="shared" si="7"/>
        <v>8.4999999999999992E-2</v>
      </c>
      <c r="K71" s="101">
        <v>189</v>
      </c>
      <c r="L71" s="102" t="s">
        <v>57</v>
      </c>
      <c r="M71" s="100">
        <f t="shared" si="8"/>
        <v>1.89E-2</v>
      </c>
      <c r="N71" s="101">
        <v>153</v>
      </c>
      <c r="O71" s="102" t="s">
        <v>57</v>
      </c>
      <c r="P71" s="100">
        <f t="shared" si="9"/>
        <v>1.5299999999999999E-2</v>
      </c>
    </row>
    <row r="72" spans="1:16">
      <c r="A72" s="18">
        <f t="shared" si="5"/>
        <v>72</v>
      </c>
      <c r="B72" s="101">
        <v>60</v>
      </c>
      <c r="C72" s="102" t="s">
        <v>56</v>
      </c>
      <c r="D72" s="96">
        <f t="shared" si="10"/>
        <v>1.0714285714285715E-3</v>
      </c>
      <c r="E72" s="103">
        <v>0.9708</v>
      </c>
      <c r="F72" s="104">
        <v>5.8479999999999999</v>
      </c>
      <c r="G72" s="99">
        <f t="shared" si="1"/>
        <v>6.8187999999999995</v>
      </c>
      <c r="H72" s="101">
        <v>916</v>
      </c>
      <c r="I72" s="102" t="s">
        <v>57</v>
      </c>
      <c r="J72" s="100">
        <f t="shared" si="7"/>
        <v>9.1600000000000001E-2</v>
      </c>
      <c r="K72" s="101">
        <v>202</v>
      </c>
      <c r="L72" s="102" t="s">
        <v>57</v>
      </c>
      <c r="M72" s="100">
        <f t="shared" si="8"/>
        <v>2.0200000000000003E-2</v>
      </c>
      <c r="N72" s="101">
        <v>163</v>
      </c>
      <c r="O72" s="102" t="s">
        <v>57</v>
      </c>
      <c r="P72" s="100">
        <f t="shared" si="9"/>
        <v>1.6300000000000002E-2</v>
      </c>
    </row>
    <row r="73" spans="1:16">
      <c r="A73" s="18">
        <f t="shared" si="5"/>
        <v>73</v>
      </c>
      <c r="B73" s="101">
        <v>65</v>
      </c>
      <c r="C73" s="102" t="s">
        <v>56</v>
      </c>
      <c r="D73" s="96">
        <f t="shared" si="10"/>
        <v>1.1607142857142858E-3</v>
      </c>
      <c r="E73" s="103">
        <v>1.01</v>
      </c>
      <c r="F73" s="104">
        <v>5.806</v>
      </c>
      <c r="G73" s="99">
        <f t="shared" si="1"/>
        <v>6.8159999999999998</v>
      </c>
      <c r="H73" s="101">
        <v>983</v>
      </c>
      <c r="I73" s="102" t="s">
        <v>57</v>
      </c>
      <c r="J73" s="100">
        <f t="shared" si="7"/>
        <v>9.8299999999999998E-2</v>
      </c>
      <c r="K73" s="101">
        <v>214</v>
      </c>
      <c r="L73" s="102" t="s">
        <v>57</v>
      </c>
      <c r="M73" s="100">
        <f t="shared" si="8"/>
        <v>2.1399999999999999E-2</v>
      </c>
      <c r="N73" s="101">
        <v>173</v>
      </c>
      <c r="O73" s="102" t="s">
        <v>57</v>
      </c>
      <c r="P73" s="100">
        <f t="shared" si="9"/>
        <v>1.7299999999999999E-2</v>
      </c>
    </row>
    <row r="74" spans="1:16">
      <c r="A74" s="18">
        <f t="shared" si="5"/>
        <v>74</v>
      </c>
      <c r="B74" s="101">
        <v>70</v>
      </c>
      <c r="C74" s="102" t="s">
        <v>56</v>
      </c>
      <c r="D74" s="96">
        <f t="shared" si="10"/>
        <v>1.25E-3</v>
      </c>
      <c r="E74" s="103">
        <v>1.0489999999999999</v>
      </c>
      <c r="F74" s="104">
        <v>5.7619999999999996</v>
      </c>
      <c r="G74" s="99">
        <f t="shared" si="1"/>
        <v>6.8109999999999999</v>
      </c>
      <c r="H74" s="101">
        <v>1051</v>
      </c>
      <c r="I74" s="102" t="s">
        <v>57</v>
      </c>
      <c r="J74" s="100">
        <f t="shared" si="7"/>
        <v>0.1051</v>
      </c>
      <c r="K74" s="101">
        <v>227</v>
      </c>
      <c r="L74" s="102" t="s">
        <v>57</v>
      </c>
      <c r="M74" s="100">
        <f t="shared" si="8"/>
        <v>2.2700000000000001E-2</v>
      </c>
      <c r="N74" s="101">
        <v>183</v>
      </c>
      <c r="O74" s="102" t="s">
        <v>57</v>
      </c>
      <c r="P74" s="100">
        <f t="shared" si="9"/>
        <v>1.83E-2</v>
      </c>
    </row>
    <row r="75" spans="1:16">
      <c r="A75" s="18">
        <f t="shared" si="5"/>
        <v>75</v>
      </c>
      <c r="B75" s="101">
        <v>80</v>
      </c>
      <c r="C75" s="102" t="s">
        <v>56</v>
      </c>
      <c r="D75" s="96">
        <f t="shared" si="10"/>
        <v>1.4285714285714286E-3</v>
      </c>
      <c r="E75" s="103">
        <v>1.121</v>
      </c>
      <c r="F75" s="104">
        <v>5.6680000000000001</v>
      </c>
      <c r="G75" s="99">
        <f t="shared" si="1"/>
        <v>6.7889999999999997</v>
      </c>
      <c r="H75" s="101">
        <v>1186</v>
      </c>
      <c r="I75" s="102" t="s">
        <v>57</v>
      </c>
      <c r="J75" s="100">
        <f t="shared" si="7"/>
        <v>0.1186</v>
      </c>
      <c r="K75" s="101">
        <v>252</v>
      </c>
      <c r="L75" s="102" t="s">
        <v>57</v>
      </c>
      <c r="M75" s="100">
        <f t="shared" si="8"/>
        <v>2.52E-2</v>
      </c>
      <c r="N75" s="101">
        <v>203</v>
      </c>
      <c r="O75" s="102" t="s">
        <v>57</v>
      </c>
      <c r="P75" s="100">
        <f t="shared" si="9"/>
        <v>2.0300000000000002E-2</v>
      </c>
    </row>
    <row r="76" spans="1:16">
      <c r="A76" s="18">
        <f t="shared" si="5"/>
        <v>76</v>
      </c>
      <c r="B76" s="101">
        <v>90</v>
      </c>
      <c r="C76" s="102" t="s">
        <v>56</v>
      </c>
      <c r="D76" s="96">
        <f t="shared" si="10"/>
        <v>1.6071428571428571E-3</v>
      </c>
      <c r="E76" s="103">
        <v>1.1890000000000001</v>
      </c>
      <c r="F76" s="104">
        <v>5.57</v>
      </c>
      <c r="G76" s="99">
        <f t="shared" si="1"/>
        <v>6.7590000000000003</v>
      </c>
      <c r="H76" s="101">
        <v>1322</v>
      </c>
      <c r="I76" s="102" t="s">
        <v>57</v>
      </c>
      <c r="J76" s="100">
        <f t="shared" si="7"/>
        <v>0.13220000000000001</v>
      </c>
      <c r="K76" s="101">
        <v>276</v>
      </c>
      <c r="L76" s="102" t="s">
        <v>57</v>
      </c>
      <c r="M76" s="100">
        <f t="shared" si="8"/>
        <v>2.7600000000000003E-2</v>
      </c>
      <c r="N76" s="101">
        <v>223</v>
      </c>
      <c r="O76" s="102" t="s">
        <v>57</v>
      </c>
      <c r="P76" s="100">
        <f t="shared" si="9"/>
        <v>2.23E-2</v>
      </c>
    </row>
    <row r="77" spans="1:16">
      <c r="A77" s="18">
        <f t="shared" si="5"/>
        <v>77</v>
      </c>
      <c r="B77" s="101">
        <v>100</v>
      </c>
      <c r="C77" s="102" t="s">
        <v>56</v>
      </c>
      <c r="D77" s="96">
        <f t="shared" si="10"/>
        <v>1.7857142857142859E-3</v>
      </c>
      <c r="E77" s="103">
        <v>1.2529999999999999</v>
      </c>
      <c r="F77" s="104">
        <v>5.4710000000000001</v>
      </c>
      <c r="G77" s="99">
        <f t="shared" si="1"/>
        <v>6.7240000000000002</v>
      </c>
      <c r="H77" s="101">
        <v>1458</v>
      </c>
      <c r="I77" s="102" t="s">
        <v>57</v>
      </c>
      <c r="J77" s="100">
        <f t="shared" si="7"/>
        <v>0.14579999999999999</v>
      </c>
      <c r="K77" s="101">
        <v>300</v>
      </c>
      <c r="L77" s="102" t="s">
        <v>57</v>
      </c>
      <c r="M77" s="100">
        <f t="shared" si="8"/>
        <v>0.03</v>
      </c>
      <c r="N77" s="101">
        <v>243</v>
      </c>
      <c r="O77" s="102" t="s">
        <v>57</v>
      </c>
      <c r="P77" s="100">
        <f t="shared" si="9"/>
        <v>2.4299999999999999E-2</v>
      </c>
    </row>
    <row r="78" spans="1:16">
      <c r="A78" s="18">
        <f t="shared" si="5"/>
        <v>78</v>
      </c>
      <c r="B78" s="101">
        <v>110</v>
      </c>
      <c r="C78" s="102" t="s">
        <v>56</v>
      </c>
      <c r="D78" s="96">
        <f t="shared" si="10"/>
        <v>1.9642857142857144E-3</v>
      </c>
      <c r="E78" s="103">
        <v>1.3140000000000001</v>
      </c>
      <c r="F78" s="104">
        <v>5.3730000000000002</v>
      </c>
      <c r="G78" s="99">
        <f t="shared" si="1"/>
        <v>6.6870000000000003</v>
      </c>
      <c r="H78" s="101">
        <v>1596</v>
      </c>
      <c r="I78" s="102" t="s">
        <v>57</v>
      </c>
      <c r="J78" s="100">
        <f t="shared" si="7"/>
        <v>0.15960000000000002</v>
      </c>
      <c r="K78" s="101">
        <v>324</v>
      </c>
      <c r="L78" s="102" t="s">
        <v>57</v>
      </c>
      <c r="M78" s="100">
        <f t="shared" si="8"/>
        <v>3.2399999999999998E-2</v>
      </c>
      <c r="N78" s="101">
        <v>262</v>
      </c>
      <c r="O78" s="102" t="s">
        <v>57</v>
      </c>
      <c r="P78" s="100">
        <f t="shared" si="9"/>
        <v>2.6200000000000001E-2</v>
      </c>
    </row>
    <row r="79" spans="1:16">
      <c r="A79" s="18">
        <f t="shared" si="5"/>
        <v>79</v>
      </c>
      <c r="B79" s="101">
        <v>120</v>
      </c>
      <c r="C79" s="102" t="s">
        <v>56</v>
      </c>
      <c r="D79" s="96">
        <f t="shared" si="10"/>
        <v>2.142857142857143E-3</v>
      </c>
      <c r="E79" s="103">
        <v>1.452</v>
      </c>
      <c r="F79" s="104">
        <v>5.2759999999999998</v>
      </c>
      <c r="G79" s="99">
        <f t="shared" si="1"/>
        <v>6.7279999999999998</v>
      </c>
      <c r="H79" s="101">
        <v>1734</v>
      </c>
      <c r="I79" s="102" t="s">
        <v>57</v>
      </c>
      <c r="J79" s="100">
        <f t="shared" si="7"/>
        <v>0.1734</v>
      </c>
      <c r="K79" s="101">
        <v>348</v>
      </c>
      <c r="L79" s="102" t="s">
        <v>57</v>
      </c>
      <c r="M79" s="100">
        <f t="shared" si="8"/>
        <v>3.4799999999999998E-2</v>
      </c>
      <c r="N79" s="101">
        <v>281</v>
      </c>
      <c r="O79" s="102" t="s">
        <v>57</v>
      </c>
      <c r="P79" s="100">
        <f t="shared" si="9"/>
        <v>2.8100000000000003E-2</v>
      </c>
    </row>
    <row r="80" spans="1:16">
      <c r="A80" s="18">
        <f t="shared" si="5"/>
        <v>80</v>
      </c>
      <c r="B80" s="101">
        <v>130</v>
      </c>
      <c r="C80" s="102" t="s">
        <v>56</v>
      </c>
      <c r="D80" s="96">
        <f t="shared" si="10"/>
        <v>2.3214285714285715E-3</v>
      </c>
      <c r="E80" s="103">
        <v>1.5669999999999999</v>
      </c>
      <c r="F80" s="104">
        <v>5.1820000000000004</v>
      </c>
      <c r="G80" s="99">
        <f t="shared" si="1"/>
        <v>6.7490000000000006</v>
      </c>
      <c r="H80" s="101">
        <v>1872</v>
      </c>
      <c r="I80" s="102" t="s">
        <v>57</v>
      </c>
      <c r="J80" s="100">
        <f t="shared" si="7"/>
        <v>0.18720000000000001</v>
      </c>
      <c r="K80" s="101">
        <v>371</v>
      </c>
      <c r="L80" s="102" t="s">
        <v>57</v>
      </c>
      <c r="M80" s="100">
        <f t="shared" si="8"/>
        <v>3.7100000000000001E-2</v>
      </c>
      <c r="N80" s="101">
        <v>301</v>
      </c>
      <c r="O80" s="102" t="s">
        <v>57</v>
      </c>
      <c r="P80" s="100">
        <f t="shared" si="9"/>
        <v>3.0099999999999998E-2</v>
      </c>
    </row>
    <row r="81" spans="1:16">
      <c r="A81" s="18">
        <f t="shared" si="5"/>
        <v>81</v>
      </c>
      <c r="B81" s="101">
        <v>140</v>
      </c>
      <c r="C81" s="102" t="s">
        <v>56</v>
      </c>
      <c r="D81" s="96">
        <f t="shared" si="10"/>
        <v>2.5000000000000001E-3</v>
      </c>
      <c r="E81" s="103">
        <v>1.65</v>
      </c>
      <c r="F81" s="104">
        <v>5.0910000000000002</v>
      </c>
      <c r="G81" s="99">
        <f t="shared" si="1"/>
        <v>6.7409999999999997</v>
      </c>
      <c r="H81" s="101">
        <v>2010</v>
      </c>
      <c r="I81" s="102" t="s">
        <v>57</v>
      </c>
      <c r="J81" s="100">
        <f t="shared" si="7"/>
        <v>0.20099999999999998</v>
      </c>
      <c r="K81" s="101">
        <v>393</v>
      </c>
      <c r="L81" s="102" t="s">
        <v>57</v>
      </c>
      <c r="M81" s="100">
        <f t="shared" si="8"/>
        <v>3.9300000000000002E-2</v>
      </c>
      <c r="N81" s="101">
        <v>320</v>
      </c>
      <c r="O81" s="102" t="s">
        <v>57</v>
      </c>
      <c r="P81" s="100">
        <f t="shared" si="9"/>
        <v>3.2000000000000001E-2</v>
      </c>
    </row>
    <row r="82" spans="1:16">
      <c r="A82" s="18">
        <f t="shared" si="5"/>
        <v>82</v>
      </c>
      <c r="B82" s="101">
        <v>150</v>
      </c>
      <c r="C82" s="102" t="s">
        <v>56</v>
      </c>
      <c r="D82" s="96">
        <f t="shared" si="10"/>
        <v>2.6785714285714286E-3</v>
      </c>
      <c r="E82" s="103">
        <v>1.7090000000000001</v>
      </c>
      <c r="F82" s="104">
        <v>5.0019999999999998</v>
      </c>
      <c r="G82" s="99">
        <f t="shared" si="1"/>
        <v>6.7110000000000003</v>
      </c>
      <c r="H82" s="101">
        <v>2149</v>
      </c>
      <c r="I82" s="102" t="s">
        <v>57</v>
      </c>
      <c r="J82" s="100">
        <f t="shared" si="7"/>
        <v>0.21490000000000001</v>
      </c>
      <c r="K82" s="101">
        <v>415</v>
      </c>
      <c r="L82" s="102" t="s">
        <v>57</v>
      </c>
      <c r="M82" s="100">
        <f t="shared" si="8"/>
        <v>4.1499999999999995E-2</v>
      </c>
      <c r="N82" s="101">
        <v>339</v>
      </c>
      <c r="O82" s="102" t="s">
        <v>57</v>
      </c>
      <c r="P82" s="100">
        <f t="shared" si="9"/>
        <v>3.39E-2</v>
      </c>
    </row>
    <row r="83" spans="1:16">
      <c r="A83" s="18">
        <f t="shared" si="5"/>
        <v>83</v>
      </c>
      <c r="B83" s="101">
        <v>160</v>
      </c>
      <c r="C83" s="102" t="s">
        <v>56</v>
      </c>
      <c r="D83" s="96">
        <f t="shared" si="10"/>
        <v>2.8571428571428571E-3</v>
      </c>
      <c r="E83" s="103">
        <v>1.7529999999999999</v>
      </c>
      <c r="F83" s="104">
        <v>4.9160000000000004</v>
      </c>
      <c r="G83" s="99">
        <f t="shared" si="1"/>
        <v>6.6690000000000005</v>
      </c>
      <c r="H83" s="101">
        <v>2288</v>
      </c>
      <c r="I83" s="102" t="s">
        <v>57</v>
      </c>
      <c r="J83" s="100">
        <f t="shared" si="7"/>
        <v>0.22879999999999998</v>
      </c>
      <c r="K83" s="101">
        <v>437</v>
      </c>
      <c r="L83" s="102" t="s">
        <v>57</v>
      </c>
      <c r="M83" s="100">
        <f t="shared" si="8"/>
        <v>4.3700000000000003E-2</v>
      </c>
      <c r="N83" s="101">
        <v>358</v>
      </c>
      <c r="O83" s="102" t="s">
        <v>57</v>
      </c>
      <c r="P83" s="100">
        <f t="shared" si="9"/>
        <v>3.5799999999999998E-2</v>
      </c>
    </row>
    <row r="84" spans="1:16">
      <c r="A84" s="18">
        <f t="shared" si="5"/>
        <v>84</v>
      </c>
      <c r="B84" s="101">
        <v>170</v>
      </c>
      <c r="C84" s="102" t="s">
        <v>56</v>
      </c>
      <c r="D84" s="96">
        <f t="shared" si="10"/>
        <v>3.0357142857142861E-3</v>
      </c>
      <c r="E84" s="103">
        <v>1.786</v>
      </c>
      <c r="F84" s="104">
        <v>4.8330000000000002</v>
      </c>
      <c r="G84" s="99">
        <f t="shared" ref="G84:G147" si="11">E84+F84</f>
        <v>6.6189999999999998</v>
      </c>
      <c r="H84" s="101">
        <v>2429</v>
      </c>
      <c r="I84" s="102" t="s">
        <v>57</v>
      </c>
      <c r="J84" s="100">
        <f t="shared" ref="J84:J98" si="12">H84/1000/10</f>
        <v>0.24289999999999998</v>
      </c>
      <c r="K84" s="101">
        <v>459</v>
      </c>
      <c r="L84" s="102" t="s">
        <v>57</v>
      </c>
      <c r="M84" s="100">
        <f t="shared" ref="M84:M115" si="13">K84/1000/10</f>
        <v>4.5900000000000003E-2</v>
      </c>
      <c r="N84" s="101">
        <v>376</v>
      </c>
      <c r="O84" s="102" t="s">
        <v>57</v>
      </c>
      <c r="P84" s="100">
        <f t="shared" ref="P84:P115" si="14">N84/1000/10</f>
        <v>3.7600000000000001E-2</v>
      </c>
    </row>
    <row r="85" spans="1:16">
      <c r="A85" s="18">
        <f t="shared" si="5"/>
        <v>85</v>
      </c>
      <c r="B85" s="101">
        <v>180</v>
      </c>
      <c r="C85" s="102" t="s">
        <v>56</v>
      </c>
      <c r="D85" s="96">
        <f t="shared" si="10"/>
        <v>3.2142857142857142E-3</v>
      </c>
      <c r="E85" s="103">
        <v>1.8120000000000001</v>
      </c>
      <c r="F85" s="104">
        <v>4.7530000000000001</v>
      </c>
      <c r="G85" s="99">
        <f t="shared" si="11"/>
        <v>6.5650000000000004</v>
      </c>
      <c r="H85" s="101">
        <v>2570</v>
      </c>
      <c r="I85" s="102" t="s">
        <v>57</v>
      </c>
      <c r="J85" s="100">
        <f t="shared" si="12"/>
        <v>0.25700000000000001</v>
      </c>
      <c r="K85" s="101">
        <v>481</v>
      </c>
      <c r="L85" s="102" t="s">
        <v>57</v>
      </c>
      <c r="M85" s="100">
        <f t="shared" si="13"/>
        <v>4.8099999999999997E-2</v>
      </c>
      <c r="N85" s="101">
        <v>395</v>
      </c>
      <c r="O85" s="102" t="s">
        <v>57</v>
      </c>
      <c r="P85" s="100">
        <f t="shared" si="14"/>
        <v>3.95E-2</v>
      </c>
    </row>
    <row r="86" spans="1:16">
      <c r="A86" s="18">
        <f t="shared" ref="A86:A149" si="15">A85+1</f>
        <v>86</v>
      </c>
      <c r="B86" s="101">
        <v>200</v>
      </c>
      <c r="C86" s="102" t="s">
        <v>56</v>
      </c>
      <c r="D86" s="96">
        <f t="shared" si="10"/>
        <v>3.5714285714285718E-3</v>
      </c>
      <c r="E86" s="103">
        <v>1.851</v>
      </c>
      <c r="F86" s="104">
        <v>4.601</v>
      </c>
      <c r="G86" s="99">
        <f t="shared" si="11"/>
        <v>6.452</v>
      </c>
      <c r="H86" s="101">
        <v>2859</v>
      </c>
      <c r="I86" s="102" t="s">
        <v>57</v>
      </c>
      <c r="J86" s="100">
        <f t="shared" si="12"/>
        <v>0.28589999999999999</v>
      </c>
      <c r="K86" s="101">
        <v>525</v>
      </c>
      <c r="L86" s="102" t="s">
        <v>57</v>
      </c>
      <c r="M86" s="100">
        <f t="shared" si="13"/>
        <v>5.2500000000000005E-2</v>
      </c>
      <c r="N86" s="101">
        <v>433</v>
      </c>
      <c r="O86" s="102" t="s">
        <v>57</v>
      </c>
      <c r="P86" s="100">
        <f t="shared" si="14"/>
        <v>4.3299999999999998E-2</v>
      </c>
    </row>
    <row r="87" spans="1:16">
      <c r="A87" s="18">
        <f t="shared" si="15"/>
        <v>87</v>
      </c>
      <c r="B87" s="101">
        <v>225</v>
      </c>
      <c r="C87" s="102" t="s">
        <v>56</v>
      </c>
      <c r="D87" s="96">
        <f t="shared" si="10"/>
        <v>4.0178571428571433E-3</v>
      </c>
      <c r="E87" s="103">
        <v>1.89</v>
      </c>
      <c r="F87" s="104">
        <v>4.4249999999999998</v>
      </c>
      <c r="G87" s="99">
        <f t="shared" si="11"/>
        <v>6.3149999999999995</v>
      </c>
      <c r="H87" s="101">
        <v>3227</v>
      </c>
      <c r="I87" s="102" t="s">
        <v>57</v>
      </c>
      <c r="J87" s="100">
        <f t="shared" si="12"/>
        <v>0.32269999999999999</v>
      </c>
      <c r="K87" s="101">
        <v>580</v>
      </c>
      <c r="L87" s="102" t="s">
        <v>57</v>
      </c>
      <c r="M87" s="100">
        <f t="shared" si="13"/>
        <v>5.7999999999999996E-2</v>
      </c>
      <c r="N87" s="101">
        <v>480</v>
      </c>
      <c r="O87" s="102" t="s">
        <v>57</v>
      </c>
      <c r="P87" s="100">
        <f t="shared" si="14"/>
        <v>4.8000000000000001E-2</v>
      </c>
    </row>
    <row r="88" spans="1:16">
      <c r="A88" s="18">
        <f t="shared" si="15"/>
        <v>88</v>
      </c>
      <c r="B88" s="101">
        <v>250</v>
      </c>
      <c r="C88" s="102" t="s">
        <v>56</v>
      </c>
      <c r="D88" s="96">
        <f t="shared" si="10"/>
        <v>4.464285714285714E-3</v>
      </c>
      <c r="E88" s="103">
        <v>1.929</v>
      </c>
      <c r="F88" s="104">
        <v>4.2629999999999999</v>
      </c>
      <c r="G88" s="99">
        <f t="shared" si="11"/>
        <v>6.1920000000000002</v>
      </c>
      <c r="H88" s="101">
        <v>3603</v>
      </c>
      <c r="I88" s="102" t="s">
        <v>57</v>
      </c>
      <c r="J88" s="100">
        <f t="shared" si="12"/>
        <v>0.36030000000000001</v>
      </c>
      <c r="K88" s="101">
        <v>635</v>
      </c>
      <c r="L88" s="102" t="s">
        <v>57</v>
      </c>
      <c r="M88" s="100">
        <f t="shared" si="13"/>
        <v>6.3500000000000001E-2</v>
      </c>
      <c r="N88" s="101">
        <v>527</v>
      </c>
      <c r="O88" s="102" t="s">
        <v>57</v>
      </c>
      <c r="P88" s="100">
        <f t="shared" si="14"/>
        <v>5.2700000000000004E-2</v>
      </c>
    </row>
    <row r="89" spans="1:16">
      <c r="A89" s="18">
        <f t="shared" si="15"/>
        <v>89</v>
      </c>
      <c r="B89" s="101">
        <v>275</v>
      </c>
      <c r="C89" s="102" t="s">
        <v>56</v>
      </c>
      <c r="D89" s="96">
        <f t="shared" si="10"/>
        <v>4.9107142857142865E-3</v>
      </c>
      <c r="E89" s="103">
        <v>1.9730000000000001</v>
      </c>
      <c r="F89" s="104">
        <v>4.1150000000000002</v>
      </c>
      <c r="G89" s="99">
        <f t="shared" si="11"/>
        <v>6.0880000000000001</v>
      </c>
      <c r="H89" s="101">
        <v>3988</v>
      </c>
      <c r="I89" s="102" t="s">
        <v>57</v>
      </c>
      <c r="J89" s="100">
        <f t="shared" si="12"/>
        <v>0.39879999999999999</v>
      </c>
      <c r="K89" s="101">
        <v>689</v>
      </c>
      <c r="L89" s="102" t="s">
        <v>57</v>
      </c>
      <c r="M89" s="100">
        <f t="shared" si="13"/>
        <v>6.8899999999999989E-2</v>
      </c>
      <c r="N89" s="101">
        <v>575</v>
      </c>
      <c r="O89" s="102" t="s">
        <v>57</v>
      </c>
      <c r="P89" s="100">
        <f t="shared" si="14"/>
        <v>5.7499999999999996E-2</v>
      </c>
    </row>
    <row r="90" spans="1:16">
      <c r="A90" s="18">
        <f t="shared" si="15"/>
        <v>90</v>
      </c>
      <c r="B90" s="101">
        <v>300</v>
      </c>
      <c r="C90" s="102" t="s">
        <v>56</v>
      </c>
      <c r="D90" s="96">
        <f t="shared" ref="D90:D102" si="16">B90/1000/$C$5</f>
        <v>5.3571428571428572E-3</v>
      </c>
      <c r="E90" s="103">
        <v>2.0219999999999998</v>
      </c>
      <c r="F90" s="104">
        <v>3.9780000000000002</v>
      </c>
      <c r="G90" s="99">
        <f t="shared" si="11"/>
        <v>6</v>
      </c>
      <c r="H90" s="101">
        <v>4379</v>
      </c>
      <c r="I90" s="102" t="s">
        <v>57</v>
      </c>
      <c r="J90" s="100">
        <f t="shared" si="12"/>
        <v>0.43789999999999996</v>
      </c>
      <c r="K90" s="101">
        <v>743</v>
      </c>
      <c r="L90" s="102" t="s">
        <v>57</v>
      </c>
      <c r="M90" s="100">
        <f t="shared" si="13"/>
        <v>7.4300000000000005E-2</v>
      </c>
      <c r="N90" s="101">
        <v>623</v>
      </c>
      <c r="O90" s="102" t="s">
        <v>57</v>
      </c>
      <c r="P90" s="100">
        <f t="shared" si="14"/>
        <v>6.2300000000000001E-2</v>
      </c>
    </row>
    <row r="91" spans="1:16">
      <c r="A91" s="18">
        <f t="shared" si="15"/>
        <v>91</v>
      </c>
      <c r="B91" s="101">
        <v>325</v>
      </c>
      <c r="C91" s="102" t="s">
        <v>56</v>
      </c>
      <c r="D91" s="96">
        <f t="shared" si="16"/>
        <v>5.8035714285714288E-3</v>
      </c>
      <c r="E91" s="103">
        <v>2.077</v>
      </c>
      <c r="F91" s="104">
        <v>3.851</v>
      </c>
      <c r="G91" s="99">
        <f t="shared" si="11"/>
        <v>5.9279999999999999</v>
      </c>
      <c r="H91" s="101">
        <v>4776</v>
      </c>
      <c r="I91" s="102" t="s">
        <v>57</v>
      </c>
      <c r="J91" s="100">
        <f t="shared" si="12"/>
        <v>0.47759999999999997</v>
      </c>
      <c r="K91" s="101">
        <v>797</v>
      </c>
      <c r="L91" s="102" t="s">
        <v>57</v>
      </c>
      <c r="M91" s="100">
        <f t="shared" si="13"/>
        <v>7.9700000000000007E-2</v>
      </c>
      <c r="N91" s="101">
        <v>672</v>
      </c>
      <c r="O91" s="102" t="s">
        <v>57</v>
      </c>
      <c r="P91" s="100">
        <f t="shared" si="14"/>
        <v>6.720000000000001E-2</v>
      </c>
    </row>
    <row r="92" spans="1:16">
      <c r="A92" s="18">
        <f t="shared" si="15"/>
        <v>92</v>
      </c>
      <c r="B92" s="101">
        <v>350</v>
      </c>
      <c r="C92" s="102" t="s">
        <v>56</v>
      </c>
      <c r="D92" s="96">
        <f t="shared" si="16"/>
        <v>6.2499999999999995E-3</v>
      </c>
      <c r="E92" s="103">
        <v>2.137</v>
      </c>
      <c r="F92" s="104">
        <v>3.734</v>
      </c>
      <c r="G92" s="99">
        <f t="shared" si="11"/>
        <v>5.8710000000000004</v>
      </c>
      <c r="H92" s="101">
        <v>5178</v>
      </c>
      <c r="I92" s="102" t="s">
        <v>57</v>
      </c>
      <c r="J92" s="100">
        <f t="shared" si="12"/>
        <v>0.51780000000000004</v>
      </c>
      <c r="K92" s="101">
        <v>849</v>
      </c>
      <c r="L92" s="102" t="s">
        <v>57</v>
      </c>
      <c r="M92" s="100">
        <f t="shared" si="13"/>
        <v>8.4900000000000003E-2</v>
      </c>
      <c r="N92" s="101">
        <v>720</v>
      </c>
      <c r="O92" s="102" t="s">
        <v>57</v>
      </c>
      <c r="P92" s="100">
        <f t="shared" si="14"/>
        <v>7.1999999999999995E-2</v>
      </c>
    </row>
    <row r="93" spans="1:16">
      <c r="A93" s="18">
        <f t="shared" si="15"/>
        <v>93</v>
      </c>
      <c r="B93" s="101">
        <v>375</v>
      </c>
      <c r="C93" s="102" t="s">
        <v>56</v>
      </c>
      <c r="D93" s="96">
        <f t="shared" si="16"/>
        <v>6.6964285714285711E-3</v>
      </c>
      <c r="E93" s="103">
        <v>2.202</v>
      </c>
      <c r="F93" s="104">
        <v>3.6240000000000001</v>
      </c>
      <c r="G93" s="99">
        <f t="shared" si="11"/>
        <v>5.8260000000000005</v>
      </c>
      <c r="H93" s="101">
        <v>5583</v>
      </c>
      <c r="I93" s="102" t="s">
        <v>57</v>
      </c>
      <c r="J93" s="100">
        <f t="shared" si="12"/>
        <v>0.55830000000000002</v>
      </c>
      <c r="K93" s="101">
        <v>902</v>
      </c>
      <c r="L93" s="102" t="s">
        <v>57</v>
      </c>
      <c r="M93" s="100">
        <f t="shared" si="13"/>
        <v>9.0200000000000002E-2</v>
      </c>
      <c r="N93" s="101">
        <v>769</v>
      </c>
      <c r="O93" s="102" t="s">
        <v>57</v>
      </c>
      <c r="P93" s="100">
        <f t="shared" si="14"/>
        <v>7.6899999999999996E-2</v>
      </c>
    </row>
    <row r="94" spans="1:16">
      <c r="A94" s="18">
        <f t="shared" si="15"/>
        <v>94</v>
      </c>
      <c r="B94" s="101">
        <v>400</v>
      </c>
      <c r="C94" s="102" t="s">
        <v>56</v>
      </c>
      <c r="D94" s="96">
        <f t="shared" si="16"/>
        <v>7.1428571428571435E-3</v>
      </c>
      <c r="E94" s="103">
        <v>2.27</v>
      </c>
      <c r="F94" s="104">
        <v>3.5219999999999998</v>
      </c>
      <c r="G94" s="99">
        <f t="shared" si="11"/>
        <v>5.7919999999999998</v>
      </c>
      <c r="H94" s="101">
        <v>5993</v>
      </c>
      <c r="I94" s="102" t="s">
        <v>57</v>
      </c>
      <c r="J94" s="100">
        <f t="shared" si="12"/>
        <v>0.59930000000000005</v>
      </c>
      <c r="K94" s="101">
        <v>953</v>
      </c>
      <c r="L94" s="102" t="s">
        <v>57</v>
      </c>
      <c r="M94" s="100">
        <f t="shared" si="13"/>
        <v>9.5299999999999996E-2</v>
      </c>
      <c r="N94" s="101">
        <v>818</v>
      </c>
      <c r="O94" s="102" t="s">
        <v>57</v>
      </c>
      <c r="P94" s="100">
        <f t="shared" si="14"/>
        <v>8.1799999999999998E-2</v>
      </c>
    </row>
    <row r="95" spans="1:16">
      <c r="A95" s="18">
        <f t="shared" si="15"/>
        <v>95</v>
      </c>
      <c r="B95" s="101">
        <v>450</v>
      </c>
      <c r="C95" s="102" t="s">
        <v>56</v>
      </c>
      <c r="D95" s="96">
        <f t="shared" si="16"/>
        <v>8.0357142857142867E-3</v>
      </c>
      <c r="E95" s="103">
        <v>2.4169999999999998</v>
      </c>
      <c r="F95" s="104">
        <v>3.3370000000000002</v>
      </c>
      <c r="G95" s="99">
        <f t="shared" si="11"/>
        <v>5.7539999999999996</v>
      </c>
      <c r="H95" s="101">
        <v>6817</v>
      </c>
      <c r="I95" s="102" t="s">
        <v>57</v>
      </c>
      <c r="J95" s="100">
        <f t="shared" si="12"/>
        <v>0.68169999999999997</v>
      </c>
      <c r="K95" s="101">
        <v>1056</v>
      </c>
      <c r="L95" s="102" t="s">
        <v>57</v>
      </c>
      <c r="M95" s="100">
        <f t="shared" si="13"/>
        <v>0.1056</v>
      </c>
      <c r="N95" s="101">
        <v>916</v>
      </c>
      <c r="O95" s="102" t="s">
        <v>57</v>
      </c>
      <c r="P95" s="100">
        <f t="shared" si="14"/>
        <v>9.1600000000000001E-2</v>
      </c>
    </row>
    <row r="96" spans="1:16">
      <c r="A96" s="18">
        <f t="shared" si="15"/>
        <v>96</v>
      </c>
      <c r="B96" s="101">
        <v>500</v>
      </c>
      <c r="C96" s="102" t="s">
        <v>56</v>
      </c>
      <c r="D96" s="96">
        <f t="shared" si="16"/>
        <v>8.9285714285714281E-3</v>
      </c>
      <c r="E96" s="103">
        <v>2.573</v>
      </c>
      <c r="F96" s="104">
        <v>3.1739999999999999</v>
      </c>
      <c r="G96" s="99">
        <f t="shared" si="11"/>
        <v>5.7469999999999999</v>
      </c>
      <c r="H96" s="101">
        <v>7647</v>
      </c>
      <c r="I96" s="102" t="s">
        <v>57</v>
      </c>
      <c r="J96" s="100">
        <f t="shared" si="12"/>
        <v>0.76470000000000005</v>
      </c>
      <c r="K96" s="101">
        <v>1154</v>
      </c>
      <c r="L96" s="102" t="s">
        <v>57</v>
      </c>
      <c r="M96" s="100">
        <f t="shared" si="13"/>
        <v>0.11539999999999999</v>
      </c>
      <c r="N96" s="101">
        <v>1014</v>
      </c>
      <c r="O96" s="102" t="s">
        <v>57</v>
      </c>
      <c r="P96" s="100">
        <f t="shared" si="14"/>
        <v>0.1014</v>
      </c>
    </row>
    <row r="97" spans="1:16">
      <c r="A97" s="18">
        <f t="shared" si="15"/>
        <v>97</v>
      </c>
      <c r="B97" s="101">
        <v>550</v>
      </c>
      <c r="C97" s="102" t="s">
        <v>56</v>
      </c>
      <c r="D97" s="96">
        <f t="shared" si="16"/>
        <v>9.821428571428573E-3</v>
      </c>
      <c r="E97" s="103">
        <v>2.7330000000000001</v>
      </c>
      <c r="F97" s="104">
        <v>3.028</v>
      </c>
      <c r="G97" s="99">
        <f t="shared" si="11"/>
        <v>5.7610000000000001</v>
      </c>
      <c r="H97" s="101">
        <v>8477</v>
      </c>
      <c r="I97" s="102" t="s">
        <v>57</v>
      </c>
      <c r="J97" s="100">
        <f t="shared" si="12"/>
        <v>0.84770000000000001</v>
      </c>
      <c r="K97" s="101">
        <v>1249</v>
      </c>
      <c r="L97" s="102" t="s">
        <v>57</v>
      </c>
      <c r="M97" s="100">
        <f t="shared" si="13"/>
        <v>0.12490000000000001</v>
      </c>
      <c r="N97" s="101">
        <v>1111</v>
      </c>
      <c r="O97" s="102" t="s">
        <v>57</v>
      </c>
      <c r="P97" s="100">
        <f t="shared" si="14"/>
        <v>0.1111</v>
      </c>
    </row>
    <row r="98" spans="1:16">
      <c r="A98" s="18">
        <f t="shared" si="15"/>
        <v>98</v>
      </c>
      <c r="B98" s="101">
        <v>600</v>
      </c>
      <c r="C98" s="102" t="s">
        <v>56</v>
      </c>
      <c r="D98" s="96">
        <f t="shared" si="16"/>
        <v>1.0714285714285714E-2</v>
      </c>
      <c r="E98" s="103">
        <v>2.8959999999999999</v>
      </c>
      <c r="F98" s="104">
        <v>2.8969999999999998</v>
      </c>
      <c r="G98" s="99">
        <f t="shared" si="11"/>
        <v>5.7929999999999993</v>
      </c>
      <c r="H98" s="101">
        <v>9306</v>
      </c>
      <c r="I98" s="102" t="s">
        <v>57</v>
      </c>
      <c r="J98" s="100">
        <f t="shared" si="12"/>
        <v>0.93059999999999987</v>
      </c>
      <c r="K98" s="101">
        <v>1339</v>
      </c>
      <c r="L98" s="102" t="s">
        <v>57</v>
      </c>
      <c r="M98" s="100">
        <f t="shared" si="13"/>
        <v>0.13389999999999999</v>
      </c>
      <c r="N98" s="101">
        <v>1206</v>
      </c>
      <c r="O98" s="102" t="s">
        <v>57</v>
      </c>
      <c r="P98" s="100">
        <f t="shared" si="14"/>
        <v>0.1206</v>
      </c>
    </row>
    <row r="99" spans="1:16">
      <c r="A99" s="18">
        <f t="shared" si="15"/>
        <v>99</v>
      </c>
      <c r="B99" s="101">
        <v>650</v>
      </c>
      <c r="C99" s="102" t="s">
        <v>56</v>
      </c>
      <c r="D99" s="96">
        <f t="shared" si="16"/>
        <v>1.1607142857142858E-2</v>
      </c>
      <c r="E99" s="103">
        <v>3.0609999999999999</v>
      </c>
      <c r="F99" s="104">
        <v>2.7789999999999999</v>
      </c>
      <c r="G99" s="99">
        <f t="shared" si="11"/>
        <v>5.84</v>
      </c>
      <c r="H99" s="101">
        <v>1.01</v>
      </c>
      <c r="I99" s="105" t="s">
        <v>59</v>
      </c>
      <c r="J99" s="106">
        <f t="shared" ref="J99:J130" si="17">H99</f>
        <v>1.01</v>
      </c>
      <c r="K99" s="101">
        <v>1424</v>
      </c>
      <c r="L99" s="102" t="s">
        <v>57</v>
      </c>
      <c r="M99" s="100">
        <f t="shared" si="13"/>
        <v>0.1424</v>
      </c>
      <c r="N99" s="101">
        <v>1300</v>
      </c>
      <c r="O99" s="102" t="s">
        <v>57</v>
      </c>
      <c r="P99" s="100">
        <f t="shared" si="14"/>
        <v>0.13</v>
      </c>
    </row>
    <row r="100" spans="1:16">
      <c r="A100" s="18">
        <f t="shared" si="15"/>
        <v>100</v>
      </c>
      <c r="B100" s="101">
        <v>700</v>
      </c>
      <c r="C100" s="102" t="s">
        <v>56</v>
      </c>
      <c r="D100" s="96">
        <f t="shared" si="16"/>
        <v>1.2499999999999999E-2</v>
      </c>
      <c r="E100" s="103">
        <v>3.2250000000000001</v>
      </c>
      <c r="F100" s="104">
        <v>2.6720000000000002</v>
      </c>
      <c r="G100" s="99">
        <f t="shared" si="11"/>
        <v>5.8970000000000002</v>
      </c>
      <c r="H100" s="101">
        <v>1.0900000000000001</v>
      </c>
      <c r="I100" s="102" t="s">
        <v>59</v>
      </c>
      <c r="J100" s="106">
        <f t="shared" si="17"/>
        <v>1.0900000000000001</v>
      </c>
      <c r="K100" s="101">
        <v>1506</v>
      </c>
      <c r="L100" s="102" t="s">
        <v>57</v>
      </c>
      <c r="M100" s="100">
        <f t="shared" si="13"/>
        <v>0.15060000000000001</v>
      </c>
      <c r="N100" s="101">
        <v>1391</v>
      </c>
      <c r="O100" s="102" t="s">
        <v>57</v>
      </c>
      <c r="P100" s="100">
        <f t="shared" si="14"/>
        <v>0.1391</v>
      </c>
    </row>
    <row r="101" spans="1:16">
      <c r="A101" s="18">
        <f t="shared" si="15"/>
        <v>101</v>
      </c>
      <c r="B101" s="101">
        <v>800</v>
      </c>
      <c r="C101" s="102" t="s">
        <v>56</v>
      </c>
      <c r="D101" s="96">
        <f t="shared" si="16"/>
        <v>1.4285714285714287E-2</v>
      </c>
      <c r="E101" s="103">
        <v>3.55</v>
      </c>
      <c r="F101" s="104">
        <v>2.484</v>
      </c>
      <c r="G101" s="99">
        <f t="shared" si="11"/>
        <v>6.0339999999999998</v>
      </c>
      <c r="H101" s="101">
        <v>1.26</v>
      </c>
      <c r="I101" s="102" t="s">
        <v>59</v>
      </c>
      <c r="J101" s="106">
        <f t="shared" si="17"/>
        <v>1.26</v>
      </c>
      <c r="K101" s="101">
        <v>1665</v>
      </c>
      <c r="L101" s="102" t="s">
        <v>57</v>
      </c>
      <c r="M101" s="100">
        <f t="shared" si="13"/>
        <v>0.16650000000000001</v>
      </c>
      <c r="N101" s="101">
        <v>1569</v>
      </c>
      <c r="O101" s="102" t="s">
        <v>57</v>
      </c>
      <c r="P101" s="100">
        <f t="shared" si="14"/>
        <v>0.15689999999999998</v>
      </c>
    </row>
    <row r="102" spans="1:16">
      <c r="A102" s="18">
        <f t="shared" si="15"/>
        <v>102</v>
      </c>
      <c r="B102" s="101">
        <v>900</v>
      </c>
      <c r="C102" s="102" t="s">
        <v>56</v>
      </c>
      <c r="D102" s="96">
        <f t="shared" si="16"/>
        <v>1.6071428571428573E-2</v>
      </c>
      <c r="E102" s="103">
        <v>3.8679999999999999</v>
      </c>
      <c r="F102" s="104">
        <v>2.3250000000000002</v>
      </c>
      <c r="G102" s="99">
        <f t="shared" si="11"/>
        <v>6.1929999999999996</v>
      </c>
      <c r="H102" s="101">
        <v>1.41</v>
      </c>
      <c r="I102" s="102" t="s">
        <v>59</v>
      </c>
      <c r="J102" s="106">
        <f t="shared" si="17"/>
        <v>1.41</v>
      </c>
      <c r="K102" s="101">
        <v>1809</v>
      </c>
      <c r="L102" s="102" t="s">
        <v>57</v>
      </c>
      <c r="M102" s="100">
        <f t="shared" si="13"/>
        <v>0.18090000000000001</v>
      </c>
      <c r="N102" s="101">
        <v>1737</v>
      </c>
      <c r="O102" s="102" t="s">
        <v>57</v>
      </c>
      <c r="P102" s="100">
        <f t="shared" si="14"/>
        <v>0.17370000000000002</v>
      </c>
    </row>
    <row r="103" spans="1:16">
      <c r="A103" s="18">
        <f t="shared" si="15"/>
        <v>103</v>
      </c>
      <c r="B103" s="101">
        <v>1</v>
      </c>
      <c r="C103" s="105" t="s">
        <v>58</v>
      </c>
      <c r="D103" s="96">
        <f t="shared" ref="D103:D134" si="18">B103/$C$5</f>
        <v>1.7857142857142856E-2</v>
      </c>
      <c r="E103" s="103">
        <v>4.1790000000000003</v>
      </c>
      <c r="F103" s="104">
        <v>2.1869999999999998</v>
      </c>
      <c r="G103" s="99">
        <f t="shared" si="11"/>
        <v>6.3659999999999997</v>
      </c>
      <c r="H103" s="101">
        <v>1.57</v>
      </c>
      <c r="I103" s="102" t="s">
        <v>59</v>
      </c>
      <c r="J103" s="106">
        <f t="shared" si="17"/>
        <v>1.57</v>
      </c>
      <c r="K103" s="101">
        <v>1940</v>
      </c>
      <c r="L103" s="102" t="s">
        <v>57</v>
      </c>
      <c r="M103" s="100">
        <f t="shared" si="13"/>
        <v>0.19400000000000001</v>
      </c>
      <c r="N103" s="101">
        <v>1897</v>
      </c>
      <c r="O103" s="102" t="s">
        <v>57</v>
      </c>
      <c r="P103" s="100">
        <f t="shared" si="14"/>
        <v>0.18970000000000001</v>
      </c>
    </row>
    <row r="104" spans="1:16">
      <c r="A104" s="18">
        <f t="shared" si="15"/>
        <v>104</v>
      </c>
      <c r="B104" s="101">
        <v>1.1000000000000001</v>
      </c>
      <c r="C104" s="102" t="s">
        <v>58</v>
      </c>
      <c r="D104" s="96">
        <f t="shared" si="18"/>
        <v>1.9642857142857146E-2</v>
      </c>
      <c r="E104" s="103">
        <v>4.4820000000000002</v>
      </c>
      <c r="F104" s="104">
        <v>2.0680000000000001</v>
      </c>
      <c r="G104" s="99">
        <f t="shared" si="11"/>
        <v>6.5500000000000007</v>
      </c>
      <c r="H104" s="101">
        <v>1.72</v>
      </c>
      <c r="I104" s="102" t="s">
        <v>59</v>
      </c>
      <c r="J104" s="106">
        <f t="shared" si="17"/>
        <v>1.72</v>
      </c>
      <c r="K104" s="101">
        <v>2059</v>
      </c>
      <c r="L104" s="102" t="s">
        <v>57</v>
      </c>
      <c r="M104" s="100">
        <f t="shared" si="13"/>
        <v>0.20590000000000003</v>
      </c>
      <c r="N104" s="101">
        <v>2048</v>
      </c>
      <c r="O104" s="102" t="s">
        <v>57</v>
      </c>
      <c r="P104" s="100">
        <f t="shared" si="14"/>
        <v>0.20480000000000001</v>
      </c>
    </row>
    <row r="105" spans="1:16">
      <c r="A105" s="18">
        <f t="shared" si="15"/>
        <v>105</v>
      </c>
      <c r="B105" s="101">
        <v>1.2</v>
      </c>
      <c r="C105" s="102" t="s">
        <v>58</v>
      </c>
      <c r="D105" s="96">
        <f t="shared" si="18"/>
        <v>2.1428571428571429E-2</v>
      </c>
      <c r="E105" s="103">
        <v>4.7779999999999996</v>
      </c>
      <c r="F105" s="104">
        <v>1.962</v>
      </c>
      <c r="G105" s="99">
        <f t="shared" si="11"/>
        <v>6.7399999999999993</v>
      </c>
      <c r="H105" s="101">
        <v>1.86</v>
      </c>
      <c r="I105" s="102" t="s">
        <v>59</v>
      </c>
      <c r="J105" s="106">
        <f t="shared" si="17"/>
        <v>1.86</v>
      </c>
      <c r="K105" s="101">
        <v>2167</v>
      </c>
      <c r="L105" s="102" t="s">
        <v>57</v>
      </c>
      <c r="M105" s="100">
        <f t="shared" si="13"/>
        <v>0.21669999999999998</v>
      </c>
      <c r="N105" s="101">
        <v>2190</v>
      </c>
      <c r="O105" s="102" t="s">
        <v>57</v>
      </c>
      <c r="P105" s="100">
        <f t="shared" si="14"/>
        <v>0.219</v>
      </c>
    </row>
    <row r="106" spans="1:16">
      <c r="A106" s="18">
        <f t="shared" si="15"/>
        <v>106</v>
      </c>
      <c r="B106" s="101">
        <v>1.3</v>
      </c>
      <c r="C106" s="102" t="s">
        <v>58</v>
      </c>
      <c r="D106" s="96">
        <f t="shared" si="18"/>
        <v>2.3214285714285715E-2</v>
      </c>
      <c r="E106" s="103">
        <v>5.0679999999999996</v>
      </c>
      <c r="F106" s="104">
        <v>1.8680000000000001</v>
      </c>
      <c r="G106" s="99">
        <f t="shared" si="11"/>
        <v>6.9359999999999999</v>
      </c>
      <c r="H106" s="101">
        <v>2.0099999999999998</v>
      </c>
      <c r="I106" s="102" t="s">
        <v>59</v>
      </c>
      <c r="J106" s="106">
        <f t="shared" si="17"/>
        <v>2.0099999999999998</v>
      </c>
      <c r="K106" s="101">
        <v>2267</v>
      </c>
      <c r="L106" s="102" t="s">
        <v>57</v>
      </c>
      <c r="M106" s="100">
        <f t="shared" si="13"/>
        <v>0.22669999999999998</v>
      </c>
      <c r="N106" s="101">
        <v>2325</v>
      </c>
      <c r="O106" s="102" t="s">
        <v>57</v>
      </c>
      <c r="P106" s="100">
        <f t="shared" si="14"/>
        <v>0.23250000000000001</v>
      </c>
    </row>
    <row r="107" spans="1:16">
      <c r="A107" s="18">
        <f t="shared" si="15"/>
        <v>107</v>
      </c>
      <c r="B107" s="101">
        <v>1.4</v>
      </c>
      <c r="C107" s="102" t="s">
        <v>58</v>
      </c>
      <c r="D107" s="96">
        <f t="shared" si="18"/>
        <v>2.4999999999999998E-2</v>
      </c>
      <c r="E107" s="103">
        <v>5.3529999999999998</v>
      </c>
      <c r="F107" s="104">
        <v>1.784</v>
      </c>
      <c r="G107" s="99">
        <f t="shared" si="11"/>
        <v>7.1369999999999996</v>
      </c>
      <c r="H107" s="101">
        <v>2.14</v>
      </c>
      <c r="I107" s="102" t="s">
        <v>59</v>
      </c>
      <c r="J107" s="106">
        <f t="shared" si="17"/>
        <v>2.14</v>
      </c>
      <c r="K107" s="101">
        <v>2358</v>
      </c>
      <c r="L107" s="102" t="s">
        <v>57</v>
      </c>
      <c r="M107" s="100">
        <f t="shared" si="13"/>
        <v>0.23580000000000001</v>
      </c>
      <c r="N107" s="101">
        <v>2452</v>
      </c>
      <c r="O107" s="102" t="s">
        <v>57</v>
      </c>
      <c r="P107" s="100">
        <f t="shared" si="14"/>
        <v>0.2452</v>
      </c>
    </row>
    <row r="108" spans="1:16">
      <c r="A108" s="18">
        <f t="shared" si="15"/>
        <v>108</v>
      </c>
      <c r="B108" s="101">
        <v>1.5</v>
      </c>
      <c r="C108" s="102" t="s">
        <v>58</v>
      </c>
      <c r="D108" s="96">
        <f t="shared" si="18"/>
        <v>2.6785714285714284E-2</v>
      </c>
      <c r="E108" s="103">
        <v>5.633</v>
      </c>
      <c r="F108" s="104">
        <v>1.7090000000000001</v>
      </c>
      <c r="G108" s="99">
        <f t="shared" si="11"/>
        <v>7.3420000000000005</v>
      </c>
      <c r="H108" s="101">
        <v>2.2799999999999998</v>
      </c>
      <c r="I108" s="102" t="s">
        <v>59</v>
      </c>
      <c r="J108" s="106">
        <f t="shared" si="17"/>
        <v>2.2799999999999998</v>
      </c>
      <c r="K108" s="101">
        <v>2442</v>
      </c>
      <c r="L108" s="102" t="s">
        <v>57</v>
      </c>
      <c r="M108" s="100">
        <f t="shared" si="13"/>
        <v>0.24420000000000003</v>
      </c>
      <c r="N108" s="101">
        <v>2572</v>
      </c>
      <c r="O108" s="102" t="s">
        <v>57</v>
      </c>
      <c r="P108" s="100">
        <f t="shared" si="14"/>
        <v>0.25719999999999998</v>
      </c>
    </row>
    <row r="109" spans="1:16">
      <c r="A109" s="18">
        <f t="shared" si="15"/>
        <v>109</v>
      </c>
      <c r="B109" s="101">
        <v>1.6</v>
      </c>
      <c r="C109" s="102" t="s">
        <v>58</v>
      </c>
      <c r="D109" s="96">
        <f t="shared" si="18"/>
        <v>2.8571428571428574E-2</v>
      </c>
      <c r="E109" s="103">
        <v>5.9109999999999996</v>
      </c>
      <c r="F109" s="104">
        <v>1.64</v>
      </c>
      <c r="G109" s="99">
        <f t="shared" si="11"/>
        <v>7.5509999999999993</v>
      </c>
      <c r="H109" s="101">
        <v>2.41</v>
      </c>
      <c r="I109" s="102" t="s">
        <v>59</v>
      </c>
      <c r="J109" s="106">
        <f t="shared" si="17"/>
        <v>2.41</v>
      </c>
      <c r="K109" s="101">
        <v>2520</v>
      </c>
      <c r="L109" s="102" t="s">
        <v>57</v>
      </c>
      <c r="M109" s="100">
        <f t="shared" si="13"/>
        <v>0.252</v>
      </c>
      <c r="N109" s="101">
        <v>2686</v>
      </c>
      <c r="O109" s="102" t="s">
        <v>57</v>
      </c>
      <c r="P109" s="100">
        <f t="shared" si="14"/>
        <v>0.26860000000000001</v>
      </c>
    </row>
    <row r="110" spans="1:16">
      <c r="A110" s="18">
        <f t="shared" si="15"/>
        <v>110</v>
      </c>
      <c r="B110" s="101">
        <v>1.7</v>
      </c>
      <c r="C110" s="102" t="s">
        <v>58</v>
      </c>
      <c r="D110" s="96">
        <f t="shared" si="18"/>
        <v>3.0357142857142857E-2</v>
      </c>
      <c r="E110" s="103">
        <v>6.1849999999999996</v>
      </c>
      <c r="F110" s="104">
        <v>1.577</v>
      </c>
      <c r="G110" s="99">
        <f t="shared" si="11"/>
        <v>7.7619999999999996</v>
      </c>
      <c r="H110" s="101">
        <v>2.54</v>
      </c>
      <c r="I110" s="102" t="s">
        <v>59</v>
      </c>
      <c r="J110" s="106">
        <f t="shared" si="17"/>
        <v>2.54</v>
      </c>
      <c r="K110" s="101">
        <v>2592</v>
      </c>
      <c r="L110" s="102" t="s">
        <v>57</v>
      </c>
      <c r="M110" s="100">
        <f t="shared" si="13"/>
        <v>0.25919999999999999</v>
      </c>
      <c r="N110" s="101">
        <v>2793</v>
      </c>
      <c r="O110" s="102" t="s">
        <v>57</v>
      </c>
      <c r="P110" s="100">
        <f t="shared" si="14"/>
        <v>0.27929999999999999</v>
      </c>
    </row>
    <row r="111" spans="1:16">
      <c r="A111" s="18">
        <f t="shared" si="15"/>
        <v>111</v>
      </c>
      <c r="B111" s="101">
        <v>1.8</v>
      </c>
      <c r="C111" s="102" t="s">
        <v>58</v>
      </c>
      <c r="D111" s="96">
        <f t="shared" si="18"/>
        <v>3.2142857142857147E-2</v>
      </c>
      <c r="E111" s="103">
        <v>6.4580000000000002</v>
      </c>
      <c r="F111" s="104">
        <v>1.52</v>
      </c>
      <c r="G111" s="99">
        <f t="shared" si="11"/>
        <v>7.9779999999999998</v>
      </c>
      <c r="H111" s="101">
        <v>2.66</v>
      </c>
      <c r="I111" s="102" t="s">
        <v>59</v>
      </c>
      <c r="J111" s="106">
        <f t="shared" si="17"/>
        <v>2.66</v>
      </c>
      <c r="K111" s="101">
        <v>2659</v>
      </c>
      <c r="L111" s="102" t="s">
        <v>57</v>
      </c>
      <c r="M111" s="100">
        <f t="shared" si="13"/>
        <v>0.26589999999999997</v>
      </c>
      <c r="N111" s="101">
        <v>2895</v>
      </c>
      <c r="O111" s="102" t="s">
        <v>57</v>
      </c>
      <c r="P111" s="100">
        <f t="shared" si="14"/>
        <v>0.28949999999999998</v>
      </c>
    </row>
    <row r="112" spans="1:16">
      <c r="A112" s="18">
        <f t="shared" si="15"/>
        <v>112</v>
      </c>
      <c r="B112" s="101">
        <v>2</v>
      </c>
      <c r="C112" s="102" t="s">
        <v>58</v>
      </c>
      <c r="D112" s="96">
        <f t="shared" si="18"/>
        <v>3.5714285714285712E-2</v>
      </c>
      <c r="E112" s="103">
        <v>7</v>
      </c>
      <c r="F112" s="104">
        <v>1.419</v>
      </c>
      <c r="G112" s="99">
        <f t="shared" si="11"/>
        <v>8.4190000000000005</v>
      </c>
      <c r="H112" s="101">
        <v>2.9</v>
      </c>
      <c r="I112" s="102" t="s">
        <v>59</v>
      </c>
      <c r="J112" s="106">
        <f t="shared" si="17"/>
        <v>2.9</v>
      </c>
      <c r="K112" s="101">
        <v>2789</v>
      </c>
      <c r="L112" s="102" t="s">
        <v>57</v>
      </c>
      <c r="M112" s="100">
        <f t="shared" si="13"/>
        <v>0.27890000000000004</v>
      </c>
      <c r="N112" s="101">
        <v>3084</v>
      </c>
      <c r="O112" s="102" t="s">
        <v>57</v>
      </c>
      <c r="P112" s="100">
        <f t="shared" si="14"/>
        <v>0.30840000000000001</v>
      </c>
    </row>
    <row r="113" spans="1:16">
      <c r="A113" s="18">
        <f t="shared" si="15"/>
        <v>113</v>
      </c>
      <c r="B113" s="101">
        <v>2.25</v>
      </c>
      <c r="C113" s="102" t="s">
        <v>58</v>
      </c>
      <c r="D113" s="96">
        <f t="shared" si="18"/>
        <v>4.0178571428571432E-2</v>
      </c>
      <c r="E113" s="103">
        <v>7.6749999999999998</v>
      </c>
      <c r="F113" s="104">
        <v>1.3109999999999999</v>
      </c>
      <c r="G113" s="99">
        <f t="shared" si="11"/>
        <v>8.9860000000000007</v>
      </c>
      <c r="H113" s="101">
        <v>3.18</v>
      </c>
      <c r="I113" s="102" t="s">
        <v>59</v>
      </c>
      <c r="J113" s="106">
        <f t="shared" si="17"/>
        <v>3.18</v>
      </c>
      <c r="K113" s="101">
        <v>2933</v>
      </c>
      <c r="L113" s="102" t="s">
        <v>57</v>
      </c>
      <c r="M113" s="100">
        <f t="shared" si="13"/>
        <v>0.29330000000000001</v>
      </c>
      <c r="N113" s="101">
        <v>3293</v>
      </c>
      <c r="O113" s="102" t="s">
        <v>57</v>
      </c>
      <c r="P113" s="100">
        <f t="shared" si="14"/>
        <v>0.32930000000000004</v>
      </c>
    </row>
    <row r="114" spans="1:16">
      <c r="A114" s="18">
        <f t="shared" si="15"/>
        <v>114</v>
      </c>
      <c r="B114" s="101">
        <v>2.5</v>
      </c>
      <c r="C114" s="102" t="s">
        <v>58</v>
      </c>
      <c r="D114" s="96">
        <f t="shared" si="18"/>
        <v>4.4642857142857144E-2</v>
      </c>
      <c r="E114" s="103">
        <v>8.3510000000000009</v>
      </c>
      <c r="F114" s="104">
        <v>1.2210000000000001</v>
      </c>
      <c r="G114" s="99">
        <f t="shared" si="11"/>
        <v>9.572000000000001</v>
      </c>
      <c r="H114" s="101">
        <v>3.45</v>
      </c>
      <c r="I114" s="102" t="s">
        <v>59</v>
      </c>
      <c r="J114" s="106">
        <f t="shared" si="17"/>
        <v>3.45</v>
      </c>
      <c r="K114" s="101">
        <v>3055</v>
      </c>
      <c r="L114" s="102" t="s">
        <v>57</v>
      </c>
      <c r="M114" s="100">
        <f t="shared" si="13"/>
        <v>0.30549999999999999</v>
      </c>
      <c r="N114" s="101">
        <v>3478</v>
      </c>
      <c r="O114" s="102" t="s">
        <v>57</v>
      </c>
      <c r="P114" s="100">
        <f t="shared" si="14"/>
        <v>0.3478</v>
      </c>
    </row>
    <row r="115" spans="1:16">
      <c r="A115" s="18">
        <f t="shared" si="15"/>
        <v>115</v>
      </c>
      <c r="B115" s="101">
        <v>2.75</v>
      </c>
      <c r="C115" s="102" t="s">
        <v>58</v>
      </c>
      <c r="D115" s="96">
        <f t="shared" si="18"/>
        <v>4.9107142857142856E-2</v>
      </c>
      <c r="E115" s="103">
        <v>9.032</v>
      </c>
      <c r="F115" s="104">
        <v>1.1439999999999999</v>
      </c>
      <c r="G115" s="99">
        <f t="shared" si="11"/>
        <v>10.176</v>
      </c>
      <c r="H115" s="101">
        <v>3.7</v>
      </c>
      <c r="I115" s="102" t="s">
        <v>59</v>
      </c>
      <c r="J115" s="106">
        <f t="shared" si="17"/>
        <v>3.7</v>
      </c>
      <c r="K115" s="101">
        <v>3159</v>
      </c>
      <c r="L115" s="102" t="s">
        <v>57</v>
      </c>
      <c r="M115" s="100">
        <f t="shared" si="13"/>
        <v>0.31589999999999996</v>
      </c>
      <c r="N115" s="101">
        <v>3643</v>
      </c>
      <c r="O115" s="102" t="s">
        <v>57</v>
      </c>
      <c r="P115" s="100">
        <f t="shared" si="14"/>
        <v>0.36429999999999996</v>
      </c>
    </row>
    <row r="116" spans="1:16">
      <c r="A116" s="18">
        <f t="shared" si="15"/>
        <v>116</v>
      </c>
      <c r="B116" s="101">
        <v>3</v>
      </c>
      <c r="C116" s="102" t="s">
        <v>58</v>
      </c>
      <c r="D116" s="96">
        <f t="shared" si="18"/>
        <v>5.3571428571428568E-2</v>
      </c>
      <c r="E116" s="103">
        <v>9.7200000000000006</v>
      </c>
      <c r="F116" s="104">
        <v>1.077</v>
      </c>
      <c r="G116" s="99">
        <f t="shared" si="11"/>
        <v>10.797000000000001</v>
      </c>
      <c r="H116" s="101">
        <v>3.93</v>
      </c>
      <c r="I116" s="102" t="s">
        <v>59</v>
      </c>
      <c r="J116" s="106">
        <f t="shared" si="17"/>
        <v>3.93</v>
      </c>
      <c r="K116" s="101">
        <v>3249</v>
      </c>
      <c r="L116" s="102" t="s">
        <v>57</v>
      </c>
      <c r="M116" s="100">
        <f t="shared" ref="M116:M147" si="19">K116/1000/10</f>
        <v>0.32490000000000002</v>
      </c>
      <c r="N116" s="101">
        <v>3789</v>
      </c>
      <c r="O116" s="102" t="s">
        <v>57</v>
      </c>
      <c r="P116" s="100">
        <f t="shared" ref="P116:P147" si="20">N116/1000/10</f>
        <v>0.37890000000000001</v>
      </c>
    </row>
    <row r="117" spans="1:16">
      <c r="A117" s="18">
        <f t="shared" si="15"/>
        <v>117</v>
      </c>
      <c r="B117" s="101">
        <v>3.25</v>
      </c>
      <c r="C117" s="102" t="s">
        <v>58</v>
      </c>
      <c r="D117" s="96">
        <f t="shared" si="18"/>
        <v>5.8035714285714288E-2</v>
      </c>
      <c r="E117" s="103">
        <v>10.42</v>
      </c>
      <c r="F117" s="104">
        <v>1.018</v>
      </c>
      <c r="G117" s="99">
        <f t="shared" si="11"/>
        <v>11.438000000000001</v>
      </c>
      <c r="H117" s="101">
        <v>4.1500000000000004</v>
      </c>
      <c r="I117" s="102" t="s">
        <v>59</v>
      </c>
      <c r="J117" s="106">
        <f t="shared" si="17"/>
        <v>4.1500000000000004</v>
      </c>
      <c r="K117" s="101">
        <v>3327</v>
      </c>
      <c r="L117" s="102" t="s">
        <v>57</v>
      </c>
      <c r="M117" s="100">
        <f t="shared" si="19"/>
        <v>0.3327</v>
      </c>
      <c r="N117" s="101">
        <v>3921</v>
      </c>
      <c r="O117" s="102" t="s">
        <v>57</v>
      </c>
      <c r="P117" s="100">
        <f t="shared" si="20"/>
        <v>0.3921</v>
      </c>
    </row>
    <row r="118" spans="1:16">
      <c r="A118" s="18">
        <f t="shared" si="15"/>
        <v>118</v>
      </c>
      <c r="B118" s="101">
        <v>3.5</v>
      </c>
      <c r="C118" s="102" t="s">
        <v>58</v>
      </c>
      <c r="D118" s="96">
        <f t="shared" si="18"/>
        <v>6.25E-2</v>
      </c>
      <c r="E118" s="103">
        <v>11.12</v>
      </c>
      <c r="F118" s="104">
        <v>0.96640000000000004</v>
      </c>
      <c r="G118" s="99">
        <f t="shared" si="11"/>
        <v>12.086399999999999</v>
      </c>
      <c r="H118" s="101">
        <v>4.3600000000000003</v>
      </c>
      <c r="I118" s="102" t="s">
        <v>59</v>
      </c>
      <c r="J118" s="106">
        <f t="shared" si="17"/>
        <v>4.3600000000000003</v>
      </c>
      <c r="K118" s="101">
        <v>3395</v>
      </c>
      <c r="L118" s="102" t="s">
        <v>57</v>
      </c>
      <c r="M118" s="100">
        <f t="shared" si="19"/>
        <v>0.33950000000000002</v>
      </c>
      <c r="N118" s="101">
        <v>4039</v>
      </c>
      <c r="O118" s="102" t="s">
        <v>57</v>
      </c>
      <c r="P118" s="100">
        <f t="shared" si="20"/>
        <v>0.40389999999999998</v>
      </c>
    </row>
    <row r="119" spans="1:16">
      <c r="A119" s="18">
        <f t="shared" si="15"/>
        <v>119</v>
      </c>
      <c r="B119" s="101">
        <v>3.75</v>
      </c>
      <c r="C119" s="102" t="s">
        <v>58</v>
      </c>
      <c r="D119" s="96">
        <f t="shared" si="18"/>
        <v>6.6964285714285712E-2</v>
      </c>
      <c r="E119" s="103">
        <v>11.83</v>
      </c>
      <c r="F119" s="104">
        <v>0.92010000000000003</v>
      </c>
      <c r="G119" s="99">
        <f t="shared" si="11"/>
        <v>12.7501</v>
      </c>
      <c r="H119" s="101">
        <v>4.5599999999999996</v>
      </c>
      <c r="I119" s="102" t="s">
        <v>59</v>
      </c>
      <c r="J119" s="106">
        <f t="shared" si="17"/>
        <v>4.5599999999999996</v>
      </c>
      <c r="K119" s="101">
        <v>3455</v>
      </c>
      <c r="L119" s="102" t="s">
        <v>57</v>
      </c>
      <c r="M119" s="100">
        <f t="shared" si="19"/>
        <v>0.34550000000000003</v>
      </c>
      <c r="N119" s="101">
        <v>4145</v>
      </c>
      <c r="O119" s="102" t="s">
        <v>57</v>
      </c>
      <c r="P119" s="100">
        <f t="shared" si="20"/>
        <v>0.41449999999999998</v>
      </c>
    </row>
    <row r="120" spans="1:16">
      <c r="A120" s="18">
        <f t="shared" si="15"/>
        <v>120</v>
      </c>
      <c r="B120" s="101">
        <v>4</v>
      </c>
      <c r="C120" s="102" t="s">
        <v>58</v>
      </c>
      <c r="D120" s="96">
        <f t="shared" si="18"/>
        <v>7.1428571428571425E-2</v>
      </c>
      <c r="E120" s="103">
        <v>12.55</v>
      </c>
      <c r="F120" s="104">
        <v>0.87860000000000005</v>
      </c>
      <c r="G120" s="99">
        <f t="shared" si="11"/>
        <v>13.428600000000001</v>
      </c>
      <c r="H120" s="101">
        <v>4.75</v>
      </c>
      <c r="I120" s="102" t="s">
        <v>59</v>
      </c>
      <c r="J120" s="106">
        <f t="shared" si="17"/>
        <v>4.75</v>
      </c>
      <c r="K120" s="101">
        <v>3508</v>
      </c>
      <c r="L120" s="102" t="s">
        <v>57</v>
      </c>
      <c r="M120" s="100">
        <f t="shared" si="19"/>
        <v>0.3508</v>
      </c>
      <c r="N120" s="101">
        <v>4241</v>
      </c>
      <c r="O120" s="102" t="s">
        <v>57</v>
      </c>
      <c r="P120" s="100">
        <f t="shared" si="20"/>
        <v>0.42409999999999998</v>
      </c>
    </row>
    <row r="121" spans="1:16">
      <c r="A121" s="18">
        <f t="shared" si="15"/>
        <v>121</v>
      </c>
      <c r="B121" s="101">
        <v>4.5</v>
      </c>
      <c r="C121" s="102" t="s">
        <v>58</v>
      </c>
      <c r="D121" s="96">
        <f t="shared" si="18"/>
        <v>8.0357142857142863E-2</v>
      </c>
      <c r="E121" s="103">
        <v>14</v>
      </c>
      <c r="F121" s="104">
        <v>0.80689999999999995</v>
      </c>
      <c r="G121" s="99">
        <f t="shared" si="11"/>
        <v>14.806900000000001</v>
      </c>
      <c r="H121" s="101">
        <v>5.0999999999999996</v>
      </c>
      <c r="I121" s="102" t="s">
        <v>59</v>
      </c>
      <c r="J121" s="106">
        <f t="shared" si="17"/>
        <v>5.0999999999999996</v>
      </c>
      <c r="K121" s="101">
        <v>3613</v>
      </c>
      <c r="L121" s="102" t="s">
        <v>57</v>
      </c>
      <c r="M121" s="100">
        <f t="shared" si="19"/>
        <v>0.36130000000000001</v>
      </c>
      <c r="N121" s="101">
        <v>4408</v>
      </c>
      <c r="O121" s="102" t="s">
        <v>57</v>
      </c>
      <c r="P121" s="100">
        <f t="shared" si="20"/>
        <v>0.44080000000000003</v>
      </c>
    </row>
    <row r="122" spans="1:16">
      <c r="A122" s="18">
        <f t="shared" si="15"/>
        <v>122</v>
      </c>
      <c r="B122" s="101">
        <v>5</v>
      </c>
      <c r="C122" s="102" t="s">
        <v>58</v>
      </c>
      <c r="D122" s="96">
        <f t="shared" si="18"/>
        <v>8.9285714285714288E-2</v>
      </c>
      <c r="E122" s="103">
        <v>15.46</v>
      </c>
      <c r="F122" s="104">
        <v>0.74709999999999999</v>
      </c>
      <c r="G122" s="99">
        <f t="shared" si="11"/>
        <v>16.207100000000001</v>
      </c>
      <c r="H122" s="101">
        <v>5.42</v>
      </c>
      <c r="I122" s="102" t="s">
        <v>59</v>
      </c>
      <c r="J122" s="106">
        <f t="shared" si="17"/>
        <v>5.42</v>
      </c>
      <c r="K122" s="101">
        <v>3698</v>
      </c>
      <c r="L122" s="102" t="s">
        <v>57</v>
      </c>
      <c r="M122" s="100">
        <f t="shared" si="19"/>
        <v>0.36980000000000002</v>
      </c>
      <c r="N122" s="101">
        <v>4548</v>
      </c>
      <c r="O122" s="102" t="s">
        <v>57</v>
      </c>
      <c r="P122" s="100">
        <f t="shared" si="20"/>
        <v>0.45479999999999998</v>
      </c>
    </row>
    <row r="123" spans="1:16">
      <c r="A123" s="18">
        <f t="shared" si="15"/>
        <v>123</v>
      </c>
      <c r="B123" s="101">
        <v>5.5</v>
      </c>
      <c r="C123" s="102" t="s">
        <v>58</v>
      </c>
      <c r="D123" s="96">
        <f t="shared" si="18"/>
        <v>9.8214285714285712E-2</v>
      </c>
      <c r="E123" s="103">
        <v>16.93</v>
      </c>
      <c r="F123" s="104">
        <v>0.69640000000000002</v>
      </c>
      <c r="G123" s="99">
        <f t="shared" si="11"/>
        <v>17.6264</v>
      </c>
      <c r="H123" s="101">
        <v>5.71</v>
      </c>
      <c r="I123" s="102" t="s">
        <v>59</v>
      </c>
      <c r="J123" s="106">
        <f t="shared" si="17"/>
        <v>5.71</v>
      </c>
      <c r="K123" s="101">
        <v>3767</v>
      </c>
      <c r="L123" s="102" t="s">
        <v>57</v>
      </c>
      <c r="M123" s="100">
        <f t="shared" si="19"/>
        <v>0.37669999999999998</v>
      </c>
      <c r="N123" s="101">
        <v>4666</v>
      </c>
      <c r="O123" s="102" t="s">
        <v>57</v>
      </c>
      <c r="P123" s="100">
        <f t="shared" si="20"/>
        <v>0.46660000000000001</v>
      </c>
    </row>
    <row r="124" spans="1:16">
      <c r="A124" s="18">
        <f t="shared" si="15"/>
        <v>124</v>
      </c>
      <c r="B124" s="101">
        <v>6</v>
      </c>
      <c r="C124" s="102" t="s">
        <v>58</v>
      </c>
      <c r="D124" s="96">
        <f t="shared" si="18"/>
        <v>0.10714285714285714</v>
      </c>
      <c r="E124" s="103">
        <v>18.399999999999999</v>
      </c>
      <c r="F124" s="104">
        <v>0.65290000000000004</v>
      </c>
      <c r="G124" s="99">
        <f t="shared" si="11"/>
        <v>19.052899999999998</v>
      </c>
      <c r="H124" s="101">
        <v>5.98</v>
      </c>
      <c r="I124" s="102" t="s">
        <v>59</v>
      </c>
      <c r="J124" s="106">
        <f t="shared" si="17"/>
        <v>5.98</v>
      </c>
      <c r="K124" s="101">
        <v>3824</v>
      </c>
      <c r="L124" s="102" t="s">
        <v>57</v>
      </c>
      <c r="M124" s="100">
        <f t="shared" si="19"/>
        <v>0.38239999999999996</v>
      </c>
      <c r="N124" s="101">
        <v>4766</v>
      </c>
      <c r="O124" s="102" t="s">
        <v>57</v>
      </c>
      <c r="P124" s="100">
        <f t="shared" si="20"/>
        <v>0.47660000000000002</v>
      </c>
    </row>
    <row r="125" spans="1:16">
      <c r="A125" s="18">
        <f t="shared" si="15"/>
        <v>125</v>
      </c>
      <c r="B125" s="107">
        <v>6.5</v>
      </c>
      <c r="C125" s="108" t="s">
        <v>58</v>
      </c>
      <c r="D125" s="96">
        <f t="shared" si="18"/>
        <v>0.11607142857142858</v>
      </c>
      <c r="E125" s="103">
        <v>19.84</v>
      </c>
      <c r="F125" s="104">
        <v>0.6149</v>
      </c>
      <c r="G125" s="99">
        <f t="shared" si="11"/>
        <v>20.454899999999999</v>
      </c>
      <c r="H125" s="101">
        <v>6.24</v>
      </c>
      <c r="I125" s="102" t="s">
        <v>59</v>
      </c>
      <c r="J125" s="106">
        <f t="shared" si="17"/>
        <v>6.24</v>
      </c>
      <c r="K125" s="101">
        <v>3872</v>
      </c>
      <c r="L125" s="102" t="s">
        <v>57</v>
      </c>
      <c r="M125" s="100">
        <f t="shared" si="19"/>
        <v>0.38719999999999999</v>
      </c>
      <c r="N125" s="101">
        <v>4854</v>
      </c>
      <c r="O125" s="102" t="s">
        <v>57</v>
      </c>
      <c r="P125" s="100">
        <f t="shared" si="20"/>
        <v>0.4854</v>
      </c>
    </row>
    <row r="126" spans="1:16">
      <c r="A126" s="18">
        <f t="shared" si="15"/>
        <v>126</v>
      </c>
      <c r="B126" s="107">
        <v>7</v>
      </c>
      <c r="C126" s="108" t="s">
        <v>58</v>
      </c>
      <c r="D126" s="96">
        <f t="shared" si="18"/>
        <v>0.125</v>
      </c>
      <c r="E126" s="103">
        <v>21.26</v>
      </c>
      <c r="F126" s="104">
        <v>0.58160000000000001</v>
      </c>
      <c r="G126" s="99">
        <f t="shared" si="11"/>
        <v>21.841600000000003</v>
      </c>
      <c r="H126" s="107">
        <v>6.47</v>
      </c>
      <c r="I126" s="108" t="s">
        <v>59</v>
      </c>
      <c r="J126" s="106">
        <f t="shared" si="17"/>
        <v>6.47</v>
      </c>
      <c r="K126" s="107">
        <v>3914</v>
      </c>
      <c r="L126" s="108" t="s">
        <v>57</v>
      </c>
      <c r="M126" s="100">
        <f t="shared" si="19"/>
        <v>0.39140000000000003</v>
      </c>
      <c r="N126" s="107">
        <v>4930</v>
      </c>
      <c r="O126" s="108" t="s">
        <v>57</v>
      </c>
      <c r="P126" s="100">
        <f t="shared" si="20"/>
        <v>0.49299999999999999</v>
      </c>
    </row>
    <row r="127" spans="1:16">
      <c r="A127" s="18">
        <f t="shared" si="15"/>
        <v>127</v>
      </c>
      <c r="B127" s="107">
        <v>8</v>
      </c>
      <c r="C127" s="108" t="s">
        <v>58</v>
      </c>
      <c r="D127" s="96">
        <f t="shared" si="18"/>
        <v>0.14285714285714285</v>
      </c>
      <c r="E127" s="103">
        <v>23.99</v>
      </c>
      <c r="F127" s="104">
        <v>0.52559999999999996</v>
      </c>
      <c r="G127" s="99">
        <f t="shared" si="11"/>
        <v>24.515599999999999</v>
      </c>
      <c r="H127" s="107">
        <v>6.9</v>
      </c>
      <c r="I127" s="108" t="s">
        <v>59</v>
      </c>
      <c r="J127" s="106">
        <f t="shared" si="17"/>
        <v>6.9</v>
      </c>
      <c r="K127" s="107">
        <v>4003</v>
      </c>
      <c r="L127" s="108" t="s">
        <v>57</v>
      </c>
      <c r="M127" s="100">
        <f t="shared" si="19"/>
        <v>0.40029999999999999</v>
      </c>
      <c r="N127" s="107">
        <v>5056</v>
      </c>
      <c r="O127" s="108" t="s">
        <v>57</v>
      </c>
      <c r="P127" s="100">
        <f t="shared" si="20"/>
        <v>0.50560000000000005</v>
      </c>
    </row>
    <row r="128" spans="1:16">
      <c r="A128" s="18">
        <f t="shared" si="15"/>
        <v>128</v>
      </c>
      <c r="B128" s="101">
        <v>9</v>
      </c>
      <c r="C128" s="102" t="s">
        <v>58</v>
      </c>
      <c r="D128" s="96">
        <f t="shared" si="18"/>
        <v>0.16071428571428573</v>
      </c>
      <c r="E128" s="103">
        <v>26.53</v>
      </c>
      <c r="F128" s="104">
        <v>0.4803</v>
      </c>
      <c r="G128" s="99">
        <f t="shared" si="11"/>
        <v>27.010300000000001</v>
      </c>
      <c r="H128" s="101">
        <v>7.29</v>
      </c>
      <c r="I128" s="102" t="s">
        <v>59</v>
      </c>
      <c r="J128" s="106">
        <f t="shared" si="17"/>
        <v>7.29</v>
      </c>
      <c r="K128" s="107">
        <v>4073</v>
      </c>
      <c r="L128" s="108" t="s">
        <v>57</v>
      </c>
      <c r="M128" s="100">
        <f t="shared" si="19"/>
        <v>0.40730000000000005</v>
      </c>
      <c r="N128" s="107">
        <v>5156</v>
      </c>
      <c r="O128" s="108" t="s">
        <v>57</v>
      </c>
      <c r="P128" s="100">
        <f t="shared" si="20"/>
        <v>0.51559999999999995</v>
      </c>
    </row>
    <row r="129" spans="1:16">
      <c r="A129" s="18">
        <f t="shared" si="15"/>
        <v>129</v>
      </c>
      <c r="B129" s="101">
        <v>10</v>
      </c>
      <c r="C129" s="102" t="s">
        <v>58</v>
      </c>
      <c r="D129" s="96">
        <f t="shared" si="18"/>
        <v>0.17857142857142858</v>
      </c>
      <c r="E129" s="103">
        <v>28.87</v>
      </c>
      <c r="F129" s="104">
        <v>0.44280000000000003</v>
      </c>
      <c r="G129" s="99">
        <f t="shared" si="11"/>
        <v>29.312799999999999</v>
      </c>
      <c r="H129" s="101">
        <v>7.64</v>
      </c>
      <c r="I129" s="102" t="s">
        <v>59</v>
      </c>
      <c r="J129" s="106">
        <f t="shared" si="17"/>
        <v>7.64</v>
      </c>
      <c r="K129" s="107">
        <v>4129</v>
      </c>
      <c r="L129" s="108" t="s">
        <v>57</v>
      </c>
      <c r="M129" s="100">
        <f t="shared" si="19"/>
        <v>0.41289999999999993</v>
      </c>
      <c r="N129" s="107">
        <v>5239</v>
      </c>
      <c r="O129" s="108" t="s">
        <v>57</v>
      </c>
      <c r="P129" s="100">
        <f t="shared" si="20"/>
        <v>0.52390000000000003</v>
      </c>
    </row>
    <row r="130" spans="1:16">
      <c r="A130" s="18">
        <f t="shared" si="15"/>
        <v>130</v>
      </c>
      <c r="B130" s="101">
        <v>11</v>
      </c>
      <c r="C130" s="102" t="s">
        <v>58</v>
      </c>
      <c r="D130" s="96">
        <f t="shared" si="18"/>
        <v>0.19642857142857142</v>
      </c>
      <c r="E130" s="103">
        <v>30.99</v>
      </c>
      <c r="F130" s="104">
        <v>0.4113</v>
      </c>
      <c r="G130" s="99">
        <f t="shared" si="11"/>
        <v>31.401299999999999</v>
      </c>
      <c r="H130" s="101">
        <v>7.97</v>
      </c>
      <c r="I130" s="102" t="s">
        <v>59</v>
      </c>
      <c r="J130" s="106">
        <f t="shared" si="17"/>
        <v>7.97</v>
      </c>
      <c r="K130" s="107">
        <v>4177</v>
      </c>
      <c r="L130" s="108" t="s">
        <v>57</v>
      </c>
      <c r="M130" s="100">
        <f t="shared" si="19"/>
        <v>0.41769999999999996</v>
      </c>
      <c r="N130" s="107">
        <v>5308</v>
      </c>
      <c r="O130" s="108" t="s">
        <v>57</v>
      </c>
      <c r="P130" s="100">
        <f t="shared" si="20"/>
        <v>0.53079999999999994</v>
      </c>
    </row>
    <row r="131" spans="1:16">
      <c r="A131" s="18">
        <f t="shared" si="15"/>
        <v>131</v>
      </c>
      <c r="B131" s="101">
        <v>12</v>
      </c>
      <c r="C131" s="102" t="s">
        <v>58</v>
      </c>
      <c r="D131" s="96">
        <f t="shared" si="18"/>
        <v>0.21428571428571427</v>
      </c>
      <c r="E131" s="103">
        <v>32.89</v>
      </c>
      <c r="F131" s="104">
        <v>0.38429999999999997</v>
      </c>
      <c r="G131" s="99">
        <f t="shared" si="11"/>
        <v>33.274300000000004</v>
      </c>
      <c r="H131" s="101">
        <v>8.2799999999999994</v>
      </c>
      <c r="I131" s="102" t="s">
        <v>59</v>
      </c>
      <c r="J131" s="106">
        <f t="shared" ref="J131:J162" si="21">H131</f>
        <v>8.2799999999999994</v>
      </c>
      <c r="K131" s="107">
        <v>4217</v>
      </c>
      <c r="L131" s="108" t="s">
        <v>57</v>
      </c>
      <c r="M131" s="100">
        <f t="shared" si="19"/>
        <v>0.42169999999999996</v>
      </c>
      <c r="N131" s="107">
        <v>5368</v>
      </c>
      <c r="O131" s="108" t="s">
        <v>57</v>
      </c>
      <c r="P131" s="100">
        <f t="shared" si="20"/>
        <v>0.53680000000000005</v>
      </c>
    </row>
    <row r="132" spans="1:16">
      <c r="A132" s="18">
        <f t="shared" si="15"/>
        <v>132</v>
      </c>
      <c r="B132" s="101">
        <v>13</v>
      </c>
      <c r="C132" s="102" t="s">
        <v>58</v>
      </c>
      <c r="D132" s="96">
        <f t="shared" si="18"/>
        <v>0.23214285714285715</v>
      </c>
      <c r="E132" s="103">
        <v>34.58</v>
      </c>
      <c r="F132" s="104">
        <v>0.3609</v>
      </c>
      <c r="G132" s="99">
        <f t="shared" si="11"/>
        <v>34.940899999999999</v>
      </c>
      <c r="H132" s="101">
        <v>8.57</v>
      </c>
      <c r="I132" s="102" t="s">
        <v>59</v>
      </c>
      <c r="J132" s="106">
        <f t="shared" si="21"/>
        <v>8.57</v>
      </c>
      <c r="K132" s="107">
        <v>4252</v>
      </c>
      <c r="L132" s="108" t="s">
        <v>57</v>
      </c>
      <c r="M132" s="100">
        <f t="shared" si="19"/>
        <v>0.42519999999999997</v>
      </c>
      <c r="N132" s="107">
        <v>5420</v>
      </c>
      <c r="O132" s="108" t="s">
        <v>57</v>
      </c>
      <c r="P132" s="100">
        <f t="shared" si="20"/>
        <v>0.54200000000000004</v>
      </c>
    </row>
    <row r="133" spans="1:16">
      <c r="A133" s="18">
        <f t="shared" si="15"/>
        <v>133</v>
      </c>
      <c r="B133" s="101">
        <v>14</v>
      </c>
      <c r="C133" s="102" t="s">
        <v>58</v>
      </c>
      <c r="D133" s="96">
        <f t="shared" si="18"/>
        <v>0.25</v>
      </c>
      <c r="E133" s="103">
        <v>36.090000000000003</v>
      </c>
      <c r="F133" s="104">
        <v>0.34050000000000002</v>
      </c>
      <c r="G133" s="99">
        <f t="shared" si="11"/>
        <v>36.430500000000002</v>
      </c>
      <c r="H133" s="101">
        <v>8.85</v>
      </c>
      <c r="I133" s="102" t="s">
        <v>59</v>
      </c>
      <c r="J133" s="106">
        <f t="shared" si="21"/>
        <v>8.85</v>
      </c>
      <c r="K133" s="107">
        <v>4284</v>
      </c>
      <c r="L133" s="108" t="s">
        <v>57</v>
      </c>
      <c r="M133" s="100">
        <f t="shared" si="19"/>
        <v>0.4284</v>
      </c>
      <c r="N133" s="107">
        <v>5466</v>
      </c>
      <c r="O133" s="108" t="s">
        <v>57</v>
      </c>
      <c r="P133" s="100">
        <f t="shared" si="20"/>
        <v>0.54659999999999997</v>
      </c>
    </row>
    <row r="134" spans="1:16">
      <c r="A134" s="18">
        <f t="shared" si="15"/>
        <v>134</v>
      </c>
      <c r="B134" s="101">
        <v>15</v>
      </c>
      <c r="C134" s="102" t="s">
        <v>58</v>
      </c>
      <c r="D134" s="96">
        <f t="shared" si="18"/>
        <v>0.26785714285714285</v>
      </c>
      <c r="E134" s="103">
        <v>37.42</v>
      </c>
      <c r="F134" s="104">
        <v>0.32240000000000002</v>
      </c>
      <c r="G134" s="99">
        <f t="shared" si="11"/>
        <v>37.742400000000004</v>
      </c>
      <c r="H134" s="101">
        <v>9.1199999999999992</v>
      </c>
      <c r="I134" s="102" t="s">
        <v>59</v>
      </c>
      <c r="J134" s="106">
        <f t="shared" si="21"/>
        <v>9.1199999999999992</v>
      </c>
      <c r="K134" s="107">
        <v>4312</v>
      </c>
      <c r="L134" s="108" t="s">
        <v>57</v>
      </c>
      <c r="M134" s="100">
        <f t="shared" si="19"/>
        <v>0.43120000000000003</v>
      </c>
      <c r="N134" s="107">
        <v>5507</v>
      </c>
      <c r="O134" s="108" t="s">
        <v>57</v>
      </c>
      <c r="P134" s="100">
        <f t="shared" si="20"/>
        <v>0.55069999999999997</v>
      </c>
    </row>
    <row r="135" spans="1:16">
      <c r="A135" s="18">
        <f t="shared" si="15"/>
        <v>135</v>
      </c>
      <c r="B135" s="101">
        <v>16</v>
      </c>
      <c r="C135" s="102" t="s">
        <v>58</v>
      </c>
      <c r="D135" s="96">
        <f t="shared" ref="D135:D166" si="22">B135/$C$5</f>
        <v>0.2857142857142857</v>
      </c>
      <c r="E135" s="103">
        <v>38.6</v>
      </c>
      <c r="F135" s="104">
        <v>0.30630000000000002</v>
      </c>
      <c r="G135" s="99">
        <f t="shared" si="11"/>
        <v>38.906300000000002</v>
      </c>
      <c r="H135" s="101">
        <v>9.3800000000000008</v>
      </c>
      <c r="I135" s="102" t="s">
        <v>59</v>
      </c>
      <c r="J135" s="106">
        <f t="shared" si="21"/>
        <v>9.3800000000000008</v>
      </c>
      <c r="K135" s="107">
        <v>4338</v>
      </c>
      <c r="L135" s="108" t="s">
        <v>57</v>
      </c>
      <c r="M135" s="100">
        <f t="shared" si="19"/>
        <v>0.43380000000000002</v>
      </c>
      <c r="N135" s="107">
        <v>5544</v>
      </c>
      <c r="O135" s="108" t="s">
        <v>57</v>
      </c>
      <c r="P135" s="100">
        <f t="shared" si="20"/>
        <v>0.5544</v>
      </c>
    </row>
    <row r="136" spans="1:16">
      <c r="A136" s="18">
        <f t="shared" si="15"/>
        <v>136</v>
      </c>
      <c r="B136" s="101">
        <v>17</v>
      </c>
      <c r="C136" s="102" t="s">
        <v>58</v>
      </c>
      <c r="D136" s="96">
        <f t="shared" si="22"/>
        <v>0.30357142857142855</v>
      </c>
      <c r="E136" s="103">
        <v>39.64</v>
      </c>
      <c r="F136" s="104">
        <v>0.29189999999999999</v>
      </c>
      <c r="G136" s="99">
        <f t="shared" si="11"/>
        <v>39.931899999999999</v>
      </c>
      <c r="H136" s="101">
        <v>9.6300000000000008</v>
      </c>
      <c r="I136" s="102" t="s">
        <v>59</v>
      </c>
      <c r="J136" s="106">
        <f t="shared" si="21"/>
        <v>9.6300000000000008</v>
      </c>
      <c r="K136" s="107">
        <v>4362</v>
      </c>
      <c r="L136" s="108" t="s">
        <v>57</v>
      </c>
      <c r="M136" s="100">
        <f t="shared" si="19"/>
        <v>0.43620000000000003</v>
      </c>
      <c r="N136" s="107">
        <v>5577</v>
      </c>
      <c r="O136" s="108" t="s">
        <v>57</v>
      </c>
      <c r="P136" s="100">
        <f t="shared" si="20"/>
        <v>0.55769999999999997</v>
      </c>
    </row>
    <row r="137" spans="1:16">
      <c r="A137" s="18">
        <f t="shared" si="15"/>
        <v>137</v>
      </c>
      <c r="B137" s="101">
        <v>18</v>
      </c>
      <c r="C137" s="102" t="s">
        <v>58</v>
      </c>
      <c r="D137" s="96">
        <f t="shared" si="22"/>
        <v>0.32142857142857145</v>
      </c>
      <c r="E137" s="103">
        <v>40.56</v>
      </c>
      <c r="F137" s="104">
        <v>0.27879999999999999</v>
      </c>
      <c r="G137" s="99">
        <f t="shared" si="11"/>
        <v>40.838799999999999</v>
      </c>
      <c r="H137" s="101">
        <v>9.8800000000000008</v>
      </c>
      <c r="I137" s="102" t="s">
        <v>59</v>
      </c>
      <c r="J137" s="106">
        <f t="shared" si="21"/>
        <v>9.8800000000000008</v>
      </c>
      <c r="K137" s="107">
        <v>4385</v>
      </c>
      <c r="L137" s="108" t="s">
        <v>57</v>
      </c>
      <c r="M137" s="100">
        <f t="shared" si="19"/>
        <v>0.4385</v>
      </c>
      <c r="N137" s="107">
        <v>5609</v>
      </c>
      <c r="O137" s="108" t="s">
        <v>57</v>
      </c>
      <c r="P137" s="100">
        <f t="shared" si="20"/>
        <v>0.56089999999999995</v>
      </c>
    </row>
    <row r="138" spans="1:16">
      <c r="A138" s="18">
        <f t="shared" si="15"/>
        <v>138</v>
      </c>
      <c r="B138" s="101">
        <v>20</v>
      </c>
      <c r="C138" s="102" t="s">
        <v>58</v>
      </c>
      <c r="D138" s="96">
        <f t="shared" si="22"/>
        <v>0.35714285714285715</v>
      </c>
      <c r="E138" s="103">
        <v>42.08</v>
      </c>
      <c r="F138" s="104">
        <v>0.25619999999999998</v>
      </c>
      <c r="G138" s="99">
        <f t="shared" si="11"/>
        <v>42.336199999999998</v>
      </c>
      <c r="H138" s="101">
        <v>10.36</v>
      </c>
      <c r="I138" s="102" t="s">
        <v>59</v>
      </c>
      <c r="J138" s="106">
        <f t="shared" si="21"/>
        <v>10.36</v>
      </c>
      <c r="K138" s="107">
        <v>4452</v>
      </c>
      <c r="L138" s="108" t="s">
        <v>57</v>
      </c>
      <c r="M138" s="100">
        <f t="shared" si="19"/>
        <v>0.44519999999999998</v>
      </c>
      <c r="N138" s="107">
        <v>5664</v>
      </c>
      <c r="O138" s="108" t="s">
        <v>57</v>
      </c>
      <c r="P138" s="100">
        <f t="shared" si="20"/>
        <v>0.56640000000000001</v>
      </c>
    </row>
    <row r="139" spans="1:16">
      <c r="A139" s="18">
        <f t="shared" si="15"/>
        <v>139</v>
      </c>
      <c r="B139" s="101">
        <v>22.5</v>
      </c>
      <c r="C139" s="102" t="s">
        <v>58</v>
      </c>
      <c r="D139" s="96">
        <f t="shared" si="22"/>
        <v>0.4017857142857143</v>
      </c>
      <c r="E139" s="103">
        <v>43.54</v>
      </c>
      <c r="F139" s="104">
        <v>0.23300000000000001</v>
      </c>
      <c r="G139" s="99">
        <f t="shared" si="11"/>
        <v>43.772999999999996</v>
      </c>
      <c r="H139" s="101">
        <v>10.94</v>
      </c>
      <c r="I139" s="102" t="s">
        <v>59</v>
      </c>
      <c r="J139" s="106">
        <f t="shared" si="21"/>
        <v>10.94</v>
      </c>
      <c r="K139" s="107">
        <v>4542</v>
      </c>
      <c r="L139" s="108" t="s">
        <v>57</v>
      </c>
      <c r="M139" s="100">
        <f t="shared" si="19"/>
        <v>0.45419999999999999</v>
      </c>
      <c r="N139" s="107">
        <v>5725</v>
      </c>
      <c r="O139" s="108" t="s">
        <v>57</v>
      </c>
      <c r="P139" s="100">
        <f t="shared" si="20"/>
        <v>0.57250000000000001</v>
      </c>
    </row>
    <row r="140" spans="1:16">
      <c r="A140" s="18">
        <f t="shared" si="15"/>
        <v>140</v>
      </c>
      <c r="B140" s="101">
        <v>25</v>
      </c>
      <c r="C140" s="109" t="s">
        <v>58</v>
      </c>
      <c r="D140" s="96">
        <f t="shared" si="22"/>
        <v>0.44642857142857145</v>
      </c>
      <c r="E140" s="103">
        <v>44.61</v>
      </c>
      <c r="F140" s="104">
        <v>0.214</v>
      </c>
      <c r="G140" s="99">
        <f t="shared" si="11"/>
        <v>44.823999999999998</v>
      </c>
      <c r="H140" s="101">
        <v>11.5</v>
      </c>
      <c r="I140" s="102" t="s">
        <v>59</v>
      </c>
      <c r="J140" s="106">
        <f t="shared" si="21"/>
        <v>11.5</v>
      </c>
      <c r="K140" s="107">
        <v>4625</v>
      </c>
      <c r="L140" s="108" t="s">
        <v>57</v>
      </c>
      <c r="M140" s="100">
        <f t="shared" si="19"/>
        <v>0.46250000000000002</v>
      </c>
      <c r="N140" s="107">
        <v>5777</v>
      </c>
      <c r="O140" s="108" t="s">
        <v>57</v>
      </c>
      <c r="P140" s="100">
        <f t="shared" si="20"/>
        <v>0.57769999999999999</v>
      </c>
    </row>
    <row r="141" spans="1:16">
      <c r="A141" s="18">
        <f t="shared" si="15"/>
        <v>141</v>
      </c>
      <c r="B141" s="101">
        <v>27.5</v>
      </c>
      <c r="C141" s="108" t="s">
        <v>58</v>
      </c>
      <c r="D141" s="96">
        <f t="shared" si="22"/>
        <v>0.49107142857142855</v>
      </c>
      <c r="E141" s="103">
        <v>45.42</v>
      </c>
      <c r="F141" s="104">
        <v>0.19800000000000001</v>
      </c>
      <c r="G141" s="99">
        <f t="shared" si="11"/>
        <v>45.618000000000002</v>
      </c>
      <c r="H141" s="107">
        <v>12.05</v>
      </c>
      <c r="I141" s="108" t="s">
        <v>59</v>
      </c>
      <c r="J141" s="106">
        <f t="shared" si="21"/>
        <v>12.05</v>
      </c>
      <c r="K141" s="107">
        <v>4702</v>
      </c>
      <c r="L141" s="108" t="s">
        <v>57</v>
      </c>
      <c r="M141" s="100">
        <f t="shared" si="19"/>
        <v>0.47020000000000001</v>
      </c>
      <c r="N141" s="107">
        <v>5824</v>
      </c>
      <c r="O141" s="108" t="s">
        <v>57</v>
      </c>
      <c r="P141" s="100">
        <f t="shared" si="20"/>
        <v>0.58240000000000003</v>
      </c>
    </row>
    <row r="142" spans="1:16">
      <c r="A142" s="18">
        <f t="shared" si="15"/>
        <v>142</v>
      </c>
      <c r="B142" s="101">
        <v>30</v>
      </c>
      <c r="C142" s="108" t="s">
        <v>58</v>
      </c>
      <c r="D142" s="96">
        <f t="shared" si="22"/>
        <v>0.5357142857142857</v>
      </c>
      <c r="E142" s="103">
        <v>46.01</v>
      </c>
      <c r="F142" s="104">
        <v>0.18440000000000001</v>
      </c>
      <c r="G142" s="99">
        <f t="shared" si="11"/>
        <v>46.194399999999995</v>
      </c>
      <c r="H142" s="107">
        <v>12.6</v>
      </c>
      <c r="I142" s="108" t="s">
        <v>59</v>
      </c>
      <c r="J142" s="106">
        <f t="shared" si="21"/>
        <v>12.6</v>
      </c>
      <c r="K142" s="107">
        <v>4775</v>
      </c>
      <c r="L142" s="108" t="s">
        <v>57</v>
      </c>
      <c r="M142" s="100">
        <f t="shared" si="19"/>
        <v>0.47750000000000004</v>
      </c>
      <c r="N142" s="107">
        <v>5867</v>
      </c>
      <c r="O142" s="108" t="s">
        <v>57</v>
      </c>
      <c r="P142" s="100">
        <f t="shared" si="20"/>
        <v>0.5867</v>
      </c>
    </row>
    <row r="143" spans="1:16">
      <c r="A143" s="18">
        <f t="shared" si="15"/>
        <v>143</v>
      </c>
      <c r="B143" s="101">
        <v>32.5</v>
      </c>
      <c r="C143" s="108" t="s">
        <v>58</v>
      </c>
      <c r="D143" s="96">
        <f t="shared" si="22"/>
        <v>0.5803571428571429</v>
      </c>
      <c r="E143" s="103">
        <v>46.46</v>
      </c>
      <c r="F143" s="104">
        <v>0.17269999999999999</v>
      </c>
      <c r="G143" s="99">
        <f t="shared" si="11"/>
        <v>46.6327</v>
      </c>
      <c r="H143" s="107">
        <v>13.14</v>
      </c>
      <c r="I143" s="108" t="s">
        <v>59</v>
      </c>
      <c r="J143" s="106">
        <f t="shared" si="21"/>
        <v>13.14</v>
      </c>
      <c r="K143" s="107">
        <v>4845</v>
      </c>
      <c r="L143" s="108" t="s">
        <v>57</v>
      </c>
      <c r="M143" s="100">
        <f t="shared" si="19"/>
        <v>0.48449999999999999</v>
      </c>
      <c r="N143" s="107">
        <v>5906</v>
      </c>
      <c r="O143" s="108" t="s">
        <v>57</v>
      </c>
      <c r="P143" s="100">
        <f t="shared" si="20"/>
        <v>0.59060000000000001</v>
      </c>
    </row>
    <row r="144" spans="1:16">
      <c r="A144" s="18">
        <f t="shared" si="15"/>
        <v>144</v>
      </c>
      <c r="B144" s="101">
        <v>35</v>
      </c>
      <c r="C144" s="108" t="s">
        <v>58</v>
      </c>
      <c r="D144" s="96">
        <f t="shared" si="22"/>
        <v>0.625</v>
      </c>
      <c r="E144" s="103">
        <v>46.79</v>
      </c>
      <c r="F144" s="104">
        <v>0.16250000000000001</v>
      </c>
      <c r="G144" s="99">
        <f t="shared" si="11"/>
        <v>46.952500000000001</v>
      </c>
      <c r="H144" s="107">
        <v>13.67</v>
      </c>
      <c r="I144" s="108" t="s">
        <v>59</v>
      </c>
      <c r="J144" s="106">
        <f t="shared" si="21"/>
        <v>13.67</v>
      </c>
      <c r="K144" s="107">
        <v>4912</v>
      </c>
      <c r="L144" s="108" t="s">
        <v>57</v>
      </c>
      <c r="M144" s="100">
        <f t="shared" si="19"/>
        <v>0.49119999999999997</v>
      </c>
      <c r="N144" s="107">
        <v>5943</v>
      </c>
      <c r="O144" s="108" t="s">
        <v>57</v>
      </c>
      <c r="P144" s="100">
        <f t="shared" si="20"/>
        <v>0.59429999999999994</v>
      </c>
    </row>
    <row r="145" spans="1:16">
      <c r="A145" s="18">
        <f t="shared" si="15"/>
        <v>145</v>
      </c>
      <c r="B145" s="101">
        <v>37.5</v>
      </c>
      <c r="C145" s="108" t="s">
        <v>58</v>
      </c>
      <c r="D145" s="96">
        <f t="shared" si="22"/>
        <v>0.6696428571428571</v>
      </c>
      <c r="E145" s="103">
        <v>47.02</v>
      </c>
      <c r="F145" s="104">
        <v>0.1535</v>
      </c>
      <c r="G145" s="99">
        <f t="shared" si="11"/>
        <v>47.173500000000004</v>
      </c>
      <c r="H145" s="107">
        <v>14.2</v>
      </c>
      <c r="I145" s="108" t="s">
        <v>59</v>
      </c>
      <c r="J145" s="106">
        <f t="shared" si="21"/>
        <v>14.2</v>
      </c>
      <c r="K145" s="107">
        <v>4977</v>
      </c>
      <c r="L145" s="108" t="s">
        <v>57</v>
      </c>
      <c r="M145" s="100">
        <f t="shared" si="19"/>
        <v>0.49770000000000003</v>
      </c>
      <c r="N145" s="107">
        <v>5977</v>
      </c>
      <c r="O145" s="108" t="s">
        <v>57</v>
      </c>
      <c r="P145" s="100">
        <f t="shared" si="20"/>
        <v>0.59770000000000001</v>
      </c>
    </row>
    <row r="146" spans="1:16">
      <c r="A146" s="18">
        <f t="shared" si="15"/>
        <v>146</v>
      </c>
      <c r="B146" s="101">
        <v>40</v>
      </c>
      <c r="C146" s="108" t="s">
        <v>58</v>
      </c>
      <c r="D146" s="96">
        <f t="shared" si="22"/>
        <v>0.7142857142857143</v>
      </c>
      <c r="E146" s="103">
        <v>47.18</v>
      </c>
      <c r="F146" s="104">
        <v>0.14549999999999999</v>
      </c>
      <c r="G146" s="99">
        <f t="shared" si="11"/>
        <v>47.325499999999998</v>
      </c>
      <c r="H146" s="107">
        <v>14.73</v>
      </c>
      <c r="I146" s="108" t="s">
        <v>59</v>
      </c>
      <c r="J146" s="106">
        <f t="shared" si="21"/>
        <v>14.73</v>
      </c>
      <c r="K146" s="107">
        <v>5040</v>
      </c>
      <c r="L146" s="108" t="s">
        <v>57</v>
      </c>
      <c r="M146" s="100">
        <f t="shared" si="19"/>
        <v>0.504</v>
      </c>
      <c r="N146" s="107">
        <v>6009</v>
      </c>
      <c r="O146" s="108" t="s">
        <v>57</v>
      </c>
      <c r="P146" s="100">
        <f t="shared" si="20"/>
        <v>0.60089999999999999</v>
      </c>
    </row>
    <row r="147" spans="1:16">
      <c r="A147" s="18">
        <f t="shared" si="15"/>
        <v>147</v>
      </c>
      <c r="B147" s="101">
        <v>45</v>
      </c>
      <c r="C147" s="108" t="s">
        <v>58</v>
      </c>
      <c r="D147" s="96">
        <f t="shared" si="22"/>
        <v>0.8035714285714286</v>
      </c>
      <c r="E147" s="103">
        <v>47.32</v>
      </c>
      <c r="F147" s="104">
        <v>0.13200000000000001</v>
      </c>
      <c r="G147" s="99">
        <f t="shared" si="11"/>
        <v>47.451999999999998</v>
      </c>
      <c r="H147" s="107">
        <v>15.78</v>
      </c>
      <c r="I147" s="108" t="s">
        <v>59</v>
      </c>
      <c r="J147" s="106">
        <f t="shared" si="21"/>
        <v>15.78</v>
      </c>
      <c r="K147" s="107">
        <v>5270</v>
      </c>
      <c r="L147" s="108" t="s">
        <v>57</v>
      </c>
      <c r="M147" s="100">
        <f t="shared" si="19"/>
        <v>0.52699999999999991</v>
      </c>
      <c r="N147" s="107">
        <v>6069</v>
      </c>
      <c r="O147" s="108" t="s">
        <v>57</v>
      </c>
      <c r="P147" s="100">
        <f t="shared" si="20"/>
        <v>0.6069</v>
      </c>
    </row>
    <row r="148" spans="1:16">
      <c r="A148" s="18">
        <f t="shared" si="15"/>
        <v>148</v>
      </c>
      <c r="B148" s="101">
        <v>50</v>
      </c>
      <c r="C148" s="108" t="s">
        <v>58</v>
      </c>
      <c r="D148" s="96">
        <f t="shared" si="22"/>
        <v>0.8928571428571429</v>
      </c>
      <c r="E148" s="103">
        <v>47.28</v>
      </c>
      <c r="F148" s="104">
        <v>0.12089999999999999</v>
      </c>
      <c r="G148" s="99">
        <f t="shared" ref="G148:G211" si="23">E148+F148</f>
        <v>47.4009</v>
      </c>
      <c r="H148" s="107">
        <v>16.84</v>
      </c>
      <c r="I148" s="108" t="s">
        <v>59</v>
      </c>
      <c r="J148" s="106">
        <f t="shared" si="21"/>
        <v>16.84</v>
      </c>
      <c r="K148" s="107">
        <v>5488</v>
      </c>
      <c r="L148" s="108" t="s">
        <v>57</v>
      </c>
      <c r="M148" s="100">
        <f t="shared" ref="M148:M157" si="24">K148/1000/10</f>
        <v>0.54880000000000007</v>
      </c>
      <c r="N148" s="107">
        <v>6124</v>
      </c>
      <c r="O148" s="108" t="s">
        <v>57</v>
      </c>
      <c r="P148" s="100">
        <f t="shared" ref="P148:P173" si="25">N148/1000/10</f>
        <v>0.61239999999999994</v>
      </c>
    </row>
    <row r="149" spans="1:16">
      <c r="A149" s="18">
        <f t="shared" si="15"/>
        <v>149</v>
      </c>
      <c r="B149" s="101">
        <v>55</v>
      </c>
      <c r="C149" s="108" t="s">
        <v>58</v>
      </c>
      <c r="D149" s="96">
        <f t="shared" si="22"/>
        <v>0.9821428571428571</v>
      </c>
      <c r="E149" s="103">
        <v>47.12</v>
      </c>
      <c r="F149" s="104">
        <v>0.11169999999999999</v>
      </c>
      <c r="G149" s="99">
        <f t="shared" si="23"/>
        <v>47.231699999999996</v>
      </c>
      <c r="H149" s="107">
        <v>17.89</v>
      </c>
      <c r="I149" s="108" t="s">
        <v>59</v>
      </c>
      <c r="J149" s="106">
        <f t="shared" si="21"/>
        <v>17.89</v>
      </c>
      <c r="K149" s="107">
        <v>5699</v>
      </c>
      <c r="L149" s="108" t="s">
        <v>57</v>
      </c>
      <c r="M149" s="100">
        <f t="shared" si="24"/>
        <v>0.56989999999999996</v>
      </c>
      <c r="N149" s="107">
        <v>6176</v>
      </c>
      <c r="O149" s="108" t="s">
        <v>57</v>
      </c>
      <c r="P149" s="100">
        <f t="shared" si="25"/>
        <v>0.61760000000000004</v>
      </c>
    </row>
    <row r="150" spans="1:16">
      <c r="A150" s="18">
        <f t="shared" ref="A150:A213" si="26">A149+1</f>
        <v>150</v>
      </c>
      <c r="B150" s="101">
        <v>60</v>
      </c>
      <c r="C150" s="108" t="s">
        <v>58</v>
      </c>
      <c r="D150" s="100">
        <f t="shared" si="22"/>
        <v>1.0714285714285714</v>
      </c>
      <c r="E150" s="103">
        <v>46.88</v>
      </c>
      <c r="F150" s="104">
        <v>0.1038</v>
      </c>
      <c r="G150" s="99">
        <f t="shared" si="23"/>
        <v>46.983800000000002</v>
      </c>
      <c r="H150" s="107">
        <v>18.96</v>
      </c>
      <c r="I150" s="108" t="s">
        <v>59</v>
      </c>
      <c r="J150" s="106">
        <f t="shared" si="21"/>
        <v>18.96</v>
      </c>
      <c r="K150" s="107">
        <v>5903</v>
      </c>
      <c r="L150" s="108" t="s">
        <v>57</v>
      </c>
      <c r="M150" s="100">
        <f t="shared" si="24"/>
        <v>0.59029999999999994</v>
      </c>
      <c r="N150" s="107">
        <v>6225</v>
      </c>
      <c r="O150" s="108" t="s">
        <v>57</v>
      </c>
      <c r="P150" s="100">
        <f t="shared" si="25"/>
        <v>0.62249999999999994</v>
      </c>
    </row>
    <row r="151" spans="1:16">
      <c r="A151" s="18">
        <f t="shared" si="26"/>
        <v>151</v>
      </c>
      <c r="B151" s="101">
        <v>65</v>
      </c>
      <c r="C151" s="108" t="s">
        <v>58</v>
      </c>
      <c r="D151" s="100">
        <f t="shared" si="22"/>
        <v>1.1607142857142858</v>
      </c>
      <c r="E151" s="103">
        <v>46.56</v>
      </c>
      <c r="F151" s="104">
        <v>9.7070000000000004E-2</v>
      </c>
      <c r="G151" s="99">
        <f t="shared" si="23"/>
        <v>46.657070000000004</v>
      </c>
      <c r="H151" s="107">
        <v>20.02</v>
      </c>
      <c r="I151" s="108" t="s">
        <v>59</v>
      </c>
      <c r="J151" s="106">
        <f t="shared" si="21"/>
        <v>20.02</v>
      </c>
      <c r="K151" s="107">
        <v>6102</v>
      </c>
      <c r="L151" s="108" t="s">
        <v>57</v>
      </c>
      <c r="M151" s="100">
        <f t="shared" si="24"/>
        <v>0.61020000000000008</v>
      </c>
      <c r="N151" s="107">
        <v>6272</v>
      </c>
      <c r="O151" s="108" t="s">
        <v>57</v>
      </c>
      <c r="P151" s="100">
        <f t="shared" si="25"/>
        <v>0.62719999999999998</v>
      </c>
    </row>
    <row r="152" spans="1:16">
      <c r="A152" s="18">
        <f t="shared" si="26"/>
        <v>152</v>
      </c>
      <c r="B152" s="101">
        <v>70</v>
      </c>
      <c r="C152" s="108" t="s">
        <v>58</v>
      </c>
      <c r="D152" s="100">
        <f t="shared" si="22"/>
        <v>1.25</v>
      </c>
      <c r="E152" s="103">
        <v>46.2</v>
      </c>
      <c r="F152" s="104">
        <v>9.1200000000000003E-2</v>
      </c>
      <c r="G152" s="99">
        <f t="shared" si="23"/>
        <v>46.291200000000003</v>
      </c>
      <c r="H152" s="107">
        <v>21.1</v>
      </c>
      <c r="I152" s="108" t="s">
        <v>59</v>
      </c>
      <c r="J152" s="106">
        <f t="shared" si="21"/>
        <v>21.1</v>
      </c>
      <c r="K152" s="107">
        <v>6298</v>
      </c>
      <c r="L152" s="108" t="s">
        <v>57</v>
      </c>
      <c r="M152" s="100">
        <f t="shared" si="24"/>
        <v>0.62980000000000003</v>
      </c>
      <c r="N152" s="107">
        <v>6317</v>
      </c>
      <c r="O152" s="108" t="s">
        <v>57</v>
      </c>
      <c r="P152" s="100">
        <f t="shared" si="25"/>
        <v>0.63170000000000004</v>
      </c>
    </row>
    <row r="153" spans="1:16">
      <c r="A153" s="18">
        <f t="shared" si="26"/>
        <v>153</v>
      </c>
      <c r="B153" s="101">
        <v>80</v>
      </c>
      <c r="C153" s="108" t="s">
        <v>58</v>
      </c>
      <c r="D153" s="100">
        <f t="shared" si="22"/>
        <v>1.4285714285714286</v>
      </c>
      <c r="E153" s="103">
        <v>45.4</v>
      </c>
      <c r="F153" s="104">
        <v>8.1470000000000001E-2</v>
      </c>
      <c r="G153" s="99">
        <f t="shared" si="23"/>
        <v>45.481470000000002</v>
      </c>
      <c r="H153" s="107">
        <v>23.28</v>
      </c>
      <c r="I153" s="108" t="s">
        <v>59</v>
      </c>
      <c r="J153" s="106">
        <f t="shared" si="21"/>
        <v>23.28</v>
      </c>
      <c r="K153" s="107">
        <v>7026</v>
      </c>
      <c r="L153" s="108" t="s">
        <v>57</v>
      </c>
      <c r="M153" s="100">
        <f t="shared" si="24"/>
        <v>0.7026</v>
      </c>
      <c r="N153" s="107">
        <v>6404</v>
      </c>
      <c r="O153" s="108" t="s">
        <v>57</v>
      </c>
      <c r="P153" s="100">
        <f t="shared" si="25"/>
        <v>0.64039999999999997</v>
      </c>
    </row>
    <row r="154" spans="1:16">
      <c r="A154" s="18">
        <f t="shared" si="26"/>
        <v>154</v>
      </c>
      <c r="B154" s="101">
        <v>90</v>
      </c>
      <c r="C154" s="108" t="s">
        <v>58</v>
      </c>
      <c r="D154" s="100">
        <f t="shared" si="22"/>
        <v>1.6071428571428572</v>
      </c>
      <c r="E154" s="103">
        <v>44.54</v>
      </c>
      <c r="F154" s="104">
        <v>7.3730000000000004E-2</v>
      </c>
      <c r="G154" s="99">
        <f t="shared" si="23"/>
        <v>44.613729999999997</v>
      </c>
      <c r="H154" s="107">
        <v>25.5</v>
      </c>
      <c r="I154" s="108" t="s">
        <v>59</v>
      </c>
      <c r="J154" s="106">
        <f t="shared" si="21"/>
        <v>25.5</v>
      </c>
      <c r="K154" s="107">
        <v>7709</v>
      </c>
      <c r="L154" s="108" t="s">
        <v>57</v>
      </c>
      <c r="M154" s="100">
        <f t="shared" si="24"/>
        <v>0.77089999999999992</v>
      </c>
      <c r="N154" s="107">
        <v>6487</v>
      </c>
      <c r="O154" s="108" t="s">
        <v>57</v>
      </c>
      <c r="P154" s="100">
        <f t="shared" si="25"/>
        <v>0.64870000000000005</v>
      </c>
    </row>
    <row r="155" spans="1:16">
      <c r="A155" s="18">
        <f t="shared" si="26"/>
        <v>155</v>
      </c>
      <c r="B155" s="101">
        <v>100</v>
      </c>
      <c r="C155" s="108" t="s">
        <v>58</v>
      </c>
      <c r="D155" s="100">
        <f t="shared" si="22"/>
        <v>1.7857142857142858</v>
      </c>
      <c r="E155" s="103">
        <v>43.66</v>
      </c>
      <c r="F155" s="104">
        <v>6.7419999999999994E-2</v>
      </c>
      <c r="G155" s="99">
        <f t="shared" si="23"/>
        <v>43.727419999999995</v>
      </c>
      <c r="H155" s="107">
        <v>27.76</v>
      </c>
      <c r="I155" s="108" t="s">
        <v>59</v>
      </c>
      <c r="J155" s="106">
        <f t="shared" si="21"/>
        <v>27.76</v>
      </c>
      <c r="K155" s="107">
        <v>8360</v>
      </c>
      <c r="L155" s="108" t="s">
        <v>57</v>
      </c>
      <c r="M155" s="100">
        <f t="shared" si="24"/>
        <v>0.83599999999999997</v>
      </c>
      <c r="N155" s="107">
        <v>6569</v>
      </c>
      <c r="O155" s="108" t="s">
        <v>57</v>
      </c>
      <c r="P155" s="100">
        <f t="shared" si="25"/>
        <v>0.65690000000000004</v>
      </c>
    </row>
    <row r="156" spans="1:16">
      <c r="A156" s="18">
        <f t="shared" si="26"/>
        <v>156</v>
      </c>
      <c r="B156" s="101">
        <v>110</v>
      </c>
      <c r="C156" s="108" t="s">
        <v>58</v>
      </c>
      <c r="D156" s="100">
        <f t="shared" si="22"/>
        <v>1.9642857142857142</v>
      </c>
      <c r="E156" s="103">
        <v>42.81</v>
      </c>
      <c r="F156" s="104">
        <v>6.2149999999999997E-2</v>
      </c>
      <c r="G156" s="99">
        <f t="shared" si="23"/>
        <v>42.872150000000005</v>
      </c>
      <c r="H156" s="107">
        <v>30.07</v>
      </c>
      <c r="I156" s="108" t="s">
        <v>59</v>
      </c>
      <c r="J156" s="106">
        <f t="shared" si="21"/>
        <v>30.07</v>
      </c>
      <c r="K156" s="107">
        <v>8987</v>
      </c>
      <c r="L156" s="108" t="s">
        <v>57</v>
      </c>
      <c r="M156" s="100">
        <f t="shared" si="24"/>
        <v>0.89870000000000005</v>
      </c>
      <c r="N156" s="107">
        <v>6649</v>
      </c>
      <c r="O156" s="108" t="s">
        <v>57</v>
      </c>
      <c r="P156" s="100">
        <f t="shared" si="25"/>
        <v>0.66490000000000005</v>
      </c>
    </row>
    <row r="157" spans="1:16">
      <c r="A157" s="18">
        <f t="shared" si="26"/>
        <v>157</v>
      </c>
      <c r="B157" s="101">
        <v>120</v>
      </c>
      <c r="C157" s="108" t="s">
        <v>58</v>
      </c>
      <c r="D157" s="100">
        <f t="shared" si="22"/>
        <v>2.1428571428571428</v>
      </c>
      <c r="E157" s="103">
        <v>42.59</v>
      </c>
      <c r="F157" s="104">
        <v>5.7700000000000001E-2</v>
      </c>
      <c r="G157" s="99">
        <f t="shared" si="23"/>
        <v>42.6477</v>
      </c>
      <c r="H157" s="107">
        <v>32.409999999999997</v>
      </c>
      <c r="I157" s="108" t="s">
        <v>59</v>
      </c>
      <c r="J157" s="106">
        <f t="shared" si="21"/>
        <v>32.409999999999997</v>
      </c>
      <c r="K157" s="107">
        <v>9587</v>
      </c>
      <c r="L157" s="108" t="s">
        <v>57</v>
      </c>
      <c r="M157" s="100">
        <f t="shared" si="24"/>
        <v>0.9587</v>
      </c>
      <c r="N157" s="107">
        <v>6728</v>
      </c>
      <c r="O157" s="108" t="s">
        <v>57</v>
      </c>
      <c r="P157" s="100">
        <f t="shared" si="25"/>
        <v>0.67279999999999995</v>
      </c>
    </row>
    <row r="158" spans="1:16">
      <c r="A158" s="18">
        <f t="shared" si="26"/>
        <v>158</v>
      </c>
      <c r="B158" s="101">
        <v>130</v>
      </c>
      <c r="C158" s="108" t="s">
        <v>58</v>
      </c>
      <c r="D158" s="100">
        <f t="shared" si="22"/>
        <v>2.3214285714285716</v>
      </c>
      <c r="E158" s="103">
        <v>42.26</v>
      </c>
      <c r="F158" s="104">
        <v>5.3879999999999997E-2</v>
      </c>
      <c r="G158" s="99">
        <f t="shared" si="23"/>
        <v>42.313879999999997</v>
      </c>
      <c r="H158" s="107">
        <v>34.76</v>
      </c>
      <c r="I158" s="108" t="s">
        <v>59</v>
      </c>
      <c r="J158" s="106">
        <f t="shared" si="21"/>
        <v>34.76</v>
      </c>
      <c r="K158" s="107">
        <v>1.02</v>
      </c>
      <c r="L158" s="110" t="s">
        <v>59</v>
      </c>
      <c r="M158" s="106">
        <f t="shared" ref="M158:M189" si="27">K158</f>
        <v>1.02</v>
      </c>
      <c r="N158" s="107">
        <v>6806</v>
      </c>
      <c r="O158" s="108" t="s">
        <v>57</v>
      </c>
      <c r="P158" s="100">
        <f t="shared" si="25"/>
        <v>0.68059999999999998</v>
      </c>
    </row>
    <row r="159" spans="1:16">
      <c r="A159" s="18">
        <f t="shared" si="26"/>
        <v>159</v>
      </c>
      <c r="B159" s="101">
        <v>140</v>
      </c>
      <c r="C159" s="108" t="s">
        <v>58</v>
      </c>
      <c r="D159" s="100">
        <f t="shared" si="22"/>
        <v>2.5</v>
      </c>
      <c r="E159" s="103">
        <v>41.55</v>
      </c>
      <c r="F159" s="104">
        <v>5.0560000000000001E-2</v>
      </c>
      <c r="G159" s="99">
        <f t="shared" si="23"/>
        <v>41.600559999999994</v>
      </c>
      <c r="H159" s="107">
        <v>37.15</v>
      </c>
      <c r="I159" s="108" t="s">
        <v>59</v>
      </c>
      <c r="J159" s="106">
        <f t="shared" si="21"/>
        <v>37.15</v>
      </c>
      <c r="K159" s="107">
        <v>1.07</v>
      </c>
      <c r="L159" s="108" t="s">
        <v>59</v>
      </c>
      <c r="M159" s="106">
        <f t="shared" si="27"/>
        <v>1.07</v>
      </c>
      <c r="N159" s="107">
        <v>6884</v>
      </c>
      <c r="O159" s="108" t="s">
        <v>57</v>
      </c>
      <c r="P159" s="100">
        <f t="shared" si="25"/>
        <v>0.68840000000000001</v>
      </c>
    </row>
    <row r="160" spans="1:16">
      <c r="A160" s="18">
        <f t="shared" si="26"/>
        <v>160</v>
      </c>
      <c r="B160" s="101">
        <v>150</v>
      </c>
      <c r="C160" s="108" t="s">
        <v>58</v>
      </c>
      <c r="D160" s="100">
        <f t="shared" si="22"/>
        <v>2.6785714285714284</v>
      </c>
      <c r="E160" s="103">
        <v>40.72</v>
      </c>
      <c r="F160" s="104">
        <v>4.7649999999999998E-2</v>
      </c>
      <c r="G160" s="99">
        <f t="shared" si="23"/>
        <v>40.767649999999996</v>
      </c>
      <c r="H160" s="107">
        <v>39.58</v>
      </c>
      <c r="I160" s="108" t="s">
        <v>59</v>
      </c>
      <c r="J160" s="106">
        <f t="shared" si="21"/>
        <v>39.58</v>
      </c>
      <c r="K160" s="107">
        <v>1.1299999999999999</v>
      </c>
      <c r="L160" s="108" t="s">
        <v>59</v>
      </c>
      <c r="M160" s="106">
        <f t="shared" si="27"/>
        <v>1.1299999999999999</v>
      </c>
      <c r="N160" s="107">
        <v>6961</v>
      </c>
      <c r="O160" s="108" t="s">
        <v>57</v>
      </c>
      <c r="P160" s="100">
        <f t="shared" si="25"/>
        <v>0.69610000000000005</v>
      </c>
    </row>
    <row r="161" spans="1:16">
      <c r="A161" s="18">
        <f t="shared" si="26"/>
        <v>161</v>
      </c>
      <c r="B161" s="101">
        <v>160</v>
      </c>
      <c r="C161" s="108" t="s">
        <v>58</v>
      </c>
      <c r="D161" s="100">
        <f t="shared" si="22"/>
        <v>2.8571428571428572</v>
      </c>
      <c r="E161" s="103">
        <v>39.950000000000003</v>
      </c>
      <c r="F161" s="104">
        <v>4.5080000000000002E-2</v>
      </c>
      <c r="G161" s="99">
        <f t="shared" si="23"/>
        <v>39.995080000000002</v>
      </c>
      <c r="H161" s="107">
        <v>42.05</v>
      </c>
      <c r="I161" s="108" t="s">
        <v>59</v>
      </c>
      <c r="J161" s="106">
        <f t="shared" si="21"/>
        <v>42.05</v>
      </c>
      <c r="K161" s="107">
        <v>1.18</v>
      </c>
      <c r="L161" s="108" t="s">
        <v>59</v>
      </c>
      <c r="M161" s="106">
        <f t="shared" si="27"/>
        <v>1.18</v>
      </c>
      <c r="N161" s="107">
        <v>7040</v>
      </c>
      <c r="O161" s="108" t="s">
        <v>57</v>
      </c>
      <c r="P161" s="100">
        <f t="shared" si="25"/>
        <v>0.70399999999999996</v>
      </c>
    </row>
    <row r="162" spans="1:16">
      <c r="A162" s="18">
        <f t="shared" si="26"/>
        <v>162</v>
      </c>
      <c r="B162" s="101">
        <v>170</v>
      </c>
      <c r="C162" s="108" t="s">
        <v>58</v>
      </c>
      <c r="D162" s="100">
        <f t="shared" si="22"/>
        <v>3.0357142857142856</v>
      </c>
      <c r="E162" s="103">
        <v>39.229999999999997</v>
      </c>
      <c r="F162" s="104">
        <v>4.2779999999999999E-2</v>
      </c>
      <c r="G162" s="99">
        <f t="shared" si="23"/>
        <v>39.272779999999997</v>
      </c>
      <c r="H162" s="107">
        <v>44.58</v>
      </c>
      <c r="I162" s="108" t="s">
        <v>59</v>
      </c>
      <c r="J162" s="106">
        <f t="shared" si="21"/>
        <v>44.58</v>
      </c>
      <c r="K162" s="107">
        <v>1.23</v>
      </c>
      <c r="L162" s="108" t="s">
        <v>59</v>
      </c>
      <c r="M162" s="106">
        <f t="shared" si="27"/>
        <v>1.23</v>
      </c>
      <c r="N162" s="107">
        <v>7119</v>
      </c>
      <c r="O162" s="108" t="s">
        <v>57</v>
      </c>
      <c r="P162" s="100">
        <f t="shared" si="25"/>
        <v>0.71189999999999998</v>
      </c>
    </row>
    <row r="163" spans="1:16">
      <c r="A163" s="18">
        <f t="shared" si="26"/>
        <v>163</v>
      </c>
      <c r="B163" s="101">
        <v>180</v>
      </c>
      <c r="C163" s="108" t="s">
        <v>58</v>
      </c>
      <c r="D163" s="100">
        <f t="shared" si="22"/>
        <v>3.2142857142857144</v>
      </c>
      <c r="E163" s="103">
        <v>38.549999999999997</v>
      </c>
      <c r="F163" s="104">
        <v>4.0719999999999999E-2</v>
      </c>
      <c r="G163" s="99">
        <f t="shared" si="23"/>
        <v>38.590719999999997</v>
      </c>
      <c r="H163" s="107">
        <v>47.15</v>
      </c>
      <c r="I163" s="108" t="s">
        <v>59</v>
      </c>
      <c r="J163" s="106">
        <f t="shared" ref="J163:J189" si="28">H163</f>
        <v>47.15</v>
      </c>
      <c r="K163" s="107">
        <v>1.29</v>
      </c>
      <c r="L163" s="108" t="s">
        <v>59</v>
      </c>
      <c r="M163" s="106">
        <f t="shared" si="27"/>
        <v>1.29</v>
      </c>
      <c r="N163" s="107">
        <v>7198</v>
      </c>
      <c r="O163" s="108" t="s">
        <v>57</v>
      </c>
      <c r="P163" s="100">
        <f t="shared" si="25"/>
        <v>0.7198</v>
      </c>
    </row>
    <row r="164" spans="1:16">
      <c r="A164" s="18">
        <f t="shared" si="26"/>
        <v>164</v>
      </c>
      <c r="B164" s="101">
        <v>200</v>
      </c>
      <c r="C164" s="108" t="s">
        <v>58</v>
      </c>
      <c r="D164" s="100">
        <f t="shared" si="22"/>
        <v>3.5714285714285716</v>
      </c>
      <c r="E164" s="103">
        <v>37.32</v>
      </c>
      <c r="F164" s="104">
        <v>3.7179999999999998E-2</v>
      </c>
      <c r="G164" s="99">
        <f t="shared" si="23"/>
        <v>37.35718</v>
      </c>
      <c r="H164" s="107">
        <v>52.41</v>
      </c>
      <c r="I164" s="108" t="s">
        <v>59</v>
      </c>
      <c r="J164" s="106">
        <f t="shared" si="28"/>
        <v>52.41</v>
      </c>
      <c r="K164" s="107">
        <v>1.49</v>
      </c>
      <c r="L164" s="108" t="s">
        <v>59</v>
      </c>
      <c r="M164" s="106">
        <f t="shared" si="27"/>
        <v>1.49</v>
      </c>
      <c r="N164" s="107">
        <v>7361</v>
      </c>
      <c r="O164" s="108" t="s">
        <v>57</v>
      </c>
      <c r="P164" s="100">
        <f t="shared" si="25"/>
        <v>0.73609999999999998</v>
      </c>
    </row>
    <row r="165" spans="1:16">
      <c r="A165" s="18">
        <f t="shared" si="26"/>
        <v>165</v>
      </c>
      <c r="B165" s="101">
        <v>225</v>
      </c>
      <c r="C165" s="108" t="s">
        <v>58</v>
      </c>
      <c r="D165" s="100">
        <f t="shared" si="22"/>
        <v>4.0178571428571432</v>
      </c>
      <c r="E165" s="103">
        <v>35.950000000000003</v>
      </c>
      <c r="F165" s="104">
        <v>3.3570000000000003E-2</v>
      </c>
      <c r="G165" s="99">
        <f t="shared" si="23"/>
        <v>35.98357</v>
      </c>
      <c r="H165" s="107">
        <v>59.23</v>
      </c>
      <c r="I165" s="108" t="s">
        <v>59</v>
      </c>
      <c r="J165" s="106">
        <f t="shared" si="28"/>
        <v>59.23</v>
      </c>
      <c r="K165" s="107">
        <v>1.78</v>
      </c>
      <c r="L165" s="108" t="s">
        <v>59</v>
      </c>
      <c r="M165" s="106">
        <f t="shared" si="27"/>
        <v>1.78</v>
      </c>
      <c r="N165" s="107">
        <v>7570</v>
      </c>
      <c r="O165" s="108" t="s">
        <v>57</v>
      </c>
      <c r="P165" s="100">
        <f t="shared" si="25"/>
        <v>0.75700000000000001</v>
      </c>
    </row>
    <row r="166" spans="1:16">
      <c r="A166" s="18">
        <f t="shared" si="26"/>
        <v>166</v>
      </c>
      <c r="B166" s="101">
        <v>250</v>
      </c>
      <c r="C166" s="108" t="s">
        <v>58</v>
      </c>
      <c r="D166" s="100">
        <f t="shared" si="22"/>
        <v>4.4642857142857144</v>
      </c>
      <c r="E166" s="103">
        <v>34.74</v>
      </c>
      <c r="F166" s="104">
        <v>3.0630000000000001E-2</v>
      </c>
      <c r="G166" s="99">
        <f t="shared" si="23"/>
        <v>34.770630000000004</v>
      </c>
      <c r="H166" s="107">
        <v>66.3</v>
      </c>
      <c r="I166" s="108" t="s">
        <v>59</v>
      </c>
      <c r="J166" s="106">
        <f t="shared" si="28"/>
        <v>66.3</v>
      </c>
      <c r="K166" s="107">
        <v>2.04</v>
      </c>
      <c r="L166" s="108" t="s">
        <v>59</v>
      </c>
      <c r="M166" s="106">
        <f t="shared" si="27"/>
        <v>2.04</v>
      </c>
      <c r="N166" s="107">
        <v>7786</v>
      </c>
      <c r="O166" s="108" t="s">
        <v>57</v>
      </c>
      <c r="P166" s="100">
        <f t="shared" si="25"/>
        <v>0.77859999999999996</v>
      </c>
    </row>
    <row r="167" spans="1:16">
      <c r="A167" s="18">
        <f t="shared" si="26"/>
        <v>167</v>
      </c>
      <c r="B167" s="101">
        <v>275</v>
      </c>
      <c r="C167" s="108" t="s">
        <v>58</v>
      </c>
      <c r="D167" s="100">
        <f t="shared" ref="D167:D180" si="29">B167/$C$5</f>
        <v>4.9107142857142856</v>
      </c>
      <c r="E167" s="103">
        <v>33.630000000000003</v>
      </c>
      <c r="F167" s="104">
        <v>2.819E-2</v>
      </c>
      <c r="G167" s="99">
        <f t="shared" si="23"/>
        <v>33.658190000000005</v>
      </c>
      <c r="H167" s="107">
        <v>73.61</v>
      </c>
      <c r="I167" s="108" t="s">
        <v>59</v>
      </c>
      <c r="J167" s="106">
        <f t="shared" si="28"/>
        <v>73.61</v>
      </c>
      <c r="K167" s="107">
        <v>2.29</v>
      </c>
      <c r="L167" s="108" t="s">
        <v>59</v>
      </c>
      <c r="M167" s="106">
        <f t="shared" si="27"/>
        <v>2.29</v>
      </c>
      <c r="N167" s="107">
        <v>8009</v>
      </c>
      <c r="O167" s="108" t="s">
        <v>57</v>
      </c>
      <c r="P167" s="100">
        <f t="shared" si="25"/>
        <v>0.80090000000000006</v>
      </c>
    </row>
    <row r="168" spans="1:16">
      <c r="A168" s="18">
        <f t="shared" si="26"/>
        <v>168</v>
      </c>
      <c r="B168" s="101">
        <v>300</v>
      </c>
      <c r="C168" s="108" t="s">
        <v>58</v>
      </c>
      <c r="D168" s="100">
        <f t="shared" si="29"/>
        <v>5.3571428571428568</v>
      </c>
      <c r="E168" s="103">
        <v>32.619999999999997</v>
      </c>
      <c r="F168" s="104">
        <v>2.613E-2</v>
      </c>
      <c r="G168" s="99">
        <f t="shared" si="23"/>
        <v>32.646129999999999</v>
      </c>
      <c r="H168" s="107">
        <v>81.150000000000006</v>
      </c>
      <c r="I168" s="108" t="s">
        <v>59</v>
      </c>
      <c r="J168" s="106">
        <f t="shared" si="28"/>
        <v>81.150000000000006</v>
      </c>
      <c r="K168" s="107">
        <v>2.5299999999999998</v>
      </c>
      <c r="L168" s="108" t="s">
        <v>59</v>
      </c>
      <c r="M168" s="106">
        <f t="shared" si="27"/>
        <v>2.5299999999999998</v>
      </c>
      <c r="N168" s="107">
        <v>8240</v>
      </c>
      <c r="O168" s="108" t="s">
        <v>57</v>
      </c>
      <c r="P168" s="100">
        <f t="shared" si="25"/>
        <v>0.82400000000000007</v>
      </c>
    </row>
    <row r="169" spans="1:16">
      <c r="A169" s="18">
        <f t="shared" si="26"/>
        <v>169</v>
      </c>
      <c r="B169" s="101">
        <v>325</v>
      </c>
      <c r="C169" s="108" t="s">
        <v>58</v>
      </c>
      <c r="D169" s="100">
        <f t="shared" si="29"/>
        <v>5.8035714285714288</v>
      </c>
      <c r="E169" s="103">
        <v>31.68</v>
      </c>
      <c r="F169" s="104">
        <v>2.4369999999999999E-2</v>
      </c>
      <c r="G169" s="99">
        <f t="shared" si="23"/>
        <v>31.704370000000001</v>
      </c>
      <c r="H169" s="107">
        <v>88.93</v>
      </c>
      <c r="I169" s="108" t="s">
        <v>59</v>
      </c>
      <c r="J169" s="106">
        <f t="shared" si="28"/>
        <v>88.93</v>
      </c>
      <c r="K169" s="107">
        <v>2.76</v>
      </c>
      <c r="L169" s="108" t="s">
        <v>59</v>
      </c>
      <c r="M169" s="106">
        <f t="shared" si="27"/>
        <v>2.76</v>
      </c>
      <c r="N169" s="107">
        <v>8479</v>
      </c>
      <c r="O169" s="108" t="s">
        <v>57</v>
      </c>
      <c r="P169" s="100">
        <f t="shared" si="25"/>
        <v>0.84789999999999988</v>
      </c>
    </row>
    <row r="170" spans="1:16">
      <c r="A170" s="18">
        <f t="shared" si="26"/>
        <v>170</v>
      </c>
      <c r="B170" s="101">
        <v>350</v>
      </c>
      <c r="C170" s="108" t="s">
        <v>58</v>
      </c>
      <c r="D170" s="100">
        <f t="shared" si="29"/>
        <v>6.25</v>
      </c>
      <c r="E170" s="103">
        <v>30.8</v>
      </c>
      <c r="F170" s="104">
        <v>2.2839999999999999E-2</v>
      </c>
      <c r="G170" s="99">
        <f t="shared" si="23"/>
        <v>30.822839999999999</v>
      </c>
      <c r="H170" s="107">
        <v>96.93</v>
      </c>
      <c r="I170" s="108" t="s">
        <v>59</v>
      </c>
      <c r="J170" s="106">
        <f t="shared" si="28"/>
        <v>96.93</v>
      </c>
      <c r="K170" s="107">
        <v>2.98</v>
      </c>
      <c r="L170" s="108" t="s">
        <v>59</v>
      </c>
      <c r="M170" s="106">
        <f t="shared" si="27"/>
        <v>2.98</v>
      </c>
      <c r="N170" s="107">
        <v>8726</v>
      </c>
      <c r="O170" s="108" t="s">
        <v>57</v>
      </c>
      <c r="P170" s="100">
        <f t="shared" si="25"/>
        <v>0.87260000000000004</v>
      </c>
    </row>
    <row r="171" spans="1:16">
      <c r="A171" s="18">
        <f t="shared" si="26"/>
        <v>171</v>
      </c>
      <c r="B171" s="101">
        <v>375</v>
      </c>
      <c r="C171" s="108" t="s">
        <v>58</v>
      </c>
      <c r="D171" s="100">
        <f t="shared" si="29"/>
        <v>6.6964285714285712</v>
      </c>
      <c r="E171" s="103">
        <v>29.96</v>
      </c>
      <c r="F171" s="104">
        <v>2.1499999999999998E-2</v>
      </c>
      <c r="G171" s="99">
        <f t="shared" si="23"/>
        <v>29.9815</v>
      </c>
      <c r="H171" s="107">
        <v>105.15</v>
      </c>
      <c r="I171" s="108" t="s">
        <v>59</v>
      </c>
      <c r="J171" s="106">
        <f t="shared" si="28"/>
        <v>105.15</v>
      </c>
      <c r="K171" s="107">
        <v>3.2</v>
      </c>
      <c r="L171" s="108" t="s">
        <v>59</v>
      </c>
      <c r="M171" s="106">
        <f t="shared" si="27"/>
        <v>3.2</v>
      </c>
      <c r="N171" s="107">
        <v>8981</v>
      </c>
      <c r="O171" s="108" t="s">
        <v>57</v>
      </c>
      <c r="P171" s="100">
        <f t="shared" si="25"/>
        <v>0.89810000000000001</v>
      </c>
    </row>
    <row r="172" spans="1:16">
      <c r="A172" s="18">
        <f t="shared" si="26"/>
        <v>172</v>
      </c>
      <c r="B172" s="101">
        <v>400</v>
      </c>
      <c r="C172" s="108" t="s">
        <v>58</v>
      </c>
      <c r="D172" s="100">
        <f t="shared" si="29"/>
        <v>7.1428571428571432</v>
      </c>
      <c r="E172" s="103">
        <v>29.17</v>
      </c>
      <c r="F172" s="104">
        <v>2.0320000000000001E-2</v>
      </c>
      <c r="G172" s="99">
        <f t="shared" si="23"/>
        <v>29.190320000000003</v>
      </c>
      <c r="H172" s="107">
        <v>113.6</v>
      </c>
      <c r="I172" s="108" t="s">
        <v>59</v>
      </c>
      <c r="J172" s="106">
        <f t="shared" si="28"/>
        <v>113.6</v>
      </c>
      <c r="K172" s="107">
        <v>3.42</v>
      </c>
      <c r="L172" s="108" t="s">
        <v>59</v>
      </c>
      <c r="M172" s="106">
        <f t="shared" si="27"/>
        <v>3.42</v>
      </c>
      <c r="N172" s="107">
        <v>9244</v>
      </c>
      <c r="O172" s="108" t="s">
        <v>57</v>
      </c>
      <c r="P172" s="100">
        <f t="shared" si="25"/>
        <v>0.9244</v>
      </c>
    </row>
    <row r="173" spans="1:16">
      <c r="A173" s="18">
        <f t="shared" si="26"/>
        <v>173</v>
      </c>
      <c r="B173" s="101">
        <v>450</v>
      </c>
      <c r="C173" s="108" t="s">
        <v>58</v>
      </c>
      <c r="D173" s="100">
        <f t="shared" si="29"/>
        <v>8.0357142857142865</v>
      </c>
      <c r="E173" s="103">
        <v>27.69</v>
      </c>
      <c r="F173" s="104">
        <v>1.8319999999999999E-2</v>
      </c>
      <c r="G173" s="99">
        <f t="shared" si="23"/>
        <v>27.708320000000001</v>
      </c>
      <c r="H173" s="107">
        <v>131.19</v>
      </c>
      <c r="I173" s="108" t="s">
        <v>59</v>
      </c>
      <c r="J173" s="106">
        <f t="shared" si="28"/>
        <v>131.19</v>
      </c>
      <c r="K173" s="107">
        <v>4.2300000000000004</v>
      </c>
      <c r="L173" s="108" t="s">
        <v>59</v>
      </c>
      <c r="M173" s="106">
        <f t="shared" si="27"/>
        <v>4.2300000000000004</v>
      </c>
      <c r="N173" s="107">
        <v>9794</v>
      </c>
      <c r="O173" s="108" t="s">
        <v>57</v>
      </c>
      <c r="P173" s="100">
        <f t="shared" si="25"/>
        <v>0.97940000000000005</v>
      </c>
    </row>
    <row r="174" spans="1:16">
      <c r="A174" s="18">
        <f t="shared" si="26"/>
        <v>174</v>
      </c>
      <c r="B174" s="101">
        <v>500</v>
      </c>
      <c r="C174" s="108" t="s">
        <v>58</v>
      </c>
      <c r="D174" s="100">
        <f t="shared" si="29"/>
        <v>8.9285714285714288</v>
      </c>
      <c r="E174" s="103">
        <v>26.32</v>
      </c>
      <c r="F174" s="104">
        <v>1.67E-2</v>
      </c>
      <c r="G174" s="99">
        <f t="shared" si="23"/>
        <v>26.3367</v>
      </c>
      <c r="H174" s="107">
        <v>149.71</v>
      </c>
      <c r="I174" s="108" t="s">
        <v>59</v>
      </c>
      <c r="J174" s="106">
        <f t="shared" si="28"/>
        <v>149.71</v>
      </c>
      <c r="K174" s="107">
        <v>4.9800000000000004</v>
      </c>
      <c r="L174" s="108" t="s">
        <v>59</v>
      </c>
      <c r="M174" s="106">
        <f t="shared" si="27"/>
        <v>4.9800000000000004</v>
      </c>
      <c r="N174" s="107">
        <v>1.04</v>
      </c>
      <c r="O174" s="110" t="s">
        <v>59</v>
      </c>
      <c r="P174" s="106">
        <f t="shared" ref="P174:P205" si="30">N174</f>
        <v>1.04</v>
      </c>
    </row>
    <row r="175" spans="1:16">
      <c r="A175" s="18">
        <f t="shared" si="26"/>
        <v>175</v>
      </c>
      <c r="B175" s="101">
        <v>550</v>
      </c>
      <c r="C175" s="108" t="s">
        <v>58</v>
      </c>
      <c r="D175" s="100">
        <f t="shared" si="29"/>
        <v>9.8214285714285712</v>
      </c>
      <c r="E175" s="103">
        <v>25.05</v>
      </c>
      <c r="F175" s="104">
        <v>1.5350000000000001E-2</v>
      </c>
      <c r="G175" s="99">
        <f t="shared" si="23"/>
        <v>25.065350000000002</v>
      </c>
      <c r="H175" s="107">
        <v>169.17</v>
      </c>
      <c r="I175" s="108" t="s">
        <v>59</v>
      </c>
      <c r="J175" s="106">
        <f t="shared" si="28"/>
        <v>169.17</v>
      </c>
      <c r="K175" s="107">
        <v>5.69</v>
      </c>
      <c r="L175" s="108" t="s">
        <v>59</v>
      </c>
      <c r="M175" s="106">
        <f t="shared" si="27"/>
        <v>5.69</v>
      </c>
      <c r="N175" s="107">
        <v>1.1000000000000001</v>
      </c>
      <c r="O175" s="108" t="s">
        <v>59</v>
      </c>
      <c r="P175" s="106">
        <f t="shared" si="30"/>
        <v>1.1000000000000001</v>
      </c>
    </row>
    <row r="176" spans="1:16">
      <c r="A176" s="18">
        <f t="shared" si="26"/>
        <v>176</v>
      </c>
      <c r="B176" s="101">
        <v>600</v>
      </c>
      <c r="C176" s="108" t="s">
        <v>58</v>
      </c>
      <c r="D176" s="100">
        <f t="shared" si="29"/>
        <v>10.714285714285714</v>
      </c>
      <c r="E176" s="103">
        <v>23.87</v>
      </c>
      <c r="F176" s="104">
        <v>1.422E-2</v>
      </c>
      <c r="G176" s="99">
        <f t="shared" si="23"/>
        <v>23.884220000000003</v>
      </c>
      <c r="H176" s="107">
        <v>189.62</v>
      </c>
      <c r="I176" s="108" t="s">
        <v>59</v>
      </c>
      <c r="J176" s="106">
        <f t="shared" si="28"/>
        <v>189.62</v>
      </c>
      <c r="K176" s="107">
        <v>6.38</v>
      </c>
      <c r="L176" s="108" t="s">
        <v>59</v>
      </c>
      <c r="M176" s="106">
        <f t="shared" si="27"/>
        <v>6.38</v>
      </c>
      <c r="N176" s="107">
        <v>1.1599999999999999</v>
      </c>
      <c r="O176" s="108" t="s">
        <v>59</v>
      </c>
      <c r="P176" s="106">
        <f t="shared" si="30"/>
        <v>1.1599999999999999</v>
      </c>
    </row>
    <row r="177" spans="1:16">
      <c r="A177" s="18">
        <f t="shared" si="26"/>
        <v>177</v>
      </c>
      <c r="B177" s="101">
        <v>650</v>
      </c>
      <c r="C177" s="108" t="s">
        <v>58</v>
      </c>
      <c r="D177" s="100">
        <f t="shared" si="29"/>
        <v>11.607142857142858</v>
      </c>
      <c r="E177" s="103">
        <v>22.76</v>
      </c>
      <c r="F177" s="104">
        <v>1.325E-2</v>
      </c>
      <c r="G177" s="99">
        <f t="shared" si="23"/>
        <v>22.773250000000001</v>
      </c>
      <c r="H177" s="107">
        <v>211.06</v>
      </c>
      <c r="I177" s="108" t="s">
        <v>59</v>
      </c>
      <c r="J177" s="106">
        <f t="shared" si="28"/>
        <v>211.06</v>
      </c>
      <c r="K177" s="107">
        <v>7.07</v>
      </c>
      <c r="L177" s="108" t="s">
        <v>59</v>
      </c>
      <c r="M177" s="106">
        <f t="shared" si="27"/>
        <v>7.07</v>
      </c>
      <c r="N177" s="107">
        <v>1.23</v>
      </c>
      <c r="O177" s="108" t="s">
        <v>59</v>
      </c>
      <c r="P177" s="106">
        <f t="shared" si="30"/>
        <v>1.23</v>
      </c>
    </row>
    <row r="178" spans="1:16">
      <c r="A178" s="18">
        <f t="shared" si="26"/>
        <v>178</v>
      </c>
      <c r="B178" s="107">
        <v>700</v>
      </c>
      <c r="C178" s="108" t="s">
        <v>58</v>
      </c>
      <c r="D178" s="100">
        <f t="shared" si="29"/>
        <v>12.5</v>
      </c>
      <c r="E178" s="103">
        <v>21.73</v>
      </c>
      <c r="F178" s="104">
        <v>1.2409999999999999E-2</v>
      </c>
      <c r="G178" s="99">
        <f t="shared" si="23"/>
        <v>21.74241</v>
      </c>
      <c r="H178" s="107">
        <v>233.53</v>
      </c>
      <c r="I178" s="108" t="s">
        <v>59</v>
      </c>
      <c r="J178" s="106">
        <f t="shared" si="28"/>
        <v>233.53</v>
      </c>
      <c r="K178" s="107">
        <v>7.75</v>
      </c>
      <c r="L178" s="108" t="s">
        <v>59</v>
      </c>
      <c r="M178" s="106">
        <f t="shared" si="27"/>
        <v>7.75</v>
      </c>
      <c r="N178" s="107">
        <v>1.31</v>
      </c>
      <c r="O178" s="108" t="s">
        <v>59</v>
      </c>
      <c r="P178" s="106">
        <f t="shared" si="30"/>
        <v>1.31</v>
      </c>
    </row>
    <row r="179" spans="1:16">
      <c r="A179" s="18">
        <f t="shared" si="26"/>
        <v>179</v>
      </c>
      <c r="B179" s="101">
        <v>800</v>
      </c>
      <c r="C179" s="102" t="s">
        <v>58</v>
      </c>
      <c r="D179" s="100">
        <f t="shared" si="29"/>
        <v>14.285714285714286</v>
      </c>
      <c r="E179" s="103">
        <v>19.88</v>
      </c>
      <c r="F179" s="104">
        <v>1.102E-2</v>
      </c>
      <c r="G179" s="99">
        <f t="shared" si="23"/>
        <v>19.891019999999997</v>
      </c>
      <c r="H179" s="107">
        <v>281.64</v>
      </c>
      <c r="I179" s="108" t="s">
        <v>59</v>
      </c>
      <c r="J179" s="106">
        <f t="shared" si="28"/>
        <v>281.64</v>
      </c>
      <c r="K179" s="107">
        <v>10.32</v>
      </c>
      <c r="L179" s="108" t="s">
        <v>59</v>
      </c>
      <c r="M179" s="106">
        <f t="shared" si="27"/>
        <v>10.32</v>
      </c>
      <c r="N179" s="107">
        <v>1.46</v>
      </c>
      <c r="O179" s="108" t="s">
        <v>59</v>
      </c>
      <c r="P179" s="106">
        <f t="shared" si="30"/>
        <v>1.46</v>
      </c>
    </row>
    <row r="180" spans="1:16">
      <c r="A180" s="18">
        <f t="shared" si="26"/>
        <v>180</v>
      </c>
      <c r="B180" s="101">
        <v>900</v>
      </c>
      <c r="C180" s="102" t="s">
        <v>58</v>
      </c>
      <c r="D180" s="100">
        <f t="shared" si="29"/>
        <v>16.071428571428573</v>
      </c>
      <c r="E180" s="103">
        <v>18.260000000000002</v>
      </c>
      <c r="F180" s="104">
        <v>9.9270000000000001E-3</v>
      </c>
      <c r="G180" s="99">
        <f t="shared" si="23"/>
        <v>18.269927000000003</v>
      </c>
      <c r="H180" s="107">
        <v>334.13</v>
      </c>
      <c r="I180" s="108" t="s">
        <v>59</v>
      </c>
      <c r="J180" s="106">
        <f t="shared" si="28"/>
        <v>334.13</v>
      </c>
      <c r="K180" s="107">
        <v>12.72</v>
      </c>
      <c r="L180" s="108" t="s">
        <v>59</v>
      </c>
      <c r="M180" s="106">
        <f t="shared" si="27"/>
        <v>12.72</v>
      </c>
      <c r="N180" s="107">
        <v>1.63</v>
      </c>
      <c r="O180" s="108" t="s">
        <v>59</v>
      </c>
      <c r="P180" s="106">
        <f t="shared" si="30"/>
        <v>1.63</v>
      </c>
    </row>
    <row r="181" spans="1:16">
      <c r="A181" s="18">
        <f t="shared" si="26"/>
        <v>181</v>
      </c>
      <c r="B181" s="101">
        <v>1</v>
      </c>
      <c r="C181" s="105" t="s">
        <v>60</v>
      </c>
      <c r="D181" s="100">
        <f t="shared" ref="D181:D228" si="31">B181*1000/$C$5</f>
        <v>17.857142857142858</v>
      </c>
      <c r="E181" s="103">
        <v>16.87</v>
      </c>
      <c r="F181" s="104">
        <v>9.0390000000000002E-3</v>
      </c>
      <c r="G181" s="99">
        <f t="shared" si="23"/>
        <v>16.879039000000002</v>
      </c>
      <c r="H181" s="107">
        <v>391.1</v>
      </c>
      <c r="I181" s="108" t="s">
        <v>59</v>
      </c>
      <c r="J181" s="106">
        <f t="shared" si="28"/>
        <v>391.1</v>
      </c>
      <c r="K181" s="107">
        <v>15.06</v>
      </c>
      <c r="L181" s="108" t="s">
        <v>59</v>
      </c>
      <c r="M181" s="106">
        <f t="shared" si="27"/>
        <v>15.06</v>
      </c>
      <c r="N181" s="107">
        <v>1.82</v>
      </c>
      <c r="O181" s="108" t="s">
        <v>59</v>
      </c>
      <c r="P181" s="106">
        <f t="shared" si="30"/>
        <v>1.82</v>
      </c>
    </row>
    <row r="182" spans="1:16">
      <c r="A182" s="18">
        <f t="shared" si="26"/>
        <v>182</v>
      </c>
      <c r="B182" s="101">
        <v>1.1000000000000001</v>
      </c>
      <c r="C182" s="102" t="s">
        <v>60</v>
      </c>
      <c r="D182" s="100">
        <f t="shared" si="31"/>
        <v>19.642857142857142</v>
      </c>
      <c r="E182" s="103">
        <v>15.67</v>
      </c>
      <c r="F182" s="104">
        <v>8.3040000000000006E-3</v>
      </c>
      <c r="G182" s="99">
        <f t="shared" si="23"/>
        <v>15.678304000000001</v>
      </c>
      <c r="H182" s="107">
        <v>452.6</v>
      </c>
      <c r="I182" s="108" t="s">
        <v>59</v>
      </c>
      <c r="J182" s="106">
        <f t="shared" si="28"/>
        <v>452.6</v>
      </c>
      <c r="K182" s="107">
        <v>17.399999999999999</v>
      </c>
      <c r="L182" s="108" t="s">
        <v>59</v>
      </c>
      <c r="M182" s="106">
        <f t="shared" si="27"/>
        <v>17.399999999999999</v>
      </c>
      <c r="N182" s="107">
        <v>2.02</v>
      </c>
      <c r="O182" s="108" t="s">
        <v>59</v>
      </c>
      <c r="P182" s="106">
        <f t="shared" si="30"/>
        <v>2.02</v>
      </c>
    </row>
    <row r="183" spans="1:16">
      <c r="A183" s="18">
        <f t="shared" si="26"/>
        <v>183</v>
      </c>
      <c r="B183" s="101">
        <v>1.2</v>
      </c>
      <c r="C183" s="102" t="s">
        <v>60</v>
      </c>
      <c r="D183" s="100">
        <f t="shared" si="31"/>
        <v>21.428571428571427</v>
      </c>
      <c r="E183" s="103">
        <v>14.66</v>
      </c>
      <c r="F183" s="104">
        <v>7.6839999999999999E-3</v>
      </c>
      <c r="G183" s="99">
        <f t="shared" si="23"/>
        <v>14.667684</v>
      </c>
      <c r="H183" s="107">
        <v>518.57000000000005</v>
      </c>
      <c r="I183" s="108" t="s">
        <v>59</v>
      </c>
      <c r="J183" s="106">
        <f t="shared" si="28"/>
        <v>518.57000000000005</v>
      </c>
      <c r="K183" s="107">
        <v>19.75</v>
      </c>
      <c r="L183" s="108" t="s">
        <v>59</v>
      </c>
      <c r="M183" s="106">
        <f t="shared" si="27"/>
        <v>19.75</v>
      </c>
      <c r="N183" s="107">
        <v>2.2400000000000002</v>
      </c>
      <c r="O183" s="108" t="s">
        <v>59</v>
      </c>
      <c r="P183" s="106">
        <f t="shared" si="30"/>
        <v>2.2400000000000002</v>
      </c>
    </row>
    <row r="184" spans="1:16">
      <c r="A184" s="18">
        <f t="shared" si="26"/>
        <v>184</v>
      </c>
      <c r="B184" s="101">
        <v>1.3</v>
      </c>
      <c r="C184" s="102" t="s">
        <v>60</v>
      </c>
      <c r="D184" s="100">
        <f t="shared" si="31"/>
        <v>23.214285714285715</v>
      </c>
      <c r="E184" s="103">
        <v>13.8</v>
      </c>
      <c r="F184" s="104">
        <v>7.1539999999999998E-3</v>
      </c>
      <c r="G184" s="99">
        <f t="shared" si="23"/>
        <v>13.807154000000001</v>
      </c>
      <c r="H184" s="107">
        <v>588.86</v>
      </c>
      <c r="I184" s="108" t="s">
        <v>59</v>
      </c>
      <c r="J184" s="106">
        <f t="shared" si="28"/>
        <v>588.86</v>
      </c>
      <c r="K184" s="107">
        <v>22.11</v>
      </c>
      <c r="L184" s="108" t="s">
        <v>59</v>
      </c>
      <c r="M184" s="106">
        <f t="shared" si="27"/>
        <v>22.11</v>
      </c>
      <c r="N184" s="107">
        <v>2.48</v>
      </c>
      <c r="O184" s="108" t="s">
        <v>59</v>
      </c>
      <c r="P184" s="106">
        <f t="shared" si="30"/>
        <v>2.48</v>
      </c>
    </row>
    <row r="185" spans="1:16">
      <c r="A185" s="18">
        <f t="shared" si="26"/>
        <v>185</v>
      </c>
      <c r="B185" s="101">
        <v>1.4</v>
      </c>
      <c r="C185" s="102" t="s">
        <v>60</v>
      </c>
      <c r="D185" s="100">
        <f t="shared" si="31"/>
        <v>25</v>
      </c>
      <c r="E185" s="103">
        <v>13.1</v>
      </c>
      <c r="F185" s="104">
        <v>6.6959999999999997E-3</v>
      </c>
      <c r="G185" s="99">
        <f t="shared" si="23"/>
        <v>13.106695999999999</v>
      </c>
      <c r="H185" s="107">
        <v>663.22</v>
      </c>
      <c r="I185" s="108" t="s">
        <v>59</v>
      </c>
      <c r="J185" s="106">
        <f t="shared" si="28"/>
        <v>663.22</v>
      </c>
      <c r="K185" s="107">
        <v>24.49</v>
      </c>
      <c r="L185" s="108" t="s">
        <v>59</v>
      </c>
      <c r="M185" s="106">
        <f t="shared" si="27"/>
        <v>24.49</v>
      </c>
      <c r="N185" s="107">
        <v>2.73</v>
      </c>
      <c r="O185" s="108" t="s">
        <v>59</v>
      </c>
      <c r="P185" s="106">
        <f t="shared" si="30"/>
        <v>2.73</v>
      </c>
    </row>
    <row r="186" spans="1:16">
      <c r="A186" s="18">
        <f t="shared" si="26"/>
        <v>186</v>
      </c>
      <c r="B186" s="101">
        <v>1.5</v>
      </c>
      <c r="C186" s="102" t="s">
        <v>60</v>
      </c>
      <c r="D186" s="100">
        <f t="shared" si="31"/>
        <v>26.785714285714285</v>
      </c>
      <c r="E186" s="103">
        <v>12.52</v>
      </c>
      <c r="F186" s="104">
        <v>6.2950000000000002E-3</v>
      </c>
      <c r="G186" s="99">
        <f t="shared" si="23"/>
        <v>12.526294999999999</v>
      </c>
      <c r="H186" s="107">
        <v>741.3</v>
      </c>
      <c r="I186" s="108" t="s">
        <v>59</v>
      </c>
      <c r="J186" s="106">
        <f t="shared" si="28"/>
        <v>741.3</v>
      </c>
      <c r="K186" s="107">
        <v>26.87</v>
      </c>
      <c r="L186" s="108" t="s">
        <v>59</v>
      </c>
      <c r="M186" s="106">
        <f t="shared" si="27"/>
        <v>26.87</v>
      </c>
      <c r="N186" s="107">
        <v>2.99</v>
      </c>
      <c r="O186" s="108" t="s">
        <v>59</v>
      </c>
      <c r="P186" s="106">
        <f t="shared" si="30"/>
        <v>2.99</v>
      </c>
    </row>
    <row r="187" spans="1:16">
      <c r="A187" s="18">
        <f t="shared" si="26"/>
        <v>187</v>
      </c>
      <c r="B187" s="101">
        <v>1.6</v>
      </c>
      <c r="C187" s="102" t="s">
        <v>60</v>
      </c>
      <c r="D187" s="100">
        <f t="shared" si="31"/>
        <v>28.571428571428573</v>
      </c>
      <c r="E187" s="103">
        <v>12.06</v>
      </c>
      <c r="F187" s="104">
        <v>5.9410000000000001E-3</v>
      </c>
      <c r="G187" s="99">
        <f t="shared" si="23"/>
        <v>12.065941</v>
      </c>
      <c r="H187" s="107">
        <v>822.67</v>
      </c>
      <c r="I187" s="108" t="s">
        <v>59</v>
      </c>
      <c r="J187" s="106">
        <f t="shared" si="28"/>
        <v>822.67</v>
      </c>
      <c r="K187" s="107">
        <v>29.24</v>
      </c>
      <c r="L187" s="108" t="s">
        <v>59</v>
      </c>
      <c r="M187" s="106">
        <f t="shared" si="27"/>
        <v>29.24</v>
      </c>
      <c r="N187" s="107">
        <v>3.26</v>
      </c>
      <c r="O187" s="108" t="s">
        <v>59</v>
      </c>
      <c r="P187" s="106">
        <f t="shared" si="30"/>
        <v>3.26</v>
      </c>
    </row>
    <row r="188" spans="1:16">
      <c r="A188" s="18">
        <f t="shared" si="26"/>
        <v>188</v>
      </c>
      <c r="B188" s="101">
        <v>1.7</v>
      </c>
      <c r="C188" s="102" t="s">
        <v>60</v>
      </c>
      <c r="D188" s="100">
        <f t="shared" si="31"/>
        <v>30.357142857142858</v>
      </c>
      <c r="E188" s="103">
        <v>11.67</v>
      </c>
      <c r="F188" s="104">
        <v>5.6270000000000001E-3</v>
      </c>
      <c r="G188" s="99">
        <f t="shared" si="23"/>
        <v>11.675627</v>
      </c>
      <c r="H188" s="107">
        <v>906.93</v>
      </c>
      <c r="I188" s="108" t="s">
        <v>59</v>
      </c>
      <c r="J188" s="106">
        <f t="shared" si="28"/>
        <v>906.93</v>
      </c>
      <c r="K188" s="107">
        <v>31.58</v>
      </c>
      <c r="L188" s="108" t="s">
        <v>59</v>
      </c>
      <c r="M188" s="106">
        <f t="shared" si="27"/>
        <v>31.58</v>
      </c>
      <c r="N188" s="107">
        <v>3.54</v>
      </c>
      <c r="O188" s="108" t="s">
        <v>59</v>
      </c>
      <c r="P188" s="106">
        <f t="shared" si="30"/>
        <v>3.54</v>
      </c>
    </row>
    <row r="189" spans="1:16">
      <c r="A189" s="18">
        <f t="shared" si="26"/>
        <v>189</v>
      </c>
      <c r="B189" s="101">
        <v>1.8</v>
      </c>
      <c r="C189" s="102" t="s">
        <v>60</v>
      </c>
      <c r="D189" s="100">
        <f t="shared" si="31"/>
        <v>32.142857142857146</v>
      </c>
      <c r="E189" s="103">
        <v>11.2</v>
      </c>
      <c r="F189" s="104">
        <v>5.3460000000000001E-3</v>
      </c>
      <c r="G189" s="99">
        <f t="shared" si="23"/>
        <v>11.205345999999999</v>
      </c>
      <c r="H189" s="107">
        <v>994.37</v>
      </c>
      <c r="I189" s="108" t="s">
        <v>59</v>
      </c>
      <c r="J189" s="106">
        <f t="shared" si="28"/>
        <v>994.37</v>
      </c>
      <c r="K189" s="107">
        <v>33.92</v>
      </c>
      <c r="L189" s="108" t="s">
        <v>59</v>
      </c>
      <c r="M189" s="106">
        <f t="shared" si="27"/>
        <v>33.92</v>
      </c>
      <c r="N189" s="107">
        <v>3.83</v>
      </c>
      <c r="O189" s="108" t="s">
        <v>59</v>
      </c>
      <c r="P189" s="106">
        <f t="shared" si="30"/>
        <v>3.83</v>
      </c>
    </row>
    <row r="190" spans="1:16">
      <c r="A190" s="18">
        <f t="shared" si="26"/>
        <v>190</v>
      </c>
      <c r="B190" s="101">
        <v>2</v>
      </c>
      <c r="C190" s="102" t="s">
        <v>60</v>
      </c>
      <c r="D190" s="100">
        <f t="shared" si="31"/>
        <v>35.714285714285715</v>
      </c>
      <c r="E190" s="103">
        <v>10.38</v>
      </c>
      <c r="F190" s="104">
        <v>4.8640000000000003E-3</v>
      </c>
      <c r="G190" s="99">
        <f t="shared" si="23"/>
        <v>10.384864</v>
      </c>
      <c r="H190" s="107">
        <v>1.18</v>
      </c>
      <c r="I190" s="110" t="s">
        <v>7</v>
      </c>
      <c r="J190" s="111">
        <f t="shared" ref="J190:J228" si="32">H190*1000</f>
        <v>1180</v>
      </c>
      <c r="K190" s="107">
        <v>42.9</v>
      </c>
      <c r="L190" s="108" t="s">
        <v>59</v>
      </c>
      <c r="M190" s="106">
        <f t="shared" ref="M190:M208" si="33">K190</f>
        <v>42.9</v>
      </c>
      <c r="N190" s="107">
        <v>4.45</v>
      </c>
      <c r="O190" s="108" t="s">
        <v>59</v>
      </c>
      <c r="P190" s="106">
        <f t="shared" si="30"/>
        <v>4.45</v>
      </c>
    </row>
    <row r="191" spans="1:16">
      <c r="A191" s="18">
        <f t="shared" si="26"/>
        <v>191</v>
      </c>
      <c r="B191" s="101">
        <v>2.25</v>
      </c>
      <c r="C191" s="102" t="s">
        <v>60</v>
      </c>
      <c r="D191" s="100">
        <f t="shared" si="31"/>
        <v>40.178571428571431</v>
      </c>
      <c r="E191" s="103">
        <v>9.5210000000000008</v>
      </c>
      <c r="F191" s="104">
        <v>4.3750000000000004E-3</v>
      </c>
      <c r="G191" s="99">
        <f t="shared" si="23"/>
        <v>9.5253750000000004</v>
      </c>
      <c r="H191" s="107">
        <v>1.43</v>
      </c>
      <c r="I191" s="108" t="s">
        <v>7</v>
      </c>
      <c r="J191" s="111">
        <f t="shared" si="32"/>
        <v>1430</v>
      </c>
      <c r="K191" s="107">
        <v>55.75</v>
      </c>
      <c r="L191" s="108" t="s">
        <v>59</v>
      </c>
      <c r="M191" s="106">
        <f t="shared" si="33"/>
        <v>55.75</v>
      </c>
      <c r="N191" s="107">
        <v>5.28</v>
      </c>
      <c r="O191" s="108" t="s">
        <v>59</v>
      </c>
      <c r="P191" s="106">
        <f t="shared" si="30"/>
        <v>5.28</v>
      </c>
    </row>
    <row r="192" spans="1:16">
      <c r="A192" s="18">
        <f t="shared" si="26"/>
        <v>192</v>
      </c>
      <c r="B192" s="101">
        <v>2.5</v>
      </c>
      <c r="C192" s="102" t="s">
        <v>60</v>
      </c>
      <c r="D192" s="100">
        <f t="shared" si="31"/>
        <v>44.642857142857146</v>
      </c>
      <c r="E192" s="103">
        <v>8.8119999999999994</v>
      </c>
      <c r="F192" s="104">
        <v>3.98E-3</v>
      </c>
      <c r="G192" s="99">
        <f t="shared" si="23"/>
        <v>8.8159799999999997</v>
      </c>
      <c r="H192" s="107">
        <v>1.7</v>
      </c>
      <c r="I192" s="108" t="s">
        <v>7</v>
      </c>
      <c r="J192" s="111">
        <f t="shared" si="32"/>
        <v>1700</v>
      </c>
      <c r="K192" s="107">
        <v>67.83</v>
      </c>
      <c r="L192" s="108" t="s">
        <v>59</v>
      </c>
      <c r="M192" s="106">
        <f t="shared" si="33"/>
        <v>67.83</v>
      </c>
      <c r="N192" s="107">
        <v>6.17</v>
      </c>
      <c r="O192" s="108" t="s">
        <v>59</v>
      </c>
      <c r="P192" s="106">
        <f t="shared" si="30"/>
        <v>6.17</v>
      </c>
    </row>
    <row r="193" spans="1:16">
      <c r="A193" s="18">
        <f t="shared" si="26"/>
        <v>193</v>
      </c>
      <c r="B193" s="101">
        <v>2.75</v>
      </c>
      <c r="C193" s="102" t="s">
        <v>60</v>
      </c>
      <c r="D193" s="100">
        <f t="shared" si="31"/>
        <v>49.107142857142854</v>
      </c>
      <c r="E193" s="103">
        <v>8.2159999999999993</v>
      </c>
      <c r="F193" s="104">
        <v>3.6519999999999999E-3</v>
      </c>
      <c r="G193" s="99">
        <f t="shared" si="23"/>
        <v>8.219652</v>
      </c>
      <c r="H193" s="107">
        <v>2</v>
      </c>
      <c r="I193" s="108" t="s">
        <v>7</v>
      </c>
      <c r="J193" s="111">
        <f t="shared" si="32"/>
        <v>2000</v>
      </c>
      <c r="K193" s="107">
        <v>79.56</v>
      </c>
      <c r="L193" s="108" t="s">
        <v>59</v>
      </c>
      <c r="M193" s="106">
        <f t="shared" si="33"/>
        <v>79.56</v>
      </c>
      <c r="N193" s="107">
        <v>7.13</v>
      </c>
      <c r="O193" s="108" t="s">
        <v>59</v>
      </c>
      <c r="P193" s="106">
        <f t="shared" si="30"/>
        <v>7.13</v>
      </c>
    </row>
    <row r="194" spans="1:16">
      <c r="A194" s="18">
        <f t="shared" si="26"/>
        <v>194</v>
      </c>
      <c r="B194" s="101">
        <v>3</v>
      </c>
      <c r="C194" s="102" t="s">
        <v>60</v>
      </c>
      <c r="D194" s="100">
        <f t="shared" si="31"/>
        <v>53.571428571428569</v>
      </c>
      <c r="E194" s="103">
        <v>7.7060000000000004</v>
      </c>
      <c r="F194" s="104">
        <v>3.3769999999999998E-3</v>
      </c>
      <c r="G194" s="99">
        <f t="shared" si="23"/>
        <v>7.7093770000000008</v>
      </c>
      <c r="H194" s="107">
        <v>2.31</v>
      </c>
      <c r="I194" s="108" t="s">
        <v>7</v>
      </c>
      <c r="J194" s="111">
        <f t="shared" si="32"/>
        <v>2310</v>
      </c>
      <c r="K194" s="107">
        <v>91.15</v>
      </c>
      <c r="L194" s="108" t="s">
        <v>59</v>
      </c>
      <c r="M194" s="106">
        <f t="shared" si="33"/>
        <v>91.15</v>
      </c>
      <c r="N194" s="107">
        <v>8.14</v>
      </c>
      <c r="O194" s="108" t="s">
        <v>59</v>
      </c>
      <c r="P194" s="106">
        <f t="shared" si="30"/>
        <v>8.14</v>
      </c>
    </row>
    <row r="195" spans="1:16">
      <c r="A195" s="18">
        <f t="shared" si="26"/>
        <v>195</v>
      </c>
      <c r="B195" s="101">
        <v>3.25</v>
      </c>
      <c r="C195" s="102" t="s">
        <v>60</v>
      </c>
      <c r="D195" s="100">
        <f t="shared" si="31"/>
        <v>58.035714285714285</v>
      </c>
      <c r="E195" s="103">
        <v>7.266</v>
      </c>
      <c r="F195" s="104">
        <v>3.1410000000000001E-3</v>
      </c>
      <c r="G195" s="99">
        <f t="shared" si="23"/>
        <v>7.2691410000000003</v>
      </c>
      <c r="H195" s="107">
        <v>2.65</v>
      </c>
      <c r="I195" s="108" t="s">
        <v>7</v>
      </c>
      <c r="J195" s="111">
        <f t="shared" si="32"/>
        <v>2650</v>
      </c>
      <c r="K195" s="107">
        <v>102.69</v>
      </c>
      <c r="L195" s="108" t="s">
        <v>59</v>
      </c>
      <c r="M195" s="106">
        <f t="shared" si="33"/>
        <v>102.69</v>
      </c>
      <c r="N195" s="107">
        <v>9.2100000000000009</v>
      </c>
      <c r="O195" s="108" t="s">
        <v>59</v>
      </c>
      <c r="P195" s="106">
        <f t="shared" si="30"/>
        <v>9.2100000000000009</v>
      </c>
    </row>
    <row r="196" spans="1:16">
      <c r="A196" s="18">
        <f t="shared" si="26"/>
        <v>196</v>
      </c>
      <c r="B196" s="101">
        <v>3.5</v>
      </c>
      <c r="C196" s="102" t="s">
        <v>60</v>
      </c>
      <c r="D196" s="100">
        <f t="shared" si="31"/>
        <v>62.5</v>
      </c>
      <c r="E196" s="103">
        <v>6.8819999999999997</v>
      </c>
      <c r="F196" s="104">
        <v>2.9380000000000001E-3</v>
      </c>
      <c r="G196" s="99">
        <f t="shared" si="23"/>
        <v>6.884938</v>
      </c>
      <c r="H196" s="107">
        <v>3</v>
      </c>
      <c r="I196" s="108" t="s">
        <v>7</v>
      </c>
      <c r="J196" s="111">
        <f t="shared" si="32"/>
        <v>3000</v>
      </c>
      <c r="K196" s="107">
        <v>114.23</v>
      </c>
      <c r="L196" s="108" t="s">
        <v>59</v>
      </c>
      <c r="M196" s="106">
        <f t="shared" si="33"/>
        <v>114.23</v>
      </c>
      <c r="N196" s="107">
        <v>10.34</v>
      </c>
      <c r="O196" s="108" t="s">
        <v>59</v>
      </c>
      <c r="P196" s="106">
        <f t="shared" si="30"/>
        <v>10.34</v>
      </c>
    </row>
    <row r="197" spans="1:16">
      <c r="A197" s="18">
        <f t="shared" si="26"/>
        <v>197</v>
      </c>
      <c r="B197" s="101">
        <v>3.75</v>
      </c>
      <c r="C197" s="102" t="s">
        <v>60</v>
      </c>
      <c r="D197" s="100">
        <f t="shared" si="31"/>
        <v>66.964285714285708</v>
      </c>
      <c r="E197" s="103">
        <v>6.5430000000000001</v>
      </c>
      <c r="F197" s="104">
        <v>2.7599999999999999E-3</v>
      </c>
      <c r="G197" s="99">
        <f t="shared" si="23"/>
        <v>6.5457600000000005</v>
      </c>
      <c r="H197" s="107">
        <v>3.37</v>
      </c>
      <c r="I197" s="108" t="s">
        <v>7</v>
      </c>
      <c r="J197" s="111">
        <f t="shared" si="32"/>
        <v>3370</v>
      </c>
      <c r="K197" s="107">
        <v>125.82</v>
      </c>
      <c r="L197" s="108" t="s">
        <v>59</v>
      </c>
      <c r="M197" s="106">
        <f t="shared" si="33"/>
        <v>125.82</v>
      </c>
      <c r="N197" s="107">
        <v>11.52</v>
      </c>
      <c r="O197" s="108" t="s">
        <v>59</v>
      </c>
      <c r="P197" s="106">
        <f t="shared" si="30"/>
        <v>11.52</v>
      </c>
    </row>
    <row r="198" spans="1:16">
      <c r="A198" s="18">
        <f t="shared" si="26"/>
        <v>198</v>
      </c>
      <c r="B198" s="101">
        <v>4</v>
      </c>
      <c r="C198" s="102" t="s">
        <v>60</v>
      </c>
      <c r="D198" s="100">
        <f t="shared" si="31"/>
        <v>71.428571428571431</v>
      </c>
      <c r="E198" s="103">
        <v>6.2359999999999998</v>
      </c>
      <c r="F198" s="104">
        <v>2.604E-3</v>
      </c>
      <c r="G198" s="99">
        <f t="shared" si="23"/>
        <v>6.2386039999999996</v>
      </c>
      <c r="H198" s="107">
        <v>3.76</v>
      </c>
      <c r="I198" s="108" t="s">
        <v>7</v>
      </c>
      <c r="J198" s="111">
        <f t="shared" si="32"/>
        <v>3760</v>
      </c>
      <c r="K198" s="107">
        <v>137.47999999999999</v>
      </c>
      <c r="L198" s="108" t="s">
        <v>59</v>
      </c>
      <c r="M198" s="106">
        <f t="shared" si="33"/>
        <v>137.47999999999999</v>
      </c>
      <c r="N198" s="107">
        <v>12.76</v>
      </c>
      <c r="O198" s="108" t="s">
        <v>59</v>
      </c>
      <c r="P198" s="106">
        <f t="shared" si="30"/>
        <v>12.76</v>
      </c>
    </row>
    <row r="199" spans="1:16">
      <c r="A199" s="18">
        <f t="shared" si="26"/>
        <v>199</v>
      </c>
      <c r="B199" s="101">
        <v>4.5</v>
      </c>
      <c r="C199" s="102" t="s">
        <v>60</v>
      </c>
      <c r="D199" s="100">
        <f t="shared" si="31"/>
        <v>80.357142857142861</v>
      </c>
      <c r="E199" s="103">
        <v>5.7050000000000001</v>
      </c>
      <c r="F199" s="104">
        <v>2.3400000000000001E-3</v>
      </c>
      <c r="G199" s="99">
        <f t="shared" si="23"/>
        <v>5.7073400000000003</v>
      </c>
      <c r="H199" s="107">
        <v>4.5999999999999996</v>
      </c>
      <c r="I199" s="108" t="s">
        <v>7</v>
      </c>
      <c r="J199" s="111">
        <f t="shared" si="32"/>
        <v>4600</v>
      </c>
      <c r="K199" s="107">
        <v>181.6</v>
      </c>
      <c r="L199" s="108" t="s">
        <v>59</v>
      </c>
      <c r="M199" s="106">
        <f t="shared" si="33"/>
        <v>181.6</v>
      </c>
      <c r="N199" s="107">
        <v>15.39</v>
      </c>
      <c r="O199" s="108" t="s">
        <v>59</v>
      </c>
      <c r="P199" s="106">
        <f t="shared" si="30"/>
        <v>15.39</v>
      </c>
    </row>
    <row r="200" spans="1:16">
      <c r="A200" s="18">
        <f t="shared" si="26"/>
        <v>200</v>
      </c>
      <c r="B200" s="101">
        <v>5</v>
      </c>
      <c r="C200" s="102" t="s">
        <v>60</v>
      </c>
      <c r="D200" s="100">
        <f t="shared" si="31"/>
        <v>89.285714285714292</v>
      </c>
      <c r="E200" s="103">
        <v>5.2720000000000002</v>
      </c>
      <c r="F200" s="104">
        <v>2.127E-3</v>
      </c>
      <c r="G200" s="99">
        <f t="shared" si="23"/>
        <v>5.274127</v>
      </c>
      <c r="H200" s="107">
        <v>5.51</v>
      </c>
      <c r="I200" s="108" t="s">
        <v>7</v>
      </c>
      <c r="J200" s="111">
        <f t="shared" si="32"/>
        <v>5510</v>
      </c>
      <c r="K200" s="107">
        <v>222.79</v>
      </c>
      <c r="L200" s="108" t="s">
        <v>59</v>
      </c>
      <c r="M200" s="106">
        <f t="shared" si="33"/>
        <v>222.79</v>
      </c>
      <c r="N200" s="107">
        <v>18.23</v>
      </c>
      <c r="O200" s="108" t="s">
        <v>59</v>
      </c>
      <c r="P200" s="106">
        <f t="shared" si="30"/>
        <v>18.23</v>
      </c>
    </row>
    <row r="201" spans="1:16">
      <c r="A201" s="18">
        <f t="shared" si="26"/>
        <v>201</v>
      </c>
      <c r="B201" s="101">
        <v>5.5</v>
      </c>
      <c r="C201" s="102" t="s">
        <v>60</v>
      </c>
      <c r="D201" s="100">
        <f t="shared" si="31"/>
        <v>98.214285714285708</v>
      </c>
      <c r="E201" s="103">
        <v>4.9119999999999999</v>
      </c>
      <c r="F201" s="104">
        <v>1.951E-3</v>
      </c>
      <c r="G201" s="99">
        <f t="shared" si="23"/>
        <v>4.913951</v>
      </c>
      <c r="H201" s="107">
        <v>6.5</v>
      </c>
      <c r="I201" s="108" t="s">
        <v>7</v>
      </c>
      <c r="J201" s="111">
        <f t="shared" si="32"/>
        <v>6500</v>
      </c>
      <c r="K201" s="107">
        <v>262.63</v>
      </c>
      <c r="L201" s="108" t="s">
        <v>59</v>
      </c>
      <c r="M201" s="106">
        <f t="shared" si="33"/>
        <v>262.63</v>
      </c>
      <c r="N201" s="107">
        <v>21.27</v>
      </c>
      <c r="O201" s="108" t="s">
        <v>59</v>
      </c>
      <c r="P201" s="106">
        <f t="shared" si="30"/>
        <v>21.27</v>
      </c>
    </row>
    <row r="202" spans="1:16">
      <c r="A202" s="18">
        <f t="shared" si="26"/>
        <v>202</v>
      </c>
      <c r="B202" s="101">
        <v>6</v>
      </c>
      <c r="C202" s="102" t="s">
        <v>60</v>
      </c>
      <c r="D202" s="112">
        <f t="shared" si="31"/>
        <v>107.14285714285714</v>
      </c>
      <c r="E202" s="103">
        <v>4.6079999999999997</v>
      </c>
      <c r="F202" s="104">
        <v>1.8029999999999999E-3</v>
      </c>
      <c r="G202" s="99">
        <f t="shared" si="23"/>
        <v>4.6098029999999994</v>
      </c>
      <c r="H202" s="107">
        <v>7.55</v>
      </c>
      <c r="I202" s="108" t="s">
        <v>7</v>
      </c>
      <c r="J202" s="111">
        <f t="shared" si="32"/>
        <v>7550</v>
      </c>
      <c r="K202" s="107">
        <v>301.83</v>
      </c>
      <c r="L202" s="108" t="s">
        <v>59</v>
      </c>
      <c r="M202" s="106">
        <f t="shared" si="33"/>
        <v>301.83</v>
      </c>
      <c r="N202" s="107">
        <v>24.5</v>
      </c>
      <c r="O202" s="108" t="s">
        <v>59</v>
      </c>
      <c r="P202" s="106">
        <f t="shared" si="30"/>
        <v>24.5</v>
      </c>
    </row>
    <row r="203" spans="1:16">
      <c r="A203" s="18">
        <f t="shared" si="26"/>
        <v>203</v>
      </c>
      <c r="B203" s="101">
        <v>6.5</v>
      </c>
      <c r="C203" s="102" t="s">
        <v>60</v>
      </c>
      <c r="D203" s="112">
        <f t="shared" si="31"/>
        <v>116.07142857142857</v>
      </c>
      <c r="E203" s="103">
        <v>4.3479999999999999</v>
      </c>
      <c r="F203" s="104">
        <v>1.676E-3</v>
      </c>
      <c r="G203" s="99">
        <f t="shared" si="23"/>
        <v>4.3496759999999997</v>
      </c>
      <c r="H203" s="107">
        <v>8.66</v>
      </c>
      <c r="I203" s="108" t="s">
        <v>7</v>
      </c>
      <c r="J203" s="111">
        <f t="shared" si="32"/>
        <v>8660</v>
      </c>
      <c r="K203" s="107">
        <v>340.74</v>
      </c>
      <c r="L203" s="108" t="s">
        <v>59</v>
      </c>
      <c r="M203" s="106">
        <f t="shared" si="33"/>
        <v>340.74</v>
      </c>
      <c r="N203" s="107">
        <v>27.91</v>
      </c>
      <c r="O203" s="108" t="s">
        <v>59</v>
      </c>
      <c r="P203" s="106">
        <f t="shared" si="30"/>
        <v>27.91</v>
      </c>
    </row>
    <row r="204" spans="1:16">
      <c r="A204" s="18">
        <f t="shared" si="26"/>
        <v>204</v>
      </c>
      <c r="B204" s="101">
        <v>7</v>
      </c>
      <c r="C204" s="102" t="s">
        <v>60</v>
      </c>
      <c r="D204" s="112">
        <f t="shared" si="31"/>
        <v>125</v>
      </c>
      <c r="E204" s="103">
        <v>4.1219999999999999</v>
      </c>
      <c r="F204" s="104">
        <v>1.567E-3</v>
      </c>
      <c r="G204" s="99">
        <f t="shared" si="23"/>
        <v>4.1235669999999995</v>
      </c>
      <c r="H204" s="107">
        <v>9.85</v>
      </c>
      <c r="I204" s="108" t="s">
        <v>7</v>
      </c>
      <c r="J204" s="111">
        <f t="shared" si="32"/>
        <v>9850</v>
      </c>
      <c r="K204" s="107">
        <v>379.53</v>
      </c>
      <c r="L204" s="108" t="s">
        <v>59</v>
      </c>
      <c r="M204" s="106">
        <f t="shared" si="33"/>
        <v>379.53</v>
      </c>
      <c r="N204" s="107">
        <v>31.49</v>
      </c>
      <c r="O204" s="108" t="s">
        <v>59</v>
      </c>
      <c r="P204" s="106">
        <f t="shared" si="30"/>
        <v>31.49</v>
      </c>
    </row>
    <row r="205" spans="1:16">
      <c r="A205" s="18">
        <f t="shared" si="26"/>
        <v>205</v>
      </c>
      <c r="B205" s="101">
        <v>8</v>
      </c>
      <c r="C205" s="102" t="s">
        <v>60</v>
      </c>
      <c r="D205" s="112">
        <f t="shared" si="31"/>
        <v>142.85714285714286</v>
      </c>
      <c r="E205" s="103">
        <v>3.7519999999999998</v>
      </c>
      <c r="F205" s="104">
        <v>1.3879999999999999E-3</v>
      </c>
      <c r="G205" s="99">
        <f t="shared" si="23"/>
        <v>3.7533879999999997</v>
      </c>
      <c r="H205" s="107">
        <v>12.39</v>
      </c>
      <c r="I205" s="108" t="s">
        <v>7</v>
      </c>
      <c r="J205" s="111">
        <f t="shared" si="32"/>
        <v>12390</v>
      </c>
      <c r="K205" s="107">
        <v>523.04999999999995</v>
      </c>
      <c r="L205" s="108" t="s">
        <v>59</v>
      </c>
      <c r="M205" s="106">
        <f t="shared" si="33"/>
        <v>523.04999999999995</v>
      </c>
      <c r="N205" s="107">
        <v>39.14</v>
      </c>
      <c r="O205" s="108" t="s">
        <v>59</v>
      </c>
      <c r="P205" s="106">
        <f t="shared" si="30"/>
        <v>39.14</v>
      </c>
    </row>
    <row r="206" spans="1:16">
      <c r="A206" s="18">
        <f t="shared" si="26"/>
        <v>206</v>
      </c>
      <c r="B206" s="101">
        <v>9</v>
      </c>
      <c r="C206" s="102" t="s">
        <v>60</v>
      </c>
      <c r="D206" s="112">
        <f t="shared" si="31"/>
        <v>160.71428571428572</v>
      </c>
      <c r="E206" s="103">
        <v>3.4590000000000001</v>
      </c>
      <c r="F206" s="104">
        <v>1.2470000000000001E-3</v>
      </c>
      <c r="G206" s="99">
        <f t="shared" si="23"/>
        <v>3.4602470000000003</v>
      </c>
      <c r="H206" s="107">
        <v>15.17</v>
      </c>
      <c r="I206" s="108" t="s">
        <v>7</v>
      </c>
      <c r="J206" s="111">
        <f t="shared" si="32"/>
        <v>15170</v>
      </c>
      <c r="K206" s="107">
        <v>654.16</v>
      </c>
      <c r="L206" s="108" t="s">
        <v>59</v>
      </c>
      <c r="M206" s="106">
        <f t="shared" si="33"/>
        <v>654.16</v>
      </c>
      <c r="N206" s="107">
        <v>47.4</v>
      </c>
      <c r="O206" s="108" t="s">
        <v>59</v>
      </c>
      <c r="P206" s="106">
        <f t="shared" ref="P206:P228" si="34">N206</f>
        <v>47.4</v>
      </c>
    </row>
    <row r="207" spans="1:16">
      <c r="A207" s="18">
        <f t="shared" si="26"/>
        <v>207</v>
      </c>
      <c r="B207" s="101">
        <v>10</v>
      </c>
      <c r="C207" s="102" t="s">
        <v>60</v>
      </c>
      <c r="D207" s="112">
        <f t="shared" si="31"/>
        <v>178.57142857142858</v>
      </c>
      <c r="E207" s="103">
        <v>3.2229999999999999</v>
      </c>
      <c r="F207" s="104">
        <v>1.132E-3</v>
      </c>
      <c r="G207" s="99">
        <f t="shared" si="23"/>
        <v>3.224132</v>
      </c>
      <c r="H207" s="107">
        <v>18.16</v>
      </c>
      <c r="I207" s="108" t="s">
        <v>7</v>
      </c>
      <c r="J207" s="111">
        <f t="shared" si="32"/>
        <v>18160</v>
      </c>
      <c r="K207" s="107">
        <v>779.47</v>
      </c>
      <c r="L207" s="108" t="s">
        <v>59</v>
      </c>
      <c r="M207" s="106">
        <f t="shared" si="33"/>
        <v>779.47</v>
      </c>
      <c r="N207" s="107">
        <v>56.23</v>
      </c>
      <c r="O207" s="108" t="s">
        <v>59</v>
      </c>
      <c r="P207" s="106">
        <f t="shared" si="34"/>
        <v>56.23</v>
      </c>
    </row>
    <row r="208" spans="1:16">
      <c r="A208" s="18">
        <f t="shared" si="26"/>
        <v>208</v>
      </c>
      <c r="B208" s="101">
        <v>11</v>
      </c>
      <c r="C208" s="102" t="s">
        <v>60</v>
      </c>
      <c r="D208" s="112">
        <f t="shared" si="31"/>
        <v>196.42857142857142</v>
      </c>
      <c r="E208" s="103">
        <v>3.028</v>
      </c>
      <c r="F208" s="104">
        <v>1.0380000000000001E-3</v>
      </c>
      <c r="G208" s="99">
        <f t="shared" si="23"/>
        <v>3.0290379999999999</v>
      </c>
      <c r="H208" s="107">
        <v>21.36</v>
      </c>
      <c r="I208" s="108" t="s">
        <v>7</v>
      </c>
      <c r="J208" s="111">
        <f t="shared" si="32"/>
        <v>21360</v>
      </c>
      <c r="K208" s="107">
        <v>901.55</v>
      </c>
      <c r="L208" s="108" t="s">
        <v>59</v>
      </c>
      <c r="M208" s="106">
        <f t="shared" si="33"/>
        <v>901.55</v>
      </c>
      <c r="N208" s="107">
        <v>65.56</v>
      </c>
      <c r="O208" s="108" t="s">
        <v>59</v>
      </c>
      <c r="P208" s="106">
        <f t="shared" si="34"/>
        <v>65.56</v>
      </c>
    </row>
    <row r="209" spans="1:16">
      <c r="A209" s="18">
        <f t="shared" si="26"/>
        <v>209</v>
      </c>
      <c r="B209" s="101">
        <v>12</v>
      </c>
      <c r="C209" s="102" t="s">
        <v>60</v>
      </c>
      <c r="D209" s="112">
        <f t="shared" si="31"/>
        <v>214.28571428571428</v>
      </c>
      <c r="E209" s="103">
        <v>2.8639999999999999</v>
      </c>
      <c r="F209" s="104">
        <v>9.5859999999999999E-4</v>
      </c>
      <c r="G209" s="99">
        <f t="shared" si="23"/>
        <v>2.8649586</v>
      </c>
      <c r="H209" s="107">
        <v>24.76</v>
      </c>
      <c r="I209" s="108" t="s">
        <v>7</v>
      </c>
      <c r="J209" s="111">
        <f t="shared" si="32"/>
        <v>24760</v>
      </c>
      <c r="K209" s="107">
        <v>1.02</v>
      </c>
      <c r="L209" s="110" t="s">
        <v>7</v>
      </c>
      <c r="M209" s="111">
        <f t="shared" ref="M209:M228" si="35">K209*1000</f>
        <v>1020</v>
      </c>
      <c r="N209" s="107">
        <v>75.36</v>
      </c>
      <c r="O209" s="108" t="s">
        <v>59</v>
      </c>
      <c r="P209" s="106">
        <f t="shared" si="34"/>
        <v>75.36</v>
      </c>
    </row>
    <row r="210" spans="1:16">
      <c r="A210" s="18">
        <f t="shared" si="26"/>
        <v>210</v>
      </c>
      <c r="B210" s="101">
        <v>13</v>
      </c>
      <c r="C210" s="102" t="s">
        <v>60</v>
      </c>
      <c r="D210" s="112">
        <f t="shared" si="31"/>
        <v>232.14285714285714</v>
      </c>
      <c r="E210" s="103">
        <v>2.7250000000000001</v>
      </c>
      <c r="F210" s="104">
        <v>8.9099999999999997E-4</v>
      </c>
      <c r="G210" s="99">
        <f t="shared" si="23"/>
        <v>2.7258910000000003</v>
      </c>
      <c r="H210" s="107">
        <v>28.34</v>
      </c>
      <c r="I210" s="108" t="s">
        <v>7</v>
      </c>
      <c r="J210" s="111">
        <f t="shared" si="32"/>
        <v>28340</v>
      </c>
      <c r="K210" s="107">
        <v>1.1399999999999999</v>
      </c>
      <c r="L210" s="108" t="s">
        <v>7</v>
      </c>
      <c r="M210" s="111">
        <f t="shared" si="35"/>
        <v>1140</v>
      </c>
      <c r="N210" s="107">
        <v>85.6</v>
      </c>
      <c r="O210" s="108" t="s">
        <v>59</v>
      </c>
      <c r="P210" s="106">
        <f t="shared" si="34"/>
        <v>85.6</v>
      </c>
    </row>
    <row r="211" spans="1:16">
      <c r="A211" s="18">
        <f t="shared" si="26"/>
        <v>211</v>
      </c>
      <c r="B211" s="101">
        <v>14</v>
      </c>
      <c r="C211" s="102" t="s">
        <v>60</v>
      </c>
      <c r="D211" s="112">
        <f t="shared" si="31"/>
        <v>250</v>
      </c>
      <c r="E211" s="103">
        <v>2.605</v>
      </c>
      <c r="F211" s="104">
        <v>8.3259999999999996E-4</v>
      </c>
      <c r="G211" s="99">
        <f t="shared" si="23"/>
        <v>2.6058325999999998</v>
      </c>
      <c r="H211" s="107">
        <v>32.090000000000003</v>
      </c>
      <c r="I211" s="108" t="s">
        <v>7</v>
      </c>
      <c r="J211" s="111">
        <f t="shared" si="32"/>
        <v>32090.000000000004</v>
      </c>
      <c r="K211" s="107">
        <v>1.26</v>
      </c>
      <c r="L211" s="108" t="s">
        <v>7</v>
      </c>
      <c r="M211" s="111">
        <f t="shared" si="35"/>
        <v>1260</v>
      </c>
      <c r="N211" s="107">
        <v>96.23</v>
      </c>
      <c r="O211" s="108" t="s">
        <v>59</v>
      </c>
      <c r="P211" s="106">
        <f t="shared" si="34"/>
        <v>96.23</v>
      </c>
    </row>
    <row r="212" spans="1:16">
      <c r="A212" s="18">
        <f t="shared" si="26"/>
        <v>212</v>
      </c>
      <c r="B212" s="101">
        <v>15</v>
      </c>
      <c r="C212" s="102" t="s">
        <v>60</v>
      </c>
      <c r="D212" s="112">
        <f t="shared" si="31"/>
        <v>267.85714285714283</v>
      </c>
      <c r="E212" s="103">
        <v>2.5009999999999999</v>
      </c>
      <c r="F212" s="104">
        <v>7.8160000000000002E-4</v>
      </c>
      <c r="G212" s="99">
        <f t="shared" ref="G212:G275" si="36">E212+F212</f>
        <v>2.5017815999999997</v>
      </c>
      <c r="H212" s="107">
        <v>36.01</v>
      </c>
      <c r="I212" s="108" t="s">
        <v>7</v>
      </c>
      <c r="J212" s="111">
        <f t="shared" si="32"/>
        <v>36010</v>
      </c>
      <c r="K212" s="107">
        <v>1.37</v>
      </c>
      <c r="L212" s="108" t="s">
        <v>7</v>
      </c>
      <c r="M212" s="111">
        <f t="shared" si="35"/>
        <v>1370</v>
      </c>
      <c r="N212" s="107">
        <v>107.23</v>
      </c>
      <c r="O212" s="108" t="s">
        <v>59</v>
      </c>
      <c r="P212" s="106">
        <f t="shared" si="34"/>
        <v>107.23</v>
      </c>
    </row>
    <row r="213" spans="1:16">
      <c r="A213" s="18">
        <f t="shared" si="26"/>
        <v>213</v>
      </c>
      <c r="B213" s="101">
        <v>16</v>
      </c>
      <c r="C213" s="102" t="s">
        <v>60</v>
      </c>
      <c r="D213" s="112">
        <f t="shared" si="31"/>
        <v>285.71428571428572</v>
      </c>
      <c r="E213" s="103">
        <v>2.41</v>
      </c>
      <c r="F213" s="104">
        <v>7.3680000000000002E-4</v>
      </c>
      <c r="G213" s="99">
        <f t="shared" si="36"/>
        <v>2.4107368</v>
      </c>
      <c r="H213" s="107">
        <v>40.08</v>
      </c>
      <c r="I213" s="108" t="s">
        <v>7</v>
      </c>
      <c r="J213" s="111">
        <f t="shared" si="32"/>
        <v>40080</v>
      </c>
      <c r="K213" s="107">
        <v>1.49</v>
      </c>
      <c r="L213" s="108" t="s">
        <v>7</v>
      </c>
      <c r="M213" s="111">
        <f t="shared" si="35"/>
        <v>1490</v>
      </c>
      <c r="N213" s="107">
        <v>118.57</v>
      </c>
      <c r="O213" s="108" t="s">
        <v>59</v>
      </c>
      <c r="P213" s="106">
        <f t="shared" si="34"/>
        <v>118.57</v>
      </c>
    </row>
    <row r="214" spans="1:16">
      <c r="A214" s="18">
        <f t="shared" ref="A214:A277" si="37">A213+1</f>
        <v>214</v>
      </c>
      <c r="B214" s="101">
        <v>17</v>
      </c>
      <c r="C214" s="102" t="s">
        <v>60</v>
      </c>
      <c r="D214" s="112">
        <f t="shared" si="31"/>
        <v>303.57142857142856</v>
      </c>
      <c r="E214" s="103">
        <v>2.3290000000000002</v>
      </c>
      <c r="F214" s="104">
        <v>6.9700000000000003E-4</v>
      </c>
      <c r="G214" s="99">
        <f t="shared" si="36"/>
        <v>2.3296970000000004</v>
      </c>
      <c r="H214" s="107">
        <v>44.3</v>
      </c>
      <c r="I214" s="108" t="s">
        <v>7</v>
      </c>
      <c r="J214" s="111">
        <f t="shared" si="32"/>
        <v>44300</v>
      </c>
      <c r="K214" s="107">
        <v>1.61</v>
      </c>
      <c r="L214" s="108" t="s">
        <v>7</v>
      </c>
      <c r="M214" s="111">
        <f t="shared" si="35"/>
        <v>1610</v>
      </c>
      <c r="N214" s="107">
        <v>130.22</v>
      </c>
      <c r="O214" s="108" t="s">
        <v>59</v>
      </c>
      <c r="P214" s="106">
        <f t="shared" si="34"/>
        <v>130.22</v>
      </c>
    </row>
    <row r="215" spans="1:16">
      <c r="A215" s="18">
        <f t="shared" si="37"/>
        <v>215</v>
      </c>
      <c r="B215" s="101">
        <v>18</v>
      </c>
      <c r="C215" s="102" t="s">
        <v>60</v>
      </c>
      <c r="D215" s="112">
        <f t="shared" si="31"/>
        <v>321.42857142857144</v>
      </c>
      <c r="E215" s="103">
        <v>2.2570000000000001</v>
      </c>
      <c r="F215" s="104">
        <v>6.6140000000000003E-4</v>
      </c>
      <c r="G215" s="99">
        <f t="shared" si="36"/>
        <v>2.2576613999999999</v>
      </c>
      <c r="H215" s="107">
        <v>48.66</v>
      </c>
      <c r="I215" s="108" t="s">
        <v>7</v>
      </c>
      <c r="J215" s="111">
        <f t="shared" si="32"/>
        <v>48660</v>
      </c>
      <c r="K215" s="107">
        <v>1.72</v>
      </c>
      <c r="L215" s="108" t="s">
        <v>7</v>
      </c>
      <c r="M215" s="111">
        <f t="shared" si="35"/>
        <v>1720</v>
      </c>
      <c r="N215" s="107">
        <v>142.15</v>
      </c>
      <c r="O215" s="108" t="s">
        <v>59</v>
      </c>
      <c r="P215" s="106">
        <f t="shared" si="34"/>
        <v>142.15</v>
      </c>
    </row>
    <row r="216" spans="1:16">
      <c r="A216" s="18">
        <f t="shared" si="37"/>
        <v>216</v>
      </c>
      <c r="B216" s="101">
        <v>20</v>
      </c>
      <c r="C216" s="102" t="s">
        <v>60</v>
      </c>
      <c r="D216" s="112">
        <f t="shared" si="31"/>
        <v>357.14285714285717</v>
      </c>
      <c r="E216" s="103">
        <v>2.1360000000000001</v>
      </c>
      <c r="F216" s="104">
        <v>6.0050000000000001E-4</v>
      </c>
      <c r="G216" s="99">
        <f t="shared" si="36"/>
        <v>2.1366005000000001</v>
      </c>
      <c r="H216" s="107">
        <v>57.77</v>
      </c>
      <c r="I216" s="108" t="s">
        <v>7</v>
      </c>
      <c r="J216" s="111">
        <f t="shared" si="32"/>
        <v>57770</v>
      </c>
      <c r="K216" s="107">
        <v>2.15</v>
      </c>
      <c r="L216" s="108" t="s">
        <v>7</v>
      </c>
      <c r="M216" s="111">
        <f t="shared" si="35"/>
        <v>2150</v>
      </c>
      <c r="N216" s="107">
        <v>166.77</v>
      </c>
      <c r="O216" s="108" t="s">
        <v>59</v>
      </c>
      <c r="P216" s="106">
        <f t="shared" si="34"/>
        <v>166.77</v>
      </c>
    </row>
    <row r="217" spans="1:16">
      <c r="A217" s="18">
        <f t="shared" si="37"/>
        <v>217</v>
      </c>
      <c r="B217" s="101">
        <v>22.5</v>
      </c>
      <c r="C217" s="102" t="s">
        <v>60</v>
      </c>
      <c r="D217" s="112">
        <f t="shared" si="31"/>
        <v>401.78571428571428</v>
      </c>
      <c r="E217" s="103">
        <v>2.0139999999999998</v>
      </c>
      <c r="F217" s="104">
        <v>5.3890000000000003E-4</v>
      </c>
      <c r="G217" s="99">
        <f t="shared" si="36"/>
        <v>2.0145388999999998</v>
      </c>
      <c r="H217" s="107">
        <v>69.83</v>
      </c>
      <c r="I217" s="108" t="s">
        <v>7</v>
      </c>
      <c r="J217" s="111">
        <f t="shared" si="32"/>
        <v>69830</v>
      </c>
      <c r="K217" s="107">
        <v>2.74</v>
      </c>
      <c r="L217" s="108" t="s">
        <v>7</v>
      </c>
      <c r="M217" s="111">
        <f t="shared" si="35"/>
        <v>2740</v>
      </c>
      <c r="N217" s="107">
        <v>198.78</v>
      </c>
      <c r="O217" s="108" t="s">
        <v>59</v>
      </c>
      <c r="P217" s="106">
        <f t="shared" si="34"/>
        <v>198.78</v>
      </c>
    </row>
    <row r="218" spans="1:16">
      <c r="A218" s="18">
        <f t="shared" si="37"/>
        <v>218</v>
      </c>
      <c r="B218" s="101">
        <v>25</v>
      </c>
      <c r="C218" s="102" t="s">
        <v>60</v>
      </c>
      <c r="D218" s="112">
        <f t="shared" si="31"/>
        <v>446.42857142857144</v>
      </c>
      <c r="E218" s="103">
        <v>1.917</v>
      </c>
      <c r="F218" s="104">
        <v>4.8919999999999996E-4</v>
      </c>
      <c r="G218" s="99">
        <f t="shared" si="36"/>
        <v>1.9174892000000001</v>
      </c>
      <c r="H218" s="107">
        <v>82.55</v>
      </c>
      <c r="I218" s="108" t="s">
        <v>7</v>
      </c>
      <c r="J218" s="111">
        <f t="shared" si="32"/>
        <v>82550</v>
      </c>
      <c r="K218" s="107">
        <v>3.28</v>
      </c>
      <c r="L218" s="108" t="s">
        <v>7</v>
      </c>
      <c r="M218" s="111">
        <f t="shared" si="35"/>
        <v>3280</v>
      </c>
      <c r="N218" s="107">
        <v>231.9</v>
      </c>
      <c r="O218" s="108" t="s">
        <v>59</v>
      </c>
      <c r="P218" s="106">
        <f t="shared" si="34"/>
        <v>231.9</v>
      </c>
    </row>
    <row r="219" spans="1:16">
      <c r="A219" s="18">
        <f t="shared" si="37"/>
        <v>219</v>
      </c>
      <c r="B219" s="101">
        <v>27.5</v>
      </c>
      <c r="C219" s="102" t="s">
        <v>60</v>
      </c>
      <c r="D219" s="112">
        <f t="shared" si="31"/>
        <v>491.07142857142856</v>
      </c>
      <c r="E219" s="103">
        <v>1.839</v>
      </c>
      <c r="F219" s="104">
        <v>4.481E-4</v>
      </c>
      <c r="G219" s="99">
        <f t="shared" si="36"/>
        <v>1.8394481</v>
      </c>
      <c r="H219" s="107">
        <v>95.87</v>
      </c>
      <c r="I219" s="108" t="s">
        <v>7</v>
      </c>
      <c r="J219" s="111">
        <f t="shared" si="32"/>
        <v>95870</v>
      </c>
      <c r="K219" s="107">
        <v>3.78</v>
      </c>
      <c r="L219" s="108" t="s">
        <v>7</v>
      </c>
      <c r="M219" s="111">
        <f t="shared" si="35"/>
        <v>3780</v>
      </c>
      <c r="N219" s="107">
        <v>265.89999999999998</v>
      </c>
      <c r="O219" s="108" t="s">
        <v>59</v>
      </c>
      <c r="P219" s="106">
        <f t="shared" si="34"/>
        <v>265.89999999999998</v>
      </c>
    </row>
    <row r="220" spans="1:16">
      <c r="A220" s="18">
        <f t="shared" si="37"/>
        <v>220</v>
      </c>
      <c r="B220" s="101">
        <v>30</v>
      </c>
      <c r="C220" s="102" t="s">
        <v>60</v>
      </c>
      <c r="D220" s="112">
        <f t="shared" si="31"/>
        <v>535.71428571428567</v>
      </c>
      <c r="E220" s="103">
        <v>1.774</v>
      </c>
      <c r="F220" s="104">
        <v>4.1370000000000003E-4</v>
      </c>
      <c r="G220" s="99">
        <f t="shared" si="36"/>
        <v>1.7744137</v>
      </c>
      <c r="H220" s="107">
        <v>109.71</v>
      </c>
      <c r="I220" s="108" t="s">
        <v>7</v>
      </c>
      <c r="J220" s="111">
        <f t="shared" si="32"/>
        <v>109710</v>
      </c>
      <c r="K220" s="107">
        <v>4.26</v>
      </c>
      <c r="L220" s="108" t="s">
        <v>7</v>
      </c>
      <c r="M220" s="111">
        <f t="shared" si="35"/>
        <v>4260</v>
      </c>
      <c r="N220" s="107">
        <v>300.58</v>
      </c>
      <c r="O220" s="108" t="s">
        <v>59</v>
      </c>
      <c r="P220" s="106">
        <f t="shared" si="34"/>
        <v>300.58</v>
      </c>
    </row>
    <row r="221" spans="1:16">
      <c r="A221" s="18">
        <f t="shared" si="37"/>
        <v>221</v>
      </c>
      <c r="B221" s="101">
        <v>32.5</v>
      </c>
      <c r="C221" s="102" t="s">
        <v>60</v>
      </c>
      <c r="D221" s="112">
        <f t="shared" si="31"/>
        <v>580.35714285714289</v>
      </c>
      <c r="E221" s="103">
        <v>1.72</v>
      </c>
      <c r="F221" s="104">
        <v>3.8430000000000002E-4</v>
      </c>
      <c r="G221" s="99">
        <f t="shared" si="36"/>
        <v>1.7203842999999999</v>
      </c>
      <c r="H221" s="107">
        <v>124.01</v>
      </c>
      <c r="I221" s="108" t="s">
        <v>7</v>
      </c>
      <c r="J221" s="111">
        <f t="shared" si="32"/>
        <v>124010</v>
      </c>
      <c r="K221" s="107">
        <v>4.72</v>
      </c>
      <c r="L221" s="108" t="s">
        <v>7</v>
      </c>
      <c r="M221" s="111">
        <f t="shared" si="35"/>
        <v>4720</v>
      </c>
      <c r="N221" s="107">
        <v>335.79</v>
      </c>
      <c r="O221" s="108" t="s">
        <v>59</v>
      </c>
      <c r="P221" s="106">
        <f t="shared" si="34"/>
        <v>335.79</v>
      </c>
    </row>
    <row r="222" spans="1:16">
      <c r="A222" s="18">
        <f t="shared" si="37"/>
        <v>222</v>
      </c>
      <c r="B222" s="101">
        <v>35</v>
      </c>
      <c r="C222" s="102" t="s">
        <v>60</v>
      </c>
      <c r="D222" s="112">
        <f t="shared" si="31"/>
        <v>625</v>
      </c>
      <c r="E222" s="103">
        <v>1.675</v>
      </c>
      <c r="F222" s="104">
        <v>3.589E-4</v>
      </c>
      <c r="G222" s="99">
        <f t="shared" si="36"/>
        <v>1.6753589</v>
      </c>
      <c r="H222" s="107">
        <v>138.74</v>
      </c>
      <c r="I222" s="108" t="s">
        <v>7</v>
      </c>
      <c r="J222" s="111">
        <f t="shared" si="32"/>
        <v>138740</v>
      </c>
      <c r="K222" s="107">
        <v>5.16</v>
      </c>
      <c r="L222" s="108" t="s">
        <v>7</v>
      </c>
      <c r="M222" s="111">
        <f t="shared" si="35"/>
        <v>5160</v>
      </c>
      <c r="N222" s="107">
        <v>371.41</v>
      </c>
      <c r="O222" s="108" t="s">
        <v>59</v>
      </c>
      <c r="P222" s="106">
        <f t="shared" si="34"/>
        <v>371.41</v>
      </c>
    </row>
    <row r="223" spans="1:16">
      <c r="A223" s="18">
        <f t="shared" si="37"/>
        <v>223</v>
      </c>
      <c r="B223" s="101">
        <v>37.5</v>
      </c>
      <c r="C223" s="102" t="s">
        <v>60</v>
      </c>
      <c r="D223" s="112">
        <f t="shared" si="31"/>
        <v>669.64285714285711</v>
      </c>
      <c r="E223" s="103">
        <v>1.6359999999999999</v>
      </c>
      <c r="F223" s="104">
        <v>3.368E-4</v>
      </c>
      <c r="G223" s="99">
        <f t="shared" si="36"/>
        <v>1.6363367999999998</v>
      </c>
      <c r="H223" s="107">
        <v>153.84</v>
      </c>
      <c r="I223" s="108" t="s">
        <v>7</v>
      </c>
      <c r="J223" s="111">
        <f t="shared" si="32"/>
        <v>153840</v>
      </c>
      <c r="K223" s="107">
        <v>5.58</v>
      </c>
      <c r="L223" s="108" t="s">
        <v>7</v>
      </c>
      <c r="M223" s="111">
        <f t="shared" si="35"/>
        <v>5580</v>
      </c>
      <c r="N223" s="107">
        <v>407.3</v>
      </c>
      <c r="O223" s="108" t="s">
        <v>59</v>
      </c>
      <c r="P223" s="106">
        <f t="shared" si="34"/>
        <v>407.3</v>
      </c>
    </row>
    <row r="224" spans="1:16">
      <c r="A224" s="18">
        <f t="shared" si="37"/>
        <v>224</v>
      </c>
      <c r="B224" s="101">
        <v>40</v>
      </c>
      <c r="C224" s="102" t="s">
        <v>60</v>
      </c>
      <c r="D224" s="112">
        <f t="shared" si="31"/>
        <v>714.28571428571433</v>
      </c>
      <c r="E224" s="103">
        <v>1.603</v>
      </c>
      <c r="F224" s="104">
        <v>3.1740000000000002E-4</v>
      </c>
      <c r="G224" s="99">
        <f t="shared" si="36"/>
        <v>1.6033173999999999</v>
      </c>
      <c r="H224" s="107">
        <v>169.28</v>
      </c>
      <c r="I224" s="108" t="s">
        <v>7</v>
      </c>
      <c r="J224" s="111">
        <f t="shared" si="32"/>
        <v>169280</v>
      </c>
      <c r="K224" s="107">
        <v>5.99</v>
      </c>
      <c r="L224" s="108" t="s">
        <v>7</v>
      </c>
      <c r="M224" s="111">
        <f t="shared" si="35"/>
        <v>5990</v>
      </c>
      <c r="N224" s="107">
        <v>443.4</v>
      </c>
      <c r="O224" s="108" t="s">
        <v>59</v>
      </c>
      <c r="P224" s="106">
        <f t="shared" si="34"/>
        <v>443.4</v>
      </c>
    </row>
    <row r="225" spans="1:16">
      <c r="A225" s="18">
        <f t="shared" si="37"/>
        <v>225</v>
      </c>
      <c r="B225" s="101">
        <v>45</v>
      </c>
      <c r="C225" s="102" t="s">
        <v>60</v>
      </c>
      <c r="D225" s="112">
        <f t="shared" si="31"/>
        <v>803.57142857142856</v>
      </c>
      <c r="E225" s="103">
        <v>1.5489999999999999</v>
      </c>
      <c r="F225" s="104">
        <v>2.8469999999999998E-4</v>
      </c>
      <c r="G225" s="99">
        <f t="shared" si="36"/>
        <v>1.5492846999999998</v>
      </c>
      <c r="H225" s="107">
        <v>201.02</v>
      </c>
      <c r="I225" s="108" t="s">
        <v>7</v>
      </c>
      <c r="J225" s="111">
        <f t="shared" si="32"/>
        <v>201020</v>
      </c>
      <c r="K225" s="107">
        <v>7.49</v>
      </c>
      <c r="L225" s="108" t="s">
        <v>7</v>
      </c>
      <c r="M225" s="111">
        <f t="shared" si="35"/>
        <v>7490</v>
      </c>
      <c r="N225" s="107">
        <v>515.87</v>
      </c>
      <c r="O225" s="108" t="s">
        <v>59</v>
      </c>
      <c r="P225" s="106">
        <f t="shared" si="34"/>
        <v>515.87</v>
      </c>
    </row>
    <row r="226" spans="1:16">
      <c r="A226" s="18">
        <f t="shared" si="37"/>
        <v>226</v>
      </c>
      <c r="B226" s="101">
        <v>50</v>
      </c>
      <c r="C226" s="102" t="s">
        <v>60</v>
      </c>
      <c r="D226" s="112">
        <f t="shared" si="31"/>
        <v>892.85714285714289</v>
      </c>
      <c r="E226" s="103">
        <v>1.5069999999999999</v>
      </c>
      <c r="F226" s="104">
        <v>2.5829999999999999E-4</v>
      </c>
      <c r="G226" s="99">
        <f t="shared" si="36"/>
        <v>1.5072582999999999</v>
      </c>
      <c r="H226" s="107">
        <v>233.75</v>
      </c>
      <c r="I226" s="108" t="s">
        <v>7</v>
      </c>
      <c r="J226" s="111">
        <f t="shared" si="32"/>
        <v>233750</v>
      </c>
      <c r="K226" s="107">
        <v>8.8000000000000007</v>
      </c>
      <c r="L226" s="108" t="s">
        <v>7</v>
      </c>
      <c r="M226" s="111">
        <f t="shared" si="35"/>
        <v>8800</v>
      </c>
      <c r="N226" s="107">
        <v>588.33000000000004</v>
      </c>
      <c r="O226" s="108" t="s">
        <v>59</v>
      </c>
      <c r="P226" s="106">
        <f t="shared" si="34"/>
        <v>588.33000000000004</v>
      </c>
    </row>
    <row r="227" spans="1:16">
      <c r="A227" s="18">
        <f t="shared" si="37"/>
        <v>227</v>
      </c>
      <c r="B227" s="101">
        <v>55</v>
      </c>
      <c r="C227" s="102" t="s">
        <v>60</v>
      </c>
      <c r="D227" s="112">
        <f t="shared" si="31"/>
        <v>982.14285714285711</v>
      </c>
      <c r="E227" s="103">
        <v>1.4750000000000001</v>
      </c>
      <c r="F227" s="104">
        <v>2.365E-4</v>
      </c>
      <c r="G227" s="99">
        <f t="shared" si="36"/>
        <v>1.4752365000000001</v>
      </c>
      <c r="H227" s="107">
        <v>267.29000000000002</v>
      </c>
      <c r="I227" s="108" t="s">
        <v>7</v>
      </c>
      <c r="J227" s="111">
        <f t="shared" si="32"/>
        <v>267290</v>
      </c>
      <c r="K227" s="107">
        <v>10</v>
      </c>
      <c r="L227" s="108" t="s">
        <v>7</v>
      </c>
      <c r="M227" s="111">
        <f t="shared" si="35"/>
        <v>10000</v>
      </c>
      <c r="N227" s="107">
        <v>660.39</v>
      </c>
      <c r="O227" s="108" t="s">
        <v>59</v>
      </c>
      <c r="P227" s="106">
        <f t="shared" si="34"/>
        <v>660.39</v>
      </c>
    </row>
    <row r="228" spans="1:16">
      <c r="A228" s="21">
        <f t="shared" si="37"/>
        <v>228</v>
      </c>
      <c r="B228" s="101">
        <v>56</v>
      </c>
      <c r="C228" s="102" t="s">
        <v>60</v>
      </c>
      <c r="D228" s="106">
        <f t="shared" si="31"/>
        <v>1000</v>
      </c>
      <c r="E228" s="103">
        <v>1.47</v>
      </c>
      <c r="F228" s="104">
        <v>2.3259999999999999E-4</v>
      </c>
      <c r="G228" s="99">
        <f t="shared" si="36"/>
        <v>1.4702325999999999</v>
      </c>
      <c r="H228" s="107">
        <v>274.08</v>
      </c>
      <c r="I228" s="108" t="s">
        <v>7</v>
      </c>
      <c r="J228" s="111">
        <f t="shared" si="32"/>
        <v>274080</v>
      </c>
      <c r="K228" s="107">
        <v>10.050000000000001</v>
      </c>
      <c r="L228" s="108" t="s">
        <v>7</v>
      </c>
      <c r="M228" s="111">
        <f t="shared" si="35"/>
        <v>10050</v>
      </c>
      <c r="N228" s="107">
        <v>674.73</v>
      </c>
      <c r="O228" s="108" t="s">
        <v>59</v>
      </c>
      <c r="P228" s="106">
        <f t="shared" si="34"/>
        <v>674.73</v>
      </c>
    </row>
    <row r="229" spans="1:16">
      <c r="A229" s="18">
        <f t="shared" si="37"/>
        <v>229</v>
      </c>
      <c r="B229" s="101"/>
      <c r="C229" s="102"/>
      <c r="D229" s="106" t="e">
        <v>#N/A</v>
      </c>
      <c r="E229" s="103"/>
      <c r="F229" s="104"/>
      <c r="G229" s="99" t="e">
        <v>#N/A</v>
      </c>
      <c r="H229" s="107"/>
      <c r="I229" s="108"/>
      <c r="J229" s="111" t="e">
        <v>#N/A</v>
      </c>
      <c r="K229" s="107"/>
      <c r="L229" s="108"/>
      <c r="M229" s="111" t="e">
        <v>#N/A</v>
      </c>
      <c r="N229" s="107"/>
      <c r="O229" s="108"/>
      <c r="P229" s="114" t="e">
        <v>#N/A</v>
      </c>
    </row>
    <row r="230" spans="1:16">
      <c r="A230" s="18">
        <f t="shared" si="37"/>
        <v>230</v>
      </c>
      <c r="B230" s="101"/>
      <c r="C230" s="102"/>
      <c r="D230" s="106" t="e">
        <v>#N/A</v>
      </c>
      <c r="E230" s="103"/>
      <c r="F230" s="104"/>
      <c r="G230" s="99" t="e">
        <v>#N/A</v>
      </c>
      <c r="H230" s="107"/>
      <c r="I230" s="108"/>
      <c r="J230" s="111" t="e">
        <v>#N/A</v>
      </c>
      <c r="K230" s="107"/>
      <c r="L230" s="108"/>
      <c r="M230" s="111" t="e">
        <v>#N/A</v>
      </c>
      <c r="N230" s="107"/>
      <c r="O230" s="108"/>
      <c r="P230" s="114" t="e">
        <v>#N/A</v>
      </c>
    </row>
    <row r="231" spans="1:16">
      <c r="A231" s="18">
        <f t="shared" si="37"/>
        <v>231</v>
      </c>
      <c r="B231" s="101"/>
      <c r="C231" s="102"/>
      <c r="D231" s="106" t="e">
        <v>#N/A</v>
      </c>
      <c r="E231" s="103"/>
      <c r="F231" s="104"/>
      <c r="G231" s="99" t="e">
        <v>#N/A</v>
      </c>
      <c r="H231" s="107"/>
      <c r="I231" s="108"/>
      <c r="J231" s="111" t="e">
        <v>#N/A</v>
      </c>
      <c r="K231" s="107"/>
      <c r="L231" s="108"/>
      <c r="M231" s="111" t="e">
        <v>#N/A</v>
      </c>
      <c r="N231" s="107"/>
      <c r="O231" s="108"/>
      <c r="P231" s="114" t="e">
        <v>#N/A</v>
      </c>
    </row>
    <row r="232" spans="1:16">
      <c r="A232" s="18">
        <f t="shared" si="37"/>
        <v>232</v>
      </c>
      <c r="B232" s="101"/>
      <c r="C232" s="102"/>
      <c r="D232" s="106" t="e">
        <v>#N/A</v>
      </c>
      <c r="E232" s="103"/>
      <c r="F232" s="104"/>
      <c r="G232" s="99" t="e">
        <v>#N/A</v>
      </c>
      <c r="H232" s="107"/>
      <c r="I232" s="108"/>
      <c r="J232" s="111" t="e">
        <v>#N/A</v>
      </c>
      <c r="K232" s="107"/>
      <c r="L232" s="108"/>
      <c r="M232" s="111" t="e">
        <v>#N/A</v>
      </c>
      <c r="N232" s="107"/>
      <c r="O232" s="108"/>
      <c r="P232" s="114" t="e">
        <v>#N/A</v>
      </c>
    </row>
    <row r="233" spans="1:16">
      <c r="A233" s="18">
        <f t="shared" si="37"/>
        <v>233</v>
      </c>
      <c r="B233" s="101"/>
      <c r="C233" s="102"/>
      <c r="D233" s="106" t="e">
        <v>#N/A</v>
      </c>
      <c r="E233" s="103"/>
      <c r="F233" s="104"/>
      <c r="G233" s="99" t="e">
        <v>#N/A</v>
      </c>
      <c r="H233" s="107"/>
      <c r="I233" s="108"/>
      <c r="J233" s="111" t="e">
        <v>#N/A</v>
      </c>
      <c r="K233" s="107"/>
      <c r="L233" s="108"/>
      <c r="M233" s="111" t="e">
        <v>#N/A</v>
      </c>
      <c r="N233" s="107"/>
      <c r="O233" s="108"/>
      <c r="P233" s="114" t="e">
        <v>#N/A</v>
      </c>
    </row>
    <row r="234" spans="1:16">
      <c r="A234" s="18">
        <f t="shared" si="37"/>
        <v>234</v>
      </c>
      <c r="B234" s="101"/>
      <c r="C234" s="102"/>
      <c r="D234" s="106" t="e">
        <v>#N/A</v>
      </c>
      <c r="E234" s="103"/>
      <c r="F234" s="104"/>
      <c r="G234" s="99" t="e">
        <v>#N/A</v>
      </c>
      <c r="H234" s="107"/>
      <c r="I234" s="108"/>
      <c r="J234" s="111" t="e">
        <v>#N/A</v>
      </c>
      <c r="K234" s="107"/>
      <c r="L234" s="108"/>
      <c r="M234" s="111" t="e">
        <v>#N/A</v>
      </c>
      <c r="N234" s="107"/>
      <c r="O234" s="108"/>
      <c r="P234" s="114" t="e">
        <v>#N/A</v>
      </c>
    </row>
    <row r="235" spans="1:16">
      <c r="A235" s="18">
        <f t="shared" si="37"/>
        <v>235</v>
      </c>
      <c r="B235" s="101"/>
      <c r="C235" s="102"/>
      <c r="D235" s="106" t="e">
        <v>#N/A</v>
      </c>
      <c r="E235" s="103"/>
      <c r="F235" s="104"/>
      <c r="G235" s="99" t="e">
        <v>#N/A</v>
      </c>
      <c r="H235" s="107"/>
      <c r="I235" s="108"/>
      <c r="J235" s="111" t="e">
        <v>#N/A</v>
      </c>
      <c r="K235" s="107"/>
      <c r="L235" s="108"/>
      <c r="M235" s="111" t="e">
        <v>#N/A</v>
      </c>
      <c r="N235" s="107"/>
      <c r="O235" s="108"/>
      <c r="P235" s="114" t="e">
        <v>#N/A</v>
      </c>
    </row>
    <row r="236" spans="1:16">
      <c r="A236" s="18">
        <f t="shared" si="37"/>
        <v>236</v>
      </c>
      <c r="B236" s="101"/>
      <c r="C236" s="102"/>
      <c r="D236" s="106" t="e">
        <v>#N/A</v>
      </c>
      <c r="E236" s="103"/>
      <c r="F236" s="104"/>
      <c r="G236" s="99" t="e">
        <v>#N/A</v>
      </c>
      <c r="H236" s="107"/>
      <c r="I236" s="108"/>
      <c r="J236" s="111" t="e">
        <v>#N/A</v>
      </c>
      <c r="K236" s="107"/>
      <c r="L236" s="108"/>
      <c r="M236" s="111" t="e">
        <v>#N/A</v>
      </c>
      <c r="N236" s="107"/>
      <c r="O236" s="108"/>
      <c r="P236" s="114" t="e">
        <v>#N/A</v>
      </c>
    </row>
    <row r="237" spans="1:16">
      <c r="A237" s="18">
        <f t="shared" si="37"/>
        <v>237</v>
      </c>
      <c r="B237" s="101"/>
      <c r="C237" s="102"/>
      <c r="D237" s="106" t="e">
        <v>#N/A</v>
      </c>
      <c r="E237" s="103"/>
      <c r="F237" s="104"/>
      <c r="G237" s="99" t="e">
        <v>#N/A</v>
      </c>
      <c r="H237" s="107"/>
      <c r="I237" s="108"/>
      <c r="J237" s="111" t="e">
        <v>#N/A</v>
      </c>
      <c r="K237" s="107"/>
      <c r="L237" s="108"/>
      <c r="M237" s="111" t="e">
        <v>#N/A</v>
      </c>
      <c r="N237" s="107"/>
      <c r="O237" s="108"/>
      <c r="P237" s="114" t="e">
        <v>#N/A</v>
      </c>
    </row>
    <row r="238" spans="1:16">
      <c r="A238" s="18">
        <f t="shared" si="37"/>
        <v>238</v>
      </c>
      <c r="B238" s="101"/>
      <c r="C238" s="102"/>
      <c r="D238" s="106" t="e">
        <v>#N/A</v>
      </c>
      <c r="E238" s="103"/>
      <c r="F238" s="104"/>
      <c r="G238" s="99" t="e">
        <v>#N/A</v>
      </c>
      <c r="H238" s="107"/>
      <c r="I238" s="108"/>
      <c r="J238" s="111" t="e">
        <v>#N/A</v>
      </c>
      <c r="K238" s="107"/>
      <c r="L238" s="108"/>
      <c r="M238" s="111" t="e">
        <v>#N/A</v>
      </c>
      <c r="N238" s="107"/>
      <c r="O238" s="108"/>
      <c r="P238" s="114" t="e">
        <v>#N/A</v>
      </c>
    </row>
    <row r="239" spans="1:16">
      <c r="A239" s="18">
        <f t="shared" si="37"/>
        <v>239</v>
      </c>
      <c r="B239" s="101"/>
      <c r="C239" s="102"/>
      <c r="D239" s="106" t="e">
        <v>#N/A</v>
      </c>
      <c r="E239" s="103"/>
      <c r="F239" s="104"/>
      <c r="G239" s="99" t="e">
        <v>#N/A</v>
      </c>
      <c r="H239" s="107"/>
      <c r="I239" s="108"/>
      <c r="J239" s="111" t="e">
        <v>#N/A</v>
      </c>
      <c r="K239" s="107"/>
      <c r="L239" s="108"/>
      <c r="M239" s="111" t="e">
        <v>#N/A</v>
      </c>
      <c r="N239" s="107"/>
      <c r="O239" s="108"/>
      <c r="P239" s="114" t="e">
        <v>#N/A</v>
      </c>
    </row>
    <row r="240" spans="1:16">
      <c r="A240" s="18">
        <f t="shared" si="37"/>
        <v>240</v>
      </c>
      <c r="B240" s="101"/>
      <c r="C240" s="102"/>
      <c r="D240" s="106" t="e">
        <v>#N/A</v>
      </c>
      <c r="E240" s="103"/>
      <c r="F240" s="104"/>
      <c r="G240" s="99" t="e">
        <v>#N/A</v>
      </c>
      <c r="H240" s="107"/>
      <c r="I240" s="108"/>
      <c r="J240" s="111" t="e">
        <v>#N/A</v>
      </c>
      <c r="K240" s="107"/>
      <c r="L240" s="108"/>
      <c r="M240" s="111" t="e">
        <v>#N/A</v>
      </c>
      <c r="N240" s="107"/>
      <c r="O240" s="108"/>
      <c r="P240" s="114" t="e">
        <v>#N/A</v>
      </c>
    </row>
    <row r="241" spans="1:16">
      <c r="A241" s="18">
        <f t="shared" si="37"/>
        <v>241</v>
      </c>
      <c r="B241" s="101"/>
      <c r="C241" s="102"/>
      <c r="D241" s="106" t="e">
        <v>#N/A</v>
      </c>
      <c r="E241" s="103"/>
      <c r="F241" s="104"/>
      <c r="G241" s="99" t="e">
        <v>#N/A</v>
      </c>
      <c r="H241" s="107"/>
      <c r="I241" s="108"/>
      <c r="J241" s="111" t="e">
        <v>#N/A</v>
      </c>
      <c r="K241" s="107"/>
      <c r="L241" s="108"/>
      <c r="M241" s="111" t="e">
        <v>#N/A</v>
      </c>
      <c r="N241" s="107"/>
      <c r="O241" s="108"/>
      <c r="P241" s="114" t="e">
        <v>#N/A</v>
      </c>
    </row>
    <row r="242" spans="1:16">
      <c r="A242" s="18">
        <f t="shared" si="37"/>
        <v>242</v>
      </c>
      <c r="B242" s="101"/>
      <c r="C242" s="102"/>
      <c r="D242" s="106" t="e">
        <v>#N/A</v>
      </c>
      <c r="E242" s="103"/>
      <c r="F242" s="104"/>
      <c r="G242" s="99" t="e">
        <v>#N/A</v>
      </c>
      <c r="H242" s="107"/>
      <c r="I242" s="108"/>
      <c r="J242" s="111" t="e">
        <v>#N/A</v>
      </c>
      <c r="K242" s="107"/>
      <c r="L242" s="108"/>
      <c r="M242" s="111" t="e">
        <v>#N/A</v>
      </c>
      <c r="N242" s="107"/>
      <c r="O242" s="108"/>
      <c r="P242" s="114" t="e">
        <v>#N/A</v>
      </c>
    </row>
    <row r="243" spans="1:16">
      <c r="A243" s="18">
        <f t="shared" si="37"/>
        <v>243</v>
      </c>
      <c r="B243" s="101"/>
      <c r="C243" s="102"/>
      <c r="D243" s="106" t="e">
        <v>#N/A</v>
      </c>
      <c r="E243" s="103"/>
      <c r="F243" s="104"/>
      <c r="G243" s="99" t="e">
        <v>#N/A</v>
      </c>
      <c r="H243" s="107"/>
      <c r="I243" s="108"/>
      <c r="J243" s="111" t="e">
        <v>#N/A</v>
      </c>
      <c r="K243" s="107"/>
      <c r="L243" s="108"/>
      <c r="M243" s="111" t="e">
        <v>#N/A</v>
      </c>
      <c r="N243" s="107"/>
      <c r="O243" s="108"/>
      <c r="P243" s="114" t="e">
        <v>#N/A</v>
      </c>
    </row>
    <row r="244" spans="1:16">
      <c r="A244" s="18">
        <f t="shared" si="37"/>
        <v>244</v>
      </c>
      <c r="B244" s="101"/>
      <c r="C244" s="102"/>
      <c r="D244" s="106" t="e">
        <v>#N/A</v>
      </c>
      <c r="E244" s="103"/>
      <c r="F244" s="104"/>
      <c r="G244" s="99" t="e">
        <v>#N/A</v>
      </c>
      <c r="H244" s="107"/>
      <c r="I244" s="108"/>
      <c r="J244" s="111" t="e">
        <v>#N/A</v>
      </c>
      <c r="K244" s="107"/>
      <c r="L244" s="108"/>
      <c r="M244" s="111" t="e">
        <v>#N/A</v>
      </c>
      <c r="N244" s="107"/>
      <c r="O244" s="108"/>
      <c r="P244" s="114" t="e">
        <v>#N/A</v>
      </c>
    </row>
    <row r="245" spans="1:16">
      <c r="A245" s="18">
        <f t="shared" si="37"/>
        <v>245</v>
      </c>
      <c r="B245" s="101"/>
      <c r="C245" s="102"/>
      <c r="D245" s="106" t="e">
        <v>#N/A</v>
      </c>
      <c r="E245" s="103"/>
      <c r="F245" s="104"/>
      <c r="G245" s="99" t="e">
        <v>#N/A</v>
      </c>
      <c r="H245" s="107"/>
      <c r="I245" s="108"/>
      <c r="J245" s="111" t="e">
        <v>#N/A</v>
      </c>
      <c r="K245" s="107"/>
      <c r="L245" s="108"/>
      <c r="M245" s="111" t="e">
        <v>#N/A</v>
      </c>
      <c r="N245" s="107"/>
      <c r="O245" s="108"/>
      <c r="P245" s="114" t="e">
        <v>#N/A</v>
      </c>
    </row>
    <row r="246" spans="1:16">
      <c r="A246" s="18">
        <f t="shared" si="37"/>
        <v>246</v>
      </c>
      <c r="B246" s="101"/>
      <c r="C246" s="102"/>
      <c r="D246" s="106" t="e">
        <v>#N/A</v>
      </c>
      <c r="E246" s="103"/>
      <c r="F246" s="104"/>
      <c r="G246" s="99" t="e">
        <v>#N/A</v>
      </c>
      <c r="H246" s="107"/>
      <c r="I246" s="108"/>
      <c r="J246" s="111" t="e">
        <v>#N/A</v>
      </c>
      <c r="K246" s="107"/>
      <c r="L246" s="108"/>
      <c r="M246" s="111" t="e">
        <v>#N/A</v>
      </c>
      <c r="N246" s="107"/>
      <c r="O246" s="108"/>
      <c r="P246" s="114" t="e">
        <v>#N/A</v>
      </c>
    </row>
    <row r="247" spans="1:16">
      <c r="A247" s="18">
        <f t="shared" si="37"/>
        <v>247</v>
      </c>
      <c r="B247" s="101"/>
      <c r="C247" s="102"/>
      <c r="D247" s="106" t="e">
        <v>#N/A</v>
      </c>
      <c r="E247" s="103"/>
      <c r="F247" s="104"/>
      <c r="G247" s="99" t="e">
        <v>#N/A</v>
      </c>
      <c r="H247" s="107"/>
      <c r="I247" s="108"/>
      <c r="J247" s="111" t="e">
        <v>#N/A</v>
      </c>
      <c r="K247" s="107"/>
      <c r="L247" s="108"/>
      <c r="M247" s="111" t="e">
        <v>#N/A</v>
      </c>
      <c r="N247" s="107"/>
      <c r="O247" s="108"/>
      <c r="P247" s="114" t="e">
        <v>#N/A</v>
      </c>
    </row>
    <row r="248" spans="1:16">
      <c r="A248" s="18">
        <f t="shared" si="37"/>
        <v>248</v>
      </c>
      <c r="B248" s="101"/>
      <c r="C248" s="102"/>
      <c r="D248" s="106" t="e">
        <v>#N/A</v>
      </c>
      <c r="E248" s="103"/>
      <c r="F248" s="104"/>
      <c r="G248" s="99" t="e">
        <v>#N/A</v>
      </c>
      <c r="H248" s="107"/>
      <c r="I248" s="108"/>
      <c r="J248" s="111" t="e">
        <v>#N/A</v>
      </c>
      <c r="K248" s="107"/>
      <c r="L248" s="108"/>
      <c r="M248" s="111" t="e">
        <v>#N/A</v>
      </c>
      <c r="N248" s="107"/>
      <c r="O248" s="108"/>
      <c r="P248" s="114" t="e">
        <v>#N/A</v>
      </c>
    </row>
    <row r="249" spans="1:16">
      <c r="A249" s="18">
        <f t="shared" si="37"/>
        <v>249</v>
      </c>
      <c r="B249" s="101"/>
      <c r="C249" s="102"/>
      <c r="D249" s="106" t="e">
        <v>#N/A</v>
      </c>
      <c r="E249" s="103"/>
      <c r="F249" s="104"/>
      <c r="G249" s="99" t="e">
        <v>#N/A</v>
      </c>
      <c r="H249" s="107"/>
      <c r="I249" s="108"/>
      <c r="J249" s="111" t="e">
        <v>#N/A</v>
      </c>
      <c r="K249" s="107"/>
      <c r="L249" s="108"/>
      <c r="M249" s="111" t="e">
        <v>#N/A</v>
      </c>
      <c r="N249" s="107"/>
      <c r="O249" s="108"/>
      <c r="P249" s="114" t="e">
        <v>#N/A</v>
      </c>
    </row>
    <row r="250" spans="1:16">
      <c r="A250" s="18">
        <f t="shared" si="37"/>
        <v>250</v>
      </c>
      <c r="B250" s="101"/>
      <c r="C250" s="102"/>
      <c r="D250" s="106" t="e">
        <v>#N/A</v>
      </c>
      <c r="E250" s="103"/>
      <c r="F250" s="104"/>
      <c r="G250" s="99" t="e">
        <v>#N/A</v>
      </c>
      <c r="H250" s="107"/>
      <c r="I250" s="108"/>
      <c r="J250" s="111" t="e">
        <v>#N/A</v>
      </c>
      <c r="K250" s="107"/>
      <c r="L250" s="108"/>
      <c r="M250" s="111" t="e">
        <v>#N/A</v>
      </c>
      <c r="N250" s="107"/>
      <c r="O250" s="108"/>
      <c r="P250" s="114" t="e">
        <v>#N/A</v>
      </c>
    </row>
    <row r="251" spans="1:16">
      <c r="A251" s="18">
        <f t="shared" si="37"/>
        <v>251</v>
      </c>
      <c r="B251" s="101"/>
      <c r="C251" s="102"/>
      <c r="D251" s="106" t="e">
        <v>#N/A</v>
      </c>
      <c r="E251" s="103"/>
      <c r="F251" s="104"/>
      <c r="G251" s="99" t="e">
        <v>#N/A</v>
      </c>
      <c r="H251" s="107"/>
      <c r="I251" s="108"/>
      <c r="J251" s="111" t="e">
        <v>#N/A</v>
      </c>
      <c r="K251" s="107"/>
      <c r="L251" s="108"/>
      <c r="M251" s="111" t="e">
        <v>#N/A</v>
      </c>
      <c r="N251" s="107"/>
      <c r="O251" s="108"/>
      <c r="P251" s="114" t="e">
        <v>#N/A</v>
      </c>
    </row>
    <row r="252" spans="1:16">
      <c r="A252" s="18">
        <f t="shared" si="37"/>
        <v>252</v>
      </c>
      <c r="B252" s="101"/>
      <c r="C252" s="102"/>
      <c r="D252" s="106" t="e">
        <v>#N/A</v>
      </c>
      <c r="E252" s="103"/>
      <c r="F252" s="104"/>
      <c r="G252" s="99" t="e">
        <v>#N/A</v>
      </c>
      <c r="H252" s="107"/>
      <c r="I252" s="108"/>
      <c r="J252" s="111" t="e">
        <v>#N/A</v>
      </c>
      <c r="K252" s="107"/>
      <c r="L252" s="108"/>
      <c r="M252" s="111" t="e">
        <v>#N/A</v>
      </c>
      <c r="N252" s="107"/>
      <c r="O252" s="108"/>
      <c r="P252" s="114" t="e">
        <v>#N/A</v>
      </c>
    </row>
    <row r="253" spans="1:16">
      <c r="A253" s="18">
        <f t="shared" si="37"/>
        <v>253</v>
      </c>
      <c r="B253" s="101"/>
      <c r="C253" s="102"/>
      <c r="D253" s="106" t="e">
        <v>#N/A</v>
      </c>
      <c r="E253" s="103"/>
      <c r="F253" s="104"/>
      <c r="G253" s="99" t="e">
        <v>#N/A</v>
      </c>
      <c r="H253" s="107"/>
      <c r="I253" s="108"/>
      <c r="J253" s="111" t="e">
        <v>#N/A</v>
      </c>
      <c r="K253" s="107"/>
      <c r="L253" s="108"/>
      <c r="M253" s="111" t="e">
        <v>#N/A</v>
      </c>
      <c r="N253" s="107"/>
      <c r="O253" s="108"/>
      <c r="P253" s="114" t="e">
        <v>#N/A</v>
      </c>
    </row>
    <row r="254" spans="1:16">
      <c r="A254" s="18">
        <f t="shared" si="37"/>
        <v>254</v>
      </c>
      <c r="B254" s="101"/>
      <c r="C254" s="102"/>
      <c r="D254" s="106" t="e">
        <v>#N/A</v>
      </c>
      <c r="E254" s="103"/>
      <c r="F254" s="104"/>
      <c r="G254" s="99" t="e">
        <v>#N/A</v>
      </c>
      <c r="H254" s="107"/>
      <c r="I254" s="108"/>
      <c r="J254" s="111" t="e">
        <v>#N/A</v>
      </c>
      <c r="K254" s="107"/>
      <c r="L254" s="108"/>
      <c r="M254" s="111" t="e">
        <v>#N/A</v>
      </c>
      <c r="N254" s="107"/>
      <c r="O254" s="108"/>
      <c r="P254" s="114" t="e">
        <v>#N/A</v>
      </c>
    </row>
    <row r="255" spans="1:16">
      <c r="A255" s="18">
        <f t="shared" si="37"/>
        <v>255</v>
      </c>
      <c r="B255" s="101"/>
      <c r="C255" s="102"/>
      <c r="D255" s="106" t="e">
        <v>#N/A</v>
      </c>
      <c r="E255" s="103"/>
      <c r="F255" s="104"/>
      <c r="G255" s="99" t="e">
        <v>#N/A</v>
      </c>
      <c r="H255" s="107"/>
      <c r="I255" s="108"/>
      <c r="J255" s="111" t="e">
        <v>#N/A</v>
      </c>
      <c r="K255" s="107"/>
      <c r="L255" s="108"/>
      <c r="M255" s="111" t="e">
        <v>#N/A</v>
      </c>
      <c r="N255" s="107"/>
      <c r="O255" s="108"/>
      <c r="P255" s="114" t="e">
        <v>#N/A</v>
      </c>
    </row>
    <row r="256" spans="1:16">
      <c r="A256" s="18">
        <f t="shared" si="37"/>
        <v>256</v>
      </c>
      <c r="B256" s="101"/>
      <c r="C256" s="102"/>
      <c r="D256" s="106" t="e">
        <v>#N/A</v>
      </c>
      <c r="E256" s="103"/>
      <c r="F256" s="104"/>
      <c r="G256" s="99" t="e">
        <v>#N/A</v>
      </c>
      <c r="H256" s="107"/>
      <c r="I256" s="108"/>
      <c r="J256" s="111" t="e">
        <v>#N/A</v>
      </c>
      <c r="K256" s="107"/>
      <c r="L256" s="108"/>
      <c r="M256" s="111" t="e">
        <v>#N/A</v>
      </c>
      <c r="N256" s="107"/>
      <c r="O256" s="108"/>
      <c r="P256" s="114" t="e">
        <v>#N/A</v>
      </c>
    </row>
    <row r="257" spans="1:16">
      <c r="A257" s="18">
        <f t="shared" si="37"/>
        <v>257</v>
      </c>
      <c r="B257" s="101"/>
      <c r="C257" s="102"/>
      <c r="D257" s="106" t="e">
        <v>#N/A</v>
      </c>
      <c r="E257" s="103"/>
      <c r="F257" s="104"/>
      <c r="G257" s="99" t="e">
        <v>#N/A</v>
      </c>
      <c r="H257" s="107"/>
      <c r="I257" s="108"/>
      <c r="J257" s="111" t="e">
        <v>#N/A</v>
      </c>
      <c r="K257" s="107"/>
      <c r="L257" s="108"/>
      <c r="M257" s="111" t="e">
        <v>#N/A</v>
      </c>
      <c r="N257" s="107"/>
      <c r="O257" s="108"/>
      <c r="P257" s="114" t="e">
        <v>#N/A</v>
      </c>
    </row>
    <row r="258" spans="1:16">
      <c r="A258" s="18">
        <f t="shared" si="37"/>
        <v>258</v>
      </c>
      <c r="B258" s="101"/>
      <c r="C258" s="102"/>
      <c r="D258" s="106" t="e">
        <v>#N/A</v>
      </c>
      <c r="E258" s="103"/>
      <c r="F258" s="104"/>
      <c r="G258" s="99" t="e">
        <v>#N/A</v>
      </c>
      <c r="H258" s="107"/>
      <c r="I258" s="108"/>
      <c r="J258" s="111" t="e">
        <v>#N/A</v>
      </c>
      <c r="K258" s="107"/>
      <c r="L258" s="108"/>
      <c r="M258" s="111" t="e">
        <v>#N/A</v>
      </c>
      <c r="N258" s="107"/>
      <c r="O258" s="108"/>
      <c r="P258" s="114" t="e">
        <v>#N/A</v>
      </c>
    </row>
    <row r="259" spans="1:16">
      <c r="A259" s="18">
        <f t="shared" si="37"/>
        <v>259</v>
      </c>
      <c r="B259" s="101"/>
      <c r="C259" s="102"/>
      <c r="D259" s="106" t="e">
        <v>#N/A</v>
      </c>
      <c r="E259" s="103"/>
      <c r="F259" s="104"/>
      <c r="G259" s="99" t="e">
        <v>#N/A</v>
      </c>
      <c r="H259" s="107"/>
      <c r="I259" s="108"/>
      <c r="J259" s="111" t="e">
        <v>#N/A</v>
      </c>
      <c r="K259" s="107"/>
      <c r="L259" s="108"/>
      <c r="M259" s="111" t="e">
        <v>#N/A</v>
      </c>
      <c r="N259" s="107"/>
      <c r="O259" s="108"/>
      <c r="P259" s="114" t="e">
        <v>#N/A</v>
      </c>
    </row>
    <row r="260" spans="1:16">
      <c r="A260" s="18">
        <f t="shared" si="37"/>
        <v>260</v>
      </c>
      <c r="B260" s="101"/>
      <c r="C260" s="102"/>
      <c r="D260" s="106" t="e">
        <v>#N/A</v>
      </c>
      <c r="E260" s="103"/>
      <c r="F260" s="104"/>
      <c r="G260" s="99" t="e">
        <v>#N/A</v>
      </c>
      <c r="H260" s="107"/>
      <c r="I260" s="108"/>
      <c r="J260" s="111" t="e">
        <v>#N/A</v>
      </c>
      <c r="K260" s="107"/>
      <c r="L260" s="108"/>
      <c r="M260" s="111" t="e">
        <v>#N/A</v>
      </c>
      <c r="N260" s="107"/>
      <c r="O260" s="108"/>
      <c r="P260" s="114" t="e">
        <v>#N/A</v>
      </c>
    </row>
    <row r="261" spans="1:16">
      <c r="A261" s="18">
        <f t="shared" si="37"/>
        <v>261</v>
      </c>
      <c r="B261" s="101"/>
      <c r="C261" s="102"/>
      <c r="D261" s="106" t="e">
        <v>#N/A</v>
      </c>
      <c r="E261" s="103"/>
      <c r="F261" s="104"/>
      <c r="G261" s="99" t="e">
        <v>#N/A</v>
      </c>
      <c r="H261" s="107"/>
      <c r="I261" s="108"/>
      <c r="J261" s="111" t="e">
        <v>#N/A</v>
      </c>
      <c r="K261" s="107"/>
      <c r="L261" s="108"/>
      <c r="M261" s="111" t="e">
        <v>#N/A</v>
      </c>
      <c r="N261" s="107"/>
      <c r="O261" s="108"/>
      <c r="P261" s="114" t="e">
        <v>#N/A</v>
      </c>
    </row>
    <row r="262" spans="1:16">
      <c r="A262" s="18">
        <f t="shared" si="37"/>
        <v>262</v>
      </c>
      <c r="B262" s="101"/>
      <c r="C262" s="102"/>
      <c r="D262" s="106" t="e">
        <v>#N/A</v>
      </c>
      <c r="E262" s="103"/>
      <c r="F262" s="104"/>
      <c r="G262" s="99" t="e">
        <v>#N/A</v>
      </c>
      <c r="H262" s="107"/>
      <c r="I262" s="108"/>
      <c r="J262" s="111" t="e">
        <v>#N/A</v>
      </c>
      <c r="K262" s="107"/>
      <c r="L262" s="108"/>
      <c r="M262" s="111" t="e">
        <v>#N/A</v>
      </c>
      <c r="N262" s="107"/>
      <c r="O262" s="108"/>
      <c r="P262" s="114" t="e">
        <v>#N/A</v>
      </c>
    </row>
    <row r="263" spans="1:16">
      <c r="A263" s="18">
        <f t="shared" si="37"/>
        <v>263</v>
      </c>
      <c r="B263" s="101"/>
      <c r="C263" s="102"/>
      <c r="D263" s="106" t="e">
        <v>#N/A</v>
      </c>
      <c r="E263" s="103"/>
      <c r="F263" s="104"/>
      <c r="G263" s="99" t="e">
        <v>#N/A</v>
      </c>
      <c r="H263" s="107"/>
      <c r="I263" s="108"/>
      <c r="J263" s="111" t="e">
        <v>#N/A</v>
      </c>
      <c r="K263" s="107"/>
      <c r="L263" s="108"/>
      <c r="M263" s="111" t="e">
        <v>#N/A</v>
      </c>
      <c r="N263" s="107"/>
      <c r="O263" s="108"/>
      <c r="P263" s="114" t="e">
        <v>#N/A</v>
      </c>
    </row>
    <row r="264" spans="1:16">
      <c r="A264" s="18">
        <f t="shared" si="37"/>
        <v>264</v>
      </c>
      <c r="B264" s="101"/>
      <c r="C264" s="102"/>
      <c r="D264" s="106" t="e">
        <v>#N/A</v>
      </c>
      <c r="E264" s="103"/>
      <c r="F264" s="104"/>
      <c r="G264" s="99" t="e">
        <v>#N/A</v>
      </c>
      <c r="H264" s="107"/>
      <c r="I264" s="108"/>
      <c r="J264" s="111" t="e">
        <v>#N/A</v>
      </c>
      <c r="K264" s="107"/>
      <c r="L264" s="108"/>
      <c r="M264" s="111" t="e">
        <v>#N/A</v>
      </c>
      <c r="N264" s="107"/>
      <c r="O264" s="108"/>
      <c r="P264" s="114" t="e">
        <v>#N/A</v>
      </c>
    </row>
    <row r="265" spans="1:16">
      <c r="A265" s="18">
        <f t="shared" si="37"/>
        <v>265</v>
      </c>
      <c r="B265" s="101"/>
      <c r="C265" s="102"/>
      <c r="D265" s="106" t="e">
        <v>#N/A</v>
      </c>
      <c r="E265" s="103"/>
      <c r="F265" s="104"/>
      <c r="G265" s="99" t="e">
        <v>#N/A</v>
      </c>
      <c r="H265" s="107"/>
      <c r="I265" s="108"/>
      <c r="J265" s="111" t="e">
        <v>#N/A</v>
      </c>
      <c r="K265" s="107"/>
      <c r="L265" s="108"/>
      <c r="M265" s="111" t="e">
        <v>#N/A</v>
      </c>
      <c r="N265" s="107"/>
      <c r="O265" s="108"/>
      <c r="P265" s="114" t="e">
        <v>#N/A</v>
      </c>
    </row>
    <row r="266" spans="1:16">
      <c r="A266" s="18">
        <f t="shared" si="37"/>
        <v>266</v>
      </c>
      <c r="B266" s="101"/>
      <c r="C266" s="102"/>
      <c r="D266" s="106" t="e">
        <v>#N/A</v>
      </c>
      <c r="E266" s="103"/>
      <c r="F266" s="104"/>
      <c r="G266" s="99" t="e">
        <v>#N/A</v>
      </c>
      <c r="H266" s="107"/>
      <c r="I266" s="108"/>
      <c r="J266" s="111" t="e">
        <v>#N/A</v>
      </c>
      <c r="K266" s="107"/>
      <c r="L266" s="108"/>
      <c r="M266" s="111" t="e">
        <v>#N/A</v>
      </c>
      <c r="N266" s="107"/>
      <c r="O266" s="108"/>
      <c r="P266" s="114" t="e">
        <v>#N/A</v>
      </c>
    </row>
    <row r="267" spans="1:16">
      <c r="A267" s="18">
        <f t="shared" si="37"/>
        <v>267</v>
      </c>
      <c r="B267" s="101"/>
      <c r="C267" s="102"/>
      <c r="D267" s="106" t="e">
        <v>#N/A</v>
      </c>
      <c r="E267" s="103"/>
      <c r="F267" s="104"/>
      <c r="G267" s="99" t="e">
        <v>#N/A</v>
      </c>
      <c r="H267" s="107"/>
      <c r="I267" s="108"/>
      <c r="J267" s="111" t="e">
        <v>#N/A</v>
      </c>
      <c r="K267" s="107"/>
      <c r="L267" s="108"/>
      <c r="M267" s="111" t="e">
        <v>#N/A</v>
      </c>
      <c r="N267" s="107"/>
      <c r="O267" s="108"/>
      <c r="P267" s="114" t="e">
        <v>#N/A</v>
      </c>
    </row>
    <row r="268" spans="1:16">
      <c r="A268" s="18">
        <f t="shared" si="37"/>
        <v>268</v>
      </c>
      <c r="B268" s="101"/>
      <c r="C268" s="102"/>
      <c r="D268" s="106" t="e">
        <v>#N/A</v>
      </c>
      <c r="E268" s="103"/>
      <c r="F268" s="104"/>
      <c r="G268" s="99" t="e">
        <v>#N/A</v>
      </c>
      <c r="H268" s="107"/>
      <c r="I268" s="108"/>
      <c r="J268" s="111" t="e">
        <v>#N/A</v>
      </c>
      <c r="K268" s="107"/>
      <c r="L268" s="108"/>
      <c r="M268" s="111" t="e">
        <v>#N/A</v>
      </c>
      <c r="N268" s="107"/>
      <c r="O268" s="108"/>
      <c r="P268" s="114" t="e">
        <v>#N/A</v>
      </c>
    </row>
    <row r="269" spans="1:16">
      <c r="A269" s="18">
        <f t="shared" si="37"/>
        <v>269</v>
      </c>
      <c r="B269" s="101"/>
      <c r="C269" s="102"/>
      <c r="D269" s="106" t="e">
        <v>#N/A</v>
      </c>
      <c r="E269" s="103"/>
      <c r="F269" s="104"/>
      <c r="G269" s="99" t="e">
        <v>#N/A</v>
      </c>
      <c r="H269" s="107"/>
      <c r="I269" s="108"/>
      <c r="J269" s="111" t="e">
        <v>#N/A</v>
      </c>
      <c r="K269" s="107"/>
      <c r="L269" s="108"/>
      <c r="M269" s="111" t="e">
        <v>#N/A</v>
      </c>
      <c r="N269" s="107"/>
      <c r="O269" s="108"/>
      <c r="P269" s="114" t="e">
        <v>#N/A</v>
      </c>
    </row>
    <row r="270" spans="1:16">
      <c r="A270" s="18">
        <f t="shared" si="37"/>
        <v>270</v>
      </c>
      <c r="B270" s="101"/>
      <c r="C270" s="102"/>
      <c r="D270" s="106" t="e">
        <v>#N/A</v>
      </c>
      <c r="E270" s="103"/>
      <c r="F270" s="104"/>
      <c r="G270" s="99" t="e">
        <v>#N/A</v>
      </c>
      <c r="H270" s="107"/>
      <c r="I270" s="108"/>
      <c r="J270" s="111" t="e">
        <v>#N/A</v>
      </c>
      <c r="K270" s="107"/>
      <c r="L270" s="108"/>
      <c r="M270" s="111" t="e">
        <v>#N/A</v>
      </c>
      <c r="N270" s="107"/>
      <c r="O270" s="108"/>
      <c r="P270" s="114" t="e">
        <v>#N/A</v>
      </c>
    </row>
    <row r="271" spans="1:16">
      <c r="A271" s="18">
        <f t="shared" si="37"/>
        <v>271</v>
      </c>
      <c r="B271" s="101"/>
      <c r="C271" s="102"/>
      <c r="D271" s="106" t="e">
        <v>#N/A</v>
      </c>
      <c r="E271" s="103"/>
      <c r="F271" s="104"/>
      <c r="G271" s="99" t="e">
        <v>#N/A</v>
      </c>
      <c r="H271" s="107"/>
      <c r="I271" s="108"/>
      <c r="J271" s="111" t="e">
        <v>#N/A</v>
      </c>
      <c r="K271" s="107"/>
      <c r="L271" s="108"/>
      <c r="M271" s="111" t="e">
        <v>#N/A</v>
      </c>
      <c r="N271" s="107"/>
      <c r="O271" s="108"/>
      <c r="P271" s="114" t="e">
        <v>#N/A</v>
      </c>
    </row>
    <row r="272" spans="1:16">
      <c r="A272" s="18">
        <f t="shared" si="37"/>
        <v>272</v>
      </c>
      <c r="B272" s="101"/>
      <c r="C272" s="102"/>
      <c r="D272" s="106" t="e">
        <v>#N/A</v>
      </c>
      <c r="E272" s="103"/>
      <c r="F272" s="104"/>
      <c r="G272" s="99" t="e">
        <v>#N/A</v>
      </c>
      <c r="H272" s="107"/>
      <c r="I272" s="108"/>
      <c r="J272" s="111" t="e">
        <v>#N/A</v>
      </c>
      <c r="K272" s="107"/>
      <c r="L272" s="108"/>
      <c r="M272" s="111" t="e">
        <v>#N/A</v>
      </c>
      <c r="N272" s="107"/>
      <c r="O272" s="108"/>
      <c r="P272" s="114" t="e">
        <v>#N/A</v>
      </c>
    </row>
    <row r="273" spans="1:16">
      <c r="A273" s="18">
        <f t="shared" si="37"/>
        <v>273</v>
      </c>
      <c r="B273" s="101"/>
      <c r="C273" s="102"/>
      <c r="D273" s="106" t="e">
        <v>#N/A</v>
      </c>
      <c r="E273" s="103"/>
      <c r="F273" s="104"/>
      <c r="G273" s="99" t="e">
        <v>#N/A</v>
      </c>
      <c r="H273" s="107"/>
      <c r="I273" s="108"/>
      <c r="J273" s="111" t="e">
        <v>#N/A</v>
      </c>
      <c r="K273" s="107"/>
      <c r="L273" s="108"/>
      <c r="M273" s="111" t="e">
        <v>#N/A</v>
      </c>
      <c r="N273" s="107"/>
      <c r="O273" s="108"/>
      <c r="P273" s="114" t="e">
        <v>#N/A</v>
      </c>
    </row>
    <row r="274" spans="1:16">
      <c r="A274" s="18">
        <f t="shared" si="37"/>
        <v>274</v>
      </c>
      <c r="B274" s="101"/>
      <c r="C274" s="102"/>
      <c r="D274" s="106" t="e">
        <v>#N/A</v>
      </c>
      <c r="E274" s="103"/>
      <c r="F274" s="104"/>
      <c r="G274" s="99" t="e">
        <v>#N/A</v>
      </c>
      <c r="H274" s="107"/>
      <c r="I274" s="108"/>
      <c r="J274" s="111" t="e">
        <v>#N/A</v>
      </c>
      <c r="K274" s="107"/>
      <c r="L274" s="108"/>
      <c r="M274" s="111" t="e">
        <v>#N/A</v>
      </c>
      <c r="N274" s="107"/>
      <c r="O274" s="108"/>
      <c r="P274" s="114" t="e">
        <v>#N/A</v>
      </c>
    </row>
    <row r="275" spans="1:16">
      <c r="A275" s="18">
        <f t="shared" si="37"/>
        <v>275</v>
      </c>
      <c r="B275" s="101"/>
      <c r="C275" s="102"/>
      <c r="D275" s="106" t="e">
        <v>#N/A</v>
      </c>
      <c r="E275" s="103"/>
      <c r="F275" s="104"/>
      <c r="G275" s="99" t="e">
        <v>#N/A</v>
      </c>
      <c r="H275" s="107"/>
      <c r="I275" s="108"/>
      <c r="J275" s="111" t="e">
        <v>#N/A</v>
      </c>
      <c r="K275" s="107"/>
      <c r="L275" s="108"/>
      <c r="M275" s="111" t="e">
        <v>#N/A</v>
      </c>
      <c r="N275" s="107"/>
      <c r="O275" s="108"/>
      <c r="P275" s="114" t="e">
        <v>#N/A</v>
      </c>
    </row>
    <row r="276" spans="1:16">
      <c r="A276" s="18">
        <f t="shared" si="37"/>
        <v>276</v>
      </c>
      <c r="B276" s="101"/>
      <c r="C276" s="102"/>
      <c r="D276" s="106" t="e">
        <v>#N/A</v>
      </c>
      <c r="E276" s="103"/>
      <c r="F276" s="104"/>
      <c r="G276" s="99" t="e">
        <v>#N/A</v>
      </c>
      <c r="H276" s="107"/>
      <c r="I276" s="108"/>
      <c r="J276" s="111" t="e">
        <v>#N/A</v>
      </c>
      <c r="K276" s="107"/>
      <c r="L276" s="108"/>
      <c r="M276" s="111" t="e">
        <v>#N/A</v>
      </c>
      <c r="N276" s="107"/>
      <c r="O276" s="108"/>
      <c r="P276" s="114" t="e">
        <v>#N/A</v>
      </c>
    </row>
    <row r="277" spans="1:16">
      <c r="A277" s="18">
        <f t="shared" si="37"/>
        <v>277</v>
      </c>
      <c r="B277" s="101"/>
      <c r="C277" s="102"/>
      <c r="D277" s="106" t="e">
        <v>#N/A</v>
      </c>
      <c r="E277" s="103"/>
      <c r="F277" s="104"/>
      <c r="G277" s="99" t="e">
        <v>#N/A</v>
      </c>
      <c r="H277" s="107"/>
      <c r="I277" s="108"/>
      <c r="J277" s="111" t="e">
        <v>#N/A</v>
      </c>
      <c r="K277" s="107"/>
      <c r="L277" s="108"/>
      <c r="M277" s="111" t="e">
        <v>#N/A</v>
      </c>
      <c r="N277" s="107"/>
      <c r="O277" s="108"/>
      <c r="P277" s="114" t="e">
        <v>#N/A</v>
      </c>
    </row>
    <row r="278" spans="1:16">
      <c r="A278" s="18">
        <f t="shared" ref="A278:A300" si="38">A277+1</f>
        <v>278</v>
      </c>
      <c r="B278" s="101"/>
      <c r="C278" s="102"/>
      <c r="D278" s="106" t="e">
        <v>#N/A</v>
      </c>
      <c r="E278" s="103"/>
      <c r="F278" s="104"/>
      <c r="G278" s="99" t="e">
        <v>#N/A</v>
      </c>
      <c r="H278" s="107"/>
      <c r="I278" s="108"/>
      <c r="J278" s="111" t="e">
        <v>#N/A</v>
      </c>
      <c r="K278" s="107"/>
      <c r="L278" s="108"/>
      <c r="M278" s="111" t="e">
        <v>#N/A</v>
      </c>
      <c r="N278" s="107"/>
      <c r="O278" s="108"/>
      <c r="P278" s="114" t="e">
        <v>#N/A</v>
      </c>
    </row>
    <row r="279" spans="1:16">
      <c r="A279" s="18">
        <f t="shared" si="38"/>
        <v>279</v>
      </c>
      <c r="B279" s="101"/>
      <c r="C279" s="102"/>
      <c r="D279" s="106" t="e">
        <v>#N/A</v>
      </c>
      <c r="E279" s="103"/>
      <c r="F279" s="104"/>
      <c r="G279" s="99" t="e">
        <v>#N/A</v>
      </c>
      <c r="H279" s="107"/>
      <c r="I279" s="108"/>
      <c r="J279" s="111" t="e">
        <v>#N/A</v>
      </c>
      <c r="K279" s="107"/>
      <c r="L279" s="108"/>
      <c r="M279" s="111" t="e">
        <v>#N/A</v>
      </c>
      <c r="N279" s="107"/>
      <c r="O279" s="108"/>
      <c r="P279" s="114" t="e">
        <v>#N/A</v>
      </c>
    </row>
    <row r="280" spans="1:16">
      <c r="A280" s="18">
        <f t="shared" si="38"/>
        <v>280</v>
      </c>
      <c r="B280" s="101"/>
      <c r="C280" s="102"/>
      <c r="D280" s="106" t="e">
        <v>#N/A</v>
      </c>
      <c r="E280" s="103"/>
      <c r="F280" s="104"/>
      <c r="G280" s="99" t="e">
        <v>#N/A</v>
      </c>
      <c r="H280" s="107"/>
      <c r="I280" s="108"/>
      <c r="J280" s="111" t="e">
        <v>#N/A</v>
      </c>
      <c r="K280" s="107"/>
      <c r="L280" s="108"/>
      <c r="M280" s="111" t="e">
        <v>#N/A</v>
      </c>
      <c r="N280" s="107"/>
      <c r="O280" s="108"/>
      <c r="P280" s="114" t="e">
        <v>#N/A</v>
      </c>
    </row>
    <row r="281" spans="1:16">
      <c r="A281" s="18">
        <f t="shared" si="38"/>
        <v>281</v>
      </c>
      <c r="B281" s="101"/>
      <c r="C281" s="102"/>
      <c r="D281" s="106" t="e">
        <v>#N/A</v>
      </c>
      <c r="E281" s="103"/>
      <c r="F281" s="104"/>
      <c r="G281" s="99" t="e">
        <v>#N/A</v>
      </c>
      <c r="H281" s="107"/>
      <c r="I281" s="108"/>
      <c r="J281" s="111" t="e">
        <v>#N/A</v>
      </c>
      <c r="K281" s="107"/>
      <c r="L281" s="108"/>
      <c r="M281" s="111" t="e">
        <v>#N/A</v>
      </c>
      <c r="N281" s="107"/>
      <c r="O281" s="108"/>
      <c r="P281" s="114" t="e">
        <v>#N/A</v>
      </c>
    </row>
    <row r="282" spans="1:16">
      <c r="A282" s="18">
        <f t="shared" si="38"/>
        <v>282</v>
      </c>
      <c r="B282" s="101"/>
      <c r="C282" s="102"/>
      <c r="D282" s="106" t="e">
        <v>#N/A</v>
      </c>
      <c r="E282" s="103"/>
      <c r="F282" s="104"/>
      <c r="G282" s="99" t="e">
        <v>#N/A</v>
      </c>
      <c r="H282" s="107"/>
      <c r="I282" s="108"/>
      <c r="J282" s="111" t="e">
        <v>#N/A</v>
      </c>
      <c r="K282" s="107"/>
      <c r="L282" s="108"/>
      <c r="M282" s="111" t="e">
        <v>#N/A</v>
      </c>
      <c r="N282" s="107"/>
      <c r="O282" s="108"/>
      <c r="P282" s="114" t="e">
        <v>#N/A</v>
      </c>
    </row>
    <row r="283" spans="1:16">
      <c r="A283" s="18">
        <f t="shared" si="38"/>
        <v>283</v>
      </c>
      <c r="B283" s="101"/>
      <c r="C283" s="102"/>
      <c r="D283" s="106" t="e">
        <v>#N/A</v>
      </c>
      <c r="E283" s="103"/>
      <c r="F283" s="104"/>
      <c r="G283" s="99" t="e">
        <v>#N/A</v>
      </c>
      <c r="H283" s="107"/>
      <c r="I283" s="108"/>
      <c r="J283" s="111" t="e">
        <v>#N/A</v>
      </c>
      <c r="K283" s="107"/>
      <c r="L283" s="108"/>
      <c r="M283" s="111" t="e">
        <v>#N/A</v>
      </c>
      <c r="N283" s="107"/>
      <c r="O283" s="108"/>
      <c r="P283" s="114" t="e">
        <v>#N/A</v>
      </c>
    </row>
    <row r="284" spans="1:16">
      <c r="A284" s="18">
        <f t="shared" si="38"/>
        <v>284</v>
      </c>
      <c r="B284" s="101"/>
      <c r="C284" s="102"/>
      <c r="D284" s="106" t="e">
        <v>#N/A</v>
      </c>
      <c r="E284" s="103"/>
      <c r="F284" s="104"/>
      <c r="G284" s="99" t="e">
        <v>#N/A</v>
      </c>
      <c r="H284" s="107"/>
      <c r="I284" s="108"/>
      <c r="J284" s="111" t="e">
        <v>#N/A</v>
      </c>
      <c r="K284" s="107"/>
      <c r="L284" s="108"/>
      <c r="M284" s="111" t="e">
        <v>#N/A</v>
      </c>
      <c r="N284" s="107"/>
      <c r="O284" s="108"/>
      <c r="P284" s="114" t="e">
        <v>#N/A</v>
      </c>
    </row>
    <row r="285" spans="1:16">
      <c r="A285" s="18">
        <f t="shared" si="38"/>
        <v>285</v>
      </c>
      <c r="B285" s="101"/>
      <c r="C285" s="102"/>
      <c r="D285" s="106" t="e">
        <v>#N/A</v>
      </c>
      <c r="E285" s="103"/>
      <c r="F285" s="104"/>
      <c r="G285" s="99" t="e">
        <v>#N/A</v>
      </c>
      <c r="H285" s="107"/>
      <c r="I285" s="108"/>
      <c r="J285" s="111" t="e">
        <v>#N/A</v>
      </c>
      <c r="K285" s="107"/>
      <c r="L285" s="108"/>
      <c r="M285" s="111" t="e">
        <v>#N/A</v>
      </c>
      <c r="N285" s="107"/>
      <c r="O285" s="108"/>
      <c r="P285" s="114" t="e">
        <v>#N/A</v>
      </c>
    </row>
    <row r="286" spans="1:16">
      <c r="A286" s="18">
        <f t="shared" si="38"/>
        <v>286</v>
      </c>
      <c r="B286" s="101"/>
      <c r="C286" s="102"/>
      <c r="D286" s="106" t="e">
        <v>#N/A</v>
      </c>
      <c r="E286" s="103"/>
      <c r="F286" s="104"/>
      <c r="G286" s="99" t="e">
        <v>#N/A</v>
      </c>
      <c r="H286" s="107"/>
      <c r="I286" s="108"/>
      <c r="J286" s="111" t="e">
        <v>#N/A</v>
      </c>
      <c r="K286" s="107"/>
      <c r="L286" s="108"/>
      <c r="M286" s="111" t="e">
        <v>#N/A</v>
      </c>
      <c r="N286" s="107"/>
      <c r="O286" s="108"/>
      <c r="P286" s="114" t="e">
        <v>#N/A</v>
      </c>
    </row>
    <row r="287" spans="1:16">
      <c r="A287" s="18">
        <f t="shared" si="38"/>
        <v>287</v>
      </c>
      <c r="B287" s="101"/>
      <c r="C287" s="102"/>
      <c r="D287" s="106" t="e">
        <v>#N/A</v>
      </c>
      <c r="E287" s="103"/>
      <c r="F287" s="104"/>
      <c r="G287" s="99" t="e">
        <v>#N/A</v>
      </c>
      <c r="H287" s="107"/>
      <c r="I287" s="108"/>
      <c r="J287" s="111" t="e">
        <v>#N/A</v>
      </c>
      <c r="K287" s="107"/>
      <c r="L287" s="108"/>
      <c r="M287" s="111" t="e">
        <v>#N/A</v>
      </c>
      <c r="N287" s="107"/>
      <c r="O287" s="108"/>
      <c r="P287" s="114" t="e">
        <v>#N/A</v>
      </c>
    </row>
    <row r="288" spans="1:16">
      <c r="A288" s="18">
        <f t="shared" si="38"/>
        <v>288</v>
      </c>
      <c r="B288" s="101"/>
      <c r="C288" s="102"/>
      <c r="D288" s="106" t="e">
        <v>#N/A</v>
      </c>
      <c r="E288" s="103"/>
      <c r="F288" s="104"/>
      <c r="G288" s="99" t="e">
        <v>#N/A</v>
      </c>
      <c r="H288" s="107"/>
      <c r="I288" s="108"/>
      <c r="J288" s="111" t="e">
        <v>#N/A</v>
      </c>
      <c r="K288" s="107"/>
      <c r="L288" s="108"/>
      <c r="M288" s="111" t="e">
        <v>#N/A</v>
      </c>
      <c r="N288" s="107"/>
      <c r="O288" s="108"/>
      <c r="P288" s="114" t="e">
        <v>#N/A</v>
      </c>
    </row>
    <row r="289" spans="1:16">
      <c r="A289" s="18">
        <f t="shared" si="38"/>
        <v>289</v>
      </c>
      <c r="B289" s="101"/>
      <c r="C289" s="102"/>
      <c r="D289" s="106" t="e">
        <v>#N/A</v>
      </c>
      <c r="E289" s="103"/>
      <c r="F289" s="104"/>
      <c r="G289" s="99" t="e">
        <v>#N/A</v>
      </c>
      <c r="H289" s="107"/>
      <c r="I289" s="108"/>
      <c r="J289" s="111" t="e">
        <v>#N/A</v>
      </c>
      <c r="K289" s="107"/>
      <c r="L289" s="108"/>
      <c r="M289" s="111" t="e">
        <v>#N/A</v>
      </c>
      <c r="N289" s="107"/>
      <c r="O289" s="108"/>
      <c r="P289" s="114" t="e">
        <v>#N/A</v>
      </c>
    </row>
    <row r="290" spans="1:16">
      <c r="A290" s="18">
        <f t="shared" si="38"/>
        <v>290</v>
      </c>
      <c r="B290" s="101"/>
      <c r="C290" s="102"/>
      <c r="D290" s="106" t="e">
        <v>#N/A</v>
      </c>
      <c r="E290" s="103"/>
      <c r="F290" s="104"/>
      <c r="G290" s="99" t="e">
        <v>#N/A</v>
      </c>
      <c r="H290" s="107"/>
      <c r="I290" s="108"/>
      <c r="J290" s="111" t="e">
        <v>#N/A</v>
      </c>
      <c r="K290" s="107"/>
      <c r="L290" s="108"/>
      <c r="M290" s="111" t="e">
        <v>#N/A</v>
      </c>
      <c r="N290" s="107"/>
      <c r="O290" s="108"/>
      <c r="P290" s="114" t="e">
        <v>#N/A</v>
      </c>
    </row>
    <row r="291" spans="1:16">
      <c r="A291" s="18">
        <f t="shared" si="38"/>
        <v>291</v>
      </c>
      <c r="B291" s="101"/>
      <c r="C291" s="102"/>
      <c r="D291" s="106" t="e">
        <v>#N/A</v>
      </c>
      <c r="E291" s="103"/>
      <c r="F291" s="104"/>
      <c r="G291" s="99" t="e">
        <v>#N/A</v>
      </c>
      <c r="H291" s="107"/>
      <c r="I291" s="108"/>
      <c r="J291" s="111" t="e">
        <v>#N/A</v>
      </c>
      <c r="K291" s="107"/>
      <c r="L291" s="108"/>
      <c r="M291" s="111" t="e">
        <v>#N/A</v>
      </c>
      <c r="N291" s="107"/>
      <c r="O291" s="108"/>
      <c r="P291" s="114" t="e">
        <v>#N/A</v>
      </c>
    </row>
    <row r="292" spans="1:16">
      <c r="A292" s="18">
        <f t="shared" si="38"/>
        <v>292</v>
      </c>
      <c r="B292" s="101"/>
      <c r="C292" s="102"/>
      <c r="D292" s="106" t="e">
        <v>#N/A</v>
      </c>
      <c r="E292" s="103"/>
      <c r="F292" s="104"/>
      <c r="G292" s="99" t="e">
        <v>#N/A</v>
      </c>
      <c r="H292" s="107"/>
      <c r="I292" s="108"/>
      <c r="J292" s="111" t="e">
        <v>#N/A</v>
      </c>
      <c r="K292" s="107"/>
      <c r="L292" s="108"/>
      <c r="M292" s="111" t="e">
        <v>#N/A</v>
      </c>
      <c r="N292" s="107"/>
      <c r="O292" s="108"/>
      <c r="P292" s="114" t="e">
        <v>#N/A</v>
      </c>
    </row>
    <row r="293" spans="1:16">
      <c r="A293" s="18">
        <f t="shared" si="38"/>
        <v>293</v>
      </c>
      <c r="B293" s="101"/>
      <c r="C293" s="102"/>
      <c r="D293" s="106" t="e">
        <v>#N/A</v>
      </c>
      <c r="E293" s="103"/>
      <c r="F293" s="104"/>
      <c r="G293" s="99" t="e">
        <v>#N/A</v>
      </c>
      <c r="H293" s="107"/>
      <c r="I293" s="108"/>
      <c r="J293" s="111" t="e">
        <v>#N/A</v>
      </c>
      <c r="K293" s="107"/>
      <c r="L293" s="108"/>
      <c r="M293" s="111" t="e">
        <v>#N/A</v>
      </c>
      <c r="N293" s="107"/>
      <c r="O293" s="108"/>
      <c r="P293" s="114" t="e">
        <v>#N/A</v>
      </c>
    </row>
    <row r="294" spans="1:16">
      <c r="A294" s="18">
        <f t="shared" si="38"/>
        <v>294</v>
      </c>
      <c r="B294" s="101"/>
      <c r="C294" s="102"/>
      <c r="D294" s="106" t="e">
        <v>#N/A</v>
      </c>
      <c r="E294" s="103"/>
      <c r="F294" s="104"/>
      <c r="G294" s="99" t="e">
        <v>#N/A</v>
      </c>
      <c r="H294" s="107"/>
      <c r="I294" s="108"/>
      <c r="J294" s="111" t="e">
        <v>#N/A</v>
      </c>
      <c r="K294" s="107"/>
      <c r="L294" s="108"/>
      <c r="M294" s="111" t="e">
        <v>#N/A</v>
      </c>
      <c r="N294" s="107"/>
      <c r="O294" s="108"/>
      <c r="P294" s="114" t="e">
        <v>#N/A</v>
      </c>
    </row>
    <row r="295" spans="1:16">
      <c r="A295" s="18">
        <f t="shared" si="38"/>
        <v>295</v>
      </c>
      <c r="B295" s="101"/>
      <c r="C295" s="102"/>
      <c r="D295" s="106" t="e">
        <v>#N/A</v>
      </c>
      <c r="E295" s="103"/>
      <c r="F295" s="104"/>
      <c r="G295" s="99" t="e">
        <v>#N/A</v>
      </c>
      <c r="H295" s="107"/>
      <c r="I295" s="108"/>
      <c r="J295" s="111" t="e">
        <v>#N/A</v>
      </c>
      <c r="K295" s="107"/>
      <c r="L295" s="108"/>
      <c r="M295" s="111" t="e">
        <v>#N/A</v>
      </c>
      <c r="N295" s="107"/>
      <c r="O295" s="108"/>
      <c r="P295" s="114" t="e">
        <v>#N/A</v>
      </c>
    </row>
    <row r="296" spans="1:16">
      <c r="A296" s="18">
        <f t="shared" si="38"/>
        <v>296</v>
      </c>
      <c r="B296" s="101"/>
      <c r="C296" s="102"/>
      <c r="D296" s="106" t="e">
        <v>#N/A</v>
      </c>
      <c r="E296" s="103"/>
      <c r="F296" s="104"/>
      <c r="G296" s="99" t="e">
        <v>#N/A</v>
      </c>
      <c r="H296" s="107"/>
      <c r="I296" s="108"/>
      <c r="J296" s="111" t="e">
        <v>#N/A</v>
      </c>
      <c r="K296" s="107"/>
      <c r="L296" s="108"/>
      <c r="M296" s="111" t="e">
        <v>#N/A</v>
      </c>
      <c r="N296" s="107"/>
      <c r="O296" s="108"/>
      <c r="P296" s="114" t="e">
        <v>#N/A</v>
      </c>
    </row>
    <row r="297" spans="1:16">
      <c r="A297" s="18">
        <f t="shared" si="38"/>
        <v>297</v>
      </c>
      <c r="B297" s="101"/>
      <c r="C297" s="102"/>
      <c r="D297" s="106" t="e">
        <v>#N/A</v>
      </c>
      <c r="E297" s="103"/>
      <c r="F297" s="104"/>
      <c r="G297" s="99" t="e">
        <v>#N/A</v>
      </c>
      <c r="H297" s="107"/>
      <c r="I297" s="108"/>
      <c r="J297" s="111" t="e">
        <v>#N/A</v>
      </c>
      <c r="K297" s="107"/>
      <c r="L297" s="108"/>
      <c r="M297" s="111" t="e">
        <v>#N/A</v>
      </c>
      <c r="N297" s="107"/>
      <c r="O297" s="108"/>
      <c r="P297" s="114" t="e">
        <v>#N/A</v>
      </c>
    </row>
    <row r="298" spans="1:16">
      <c r="A298" s="18">
        <f t="shared" si="38"/>
        <v>298</v>
      </c>
      <c r="B298" s="101"/>
      <c r="C298" s="102"/>
      <c r="D298" s="106" t="e">
        <v>#N/A</v>
      </c>
      <c r="E298" s="103"/>
      <c r="F298" s="104"/>
      <c r="G298" s="99" t="e">
        <v>#N/A</v>
      </c>
      <c r="H298" s="107"/>
      <c r="I298" s="108"/>
      <c r="J298" s="111" t="e">
        <v>#N/A</v>
      </c>
      <c r="K298" s="107"/>
      <c r="L298" s="108"/>
      <c r="M298" s="111" t="e">
        <v>#N/A</v>
      </c>
      <c r="N298" s="107"/>
      <c r="O298" s="108"/>
      <c r="P298" s="114" t="e">
        <v>#N/A</v>
      </c>
    </row>
    <row r="299" spans="1:16">
      <c r="A299" s="18">
        <f t="shared" si="38"/>
        <v>299</v>
      </c>
      <c r="B299" s="101"/>
      <c r="C299" s="102"/>
      <c r="D299" s="106" t="e">
        <v>#N/A</v>
      </c>
      <c r="E299" s="103"/>
      <c r="F299" s="104"/>
      <c r="G299" s="99" t="e">
        <v>#N/A</v>
      </c>
      <c r="H299" s="107"/>
      <c r="I299" s="108"/>
      <c r="J299" s="111" t="e">
        <v>#N/A</v>
      </c>
      <c r="K299" s="107"/>
      <c r="L299" s="108"/>
      <c r="M299" s="111" t="e">
        <v>#N/A</v>
      </c>
      <c r="N299" s="107"/>
      <c r="O299" s="108"/>
      <c r="P299" s="114" t="e">
        <v>#N/A</v>
      </c>
    </row>
    <row r="300" spans="1:16">
      <c r="A300" s="18">
        <f t="shared" si="38"/>
        <v>300</v>
      </c>
      <c r="B300" s="101"/>
      <c r="C300" s="102"/>
      <c r="D300" s="106" t="e">
        <v>#N/A</v>
      </c>
      <c r="E300" s="103"/>
      <c r="F300" s="104"/>
      <c r="G300" s="99" t="e">
        <v>#N/A</v>
      </c>
      <c r="H300" s="107"/>
      <c r="I300" s="108"/>
      <c r="J300" s="111" t="e">
        <v>#N/A</v>
      </c>
      <c r="K300" s="107"/>
      <c r="L300" s="108"/>
      <c r="M300" s="111" t="e">
        <v>#N/A</v>
      </c>
      <c r="N300" s="107"/>
      <c r="O300" s="108"/>
      <c r="P300" s="114" t="e">
        <v>#N/A</v>
      </c>
    </row>
  </sheetData>
  <mergeCells count="1">
    <mergeCell ref="E18:G18"/>
  </mergeCells>
  <phoneticPr fontId="24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4B973-DFB1-4F3B-A04D-CCCA94C35C16}">
  <sheetPr codeName="WSform13"/>
  <dimension ref="A1:Y300"/>
  <sheetViews>
    <sheetView zoomScale="80" zoomScaleNormal="80" workbookViewId="0">
      <selection activeCell="J16" sqref="J16"/>
    </sheetView>
  </sheetViews>
  <sheetFormatPr defaultColWidth="9" defaultRowHeight="12"/>
  <cols>
    <col min="1" max="1" width="4.36328125" style="18" customWidth="1"/>
    <col min="2" max="2" width="9.90625" style="18" customWidth="1"/>
    <col min="3" max="3" width="8.6328125" style="18" customWidth="1"/>
    <col min="4" max="4" width="7.7265625" style="18" customWidth="1"/>
    <col min="5" max="7" width="8.90625" style="18" customWidth="1"/>
    <col min="8" max="8" width="6.6328125" style="18" customWidth="1"/>
    <col min="9" max="9" width="5.08984375" style="18" customWidth="1"/>
    <col min="10" max="11" width="8.90625" style="18" customWidth="1"/>
    <col min="12" max="12" width="3.7265625" style="18" customWidth="1"/>
    <col min="13" max="13" width="8.90625" style="18" customWidth="1"/>
    <col min="14" max="14" width="6.6328125" style="18" customWidth="1"/>
    <col min="15" max="15" width="3.90625" style="18" customWidth="1"/>
    <col min="16" max="16" width="8.90625" style="18" customWidth="1"/>
    <col min="17" max="17" width="3.08984375" style="18" customWidth="1"/>
    <col min="18" max="18" width="10.6328125" style="27" customWidth="1"/>
    <col min="19" max="19" width="10.6328125" style="90" customWidth="1"/>
    <col min="20" max="29" width="10.6328125" style="18" customWidth="1"/>
    <col min="30" max="16384" width="9" style="18"/>
  </cols>
  <sheetData>
    <row r="1" spans="1:25">
      <c r="A1" s="18">
        <v>1</v>
      </c>
      <c r="B1" s="19">
        <v>2</v>
      </c>
      <c r="C1" s="20">
        <v>3</v>
      </c>
      <c r="D1" s="20">
        <v>4</v>
      </c>
      <c r="E1" s="20">
        <v>5</v>
      </c>
      <c r="F1" s="20">
        <v>6</v>
      </c>
      <c r="G1" s="20">
        <v>7</v>
      </c>
      <c r="H1" s="19">
        <v>8</v>
      </c>
      <c r="I1" s="19">
        <v>9</v>
      </c>
      <c r="J1" s="20">
        <v>10</v>
      </c>
      <c r="K1" s="21">
        <v>11</v>
      </c>
      <c r="L1" s="18">
        <v>12</v>
      </c>
      <c r="M1" s="21">
        <v>13</v>
      </c>
      <c r="N1" s="18">
        <v>14</v>
      </c>
      <c r="O1" s="18">
        <v>15</v>
      </c>
      <c r="P1" s="21">
        <v>16</v>
      </c>
      <c r="R1" s="22"/>
      <c r="S1" s="23"/>
      <c r="T1" s="24"/>
      <c r="U1" s="24"/>
      <c r="V1" s="24"/>
      <c r="W1" s="24"/>
      <c r="X1" s="24"/>
      <c r="Y1" s="24"/>
    </row>
    <row r="2" spans="1:25" ht="19">
      <c r="A2" s="18">
        <v>2</v>
      </c>
      <c r="B2" s="25" t="s">
        <v>8</v>
      </c>
      <c r="F2" s="26"/>
      <c r="G2" s="26"/>
      <c r="L2" s="27" t="s">
        <v>9</v>
      </c>
      <c r="M2" s="28" t="s">
        <v>72</v>
      </c>
      <c r="N2" s="1" t="s">
        <v>10</v>
      </c>
      <c r="R2" s="27" t="s">
        <v>73</v>
      </c>
      <c r="S2" s="29" t="s">
        <v>74</v>
      </c>
      <c r="T2" s="1" t="s">
        <v>75</v>
      </c>
      <c r="U2" s="22"/>
      <c r="V2" s="30"/>
      <c r="W2" s="24"/>
      <c r="X2" s="24"/>
      <c r="Y2" s="24"/>
    </row>
    <row r="3" spans="1:25">
      <c r="A3" s="21">
        <v>3</v>
      </c>
      <c r="B3" s="31" t="s">
        <v>11</v>
      </c>
      <c r="C3" s="32" t="s">
        <v>12</v>
      </c>
      <c r="E3" s="31" t="s">
        <v>69</v>
      </c>
      <c r="F3" s="33"/>
      <c r="G3" s="2" t="s">
        <v>13</v>
      </c>
      <c r="H3" s="2"/>
      <c r="I3" s="2"/>
      <c r="K3" s="3"/>
      <c r="L3" s="27" t="s">
        <v>14</v>
      </c>
      <c r="M3" s="34" t="s">
        <v>76</v>
      </c>
      <c r="N3" s="1" t="s">
        <v>15</v>
      </c>
      <c r="O3" s="1"/>
      <c r="R3" s="24"/>
      <c r="S3" s="24"/>
      <c r="T3" s="24"/>
      <c r="U3" s="22"/>
      <c r="V3" s="35"/>
      <c r="W3" s="36"/>
      <c r="X3" s="24"/>
      <c r="Y3" s="24"/>
    </row>
    <row r="4" spans="1:25">
      <c r="A4" s="21">
        <v>4</v>
      </c>
      <c r="B4" s="31" t="s">
        <v>16</v>
      </c>
      <c r="C4" s="37">
        <v>36</v>
      </c>
      <c r="D4" s="38"/>
      <c r="F4" s="2" t="s">
        <v>6</v>
      </c>
      <c r="G4" s="2" t="s">
        <v>6</v>
      </c>
      <c r="H4" s="2" t="s">
        <v>17</v>
      </c>
      <c r="I4" s="2" t="s">
        <v>1</v>
      </c>
      <c r="J4" s="1"/>
      <c r="K4" s="4" t="s">
        <v>18</v>
      </c>
      <c r="L4" s="1"/>
      <c r="M4" s="1"/>
      <c r="N4" s="1"/>
      <c r="O4" s="1"/>
      <c r="R4" s="22"/>
      <c r="S4" s="39"/>
      <c r="T4" s="24"/>
      <c r="U4" s="24"/>
      <c r="V4" s="40"/>
      <c r="W4" s="24"/>
      <c r="X4" s="24"/>
      <c r="Y4" s="24"/>
    </row>
    <row r="5" spans="1:25">
      <c r="A5" s="18">
        <v>5</v>
      </c>
      <c r="B5" s="31" t="s">
        <v>19</v>
      </c>
      <c r="C5" s="37">
        <v>84</v>
      </c>
      <c r="D5" s="38" t="s">
        <v>20</v>
      </c>
      <c r="F5" s="2" t="s">
        <v>0</v>
      </c>
      <c r="G5" s="2" t="s">
        <v>21</v>
      </c>
      <c r="H5" s="2" t="s">
        <v>22</v>
      </c>
      <c r="I5" s="2" t="s">
        <v>22</v>
      </c>
      <c r="J5" s="41" t="s">
        <v>23</v>
      </c>
      <c r="K5" s="27" t="s">
        <v>24</v>
      </c>
      <c r="L5" s="2"/>
      <c r="M5" s="2"/>
      <c r="N5" s="1"/>
      <c r="O5" s="3" t="s">
        <v>68</v>
      </c>
      <c r="P5" s="42" t="str">
        <f ca="1">RIGHT(CELL("filename",A1),LEN(CELL("filename",A1))-FIND("]",CELL("filename",A1)))</f>
        <v>srim84Kr_Water</v>
      </c>
      <c r="R5" s="22"/>
      <c r="S5" s="39"/>
      <c r="T5" s="43"/>
      <c r="U5" s="23"/>
      <c r="V5" s="44"/>
      <c r="W5" s="24"/>
      <c r="X5" s="24"/>
      <c r="Y5" s="24"/>
    </row>
    <row r="6" spans="1:25">
      <c r="A6" s="21">
        <v>6</v>
      </c>
      <c r="B6" s="31" t="s">
        <v>25</v>
      </c>
      <c r="C6" s="45" t="s">
        <v>79</v>
      </c>
      <c r="D6" s="38" t="s">
        <v>26</v>
      </c>
      <c r="F6" s="5" t="s">
        <v>2</v>
      </c>
      <c r="G6" s="6">
        <v>1</v>
      </c>
      <c r="H6" s="6">
        <v>66.67</v>
      </c>
      <c r="I6" s="7">
        <v>11.19</v>
      </c>
      <c r="J6" s="21">
        <v>1</v>
      </c>
      <c r="K6" s="46">
        <v>9.9997000000000007</v>
      </c>
      <c r="L6" s="4" t="s">
        <v>27</v>
      </c>
      <c r="M6" s="1"/>
      <c r="N6" s="1"/>
      <c r="O6" s="3" t="s">
        <v>67</v>
      </c>
      <c r="P6" s="47" t="s">
        <v>78</v>
      </c>
      <c r="Q6" s="24"/>
      <c r="R6" s="22"/>
      <c r="S6" s="39"/>
      <c r="T6" s="48"/>
      <c r="U6" s="23"/>
      <c r="V6" s="44"/>
      <c r="W6" s="24"/>
      <c r="X6" s="24"/>
      <c r="Y6" s="24"/>
    </row>
    <row r="7" spans="1:25">
      <c r="A7" s="18">
        <v>7</v>
      </c>
      <c r="B7" s="49"/>
      <c r="C7" s="45" t="s">
        <v>80</v>
      </c>
      <c r="F7" s="50" t="s">
        <v>3</v>
      </c>
      <c r="G7" s="51">
        <v>8</v>
      </c>
      <c r="H7" s="51">
        <v>33.33</v>
      </c>
      <c r="I7" s="52">
        <v>88.81</v>
      </c>
      <c r="J7" s="21">
        <v>2</v>
      </c>
      <c r="K7" s="53">
        <v>99.997</v>
      </c>
      <c r="L7" s="4" t="s">
        <v>28</v>
      </c>
      <c r="M7" s="1"/>
      <c r="N7" s="1"/>
      <c r="R7" s="22"/>
      <c r="S7" s="39"/>
      <c r="T7" s="24"/>
      <c r="U7" s="23"/>
      <c r="V7" s="44"/>
      <c r="W7" s="24"/>
      <c r="X7" s="54"/>
      <c r="Y7" s="24"/>
    </row>
    <row r="8" spans="1:25">
      <c r="A8" s="18">
        <v>8</v>
      </c>
      <c r="B8" s="31" t="s">
        <v>29</v>
      </c>
      <c r="C8" s="55">
        <v>1</v>
      </c>
      <c r="D8" s="8" t="s">
        <v>4</v>
      </c>
      <c r="F8" s="50"/>
      <c r="G8" s="51"/>
      <c r="H8" s="51"/>
      <c r="I8" s="52"/>
      <c r="J8" s="21">
        <v>3</v>
      </c>
      <c r="K8" s="53">
        <v>99.997</v>
      </c>
      <c r="L8" s="4" t="s">
        <v>30</v>
      </c>
      <c r="M8" s="1"/>
      <c r="N8" s="1"/>
      <c r="O8" s="1"/>
      <c r="R8" s="22"/>
      <c r="S8" s="39"/>
      <c r="T8" s="24"/>
      <c r="U8" s="23"/>
      <c r="V8" s="16"/>
      <c r="W8" s="24"/>
      <c r="X8" s="56"/>
      <c r="Y8" s="14"/>
    </row>
    <row r="9" spans="1:25">
      <c r="A9" s="18">
        <v>9</v>
      </c>
      <c r="B9" s="49"/>
      <c r="C9" s="55">
        <v>1.0029E+23</v>
      </c>
      <c r="D9" s="38" t="s">
        <v>5</v>
      </c>
      <c r="F9" s="50"/>
      <c r="G9" s="51"/>
      <c r="H9" s="51"/>
      <c r="I9" s="52"/>
      <c r="J9" s="21">
        <v>4</v>
      </c>
      <c r="K9" s="53">
        <v>1</v>
      </c>
      <c r="L9" s="4" t="s">
        <v>31</v>
      </c>
      <c r="M9" s="1"/>
      <c r="N9" s="1"/>
      <c r="O9" s="1"/>
      <c r="R9" s="22"/>
      <c r="S9" s="57"/>
      <c r="T9" s="15"/>
      <c r="U9" s="23"/>
      <c r="V9" s="16"/>
      <c r="W9" s="24"/>
      <c r="X9" s="56"/>
      <c r="Y9" s="14"/>
    </row>
    <row r="10" spans="1:25">
      <c r="A10" s="18">
        <v>10</v>
      </c>
      <c r="B10" s="31" t="s">
        <v>32</v>
      </c>
      <c r="C10" s="9">
        <v>0.122</v>
      </c>
      <c r="D10" s="38"/>
      <c r="F10" s="50"/>
      <c r="G10" s="51"/>
      <c r="H10" s="51"/>
      <c r="I10" s="52"/>
      <c r="J10" s="21">
        <v>5</v>
      </c>
      <c r="K10" s="53">
        <v>1</v>
      </c>
      <c r="L10" s="4" t="s">
        <v>33</v>
      </c>
      <c r="M10" s="1"/>
      <c r="N10" s="1"/>
      <c r="O10" s="1"/>
      <c r="R10" s="22"/>
      <c r="S10" s="57"/>
      <c r="T10" s="48"/>
      <c r="U10" s="23"/>
      <c r="V10" s="16"/>
      <c r="W10" s="24"/>
      <c r="X10" s="56"/>
      <c r="Y10" s="14"/>
    </row>
    <row r="11" spans="1:25">
      <c r="A11" s="18">
        <v>11</v>
      </c>
      <c r="C11" s="58" t="s">
        <v>34</v>
      </c>
      <c r="D11" s="26" t="s">
        <v>35</v>
      </c>
      <c r="F11" s="50"/>
      <c r="G11" s="51"/>
      <c r="H11" s="51"/>
      <c r="I11" s="52"/>
      <c r="J11" s="21">
        <v>6</v>
      </c>
      <c r="K11" s="53">
        <v>1000</v>
      </c>
      <c r="L11" s="4" t="s">
        <v>36</v>
      </c>
      <c r="M11" s="1"/>
      <c r="N11" s="1"/>
      <c r="O11" s="1"/>
      <c r="R11" s="22"/>
      <c r="S11" s="59"/>
      <c r="T11" s="24"/>
      <c r="U11" s="24"/>
      <c r="V11" s="54"/>
      <c r="W11" s="54"/>
      <c r="X11" s="54"/>
      <c r="Y11" s="24"/>
    </row>
    <row r="12" spans="1:25">
      <c r="A12" s="18">
        <v>12</v>
      </c>
      <c r="B12" s="27" t="s">
        <v>37</v>
      </c>
      <c r="C12" s="60">
        <v>20</v>
      </c>
      <c r="D12" s="61">
        <f>$C$5/100</f>
        <v>0.84</v>
      </c>
      <c r="E12" s="38" t="s">
        <v>66</v>
      </c>
      <c r="F12" s="50"/>
      <c r="G12" s="51"/>
      <c r="H12" s="51"/>
      <c r="I12" s="52"/>
      <c r="J12" s="21">
        <v>7</v>
      </c>
      <c r="K12" s="53">
        <v>9.9705999999999992</v>
      </c>
      <c r="L12" s="4" t="s">
        <v>38</v>
      </c>
      <c r="M12" s="1"/>
      <c r="R12" s="22"/>
      <c r="S12" s="59"/>
      <c r="T12" s="24"/>
      <c r="U12" s="24"/>
      <c r="V12" s="44"/>
      <c r="W12" s="44"/>
      <c r="X12" s="44"/>
      <c r="Y12" s="24"/>
    </row>
    <row r="13" spans="1:25">
      <c r="A13" s="18">
        <v>13</v>
      </c>
      <c r="B13" s="27" t="s">
        <v>39</v>
      </c>
      <c r="C13" s="62">
        <v>228</v>
      </c>
      <c r="D13" s="61">
        <f>$C$5*1000000</f>
        <v>84000000</v>
      </c>
      <c r="E13" s="38" t="s">
        <v>61</v>
      </c>
      <c r="F13" s="63"/>
      <c r="G13" s="64"/>
      <c r="H13" s="64"/>
      <c r="I13" s="65"/>
      <c r="J13" s="21">
        <v>8</v>
      </c>
      <c r="K13" s="66">
        <v>3.8133E-2</v>
      </c>
      <c r="L13" s="4" t="s">
        <v>40</v>
      </c>
      <c r="R13" s="22" t="s">
        <v>77</v>
      </c>
      <c r="S13" s="59"/>
      <c r="T13" s="24"/>
      <c r="U13" s="22"/>
      <c r="V13" s="44"/>
      <c r="W13" s="44"/>
      <c r="X13" s="16"/>
      <c r="Y13" s="24"/>
    </row>
    <row r="14" spans="1:25" ht="13">
      <c r="A14" s="18">
        <v>14</v>
      </c>
      <c r="B14" s="27" t="s">
        <v>70</v>
      </c>
      <c r="C14" s="67"/>
      <c r="D14" s="38" t="s">
        <v>71</v>
      </c>
      <c r="E14" s="24"/>
      <c r="F14" s="24"/>
      <c r="G14" s="24"/>
      <c r="H14" s="68">
        <f>SUM(H6:H13)</f>
        <v>100</v>
      </c>
      <c r="I14" s="69">
        <f>SUM(I6:I13)</f>
        <v>100</v>
      </c>
      <c r="J14" s="21">
        <v>0</v>
      </c>
      <c r="K14" s="10" t="s">
        <v>41</v>
      </c>
      <c r="L14" s="11"/>
      <c r="N14" s="58"/>
      <c r="O14" s="58"/>
      <c r="P14" s="58"/>
      <c r="R14" s="22"/>
      <c r="S14" s="59"/>
      <c r="T14" s="24"/>
      <c r="U14" s="22"/>
      <c r="V14" s="70"/>
      <c r="W14" s="70"/>
      <c r="X14" s="71"/>
      <c r="Y14" s="24"/>
    </row>
    <row r="15" spans="1:25" ht="13">
      <c r="A15" s="18">
        <v>15</v>
      </c>
      <c r="B15" s="27" t="s">
        <v>63</v>
      </c>
      <c r="C15" s="72"/>
      <c r="D15" s="73" t="s">
        <v>64</v>
      </c>
      <c r="E15" s="74"/>
      <c r="F15" s="74"/>
      <c r="G15" s="74"/>
      <c r="H15" s="48"/>
      <c r="I15" s="48"/>
      <c r="J15" s="17"/>
      <c r="K15" s="12"/>
      <c r="L15" s="13"/>
      <c r="M15" s="17"/>
      <c r="N15" s="38"/>
      <c r="O15" s="38"/>
      <c r="P15" s="17"/>
      <c r="R15" s="22"/>
      <c r="S15" s="59"/>
      <c r="T15" s="24"/>
      <c r="U15" s="24"/>
      <c r="V15" s="75"/>
      <c r="W15" s="75"/>
      <c r="X15" s="56"/>
      <c r="Y15" s="24"/>
    </row>
    <row r="16" spans="1:25">
      <c r="A16" s="18">
        <v>16</v>
      </c>
      <c r="B16" s="38"/>
      <c r="C16" s="76"/>
      <c r="D16" s="77"/>
      <c r="F16" s="78" t="s">
        <v>42</v>
      </c>
      <c r="G16" s="74"/>
      <c r="H16" s="79"/>
      <c r="I16" s="48"/>
      <c r="J16" s="115" t="s">
        <v>81</v>
      </c>
      <c r="K16" s="12"/>
      <c r="L16" s="13"/>
      <c r="M16" s="38"/>
      <c r="N16" s="38"/>
      <c r="O16" s="38"/>
      <c r="P16" s="38"/>
      <c r="R16" s="22"/>
      <c r="S16" s="59"/>
      <c r="T16" s="24"/>
      <c r="U16" s="24"/>
      <c r="V16" s="75"/>
      <c r="W16" s="75"/>
      <c r="X16" s="56"/>
      <c r="Y16" s="24"/>
    </row>
    <row r="17" spans="1:25">
      <c r="A17" s="18">
        <v>17</v>
      </c>
      <c r="B17" s="80" t="s">
        <v>43</v>
      </c>
      <c r="C17" s="81"/>
      <c r="D17" s="82"/>
      <c r="E17" s="80" t="s">
        <v>44</v>
      </c>
      <c r="F17" s="83" t="s">
        <v>45</v>
      </c>
      <c r="G17" s="84" t="s">
        <v>46</v>
      </c>
      <c r="H17" s="80" t="s">
        <v>47</v>
      </c>
      <c r="I17" s="81"/>
      <c r="J17" s="82"/>
      <c r="K17" s="80" t="s">
        <v>48</v>
      </c>
      <c r="L17" s="85"/>
      <c r="M17" s="86"/>
      <c r="N17" s="80" t="s">
        <v>49</v>
      </c>
      <c r="O17" s="81"/>
      <c r="P17" s="82"/>
      <c r="R17" s="22"/>
      <c r="S17" s="59"/>
      <c r="T17" s="24"/>
      <c r="U17" s="24"/>
      <c r="V17" s="24"/>
      <c r="W17" s="24"/>
      <c r="X17" s="24"/>
      <c r="Y17" s="24"/>
    </row>
    <row r="18" spans="1:25">
      <c r="A18" s="18">
        <v>18</v>
      </c>
      <c r="B18" s="87" t="s">
        <v>50</v>
      </c>
      <c r="C18" s="24"/>
      <c r="D18" s="88" t="s">
        <v>51</v>
      </c>
      <c r="E18" s="116" t="s">
        <v>52</v>
      </c>
      <c r="F18" s="117"/>
      <c r="G18" s="118"/>
      <c r="H18" s="87" t="s">
        <v>53</v>
      </c>
      <c r="I18" s="24"/>
      <c r="J18" s="88" t="s">
        <v>54</v>
      </c>
      <c r="K18" s="87" t="s">
        <v>55</v>
      </c>
      <c r="L18" s="89"/>
      <c r="M18" s="88" t="s">
        <v>54</v>
      </c>
      <c r="N18" s="87" t="s">
        <v>55</v>
      </c>
      <c r="O18" s="24"/>
      <c r="P18" s="88" t="s">
        <v>54</v>
      </c>
    </row>
    <row r="19" spans="1:25">
      <c r="A19" s="18">
        <v>19</v>
      </c>
      <c r="B19" s="91"/>
      <c r="C19" s="92"/>
      <c r="D19" s="93"/>
      <c r="E19" s="91"/>
      <c r="F19" s="92"/>
      <c r="G19" s="93"/>
      <c r="H19" s="91"/>
      <c r="I19" s="92"/>
      <c r="J19" s="93"/>
      <c r="K19" s="91"/>
      <c r="L19" s="92"/>
      <c r="M19" s="93"/>
      <c r="N19" s="91"/>
      <c r="O19" s="92"/>
      <c r="P19" s="93"/>
    </row>
    <row r="20" spans="1:25">
      <c r="A20" s="21">
        <v>20</v>
      </c>
      <c r="B20" s="94">
        <v>899.99900000000002</v>
      </c>
      <c r="C20" s="95" t="s">
        <v>65</v>
      </c>
      <c r="D20" s="96">
        <f>B20/1000000/$C$5</f>
        <v>1.071427380952381E-5</v>
      </c>
      <c r="E20" s="97">
        <v>0.1681</v>
      </c>
      <c r="F20" s="98">
        <v>2.5830000000000002</v>
      </c>
      <c r="G20" s="99">
        <f t="shared" ref="G20:G83" si="0">E20+F20</f>
        <v>2.7511000000000001</v>
      </c>
      <c r="H20" s="94">
        <v>62</v>
      </c>
      <c r="I20" s="95" t="s">
        <v>57</v>
      </c>
      <c r="J20" s="100">
        <f t="shared" ref="J20:J51" si="1">H20/1000/10</f>
        <v>6.1999999999999998E-3</v>
      </c>
      <c r="K20" s="94">
        <v>18</v>
      </c>
      <c r="L20" s="95" t="s">
        <v>57</v>
      </c>
      <c r="M20" s="100">
        <f t="shared" ref="M20:M51" si="2">K20/1000/10</f>
        <v>1.8E-3</v>
      </c>
      <c r="N20" s="94">
        <v>13</v>
      </c>
      <c r="O20" s="95" t="s">
        <v>57</v>
      </c>
      <c r="P20" s="100">
        <f t="shared" ref="P20:P51" si="3">N20/1000/10</f>
        <v>1.2999999999999999E-3</v>
      </c>
    </row>
    <row r="21" spans="1:25">
      <c r="A21" s="18">
        <f>A20+1</f>
        <v>21</v>
      </c>
      <c r="B21" s="101">
        <v>999.99900000000002</v>
      </c>
      <c r="C21" s="102" t="s">
        <v>65</v>
      </c>
      <c r="D21" s="96">
        <f>B21/1000000/$C$5</f>
        <v>1.1904750000000002E-5</v>
      </c>
      <c r="E21" s="103">
        <v>0.1772</v>
      </c>
      <c r="F21" s="104">
        <v>2.71</v>
      </c>
      <c r="G21" s="99">
        <f t="shared" si="0"/>
        <v>2.8872</v>
      </c>
      <c r="H21" s="101">
        <v>65</v>
      </c>
      <c r="I21" s="102" t="s">
        <v>57</v>
      </c>
      <c r="J21" s="100">
        <f t="shared" si="1"/>
        <v>6.5000000000000006E-3</v>
      </c>
      <c r="K21" s="101">
        <v>19</v>
      </c>
      <c r="L21" s="102" t="s">
        <v>57</v>
      </c>
      <c r="M21" s="100">
        <f t="shared" si="2"/>
        <v>1.9E-3</v>
      </c>
      <c r="N21" s="101">
        <v>13</v>
      </c>
      <c r="O21" s="102" t="s">
        <v>57</v>
      </c>
      <c r="P21" s="100">
        <f t="shared" si="3"/>
        <v>1.2999999999999999E-3</v>
      </c>
    </row>
    <row r="22" spans="1:25">
      <c r="A22" s="18">
        <f t="shared" ref="A22:A85" si="4">A21+1</f>
        <v>22</v>
      </c>
      <c r="B22" s="101">
        <v>1.1000000000000001</v>
      </c>
      <c r="C22" s="105" t="s">
        <v>56</v>
      </c>
      <c r="D22" s="96">
        <f t="shared" ref="D22:D53" si="5">B22/1000/$C$5</f>
        <v>1.3095238095238096E-5</v>
      </c>
      <c r="E22" s="103">
        <v>0.18590000000000001</v>
      </c>
      <c r="F22" s="104">
        <v>2.8279999999999998</v>
      </c>
      <c r="G22" s="99">
        <f t="shared" si="0"/>
        <v>3.0139</v>
      </c>
      <c r="H22" s="101">
        <v>68</v>
      </c>
      <c r="I22" s="102" t="s">
        <v>57</v>
      </c>
      <c r="J22" s="100">
        <f t="shared" si="1"/>
        <v>6.8000000000000005E-3</v>
      </c>
      <c r="K22" s="101">
        <v>19</v>
      </c>
      <c r="L22" s="102" t="s">
        <v>57</v>
      </c>
      <c r="M22" s="100">
        <f t="shared" si="2"/>
        <v>1.9E-3</v>
      </c>
      <c r="N22" s="101">
        <v>14</v>
      </c>
      <c r="O22" s="102" t="s">
        <v>57</v>
      </c>
      <c r="P22" s="100">
        <f t="shared" si="3"/>
        <v>1.4E-3</v>
      </c>
    </row>
    <row r="23" spans="1:25">
      <c r="A23" s="18">
        <f t="shared" si="4"/>
        <v>23</v>
      </c>
      <c r="B23" s="101">
        <v>1.2</v>
      </c>
      <c r="C23" s="102" t="s">
        <v>56</v>
      </c>
      <c r="D23" s="96">
        <f t="shared" si="5"/>
        <v>1.4285714285714284E-5</v>
      </c>
      <c r="E23" s="103">
        <v>0.19409999999999999</v>
      </c>
      <c r="F23" s="104">
        <v>2.94</v>
      </c>
      <c r="G23" s="99">
        <f t="shared" si="0"/>
        <v>3.1341000000000001</v>
      </c>
      <c r="H23" s="101">
        <v>70</v>
      </c>
      <c r="I23" s="102" t="s">
        <v>57</v>
      </c>
      <c r="J23" s="100">
        <f t="shared" si="1"/>
        <v>7.000000000000001E-3</v>
      </c>
      <c r="K23" s="101">
        <v>20</v>
      </c>
      <c r="L23" s="102" t="s">
        <v>57</v>
      </c>
      <c r="M23" s="100">
        <f t="shared" si="2"/>
        <v>2E-3</v>
      </c>
      <c r="N23" s="101">
        <v>15</v>
      </c>
      <c r="O23" s="102" t="s">
        <v>57</v>
      </c>
      <c r="P23" s="100">
        <f t="shared" si="3"/>
        <v>1.5E-3</v>
      </c>
    </row>
    <row r="24" spans="1:25">
      <c r="A24" s="18">
        <f t="shared" si="4"/>
        <v>24</v>
      </c>
      <c r="B24" s="101">
        <v>1.3</v>
      </c>
      <c r="C24" s="102" t="s">
        <v>56</v>
      </c>
      <c r="D24" s="96">
        <f t="shared" si="5"/>
        <v>1.5476190476190476E-5</v>
      </c>
      <c r="E24" s="103">
        <v>0.2021</v>
      </c>
      <c r="F24" s="104">
        <v>3.044</v>
      </c>
      <c r="G24" s="99">
        <f t="shared" si="0"/>
        <v>3.2461000000000002</v>
      </c>
      <c r="H24" s="101">
        <v>73</v>
      </c>
      <c r="I24" s="102" t="s">
        <v>57</v>
      </c>
      <c r="J24" s="100">
        <f t="shared" si="1"/>
        <v>7.2999999999999992E-3</v>
      </c>
      <c r="K24" s="101">
        <v>21</v>
      </c>
      <c r="L24" s="102" t="s">
        <v>57</v>
      </c>
      <c r="M24" s="100">
        <f t="shared" si="2"/>
        <v>2.1000000000000003E-3</v>
      </c>
      <c r="N24" s="101">
        <v>15</v>
      </c>
      <c r="O24" s="102" t="s">
        <v>57</v>
      </c>
      <c r="P24" s="100">
        <f t="shared" si="3"/>
        <v>1.5E-3</v>
      </c>
    </row>
    <row r="25" spans="1:25">
      <c r="A25" s="18">
        <f t="shared" si="4"/>
        <v>25</v>
      </c>
      <c r="B25" s="101">
        <v>1.4</v>
      </c>
      <c r="C25" s="102" t="s">
        <v>56</v>
      </c>
      <c r="D25" s="96">
        <f t="shared" si="5"/>
        <v>1.6666666666666667E-5</v>
      </c>
      <c r="E25" s="103">
        <v>0.2097</v>
      </c>
      <c r="F25" s="104">
        <v>3.1440000000000001</v>
      </c>
      <c r="G25" s="99">
        <f t="shared" si="0"/>
        <v>3.3536999999999999</v>
      </c>
      <c r="H25" s="101">
        <v>76</v>
      </c>
      <c r="I25" s="102" t="s">
        <v>57</v>
      </c>
      <c r="J25" s="100">
        <f t="shared" si="1"/>
        <v>7.6E-3</v>
      </c>
      <c r="K25" s="101">
        <v>21</v>
      </c>
      <c r="L25" s="102" t="s">
        <v>57</v>
      </c>
      <c r="M25" s="100">
        <f t="shared" si="2"/>
        <v>2.1000000000000003E-3</v>
      </c>
      <c r="N25" s="101">
        <v>16</v>
      </c>
      <c r="O25" s="102" t="s">
        <v>57</v>
      </c>
      <c r="P25" s="100">
        <f t="shared" si="3"/>
        <v>1.6000000000000001E-3</v>
      </c>
    </row>
    <row r="26" spans="1:25">
      <c r="A26" s="18">
        <f t="shared" si="4"/>
        <v>26</v>
      </c>
      <c r="B26" s="101">
        <v>1.5</v>
      </c>
      <c r="C26" s="102" t="s">
        <v>56</v>
      </c>
      <c r="D26" s="96">
        <f t="shared" si="5"/>
        <v>1.7857142857142858E-5</v>
      </c>
      <c r="E26" s="103">
        <v>0.21709999999999999</v>
      </c>
      <c r="F26" s="104">
        <v>3.238</v>
      </c>
      <c r="G26" s="99">
        <f t="shared" si="0"/>
        <v>3.4550999999999998</v>
      </c>
      <c r="H26" s="101">
        <v>78</v>
      </c>
      <c r="I26" s="102" t="s">
        <v>57</v>
      </c>
      <c r="J26" s="100">
        <f t="shared" si="1"/>
        <v>7.7999999999999996E-3</v>
      </c>
      <c r="K26" s="101">
        <v>22</v>
      </c>
      <c r="L26" s="102" t="s">
        <v>57</v>
      </c>
      <c r="M26" s="100">
        <f t="shared" si="2"/>
        <v>2.1999999999999997E-3</v>
      </c>
      <c r="N26" s="101">
        <v>16</v>
      </c>
      <c r="O26" s="102" t="s">
        <v>57</v>
      </c>
      <c r="P26" s="100">
        <f t="shared" si="3"/>
        <v>1.6000000000000001E-3</v>
      </c>
    </row>
    <row r="27" spans="1:25">
      <c r="A27" s="18">
        <f t="shared" si="4"/>
        <v>27</v>
      </c>
      <c r="B27" s="101">
        <v>1.6</v>
      </c>
      <c r="C27" s="102" t="s">
        <v>56</v>
      </c>
      <c r="D27" s="96">
        <f t="shared" si="5"/>
        <v>1.9047619047619049E-5</v>
      </c>
      <c r="E27" s="103">
        <v>0.22420000000000001</v>
      </c>
      <c r="F27" s="104">
        <v>3.327</v>
      </c>
      <c r="G27" s="99">
        <f t="shared" si="0"/>
        <v>3.5512000000000001</v>
      </c>
      <c r="H27" s="101">
        <v>81</v>
      </c>
      <c r="I27" s="102" t="s">
        <v>57</v>
      </c>
      <c r="J27" s="100">
        <f t="shared" si="1"/>
        <v>8.0999999999999996E-3</v>
      </c>
      <c r="K27" s="101">
        <v>23</v>
      </c>
      <c r="L27" s="102" t="s">
        <v>57</v>
      </c>
      <c r="M27" s="100">
        <f t="shared" si="2"/>
        <v>2.3E-3</v>
      </c>
      <c r="N27" s="101">
        <v>16</v>
      </c>
      <c r="O27" s="102" t="s">
        <v>57</v>
      </c>
      <c r="P27" s="100">
        <f t="shared" si="3"/>
        <v>1.6000000000000001E-3</v>
      </c>
    </row>
    <row r="28" spans="1:25">
      <c r="A28" s="18">
        <f t="shared" si="4"/>
        <v>28</v>
      </c>
      <c r="B28" s="101">
        <v>1.7</v>
      </c>
      <c r="C28" s="102" t="s">
        <v>56</v>
      </c>
      <c r="D28" s="96">
        <f t="shared" si="5"/>
        <v>2.0238095238095237E-5</v>
      </c>
      <c r="E28" s="103">
        <v>0.2311</v>
      </c>
      <c r="F28" s="104">
        <v>3.4119999999999999</v>
      </c>
      <c r="G28" s="99">
        <f t="shared" si="0"/>
        <v>3.6431</v>
      </c>
      <c r="H28" s="101">
        <v>83</v>
      </c>
      <c r="I28" s="102" t="s">
        <v>57</v>
      </c>
      <c r="J28" s="100">
        <f t="shared" si="1"/>
        <v>8.3000000000000001E-3</v>
      </c>
      <c r="K28" s="101">
        <v>23</v>
      </c>
      <c r="L28" s="102" t="s">
        <v>57</v>
      </c>
      <c r="M28" s="100">
        <f t="shared" si="2"/>
        <v>2.3E-3</v>
      </c>
      <c r="N28" s="101">
        <v>17</v>
      </c>
      <c r="O28" s="102" t="s">
        <v>57</v>
      </c>
      <c r="P28" s="100">
        <f t="shared" si="3"/>
        <v>1.7000000000000001E-3</v>
      </c>
    </row>
    <row r="29" spans="1:25">
      <c r="A29" s="18">
        <f t="shared" si="4"/>
        <v>29</v>
      </c>
      <c r="B29" s="101">
        <v>1.8</v>
      </c>
      <c r="C29" s="102" t="s">
        <v>56</v>
      </c>
      <c r="D29" s="96">
        <f t="shared" si="5"/>
        <v>2.1428571428571428E-5</v>
      </c>
      <c r="E29" s="103">
        <v>0.23780000000000001</v>
      </c>
      <c r="F29" s="104">
        <v>3.4940000000000002</v>
      </c>
      <c r="G29" s="99">
        <f t="shared" si="0"/>
        <v>3.7318000000000002</v>
      </c>
      <c r="H29" s="101">
        <v>86</v>
      </c>
      <c r="I29" s="102" t="s">
        <v>57</v>
      </c>
      <c r="J29" s="100">
        <f t="shared" si="1"/>
        <v>8.6E-3</v>
      </c>
      <c r="K29" s="101">
        <v>24</v>
      </c>
      <c r="L29" s="102" t="s">
        <v>57</v>
      </c>
      <c r="M29" s="100">
        <f t="shared" si="2"/>
        <v>2.4000000000000002E-3</v>
      </c>
      <c r="N29" s="101">
        <v>17</v>
      </c>
      <c r="O29" s="102" t="s">
        <v>57</v>
      </c>
      <c r="P29" s="100">
        <f t="shared" si="3"/>
        <v>1.7000000000000001E-3</v>
      </c>
    </row>
    <row r="30" spans="1:25">
      <c r="A30" s="18">
        <f t="shared" si="4"/>
        <v>30</v>
      </c>
      <c r="B30" s="101">
        <v>2</v>
      </c>
      <c r="C30" s="102" t="s">
        <v>56</v>
      </c>
      <c r="D30" s="96">
        <f t="shared" si="5"/>
        <v>2.380952380952381E-5</v>
      </c>
      <c r="E30" s="103">
        <v>0.25059999999999999</v>
      </c>
      <c r="F30" s="104">
        <v>3.6469999999999998</v>
      </c>
      <c r="G30" s="99">
        <f t="shared" si="0"/>
        <v>3.8975999999999997</v>
      </c>
      <c r="H30" s="101">
        <v>90</v>
      </c>
      <c r="I30" s="102" t="s">
        <v>57</v>
      </c>
      <c r="J30" s="100">
        <f t="shared" si="1"/>
        <v>8.9999999999999993E-3</v>
      </c>
      <c r="K30" s="101">
        <v>25</v>
      </c>
      <c r="L30" s="102" t="s">
        <v>57</v>
      </c>
      <c r="M30" s="100">
        <f t="shared" si="2"/>
        <v>2.5000000000000001E-3</v>
      </c>
      <c r="N30" s="101">
        <v>18</v>
      </c>
      <c r="O30" s="102" t="s">
        <v>57</v>
      </c>
      <c r="P30" s="100">
        <f t="shared" si="3"/>
        <v>1.8E-3</v>
      </c>
    </row>
    <row r="31" spans="1:25">
      <c r="A31" s="18">
        <f t="shared" si="4"/>
        <v>31</v>
      </c>
      <c r="B31" s="101">
        <v>2.25</v>
      </c>
      <c r="C31" s="102" t="s">
        <v>56</v>
      </c>
      <c r="D31" s="96">
        <f t="shared" si="5"/>
        <v>2.6785714285714284E-5</v>
      </c>
      <c r="E31" s="103">
        <v>0.26579999999999998</v>
      </c>
      <c r="F31" s="104">
        <v>3.8220000000000001</v>
      </c>
      <c r="G31" s="99">
        <f t="shared" si="0"/>
        <v>4.0877999999999997</v>
      </c>
      <c r="H31" s="101">
        <v>96</v>
      </c>
      <c r="I31" s="102" t="s">
        <v>57</v>
      </c>
      <c r="J31" s="100">
        <f t="shared" si="1"/>
        <v>9.6000000000000009E-3</v>
      </c>
      <c r="K31" s="101">
        <v>26</v>
      </c>
      <c r="L31" s="102" t="s">
        <v>57</v>
      </c>
      <c r="M31" s="100">
        <f t="shared" si="2"/>
        <v>2.5999999999999999E-3</v>
      </c>
      <c r="N31" s="101">
        <v>19</v>
      </c>
      <c r="O31" s="102" t="s">
        <v>57</v>
      </c>
      <c r="P31" s="100">
        <f t="shared" si="3"/>
        <v>1.9E-3</v>
      </c>
    </row>
    <row r="32" spans="1:25">
      <c r="A32" s="18">
        <f t="shared" si="4"/>
        <v>32</v>
      </c>
      <c r="B32" s="101">
        <v>2.5</v>
      </c>
      <c r="C32" s="102" t="s">
        <v>56</v>
      </c>
      <c r="D32" s="96">
        <f t="shared" si="5"/>
        <v>2.9761904761904762E-5</v>
      </c>
      <c r="E32" s="103">
        <v>0.2802</v>
      </c>
      <c r="F32" s="104">
        <v>3.9820000000000002</v>
      </c>
      <c r="G32" s="99">
        <f t="shared" si="0"/>
        <v>4.2622</v>
      </c>
      <c r="H32" s="101">
        <v>101</v>
      </c>
      <c r="I32" s="102" t="s">
        <v>57</v>
      </c>
      <c r="J32" s="100">
        <f t="shared" si="1"/>
        <v>1.0100000000000001E-2</v>
      </c>
      <c r="K32" s="101">
        <v>27</v>
      </c>
      <c r="L32" s="102" t="s">
        <v>57</v>
      </c>
      <c r="M32" s="100">
        <f t="shared" si="2"/>
        <v>2.7000000000000001E-3</v>
      </c>
      <c r="N32" s="101">
        <v>20</v>
      </c>
      <c r="O32" s="102" t="s">
        <v>57</v>
      </c>
      <c r="P32" s="100">
        <f t="shared" si="3"/>
        <v>2E-3</v>
      </c>
    </row>
    <row r="33" spans="1:16">
      <c r="A33" s="18">
        <f t="shared" si="4"/>
        <v>33</v>
      </c>
      <c r="B33" s="101">
        <v>2.75</v>
      </c>
      <c r="C33" s="102" t="s">
        <v>56</v>
      </c>
      <c r="D33" s="96">
        <f t="shared" si="5"/>
        <v>3.2738095238095239E-5</v>
      </c>
      <c r="E33" s="103">
        <v>0.29389999999999999</v>
      </c>
      <c r="F33" s="104">
        <v>4.13</v>
      </c>
      <c r="G33" s="99">
        <f t="shared" si="0"/>
        <v>4.4238999999999997</v>
      </c>
      <c r="H33" s="101">
        <v>106</v>
      </c>
      <c r="I33" s="102" t="s">
        <v>57</v>
      </c>
      <c r="J33" s="100">
        <f t="shared" si="1"/>
        <v>1.06E-2</v>
      </c>
      <c r="K33" s="101">
        <v>28</v>
      </c>
      <c r="L33" s="102" t="s">
        <v>57</v>
      </c>
      <c r="M33" s="100">
        <f t="shared" si="2"/>
        <v>2.8E-3</v>
      </c>
      <c r="N33" s="101">
        <v>21</v>
      </c>
      <c r="O33" s="102" t="s">
        <v>57</v>
      </c>
      <c r="P33" s="100">
        <f t="shared" si="3"/>
        <v>2.1000000000000003E-3</v>
      </c>
    </row>
    <row r="34" spans="1:16">
      <c r="A34" s="18">
        <f t="shared" si="4"/>
        <v>34</v>
      </c>
      <c r="B34" s="101">
        <v>3</v>
      </c>
      <c r="C34" s="102" t="s">
        <v>56</v>
      </c>
      <c r="D34" s="96">
        <f t="shared" si="5"/>
        <v>3.5714285714285717E-5</v>
      </c>
      <c r="E34" s="103">
        <v>0.307</v>
      </c>
      <c r="F34" s="104">
        <v>4.2670000000000003</v>
      </c>
      <c r="G34" s="99">
        <f t="shared" si="0"/>
        <v>4.5740000000000007</v>
      </c>
      <c r="H34" s="101">
        <v>111</v>
      </c>
      <c r="I34" s="102" t="s">
        <v>57</v>
      </c>
      <c r="J34" s="100">
        <f t="shared" si="1"/>
        <v>1.11E-2</v>
      </c>
      <c r="K34" s="101">
        <v>30</v>
      </c>
      <c r="L34" s="102" t="s">
        <v>57</v>
      </c>
      <c r="M34" s="100">
        <f t="shared" si="2"/>
        <v>3.0000000000000001E-3</v>
      </c>
      <c r="N34" s="101">
        <v>22</v>
      </c>
      <c r="O34" s="102" t="s">
        <v>57</v>
      </c>
      <c r="P34" s="100">
        <f t="shared" si="3"/>
        <v>2.1999999999999997E-3</v>
      </c>
    </row>
    <row r="35" spans="1:16">
      <c r="A35" s="18">
        <f t="shared" si="4"/>
        <v>35</v>
      </c>
      <c r="B35" s="101">
        <v>3.25</v>
      </c>
      <c r="C35" s="102" t="s">
        <v>56</v>
      </c>
      <c r="D35" s="96">
        <f t="shared" si="5"/>
        <v>3.8690476190476188E-5</v>
      </c>
      <c r="E35" s="103">
        <v>0.31950000000000001</v>
      </c>
      <c r="F35" s="104">
        <v>4.3940000000000001</v>
      </c>
      <c r="G35" s="99">
        <f t="shared" si="0"/>
        <v>4.7134999999999998</v>
      </c>
      <c r="H35" s="101">
        <v>116</v>
      </c>
      <c r="I35" s="102" t="s">
        <v>57</v>
      </c>
      <c r="J35" s="100">
        <f t="shared" si="1"/>
        <v>1.1600000000000001E-2</v>
      </c>
      <c r="K35" s="101">
        <v>31</v>
      </c>
      <c r="L35" s="102" t="s">
        <v>57</v>
      </c>
      <c r="M35" s="100">
        <f t="shared" si="2"/>
        <v>3.0999999999999999E-3</v>
      </c>
      <c r="N35" s="101">
        <v>23</v>
      </c>
      <c r="O35" s="102" t="s">
        <v>57</v>
      </c>
      <c r="P35" s="100">
        <f t="shared" si="3"/>
        <v>2.3E-3</v>
      </c>
    </row>
    <row r="36" spans="1:16">
      <c r="A36" s="18">
        <f t="shared" si="4"/>
        <v>36</v>
      </c>
      <c r="B36" s="101">
        <v>3.5</v>
      </c>
      <c r="C36" s="102" t="s">
        <v>56</v>
      </c>
      <c r="D36" s="96">
        <f t="shared" si="5"/>
        <v>4.1666666666666665E-5</v>
      </c>
      <c r="E36" s="103">
        <v>0.33160000000000001</v>
      </c>
      <c r="F36" s="104">
        <v>4.5129999999999999</v>
      </c>
      <c r="G36" s="99">
        <f t="shared" si="0"/>
        <v>4.8445999999999998</v>
      </c>
      <c r="H36" s="101">
        <v>120</v>
      </c>
      <c r="I36" s="102" t="s">
        <v>57</v>
      </c>
      <c r="J36" s="100">
        <f t="shared" si="1"/>
        <v>1.2E-2</v>
      </c>
      <c r="K36" s="101">
        <v>32</v>
      </c>
      <c r="L36" s="102" t="s">
        <v>57</v>
      </c>
      <c r="M36" s="100">
        <f t="shared" si="2"/>
        <v>3.2000000000000002E-3</v>
      </c>
      <c r="N36" s="101">
        <v>24</v>
      </c>
      <c r="O36" s="102" t="s">
        <v>57</v>
      </c>
      <c r="P36" s="100">
        <f t="shared" si="3"/>
        <v>2.4000000000000002E-3</v>
      </c>
    </row>
    <row r="37" spans="1:16">
      <c r="A37" s="18">
        <f t="shared" si="4"/>
        <v>37</v>
      </c>
      <c r="B37" s="101">
        <v>3.75</v>
      </c>
      <c r="C37" s="102" t="s">
        <v>56</v>
      </c>
      <c r="D37" s="96">
        <f t="shared" si="5"/>
        <v>4.4642857142857143E-5</v>
      </c>
      <c r="E37" s="103">
        <v>0.34320000000000001</v>
      </c>
      <c r="F37" s="104">
        <v>4.625</v>
      </c>
      <c r="G37" s="99">
        <f t="shared" si="0"/>
        <v>4.9682000000000004</v>
      </c>
      <c r="H37" s="101">
        <v>125</v>
      </c>
      <c r="I37" s="102" t="s">
        <v>57</v>
      </c>
      <c r="J37" s="100">
        <f t="shared" si="1"/>
        <v>1.2500000000000001E-2</v>
      </c>
      <c r="K37" s="101">
        <v>33</v>
      </c>
      <c r="L37" s="102" t="s">
        <v>57</v>
      </c>
      <c r="M37" s="100">
        <f t="shared" si="2"/>
        <v>3.3E-3</v>
      </c>
      <c r="N37" s="101">
        <v>25</v>
      </c>
      <c r="O37" s="102" t="s">
        <v>57</v>
      </c>
      <c r="P37" s="100">
        <f t="shared" si="3"/>
        <v>2.5000000000000001E-3</v>
      </c>
    </row>
    <row r="38" spans="1:16">
      <c r="A38" s="18">
        <f t="shared" si="4"/>
        <v>38</v>
      </c>
      <c r="B38" s="101">
        <v>4</v>
      </c>
      <c r="C38" s="102" t="s">
        <v>56</v>
      </c>
      <c r="D38" s="96">
        <f t="shared" si="5"/>
        <v>4.761904761904762E-5</v>
      </c>
      <c r="E38" s="103">
        <v>0.35449999999999998</v>
      </c>
      <c r="F38" s="104">
        <v>4.7309999999999999</v>
      </c>
      <c r="G38" s="99">
        <f t="shared" si="0"/>
        <v>5.0854999999999997</v>
      </c>
      <c r="H38" s="101">
        <v>129</v>
      </c>
      <c r="I38" s="102" t="s">
        <v>57</v>
      </c>
      <c r="J38" s="100">
        <f t="shared" si="1"/>
        <v>1.29E-2</v>
      </c>
      <c r="K38" s="101">
        <v>34</v>
      </c>
      <c r="L38" s="102" t="s">
        <v>57</v>
      </c>
      <c r="M38" s="100">
        <f t="shared" si="2"/>
        <v>3.4000000000000002E-3</v>
      </c>
      <c r="N38" s="101">
        <v>25</v>
      </c>
      <c r="O38" s="102" t="s">
        <v>57</v>
      </c>
      <c r="P38" s="100">
        <f t="shared" si="3"/>
        <v>2.5000000000000001E-3</v>
      </c>
    </row>
    <row r="39" spans="1:16">
      <c r="A39" s="18">
        <f t="shared" si="4"/>
        <v>39</v>
      </c>
      <c r="B39" s="101">
        <v>4.5</v>
      </c>
      <c r="C39" s="102" t="s">
        <v>56</v>
      </c>
      <c r="D39" s="96">
        <f t="shared" si="5"/>
        <v>5.3571428571428569E-5</v>
      </c>
      <c r="E39" s="103">
        <v>0.376</v>
      </c>
      <c r="F39" s="104">
        <v>4.9249999999999998</v>
      </c>
      <c r="G39" s="99">
        <f t="shared" si="0"/>
        <v>5.3010000000000002</v>
      </c>
      <c r="H39" s="101">
        <v>138</v>
      </c>
      <c r="I39" s="102" t="s">
        <v>57</v>
      </c>
      <c r="J39" s="100">
        <f t="shared" si="1"/>
        <v>1.3800000000000002E-2</v>
      </c>
      <c r="K39" s="101">
        <v>35</v>
      </c>
      <c r="L39" s="102" t="s">
        <v>57</v>
      </c>
      <c r="M39" s="100">
        <f t="shared" si="2"/>
        <v>3.5000000000000005E-3</v>
      </c>
      <c r="N39" s="101">
        <v>27</v>
      </c>
      <c r="O39" s="102" t="s">
        <v>57</v>
      </c>
      <c r="P39" s="100">
        <f t="shared" si="3"/>
        <v>2.7000000000000001E-3</v>
      </c>
    </row>
    <row r="40" spans="1:16">
      <c r="A40" s="18">
        <f t="shared" si="4"/>
        <v>40</v>
      </c>
      <c r="B40" s="101">
        <v>5</v>
      </c>
      <c r="C40" s="102" t="s">
        <v>56</v>
      </c>
      <c r="D40" s="96">
        <f t="shared" si="5"/>
        <v>5.9523809523809524E-5</v>
      </c>
      <c r="E40" s="103">
        <v>0.39629999999999999</v>
      </c>
      <c r="F40" s="104">
        <v>5.0999999999999996</v>
      </c>
      <c r="G40" s="99">
        <f t="shared" si="0"/>
        <v>5.4962999999999997</v>
      </c>
      <c r="H40" s="101">
        <v>146</v>
      </c>
      <c r="I40" s="102" t="s">
        <v>57</v>
      </c>
      <c r="J40" s="100">
        <f t="shared" si="1"/>
        <v>1.4599999999999998E-2</v>
      </c>
      <c r="K40" s="101">
        <v>37</v>
      </c>
      <c r="L40" s="102" t="s">
        <v>57</v>
      </c>
      <c r="M40" s="100">
        <f t="shared" si="2"/>
        <v>3.6999999999999997E-3</v>
      </c>
      <c r="N40" s="101">
        <v>28</v>
      </c>
      <c r="O40" s="102" t="s">
        <v>57</v>
      </c>
      <c r="P40" s="100">
        <f t="shared" si="3"/>
        <v>2.8E-3</v>
      </c>
    </row>
    <row r="41" spans="1:16">
      <c r="A41" s="18">
        <f t="shared" si="4"/>
        <v>41</v>
      </c>
      <c r="B41" s="101">
        <v>5.5</v>
      </c>
      <c r="C41" s="102" t="s">
        <v>56</v>
      </c>
      <c r="D41" s="96">
        <f t="shared" si="5"/>
        <v>6.5476190476190479E-5</v>
      </c>
      <c r="E41" s="103">
        <v>0.41560000000000002</v>
      </c>
      <c r="F41" s="104">
        <v>5.2590000000000003</v>
      </c>
      <c r="G41" s="99">
        <f t="shared" si="0"/>
        <v>5.6746000000000008</v>
      </c>
      <c r="H41" s="101">
        <v>154</v>
      </c>
      <c r="I41" s="102" t="s">
        <v>57</v>
      </c>
      <c r="J41" s="100">
        <f t="shared" si="1"/>
        <v>1.54E-2</v>
      </c>
      <c r="K41" s="101">
        <v>39</v>
      </c>
      <c r="L41" s="102" t="s">
        <v>57</v>
      </c>
      <c r="M41" s="100">
        <f t="shared" si="2"/>
        <v>3.8999999999999998E-3</v>
      </c>
      <c r="N41" s="101">
        <v>30</v>
      </c>
      <c r="O41" s="102" t="s">
        <v>57</v>
      </c>
      <c r="P41" s="100">
        <f t="shared" si="3"/>
        <v>3.0000000000000001E-3</v>
      </c>
    </row>
    <row r="42" spans="1:16">
      <c r="A42" s="18">
        <f t="shared" si="4"/>
        <v>42</v>
      </c>
      <c r="B42" s="101">
        <v>6</v>
      </c>
      <c r="C42" s="102" t="s">
        <v>56</v>
      </c>
      <c r="D42" s="96">
        <f t="shared" si="5"/>
        <v>7.1428571428571434E-5</v>
      </c>
      <c r="E42" s="103">
        <v>0.43409999999999999</v>
      </c>
      <c r="F42" s="104">
        <v>5.4050000000000002</v>
      </c>
      <c r="G42" s="99">
        <f t="shared" si="0"/>
        <v>5.8391000000000002</v>
      </c>
      <c r="H42" s="101">
        <v>162</v>
      </c>
      <c r="I42" s="102" t="s">
        <v>57</v>
      </c>
      <c r="J42" s="100">
        <f t="shared" si="1"/>
        <v>1.6199999999999999E-2</v>
      </c>
      <c r="K42" s="101">
        <v>41</v>
      </c>
      <c r="L42" s="102" t="s">
        <v>57</v>
      </c>
      <c r="M42" s="100">
        <f t="shared" si="2"/>
        <v>4.1000000000000003E-3</v>
      </c>
      <c r="N42" s="101">
        <v>31</v>
      </c>
      <c r="O42" s="102" t="s">
        <v>57</v>
      </c>
      <c r="P42" s="100">
        <f t="shared" si="3"/>
        <v>3.0999999999999999E-3</v>
      </c>
    </row>
    <row r="43" spans="1:16">
      <c r="A43" s="18">
        <f t="shared" si="4"/>
        <v>43</v>
      </c>
      <c r="B43" s="101">
        <v>6.5</v>
      </c>
      <c r="C43" s="102" t="s">
        <v>56</v>
      </c>
      <c r="D43" s="96">
        <f t="shared" si="5"/>
        <v>7.7380952380952375E-5</v>
      </c>
      <c r="E43" s="103">
        <v>0.45190000000000002</v>
      </c>
      <c r="F43" s="104">
        <v>5.5389999999999997</v>
      </c>
      <c r="G43" s="99">
        <f t="shared" si="0"/>
        <v>5.9908999999999999</v>
      </c>
      <c r="H43" s="101">
        <v>169</v>
      </c>
      <c r="I43" s="102" t="s">
        <v>57</v>
      </c>
      <c r="J43" s="100">
        <f t="shared" si="1"/>
        <v>1.6900000000000002E-2</v>
      </c>
      <c r="K43" s="101">
        <v>42</v>
      </c>
      <c r="L43" s="102" t="s">
        <v>57</v>
      </c>
      <c r="M43" s="100">
        <f t="shared" si="2"/>
        <v>4.2000000000000006E-3</v>
      </c>
      <c r="N43" s="101">
        <v>32</v>
      </c>
      <c r="O43" s="102" t="s">
        <v>57</v>
      </c>
      <c r="P43" s="100">
        <f t="shared" si="3"/>
        <v>3.2000000000000002E-3</v>
      </c>
    </row>
    <row r="44" spans="1:16">
      <c r="A44" s="18">
        <f t="shared" si="4"/>
        <v>44</v>
      </c>
      <c r="B44" s="101">
        <v>7</v>
      </c>
      <c r="C44" s="102" t="s">
        <v>56</v>
      </c>
      <c r="D44" s="96">
        <f t="shared" si="5"/>
        <v>8.3333333333333331E-5</v>
      </c>
      <c r="E44" s="103">
        <v>0.46889999999999998</v>
      </c>
      <c r="F44" s="104">
        <v>5.6630000000000003</v>
      </c>
      <c r="G44" s="99">
        <f t="shared" si="0"/>
        <v>6.1318999999999999</v>
      </c>
      <c r="H44" s="101">
        <v>177</v>
      </c>
      <c r="I44" s="102" t="s">
        <v>57</v>
      </c>
      <c r="J44" s="100">
        <f t="shared" si="1"/>
        <v>1.77E-2</v>
      </c>
      <c r="K44" s="101">
        <v>44</v>
      </c>
      <c r="L44" s="102" t="s">
        <v>57</v>
      </c>
      <c r="M44" s="100">
        <f t="shared" si="2"/>
        <v>4.3999999999999994E-3</v>
      </c>
      <c r="N44" s="101">
        <v>34</v>
      </c>
      <c r="O44" s="102" t="s">
        <v>57</v>
      </c>
      <c r="P44" s="100">
        <f t="shared" si="3"/>
        <v>3.4000000000000002E-3</v>
      </c>
    </row>
    <row r="45" spans="1:16">
      <c r="A45" s="18">
        <f t="shared" si="4"/>
        <v>45</v>
      </c>
      <c r="B45" s="101">
        <v>8</v>
      </c>
      <c r="C45" s="102" t="s">
        <v>56</v>
      </c>
      <c r="D45" s="96">
        <f t="shared" si="5"/>
        <v>9.5238095238095241E-5</v>
      </c>
      <c r="E45" s="103">
        <v>0.50129999999999997</v>
      </c>
      <c r="F45" s="104">
        <v>5.8860000000000001</v>
      </c>
      <c r="G45" s="99">
        <f t="shared" si="0"/>
        <v>6.3872999999999998</v>
      </c>
      <c r="H45" s="101">
        <v>191</v>
      </c>
      <c r="I45" s="102" t="s">
        <v>57</v>
      </c>
      <c r="J45" s="100">
        <f t="shared" si="1"/>
        <v>1.9099999999999999E-2</v>
      </c>
      <c r="K45" s="101">
        <v>47</v>
      </c>
      <c r="L45" s="102" t="s">
        <v>57</v>
      </c>
      <c r="M45" s="100">
        <f t="shared" si="2"/>
        <v>4.7000000000000002E-3</v>
      </c>
      <c r="N45" s="101">
        <v>36</v>
      </c>
      <c r="O45" s="102" t="s">
        <v>57</v>
      </c>
      <c r="P45" s="100">
        <f t="shared" si="3"/>
        <v>3.5999999999999999E-3</v>
      </c>
    </row>
    <row r="46" spans="1:16">
      <c r="A46" s="18">
        <f t="shared" si="4"/>
        <v>46</v>
      </c>
      <c r="B46" s="101">
        <v>9</v>
      </c>
      <c r="C46" s="102" t="s">
        <v>56</v>
      </c>
      <c r="D46" s="96">
        <f t="shared" si="5"/>
        <v>1.0714285714285714E-4</v>
      </c>
      <c r="E46" s="103">
        <v>0.53169999999999995</v>
      </c>
      <c r="F46" s="104">
        <v>6.0810000000000004</v>
      </c>
      <c r="G46" s="99">
        <f t="shared" si="0"/>
        <v>6.6127000000000002</v>
      </c>
      <c r="H46" s="101">
        <v>205</v>
      </c>
      <c r="I46" s="102" t="s">
        <v>57</v>
      </c>
      <c r="J46" s="100">
        <f t="shared" si="1"/>
        <v>2.0499999999999997E-2</v>
      </c>
      <c r="K46" s="101">
        <v>49</v>
      </c>
      <c r="L46" s="102" t="s">
        <v>57</v>
      </c>
      <c r="M46" s="100">
        <f t="shared" si="2"/>
        <v>4.8999999999999998E-3</v>
      </c>
      <c r="N46" s="101">
        <v>39</v>
      </c>
      <c r="O46" s="102" t="s">
        <v>57</v>
      </c>
      <c r="P46" s="100">
        <f t="shared" si="3"/>
        <v>3.8999999999999998E-3</v>
      </c>
    </row>
    <row r="47" spans="1:16">
      <c r="A47" s="18">
        <f t="shared" si="4"/>
        <v>47</v>
      </c>
      <c r="B47" s="101">
        <v>10</v>
      </c>
      <c r="C47" s="102" t="s">
        <v>56</v>
      </c>
      <c r="D47" s="96">
        <f t="shared" si="5"/>
        <v>1.1904761904761905E-4</v>
      </c>
      <c r="E47" s="103">
        <v>0.5605</v>
      </c>
      <c r="F47" s="104">
        <v>6.2539999999999996</v>
      </c>
      <c r="G47" s="99">
        <f t="shared" si="0"/>
        <v>6.8144999999999998</v>
      </c>
      <c r="H47" s="101">
        <v>218</v>
      </c>
      <c r="I47" s="102" t="s">
        <v>57</v>
      </c>
      <c r="J47" s="100">
        <f t="shared" si="1"/>
        <v>2.18E-2</v>
      </c>
      <c r="K47" s="101">
        <v>52</v>
      </c>
      <c r="L47" s="102" t="s">
        <v>57</v>
      </c>
      <c r="M47" s="100">
        <f t="shared" si="2"/>
        <v>5.1999999999999998E-3</v>
      </c>
      <c r="N47" s="101">
        <v>41</v>
      </c>
      <c r="O47" s="102" t="s">
        <v>57</v>
      </c>
      <c r="P47" s="100">
        <f t="shared" si="3"/>
        <v>4.1000000000000003E-3</v>
      </c>
    </row>
    <row r="48" spans="1:16">
      <c r="A48" s="18">
        <f t="shared" si="4"/>
        <v>48</v>
      </c>
      <c r="B48" s="101">
        <v>11</v>
      </c>
      <c r="C48" s="102" t="s">
        <v>56</v>
      </c>
      <c r="D48" s="96">
        <f t="shared" si="5"/>
        <v>1.3095238095238096E-4</v>
      </c>
      <c r="E48" s="103">
        <v>0.58779999999999999</v>
      </c>
      <c r="F48" s="104">
        <v>6.4089999999999998</v>
      </c>
      <c r="G48" s="99">
        <f t="shared" si="0"/>
        <v>6.9967999999999995</v>
      </c>
      <c r="H48" s="101">
        <v>231</v>
      </c>
      <c r="I48" s="102" t="s">
        <v>57</v>
      </c>
      <c r="J48" s="100">
        <f t="shared" si="1"/>
        <v>2.3100000000000002E-2</v>
      </c>
      <c r="K48" s="101">
        <v>54</v>
      </c>
      <c r="L48" s="102" t="s">
        <v>57</v>
      </c>
      <c r="M48" s="100">
        <f t="shared" si="2"/>
        <v>5.4000000000000003E-3</v>
      </c>
      <c r="N48" s="101">
        <v>43</v>
      </c>
      <c r="O48" s="102" t="s">
        <v>57</v>
      </c>
      <c r="P48" s="100">
        <f t="shared" si="3"/>
        <v>4.3E-3</v>
      </c>
    </row>
    <row r="49" spans="1:16">
      <c r="A49" s="18">
        <f t="shared" si="4"/>
        <v>49</v>
      </c>
      <c r="B49" s="101">
        <v>12</v>
      </c>
      <c r="C49" s="102" t="s">
        <v>56</v>
      </c>
      <c r="D49" s="96">
        <f t="shared" si="5"/>
        <v>1.4285714285714287E-4</v>
      </c>
      <c r="E49" s="103">
        <v>0.6139</v>
      </c>
      <c r="F49" s="104">
        <v>6.548</v>
      </c>
      <c r="G49" s="99">
        <f t="shared" si="0"/>
        <v>7.1619000000000002</v>
      </c>
      <c r="H49" s="101">
        <v>244</v>
      </c>
      <c r="I49" s="102" t="s">
        <v>57</v>
      </c>
      <c r="J49" s="100">
        <f t="shared" si="1"/>
        <v>2.4399999999999998E-2</v>
      </c>
      <c r="K49" s="101">
        <v>57</v>
      </c>
      <c r="L49" s="102" t="s">
        <v>57</v>
      </c>
      <c r="M49" s="100">
        <f t="shared" si="2"/>
        <v>5.7000000000000002E-3</v>
      </c>
      <c r="N49" s="101">
        <v>45</v>
      </c>
      <c r="O49" s="102" t="s">
        <v>57</v>
      </c>
      <c r="P49" s="100">
        <f t="shared" si="3"/>
        <v>4.4999999999999997E-3</v>
      </c>
    </row>
    <row r="50" spans="1:16">
      <c r="A50" s="18">
        <f t="shared" si="4"/>
        <v>50</v>
      </c>
      <c r="B50" s="101">
        <v>13</v>
      </c>
      <c r="C50" s="102" t="s">
        <v>56</v>
      </c>
      <c r="D50" s="96">
        <f t="shared" si="5"/>
        <v>1.5476190476190475E-4</v>
      </c>
      <c r="E50" s="103">
        <v>0.63900000000000001</v>
      </c>
      <c r="F50" s="104">
        <v>6.6740000000000004</v>
      </c>
      <c r="G50" s="99">
        <f t="shared" si="0"/>
        <v>7.3130000000000006</v>
      </c>
      <c r="H50" s="101">
        <v>257</v>
      </c>
      <c r="I50" s="102" t="s">
        <v>57</v>
      </c>
      <c r="J50" s="100">
        <f t="shared" si="1"/>
        <v>2.5700000000000001E-2</v>
      </c>
      <c r="K50" s="101">
        <v>59</v>
      </c>
      <c r="L50" s="102" t="s">
        <v>57</v>
      </c>
      <c r="M50" s="100">
        <f t="shared" si="2"/>
        <v>5.8999999999999999E-3</v>
      </c>
      <c r="N50" s="101">
        <v>47</v>
      </c>
      <c r="O50" s="102" t="s">
        <v>57</v>
      </c>
      <c r="P50" s="100">
        <f t="shared" si="3"/>
        <v>4.7000000000000002E-3</v>
      </c>
    </row>
    <row r="51" spans="1:16">
      <c r="A51" s="18">
        <f t="shared" si="4"/>
        <v>51</v>
      </c>
      <c r="B51" s="101">
        <v>14</v>
      </c>
      <c r="C51" s="102" t="s">
        <v>56</v>
      </c>
      <c r="D51" s="96">
        <f t="shared" si="5"/>
        <v>1.6666666666666666E-4</v>
      </c>
      <c r="E51" s="103">
        <v>0.66310000000000002</v>
      </c>
      <c r="F51" s="104">
        <v>6.7880000000000003</v>
      </c>
      <c r="G51" s="99">
        <f t="shared" si="0"/>
        <v>7.4511000000000003</v>
      </c>
      <c r="H51" s="101">
        <v>269</v>
      </c>
      <c r="I51" s="102" t="s">
        <v>57</v>
      </c>
      <c r="J51" s="100">
        <f t="shared" si="1"/>
        <v>2.69E-2</v>
      </c>
      <c r="K51" s="101">
        <v>62</v>
      </c>
      <c r="L51" s="102" t="s">
        <v>57</v>
      </c>
      <c r="M51" s="100">
        <f t="shared" si="2"/>
        <v>6.1999999999999998E-3</v>
      </c>
      <c r="N51" s="101">
        <v>49</v>
      </c>
      <c r="O51" s="102" t="s">
        <v>57</v>
      </c>
      <c r="P51" s="100">
        <f t="shared" si="3"/>
        <v>4.8999999999999998E-3</v>
      </c>
    </row>
    <row r="52" spans="1:16">
      <c r="A52" s="18">
        <f t="shared" si="4"/>
        <v>52</v>
      </c>
      <c r="B52" s="101">
        <v>15</v>
      </c>
      <c r="C52" s="102" t="s">
        <v>56</v>
      </c>
      <c r="D52" s="96">
        <f t="shared" si="5"/>
        <v>1.7857142857142857E-4</v>
      </c>
      <c r="E52" s="103">
        <v>0.68640000000000001</v>
      </c>
      <c r="F52" s="104">
        <v>6.8929999999999998</v>
      </c>
      <c r="G52" s="99">
        <f t="shared" si="0"/>
        <v>7.5793999999999997</v>
      </c>
      <c r="H52" s="101">
        <v>281</v>
      </c>
      <c r="I52" s="102" t="s">
        <v>57</v>
      </c>
      <c r="J52" s="100">
        <f t="shared" ref="J52:J83" si="6">H52/1000/10</f>
        <v>2.8100000000000003E-2</v>
      </c>
      <c r="K52" s="101">
        <v>64</v>
      </c>
      <c r="L52" s="102" t="s">
        <v>57</v>
      </c>
      <c r="M52" s="100">
        <f t="shared" ref="M52:M83" si="7">K52/1000/10</f>
        <v>6.4000000000000003E-3</v>
      </c>
      <c r="N52" s="101">
        <v>51</v>
      </c>
      <c r="O52" s="102" t="s">
        <v>57</v>
      </c>
      <c r="P52" s="100">
        <f t="shared" ref="P52:P83" si="8">N52/1000/10</f>
        <v>5.0999999999999995E-3</v>
      </c>
    </row>
    <row r="53" spans="1:16">
      <c r="A53" s="18">
        <f t="shared" si="4"/>
        <v>53</v>
      </c>
      <c r="B53" s="101">
        <v>16</v>
      </c>
      <c r="C53" s="102" t="s">
        <v>56</v>
      </c>
      <c r="D53" s="96">
        <f t="shared" si="5"/>
        <v>1.9047619047619048E-4</v>
      </c>
      <c r="E53" s="103">
        <v>0.70889999999999997</v>
      </c>
      <c r="F53" s="104">
        <v>6.9889999999999999</v>
      </c>
      <c r="G53" s="99">
        <f t="shared" si="0"/>
        <v>7.6978999999999997</v>
      </c>
      <c r="H53" s="101">
        <v>293</v>
      </c>
      <c r="I53" s="102" t="s">
        <v>57</v>
      </c>
      <c r="J53" s="100">
        <f t="shared" si="6"/>
        <v>2.93E-2</v>
      </c>
      <c r="K53" s="101">
        <v>66</v>
      </c>
      <c r="L53" s="102" t="s">
        <v>57</v>
      </c>
      <c r="M53" s="100">
        <f t="shared" si="7"/>
        <v>6.6E-3</v>
      </c>
      <c r="N53" s="101">
        <v>53</v>
      </c>
      <c r="O53" s="102" t="s">
        <v>57</v>
      </c>
      <c r="P53" s="100">
        <f t="shared" si="8"/>
        <v>5.3E-3</v>
      </c>
    </row>
    <row r="54" spans="1:16">
      <c r="A54" s="18">
        <f t="shared" si="4"/>
        <v>54</v>
      </c>
      <c r="B54" s="101">
        <v>17</v>
      </c>
      <c r="C54" s="102" t="s">
        <v>56</v>
      </c>
      <c r="D54" s="96">
        <f t="shared" ref="D54:D85" si="9">B54/1000/$C$5</f>
        <v>2.0238095238095239E-4</v>
      </c>
      <c r="E54" s="103">
        <v>0.73070000000000002</v>
      </c>
      <c r="F54" s="104">
        <v>7.0780000000000003</v>
      </c>
      <c r="G54" s="99">
        <f t="shared" si="0"/>
        <v>7.8087</v>
      </c>
      <c r="H54" s="101">
        <v>305</v>
      </c>
      <c r="I54" s="102" t="s">
        <v>57</v>
      </c>
      <c r="J54" s="100">
        <f t="shared" si="6"/>
        <v>3.0499999999999999E-2</v>
      </c>
      <c r="K54" s="101">
        <v>68</v>
      </c>
      <c r="L54" s="102" t="s">
        <v>57</v>
      </c>
      <c r="M54" s="100">
        <f t="shared" si="7"/>
        <v>6.8000000000000005E-3</v>
      </c>
      <c r="N54" s="101">
        <v>55</v>
      </c>
      <c r="O54" s="102" t="s">
        <v>57</v>
      </c>
      <c r="P54" s="100">
        <f t="shared" si="8"/>
        <v>5.4999999999999997E-3</v>
      </c>
    </row>
    <row r="55" spans="1:16">
      <c r="A55" s="18">
        <f t="shared" si="4"/>
        <v>55</v>
      </c>
      <c r="B55" s="101">
        <v>18</v>
      </c>
      <c r="C55" s="102" t="s">
        <v>56</v>
      </c>
      <c r="D55" s="96">
        <f t="shared" si="9"/>
        <v>2.1428571428571427E-4</v>
      </c>
      <c r="E55" s="103">
        <v>0.75190000000000001</v>
      </c>
      <c r="F55" s="104">
        <v>7.16</v>
      </c>
      <c r="G55" s="99">
        <f t="shared" si="0"/>
        <v>7.9119000000000002</v>
      </c>
      <c r="H55" s="101">
        <v>316</v>
      </c>
      <c r="I55" s="102" t="s">
        <v>57</v>
      </c>
      <c r="J55" s="100">
        <f t="shared" si="6"/>
        <v>3.1600000000000003E-2</v>
      </c>
      <c r="K55" s="101">
        <v>70</v>
      </c>
      <c r="L55" s="102" t="s">
        <v>57</v>
      </c>
      <c r="M55" s="100">
        <f t="shared" si="7"/>
        <v>7.000000000000001E-3</v>
      </c>
      <c r="N55" s="101">
        <v>57</v>
      </c>
      <c r="O55" s="102" t="s">
        <v>57</v>
      </c>
      <c r="P55" s="100">
        <f t="shared" si="8"/>
        <v>5.7000000000000002E-3</v>
      </c>
    </row>
    <row r="56" spans="1:16">
      <c r="A56" s="18">
        <f t="shared" si="4"/>
        <v>56</v>
      </c>
      <c r="B56" s="101">
        <v>20</v>
      </c>
      <c r="C56" s="102" t="s">
        <v>56</v>
      </c>
      <c r="D56" s="96">
        <f t="shared" si="9"/>
        <v>2.380952380952381E-4</v>
      </c>
      <c r="E56" s="103">
        <v>0.79259999999999997</v>
      </c>
      <c r="F56" s="104">
        <v>7.3070000000000004</v>
      </c>
      <c r="G56" s="99">
        <f t="shared" si="0"/>
        <v>8.0996000000000006</v>
      </c>
      <c r="H56" s="101">
        <v>339</v>
      </c>
      <c r="I56" s="102" t="s">
        <v>57</v>
      </c>
      <c r="J56" s="100">
        <f t="shared" si="6"/>
        <v>3.39E-2</v>
      </c>
      <c r="K56" s="101">
        <v>75</v>
      </c>
      <c r="L56" s="102" t="s">
        <v>57</v>
      </c>
      <c r="M56" s="100">
        <f t="shared" si="7"/>
        <v>7.4999999999999997E-3</v>
      </c>
      <c r="N56" s="101">
        <v>61</v>
      </c>
      <c r="O56" s="102" t="s">
        <v>57</v>
      </c>
      <c r="P56" s="100">
        <f t="shared" si="8"/>
        <v>6.0999999999999995E-3</v>
      </c>
    </row>
    <row r="57" spans="1:16">
      <c r="A57" s="18">
        <f t="shared" si="4"/>
        <v>57</v>
      </c>
      <c r="B57" s="101">
        <v>22.5</v>
      </c>
      <c r="C57" s="102" t="s">
        <v>56</v>
      </c>
      <c r="D57" s="96">
        <f t="shared" si="9"/>
        <v>2.6785714285714287E-4</v>
      </c>
      <c r="E57" s="103">
        <v>0.8407</v>
      </c>
      <c r="F57" s="104">
        <v>7.4630000000000001</v>
      </c>
      <c r="G57" s="99">
        <f t="shared" si="0"/>
        <v>8.3036999999999992</v>
      </c>
      <c r="H57" s="101">
        <v>367</v>
      </c>
      <c r="I57" s="102" t="s">
        <v>57</v>
      </c>
      <c r="J57" s="100">
        <f t="shared" si="6"/>
        <v>3.6699999999999997E-2</v>
      </c>
      <c r="K57" s="101">
        <v>80</v>
      </c>
      <c r="L57" s="102" t="s">
        <v>57</v>
      </c>
      <c r="M57" s="100">
        <f t="shared" si="7"/>
        <v>8.0000000000000002E-3</v>
      </c>
      <c r="N57" s="101">
        <v>65</v>
      </c>
      <c r="O57" s="102" t="s">
        <v>57</v>
      </c>
      <c r="P57" s="100">
        <f t="shared" si="8"/>
        <v>6.5000000000000006E-3</v>
      </c>
    </row>
    <row r="58" spans="1:16">
      <c r="A58" s="18">
        <f t="shared" si="4"/>
        <v>58</v>
      </c>
      <c r="B58" s="101">
        <v>25</v>
      </c>
      <c r="C58" s="102" t="s">
        <v>56</v>
      </c>
      <c r="D58" s="96">
        <f t="shared" si="9"/>
        <v>2.9761904761904765E-4</v>
      </c>
      <c r="E58" s="103">
        <v>0.88619999999999999</v>
      </c>
      <c r="F58" s="104">
        <v>7.5949999999999998</v>
      </c>
      <c r="G58" s="99">
        <f t="shared" si="0"/>
        <v>8.4811999999999994</v>
      </c>
      <c r="H58" s="101">
        <v>394</v>
      </c>
      <c r="I58" s="102" t="s">
        <v>57</v>
      </c>
      <c r="J58" s="100">
        <f t="shared" si="6"/>
        <v>3.9400000000000004E-2</v>
      </c>
      <c r="K58" s="101">
        <v>85</v>
      </c>
      <c r="L58" s="102" t="s">
        <v>57</v>
      </c>
      <c r="M58" s="100">
        <f t="shared" si="7"/>
        <v>8.5000000000000006E-3</v>
      </c>
      <c r="N58" s="101">
        <v>69</v>
      </c>
      <c r="O58" s="102" t="s">
        <v>57</v>
      </c>
      <c r="P58" s="100">
        <f t="shared" si="8"/>
        <v>6.9000000000000008E-3</v>
      </c>
    </row>
    <row r="59" spans="1:16">
      <c r="A59" s="18">
        <f t="shared" si="4"/>
        <v>59</v>
      </c>
      <c r="B59" s="101">
        <v>27.5</v>
      </c>
      <c r="C59" s="102" t="s">
        <v>56</v>
      </c>
      <c r="D59" s="96">
        <f t="shared" si="9"/>
        <v>3.2738095238095237E-4</v>
      </c>
      <c r="E59" s="103">
        <v>0.9294</v>
      </c>
      <c r="F59" s="104">
        <v>7.7069999999999999</v>
      </c>
      <c r="G59" s="99">
        <f t="shared" si="0"/>
        <v>8.6364000000000001</v>
      </c>
      <c r="H59" s="101">
        <v>421</v>
      </c>
      <c r="I59" s="102" t="s">
        <v>57</v>
      </c>
      <c r="J59" s="100">
        <f t="shared" si="6"/>
        <v>4.2099999999999999E-2</v>
      </c>
      <c r="K59" s="101">
        <v>89</v>
      </c>
      <c r="L59" s="102" t="s">
        <v>57</v>
      </c>
      <c r="M59" s="100">
        <f t="shared" si="7"/>
        <v>8.8999999999999999E-3</v>
      </c>
      <c r="N59" s="101">
        <v>73</v>
      </c>
      <c r="O59" s="102" t="s">
        <v>57</v>
      </c>
      <c r="P59" s="100">
        <f t="shared" si="8"/>
        <v>7.2999999999999992E-3</v>
      </c>
    </row>
    <row r="60" spans="1:16">
      <c r="A60" s="18">
        <f t="shared" si="4"/>
        <v>60</v>
      </c>
      <c r="B60" s="101">
        <v>30</v>
      </c>
      <c r="C60" s="102" t="s">
        <v>56</v>
      </c>
      <c r="D60" s="96">
        <f t="shared" si="9"/>
        <v>3.5714285714285714E-4</v>
      </c>
      <c r="E60" s="103">
        <v>0.97070000000000001</v>
      </c>
      <c r="F60" s="104">
        <v>7.8029999999999999</v>
      </c>
      <c r="G60" s="99">
        <f t="shared" si="0"/>
        <v>8.7736999999999998</v>
      </c>
      <c r="H60" s="101">
        <v>447</v>
      </c>
      <c r="I60" s="102" t="s">
        <v>57</v>
      </c>
      <c r="J60" s="100">
        <f t="shared" si="6"/>
        <v>4.4700000000000004E-2</v>
      </c>
      <c r="K60" s="101">
        <v>94</v>
      </c>
      <c r="L60" s="102" t="s">
        <v>57</v>
      </c>
      <c r="M60" s="100">
        <f t="shared" si="7"/>
        <v>9.4000000000000004E-3</v>
      </c>
      <c r="N60" s="101">
        <v>77</v>
      </c>
      <c r="O60" s="102" t="s">
        <v>57</v>
      </c>
      <c r="P60" s="100">
        <f t="shared" si="8"/>
        <v>7.7000000000000002E-3</v>
      </c>
    </row>
    <row r="61" spans="1:16">
      <c r="A61" s="18">
        <f t="shared" si="4"/>
        <v>61</v>
      </c>
      <c r="B61" s="101">
        <v>32.5</v>
      </c>
      <c r="C61" s="102" t="s">
        <v>56</v>
      </c>
      <c r="D61" s="96">
        <f t="shared" si="9"/>
        <v>3.8690476190476192E-4</v>
      </c>
      <c r="E61" s="103">
        <v>1.01</v>
      </c>
      <c r="F61" s="104">
        <v>7.8860000000000001</v>
      </c>
      <c r="G61" s="99">
        <f t="shared" si="0"/>
        <v>8.8960000000000008</v>
      </c>
      <c r="H61" s="101">
        <v>473</v>
      </c>
      <c r="I61" s="102" t="s">
        <v>57</v>
      </c>
      <c r="J61" s="100">
        <f t="shared" si="6"/>
        <v>4.7299999999999995E-2</v>
      </c>
      <c r="K61" s="101">
        <v>98</v>
      </c>
      <c r="L61" s="102" t="s">
        <v>57</v>
      </c>
      <c r="M61" s="100">
        <f t="shared" si="7"/>
        <v>9.7999999999999997E-3</v>
      </c>
      <c r="N61" s="101">
        <v>81</v>
      </c>
      <c r="O61" s="102" t="s">
        <v>57</v>
      </c>
      <c r="P61" s="100">
        <f t="shared" si="8"/>
        <v>8.0999999999999996E-3</v>
      </c>
    </row>
    <row r="62" spans="1:16">
      <c r="A62" s="18">
        <f t="shared" si="4"/>
        <v>62</v>
      </c>
      <c r="B62" s="101">
        <v>35</v>
      </c>
      <c r="C62" s="102" t="s">
        <v>56</v>
      </c>
      <c r="D62" s="96">
        <f t="shared" si="9"/>
        <v>4.1666666666666669E-4</v>
      </c>
      <c r="E62" s="103">
        <v>1.0489999999999999</v>
      </c>
      <c r="F62" s="104">
        <v>7.9580000000000002</v>
      </c>
      <c r="G62" s="99">
        <f t="shared" si="0"/>
        <v>9.0069999999999997</v>
      </c>
      <c r="H62" s="101">
        <v>499</v>
      </c>
      <c r="I62" s="102" t="s">
        <v>57</v>
      </c>
      <c r="J62" s="100">
        <f t="shared" si="6"/>
        <v>4.99E-2</v>
      </c>
      <c r="K62" s="101">
        <v>103</v>
      </c>
      <c r="L62" s="102" t="s">
        <v>57</v>
      </c>
      <c r="M62" s="100">
        <f t="shared" si="7"/>
        <v>1.03E-2</v>
      </c>
      <c r="N62" s="101">
        <v>85</v>
      </c>
      <c r="O62" s="102" t="s">
        <v>57</v>
      </c>
      <c r="P62" s="100">
        <f t="shared" si="8"/>
        <v>8.5000000000000006E-3</v>
      </c>
    </row>
    <row r="63" spans="1:16">
      <c r="A63" s="18">
        <f t="shared" si="4"/>
        <v>63</v>
      </c>
      <c r="B63" s="101">
        <v>37.5</v>
      </c>
      <c r="C63" s="102" t="s">
        <v>56</v>
      </c>
      <c r="D63" s="96">
        <f t="shared" si="9"/>
        <v>4.4642857142857141E-4</v>
      </c>
      <c r="E63" s="103">
        <v>1.085</v>
      </c>
      <c r="F63" s="104">
        <v>8.02</v>
      </c>
      <c r="G63" s="99">
        <f t="shared" si="0"/>
        <v>9.1050000000000004</v>
      </c>
      <c r="H63" s="101">
        <v>524</v>
      </c>
      <c r="I63" s="102" t="s">
        <v>57</v>
      </c>
      <c r="J63" s="100">
        <f t="shared" si="6"/>
        <v>5.2400000000000002E-2</v>
      </c>
      <c r="K63" s="101">
        <v>107</v>
      </c>
      <c r="L63" s="102" t="s">
        <v>57</v>
      </c>
      <c r="M63" s="100">
        <f t="shared" si="7"/>
        <v>1.0699999999999999E-2</v>
      </c>
      <c r="N63" s="101">
        <v>89</v>
      </c>
      <c r="O63" s="102" t="s">
        <v>57</v>
      </c>
      <c r="P63" s="100">
        <f t="shared" si="8"/>
        <v>8.8999999999999999E-3</v>
      </c>
    </row>
    <row r="64" spans="1:16">
      <c r="A64" s="18">
        <f t="shared" si="4"/>
        <v>64</v>
      </c>
      <c r="B64" s="101">
        <v>40</v>
      </c>
      <c r="C64" s="102" t="s">
        <v>56</v>
      </c>
      <c r="D64" s="96">
        <f t="shared" si="9"/>
        <v>4.7619047619047619E-4</v>
      </c>
      <c r="E64" s="103">
        <v>1.121</v>
      </c>
      <c r="F64" s="104">
        <v>8.0739999999999998</v>
      </c>
      <c r="G64" s="99">
        <f t="shared" si="0"/>
        <v>9.1950000000000003</v>
      </c>
      <c r="H64" s="101">
        <v>549</v>
      </c>
      <c r="I64" s="102" t="s">
        <v>57</v>
      </c>
      <c r="J64" s="100">
        <f t="shared" si="6"/>
        <v>5.4900000000000004E-2</v>
      </c>
      <c r="K64" s="101">
        <v>111</v>
      </c>
      <c r="L64" s="102" t="s">
        <v>57</v>
      </c>
      <c r="M64" s="100">
        <f t="shared" si="7"/>
        <v>1.11E-2</v>
      </c>
      <c r="N64" s="101">
        <v>93</v>
      </c>
      <c r="O64" s="102" t="s">
        <v>57</v>
      </c>
      <c r="P64" s="100">
        <f t="shared" si="8"/>
        <v>9.2999999999999992E-3</v>
      </c>
    </row>
    <row r="65" spans="1:16">
      <c r="A65" s="18">
        <f t="shared" si="4"/>
        <v>65</v>
      </c>
      <c r="B65" s="101">
        <v>45</v>
      </c>
      <c r="C65" s="102" t="s">
        <v>56</v>
      </c>
      <c r="D65" s="96">
        <f t="shared" si="9"/>
        <v>5.3571428571428574E-4</v>
      </c>
      <c r="E65" s="103">
        <v>1.1890000000000001</v>
      </c>
      <c r="F65" s="104">
        <v>8.16</v>
      </c>
      <c r="G65" s="99">
        <f t="shared" si="0"/>
        <v>9.3490000000000002</v>
      </c>
      <c r="H65" s="101">
        <v>599</v>
      </c>
      <c r="I65" s="102" t="s">
        <v>57</v>
      </c>
      <c r="J65" s="100">
        <f t="shared" si="6"/>
        <v>5.9899999999999995E-2</v>
      </c>
      <c r="K65" s="101">
        <v>120</v>
      </c>
      <c r="L65" s="102" t="s">
        <v>57</v>
      </c>
      <c r="M65" s="100">
        <f t="shared" si="7"/>
        <v>1.2E-2</v>
      </c>
      <c r="N65" s="101">
        <v>100</v>
      </c>
      <c r="O65" s="102" t="s">
        <v>57</v>
      </c>
      <c r="P65" s="100">
        <f t="shared" si="8"/>
        <v>0.01</v>
      </c>
    </row>
    <row r="66" spans="1:16">
      <c r="A66" s="18">
        <f t="shared" si="4"/>
        <v>66</v>
      </c>
      <c r="B66" s="101">
        <v>50</v>
      </c>
      <c r="C66" s="102" t="s">
        <v>56</v>
      </c>
      <c r="D66" s="96">
        <f t="shared" si="9"/>
        <v>5.9523809523809529E-4</v>
      </c>
      <c r="E66" s="103">
        <v>1.2529999999999999</v>
      </c>
      <c r="F66" s="104">
        <v>8.2249999999999996</v>
      </c>
      <c r="G66" s="99">
        <f t="shared" si="0"/>
        <v>9.4779999999999998</v>
      </c>
      <c r="H66" s="101">
        <v>648</v>
      </c>
      <c r="I66" s="102" t="s">
        <v>57</v>
      </c>
      <c r="J66" s="100">
        <f t="shared" si="6"/>
        <v>6.4799999999999996E-2</v>
      </c>
      <c r="K66" s="101">
        <v>128</v>
      </c>
      <c r="L66" s="102" t="s">
        <v>57</v>
      </c>
      <c r="M66" s="100">
        <f t="shared" si="7"/>
        <v>1.2800000000000001E-2</v>
      </c>
      <c r="N66" s="101">
        <v>107</v>
      </c>
      <c r="O66" s="102" t="s">
        <v>57</v>
      </c>
      <c r="P66" s="100">
        <f t="shared" si="8"/>
        <v>1.0699999999999999E-2</v>
      </c>
    </row>
    <row r="67" spans="1:16">
      <c r="A67" s="18">
        <f t="shared" si="4"/>
        <v>67</v>
      </c>
      <c r="B67" s="101">
        <v>55</v>
      </c>
      <c r="C67" s="102" t="s">
        <v>56</v>
      </c>
      <c r="D67" s="96">
        <f t="shared" si="9"/>
        <v>6.5476190476190473E-4</v>
      </c>
      <c r="E67" s="103">
        <v>1.3140000000000001</v>
      </c>
      <c r="F67" s="104">
        <v>8.2720000000000002</v>
      </c>
      <c r="G67" s="99">
        <f t="shared" si="0"/>
        <v>9.5860000000000003</v>
      </c>
      <c r="H67" s="101">
        <v>697</v>
      </c>
      <c r="I67" s="102" t="s">
        <v>57</v>
      </c>
      <c r="J67" s="100">
        <f t="shared" si="6"/>
        <v>6.9699999999999998E-2</v>
      </c>
      <c r="K67" s="101">
        <v>136</v>
      </c>
      <c r="L67" s="102" t="s">
        <v>57</v>
      </c>
      <c r="M67" s="100">
        <f t="shared" si="7"/>
        <v>1.3600000000000001E-2</v>
      </c>
      <c r="N67" s="101">
        <v>114</v>
      </c>
      <c r="O67" s="102" t="s">
        <v>57</v>
      </c>
      <c r="P67" s="100">
        <f t="shared" si="8"/>
        <v>1.14E-2</v>
      </c>
    </row>
    <row r="68" spans="1:16">
      <c r="A68" s="18">
        <f t="shared" si="4"/>
        <v>68</v>
      </c>
      <c r="B68" s="101">
        <v>60</v>
      </c>
      <c r="C68" s="102" t="s">
        <v>56</v>
      </c>
      <c r="D68" s="96">
        <f t="shared" si="9"/>
        <v>7.1428571428571429E-4</v>
      </c>
      <c r="E68" s="103">
        <v>1.373</v>
      </c>
      <c r="F68" s="104">
        <v>8.3059999999999992</v>
      </c>
      <c r="G68" s="99">
        <f t="shared" si="0"/>
        <v>9.6789999999999985</v>
      </c>
      <c r="H68" s="101">
        <v>745</v>
      </c>
      <c r="I68" s="102" t="s">
        <v>57</v>
      </c>
      <c r="J68" s="100">
        <f t="shared" si="6"/>
        <v>7.4499999999999997E-2</v>
      </c>
      <c r="K68" s="101">
        <v>144</v>
      </c>
      <c r="L68" s="102" t="s">
        <v>57</v>
      </c>
      <c r="M68" s="100">
        <f t="shared" si="7"/>
        <v>1.44E-2</v>
      </c>
      <c r="N68" s="101">
        <v>121</v>
      </c>
      <c r="O68" s="102" t="s">
        <v>57</v>
      </c>
      <c r="P68" s="100">
        <f t="shared" si="8"/>
        <v>1.21E-2</v>
      </c>
    </row>
    <row r="69" spans="1:16">
      <c r="A69" s="18">
        <f t="shared" si="4"/>
        <v>69</v>
      </c>
      <c r="B69" s="101">
        <v>65</v>
      </c>
      <c r="C69" s="102" t="s">
        <v>56</v>
      </c>
      <c r="D69" s="96">
        <f t="shared" si="9"/>
        <v>7.7380952380952384E-4</v>
      </c>
      <c r="E69" s="103">
        <v>1.429</v>
      </c>
      <c r="F69" s="104">
        <v>8.3279999999999994</v>
      </c>
      <c r="G69" s="99">
        <f t="shared" si="0"/>
        <v>9.7569999999999997</v>
      </c>
      <c r="H69" s="101">
        <v>793</v>
      </c>
      <c r="I69" s="102" t="s">
        <v>57</v>
      </c>
      <c r="J69" s="100">
        <f t="shared" si="6"/>
        <v>7.9300000000000009E-2</v>
      </c>
      <c r="K69" s="101">
        <v>152</v>
      </c>
      <c r="L69" s="102" t="s">
        <v>57</v>
      </c>
      <c r="M69" s="100">
        <f t="shared" si="7"/>
        <v>1.52E-2</v>
      </c>
      <c r="N69" s="101">
        <v>128</v>
      </c>
      <c r="O69" s="102" t="s">
        <v>57</v>
      </c>
      <c r="P69" s="100">
        <f t="shared" si="8"/>
        <v>1.2800000000000001E-2</v>
      </c>
    </row>
    <row r="70" spans="1:16">
      <c r="A70" s="18">
        <f t="shared" si="4"/>
        <v>70</v>
      </c>
      <c r="B70" s="101">
        <v>70</v>
      </c>
      <c r="C70" s="102" t="s">
        <v>56</v>
      </c>
      <c r="D70" s="96">
        <f t="shared" si="9"/>
        <v>8.3333333333333339E-4</v>
      </c>
      <c r="E70" s="103">
        <v>1.4830000000000001</v>
      </c>
      <c r="F70" s="104">
        <v>8.3420000000000005</v>
      </c>
      <c r="G70" s="99">
        <f t="shared" si="0"/>
        <v>9.8250000000000011</v>
      </c>
      <c r="H70" s="101">
        <v>840</v>
      </c>
      <c r="I70" s="102" t="s">
        <v>57</v>
      </c>
      <c r="J70" s="100">
        <f t="shared" si="6"/>
        <v>8.3999999999999991E-2</v>
      </c>
      <c r="K70" s="101">
        <v>159</v>
      </c>
      <c r="L70" s="102" t="s">
        <v>57</v>
      </c>
      <c r="M70" s="100">
        <f t="shared" si="7"/>
        <v>1.5900000000000001E-2</v>
      </c>
      <c r="N70" s="101">
        <v>134</v>
      </c>
      <c r="O70" s="102" t="s">
        <v>57</v>
      </c>
      <c r="P70" s="100">
        <f t="shared" si="8"/>
        <v>1.34E-2</v>
      </c>
    </row>
    <row r="71" spans="1:16">
      <c r="A71" s="18">
        <f t="shared" si="4"/>
        <v>71</v>
      </c>
      <c r="B71" s="101">
        <v>80</v>
      </c>
      <c r="C71" s="102" t="s">
        <v>56</v>
      </c>
      <c r="D71" s="96">
        <f t="shared" si="9"/>
        <v>9.5238095238095238E-4</v>
      </c>
      <c r="E71" s="103">
        <v>1.585</v>
      </c>
      <c r="F71" s="104">
        <v>8.3469999999999995</v>
      </c>
      <c r="G71" s="99">
        <f t="shared" si="0"/>
        <v>9.9319999999999986</v>
      </c>
      <c r="H71" s="101">
        <v>935</v>
      </c>
      <c r="I71" s="102" t="s">
        <v>57</v>
      </c>
      <c r="J71" s="100">
        <f t="shared" si="6"/>
        <v>9.35E-2</v>
      </c>
      <c r="K71" s="101">
        <v>174</v>
      </c>
      <c r="L71" s="102" t="s">
        <v>57</v>
      </c>
      <c r="M71" s="100">
        <f t="shared" si="7"/>
        <v>1.7399999999999999E-2</v>
      </c>
      <c r="N71" s="101">
        <v>147</v>
      </c>
      <c r="O71" s="102" t="s">
        <v>57</v>
      </c>
      <c r="P71" s="100">
        <f t="shared" si="8"/>
        <v>1.47E-2</v>
      </c>
    </row>
    <row r="72" spans="1:16">
      <c r="A72" s="18">
        <f t="shared" si="4"/>
        <v>72</v>
      </c>
      <c r="B72" s="101">
        <v>90</v>
      </c>
      <c r="C72" s="102" t="s">
        <v>56</v>
      </c>
      <c r="D72" s="96">
        <f t="shared" si="9"/>
        <v>1.0714285714285715E-3</v>
      </c>
      <c r="E72" s="103">
        <v>1.681</v>
      </c>
      <c r="F72" s="104">
        <v>8.33</v>
      </c>
      <c r="G72" s="99">
        <f t="shared" si="0"/>
        <v>10.010999999999999</v>
      </c>
      <c r="H72" s="101">
        <v>1029</v>
      </c>
      <c r="I72" s="102" t="s">
        <v>57</v>
      </c>
      <c r="J72" s="100">
        <f t="shared" si="6"/>
        <v>0.10289999999999999</v>
      </c>
      <c r="K72" s="101">
        <v>189</v>
      </c>
      <c r="L72" s="102" t="s">
        <v>57</v>
      </c>
      <c r="M72" s="100">
        <f t="shared" si="7"/>
        <v>1.89E-2</v>
      </c>
      <c r="N72" s="101">
        <v>160</v>
      </c>
      <c r="O72" s="102" t="s">
        <v>57</v>
      </c>
      <c r="P72" s="100">
        <f t="shared" si="8"/>
        <v>1.6E-2</v>
      </c>
    </row>
    <row r="73" spans="1:16">
      <c r="A73" s="18">
        <f t="shared" si="4"/>
        <v>73</v>
      </c>
      <c r="B73" s="101">
        <v>100</v>
      </c>
      <c r="C73" s="102" t="s">
        <v>56</v>
      </c>
      <c r="D73" s="96">
        <f t="shared" si="9"/>
        <v>1.1904761904761906E-3</v>
      </c>
      <c r="E73" s="103">
        <v>1.772</v>
      </c>
      <c r="F73" s="104">
        <v>8.2989999999999995</v>
      </c>
      <c r="G73" s="99">
        <f t="shared" si="0"/>
        <v>10.071</v>
      </c>
      <c r="H73" s="101">
        <v>1122</v>
      </c>
      <c r="I73" s="102" t="s">
        <v>57</v>
      </c>
      <c r="J73" s="100">
        <f t="shared" si="6"/>
        <v>0.11220000000000001</v>
      </c>
      <c r="K73" s="101">
        <v>203</v>
      </c>
      <c r="L73" s="102" t="s">
        <v>57</v>
      </c>
      <c r="M73" s="100">
        <f t="shared" si="7"/>
        <v>2.0300000000000002E-2</v>
      </c>
      <c r="N73" s="101">
        <v>172</v>
      </c>
      <c r="O73" s="102" t="s">
        <v>57</v>
      </c>
      <c r="P73" s="100">
        <f t="shared" si="8"/>
        <v>1.72E-2</v>
      </c>
    </row>
    <row r="74" spans="1:16">
      <c r="A74" s="18">
        <f t="shared" si="4"/>
        <v>74</v>
      </c>
      <c r="B74" s="101">
        <v>110</v>
      </c>
      <c r="C74" s="102" t="s">
        <v>56</v>
      </c>
      <c r="D74" s="96">
        <f t="shared" si="9"/>
        <v>1.3095238095238095E-3</v>
      </c>
      <c r="E74" s="103">
        <v>1.859</v>
      </c>
      <c r="F74" s="104">
        <v>8.2569999999999997</v>
      </c>
      <c r="G74" s="99">
        <f t="shared" si="0"/>
        <v>10.116</v>
      </c>
      <c r="H74" s="101">
        <v>1215</v>
      </c>
      <c r="I74" s="102" t="s">
        <v>57</v>
      </c>
      <c r="J74" s="100">
        <f t="shared" si="6"/>
        <v>0.12150000000000001</v>
      </c>
      <c r="K74" s="101">
        <v>217</v>
      </c>
      <c r="L74" s="102" t="s">
        <v>57</v>
      </c>
      <c r="M74" s="100">
        <f t="shared" si="7"/>
        <v>2.1700000000000001E-2</v>
      </c>
      <c r="N74" s="101">
        <v>185</v>
      </c>
      <c r="O74" s="102" t="s">
        <v>57</v>
      </c>
      <c r="P74" s="100">
        <f t="shared" si="8"/>
        <v>1.8499999999999999E-2</v>
      </c>
    </row>
    <row r="75" spans="1:16">
      <c r="A75" s="18">
        <f t="shared" si="4"/>
        <v>75</v>
      </c>
      <c r="B75" s="101">
        <v>120</v>
      </c>
      <c r="C75" s="102" t="s">
        <v>56</v>
      </c>
      <c r="D75" s="96">
        <f t="shared" si="9"/>
        <v>1.4285714285714286E-3</v>
      </c>
      <c r="E75" s="103">
        <v>1.9410000000000001</v>
      </c>
      <c r="F75" s="104">
        <v>8.2070000000000007</v>
      </c>
      <c r="G75" s="99">
        <f t="shared" si="0"/>
        <v>10.148000000000001</v>
      </c>
      <c r="H75" s="101">
        <v>1307</v>
      </c>
      <c r="I75" s="102" t="s">
        <v>57</v>
      </c>
      <c r="J75" s="100">
        <f t="shared" si="6"/>
        <v>0.13069999999999998</v>
      </c>
      <c r="K75" s="101">
        <v>231</v>
      </c>
      <c r="L75" s="102" t="s">
        <v>57</v>
      </c>
      <c r="M75" s="100">
        <f t="shared" si="7"/>
        <v>2.3100000000000002E-2</v>
      </c>
      <c r="N75" s="101">
        <v>197</v>
      </c>
      <c r="O75" s="102" t="s">
        <v>57</v>
      </c>
      <c r="P75" s="100">
        <f t="shared" si="8"/>
        <v>1.9700000000000002E-2</v>
      </c>
    </row>
    <row r="76" spans="1:16">
      <c r="A76" s="18">
        <f t="shared" si="4"/>
        <v>76</v>
      </c>
      <c r="B76" s="101">
        <v>130</v>
      </c>
      <c r="C76" s="102" t="s">
        <v>56</v>
      </c>
      <c r="D76" s="96">
        <f t="shared" si="9"/>
        <v>1.5476190476190477E-3</v>
      </c>
      <c r="E76" s="103">
        <v>2.0209999999999999</v>
      </c>
      <c r="F76" s="104">
        <v>8.1509999999999998</v>
      </c>
      <c r="G76" s="99">
        <f t="shared" si="0"/>
        <v>10.172000000000001</v>
      </c>
      <c r="H76" s="101">
        <v>1400</v>
      </c>
      <c r="I76" s="102" t="s">
        <v>57</v>
      </c>
      <c r="J76" s="100">
        <f t="shared" si="6"/>
        <v>0.13999999999999999</v>
      </c>
      <c r="K76" s="101">
        <v>245</v>
      </c>
      <c r="L76" s="102" t="s">
        <v>57</v>
      </c>
      <c r="M76" s="100">
        <f t="shared" si="7"/>
        <v>2.4500000000000001E-2</v>
      </c>
      <c r="N76" s="101">
        <v>209</v>
      </c>
      <c r="O76" s="102" t="s">
        <v>57</v>
      </c>
      <c r="P76" s="100">
        <f t="shared" si="8"/>
        <v>2.0899999999999998E-2</v>
      </c>
    </row>
    <row r="77" spans="1:16">
      <c r="A77" s="18">
        <f t="shared" si="4"/>
        <v>77</v>
      </c>
      <c r="B77" s="101">
        <v>140</v>
      </c>
      <c r="C77" s="102" t="s">
        <v>56</v>
      </c>
      <c r="D77" s="96">
        <f t="shared" si="9"/>
        <v>1.6666666666666668E-3</v>
      </c>
      <c r="E77" s="103">
        <v>2.097</v>
      </c>
      <c r="F77" s="104">
        <v>8.0909999999999993</v>
      </c>
      <c r="G77" s="99">
        <f t="shared" si="0"/>
        <v>10.187999999999999</v>
      </c>
      <c r="H77" s="101">
        <v>1492</v>
      </c>
      <c r="I77" s="102" t="s">
        <v>57</v>
      </c>
      <c r="J77" s="100">
        <f t="shared" si="6"/>
        <v>0.1492</v>
      </c>
      <c r="K77" s="101">
        <v>258</v>
      </c>
      <c r="L77" s="102" t="s">
        <v>57</v>
      </c>
      <c r="M77" s="100">
        <f t="shared" si="7"/>
        <v>2.58E-2</v>
      </c>
      <c r="N77" s="101">
        <v>220</v>
      </c>
      <c r="O77" s="102" t="s">
        <v>57</v>
      </c>
      <c r="P77" s="100">
        <f t="shared" si="8"/>
        <v>2.1999999999999999E-2</v>
      </c>
    </row>
    <row r="78" spans="1:16">
      <c r="A78" s="18">
        <f t="shared" si="4"/>
        <v>78</v>
      </c>
      <c r="B78" s="101">
        <v>150</v>
      </c>
      <c r="C78" s="102" t="s">
        <v>56</v>
      </c>
      <c r="D78" s="96">
        <f t="shared" si="9"/>
        <v>1.7857142857142857E-3</v>
      </c>
      <c r="E78" s="103">
        <v>2.1709999999999998</v>
      </c>
      <c r="F78" s="104">
        <v>8.0280000000000005</v>
      </c>
      <c r="G78" s="99">
        <f t="shared" si="0"/>
        <v>10.199</v>
      </c>
      <c r="H78" s="101">
        <v>1585</v>
      </c>
      <c r="I78" s="102" t="s">
        <v>57</v>
      </c>
      <c r="J78" s="100">
        <f t="shared" si="6"/>
        <v>0.1585</v>
      </c>
      <c r="K78" s="101">
        <v>272</v>
      </c>
      <c r="L78" s="102" t="s">
        <v>57</v>
      </c>
      <c r="M78" s="100">
        <f t="shared" si="7"/>
        <v>2.7200000000000002E-2</v>
      </c>
      <c r="N78" s="101">
        <v>232</v>
      </c>
      <c r="O78" s="102" t="s">
        <v>57</v>
      </c>
      <c r="P78" s="100">
        <f t="shared" si="8"/>
        <v>2.3200000000000002E-2</v>
      </c>
    </row>
    <row r="79" spans="1:16">
      <c r="A79" s="18">
        <f t="shared" si="4"/>
        <v>79</v>
      </c>
      <c r="B79" s="101">
        <v>160</v>
      </c>
      <c r="C79" s="102" t="s">
        <v>56</v>
      </c>
      <c r="D79" s="96">
        <f t="shared" si="9"/>
        <v>1.9047619047619048E-3</v>
      </c>
      <c r="E79" s="103">
        <v>2.242</v>
      </c>
      <c r="F79" s="104">
        <v>7.9630000000000001</v>
      </c>
      <c r="G79" s="99">
        <f t="shared" si="0"/>
        <v>10.205</v>
      </c>
      <c r="H79" s="101">
        <v>1677</v>
      </c>
      <c r="I79" s="102" t="s">
        <v>57</v>
      </c>
      <c r="J79" s="100">
        <f t="shared" si="6"/>
        <v>0.16770000000000002</v>
      </c>
      <c r="K79" s="101">
        <v>285</v>
      </c>
      <c r="L79" s="102" t="s">
        <v>57</v>
      </c>
      <c r="M79" s="100">
        <f t="shared" si="7"/>
        <v>2.8499999999999998E-2</v>
      </c>
      <c r="N79" s="101">
        <v>243</v>
      </c>
      <c r="O79" s="102" t="s">
        <v>57</v>
      </c>
      <c r="P79" s="100">
        <f t="shared" si="8"/>
        <v>2.4299999999999999E-2</v>
      </c>
    </row>
    <row r="80" spans="1:16">
      <c r="A80" s="18">
        <f t="shared" si="4"/>
        <v>80</v>
      </c>
      <c r="B80" s="101">
        <v>170</v>
      </c>
      <c r="C80" s="102" t="s">
        <v>56</v>
      </c>
      <c r="D80" s="96">
        <f t="shared" si="9"/>
        <v>2.0238095238095241E-3</v>
      </c>
      <c r="E80" s="103">
        <v>2.25</v>
      </c>
      <c r="F80" s="104">
        <v>7.8959999999999999</v>
      </c>
      <c r="G80" s="99">
        <f t="shared" si="0"/>
        <v>10.146000000000001</v>
      </c>
      <c r="H80" s="101">
        <v>1770</v>
      </c>
      <c r="I80" s="102" t="s">
        <v>57</v>
      </c>
      <c r="J80" s="100">
        <f t="shared" si="6"/>
        <v>0.17699999999999999</v>
      </c>
      <c r="K80" s="101">
        <v>298</v>
      </c>
      <c r="L80" s="102" t="s">
        <v>57</v>
      </c>
      <c r="M80" s="100">
        <f t="shared" si="7"/>
        <v>2.98E-2</v>
      </c>
      <c r="N80" s="101">
        <v>255</v>
      </c>
      <c r="O80" s="102" t="s">
        <v>57</v>
      </c>
      <c r="P80" s="100">
        <f t="shared" si="8"/>
        <v>2.5500000000000002E-2</v>
      </c>
    </row>
    <row r="81" spans="1:16">
      <c r="A81" s="18">
        <f t="shared" si="4"/>
        <v>81</v>
      </c>
      <c r="B81" s="101">
        <v>180</v>
      </c>
      <c r="C81" s="102" t="s">
        <v>56</v>
      </c>
      <c r="D81" s="96">
        <f t="shared" si="9"/>
        <v>2.142857142857143E-3</v>
      </c>
      <c r="E81" s="103">
        <v>2.056</v>
      </c>
      <c r="F81" s="104">
        <v>7.8289999999999997</v>
      </c>
      <c r="G81" s="99">
        <f t="shared" si="0"/>
        <v>9.8849999999999998</v>
      </c>
      <c r="H81" s="101">
        <v>1864</v>
      </c>
      <c r="I81" s="102" t="s">
        <v>57</v>
      </c>
      <c r="J81" s="100">
        <f t="shared" si="6"/>
        <v>0.18640000000000001</v>
      </c>
      <c r="K81" s="101">
        <v>311</v>
      </c>
      <c r="L81" s="102" t="s">
        <v>57</v>
      </c>
      <c r="M81" s="100">
        <f t="shared" si="7"/>
        <v>3.1099999999999999E-2</v>
      </c>
      <c r="N81" s="101">
        <v>266</v>
      </c>
      <c r="O81" s="102" t="s">
        <v>57</v>
      </c>
      <c r="P81" s="100">
        <f t="shared" si="8"/>
        <v>2.6600000000000002E-2</v>
      </c>
    </row>
    <row r="82" spans="1:16">
      <c r="A82" s="18">
        <f t="shared" si="4"/>
        <v>82</v>
      </c>
      <c r="B82" s="101">
        <v>200</v>
      </c>
      <c r="C82" s="102" t="s">
        <v>56</v>
      </c>
      <c r="D82" s="96">
        <f t="shared" si="9"/>
        <v>2.3809523809523812E-3</v>
      </c>
      <c r="E82" s="103">
        <v>1.821</v>
      </c>
      <c r="F82" s="104">
        <v>7.694</v>
      </c>
      <c r="G82" s="99">
        <f t="shared" si="0"/>
        <v>9.5150000000000006</v>
      </c>
      <c r="H82" s="101">
        <v>2060</v>
      </c>
      <c r="I82" s="102" t="s">
        <v>57</v>
      </c>
      <c r="J82" s="100">
        <f t="shared" si="6"/>
        <v>0.20600000000000002</v>
      </c>
      <c r="K82" s="101">
        <v>338</v>
      </c>
      <c r="L82" s="102" t="s">
        <v>57</v>
      </c>
      <c r="M82" s="100">
        <f t="shared" si="7"/>
        <v>3.3800000000000004E-2</v>
      </c>
      <c r="N82" s="101">
        <v>289</v>
      </c>
      <c r="O82" s="102" t="s">
        <v>57</v>
      </c>
      <c r="P82" s="100">
        <f t="shared" si="8"/>
        <v>2.8899999999999999E-2</v>
      </c>
    </row>
    <row r="83" spans="1:16">
      <c r="A83" s="18">
        <f t="shared" si="4"/>
        <v>83</v>
      </c>
      <c r="B83" s="101">
        <v>225</v>
      </c>
      <c r="C83" s="102" t="s">
        <v>56</v>
      </c>
      <c r="D83" s="96">
        <f t="shared" si="9"/>
        <v>2.6785714285714286E-3</v>
      </c>
      <c r="E83" s="103">
        <v>1.7130000000000001</v>
      </c>
      <c r="F83" s="104">
        <v>7.5250000000000004</v>
      </c>
      <c r="G83" s="99">
        <f t="shared" si="0"/>
        <v>9.2379999999999995</v>
      </c>
      <c r="H83" s="101">
        <v>2313</v>
      </c>
      <c r="I83" s="102" t="s">
        <v>57</v>
      </c>
      <c r="J83" s="100">
        <f t="shared" si="6"/>
        <v>0.23130000000000001</v>
      </c>
      <c r="K83" s="101">
        <v>374</v>
      </c>
      <c r="L83" s="102" t="s">
        <v>57</v>
      </c>
      <c r="M83" s="100">
        <f t="shared" si="7"/>
        <v>3.7400000000000003E-2</v>
      </c>
      <c r="N83" s="101">
        <v>319</v>
      </c>
      <c r="O83" s="102" t="s">
        <v>57</v>
      </c>
      <c r="P83" s="100">
        <f t="shared" si="8"/>
        <v>3.1899999999999998E-2</v>
      </c>
    </row>
    <row r="84" spans="1:16">
      <c r="A84" s="18">
        <f t="shared" si="4"/>
        <v>84</v>
      </c>
      <c r="B84" s="101">
        <v>250</v>
      </c>
      <c r="C84" s="102" t="s">
        <v>56</v>
      </c>
      <c r="D84" s="96">
        <f t="shared" si="9"/>
        <v>2.976190476190476E-3</v>
      </c>
      <c r="E84" s="103">
        <v>1.7190000000000001</v>
      </c>
      <c r="F84" s="104">
        <v>7.36</v>
      </c>
      <c r="G84" s="99">
        <f t="shared" ref="G84:G147" si="10">E84+F84</f>
        <v>9.0790000000000006</v>
      </c>
      <c r="H84" s="101">
        <v>2572</v>
      </c>
      <c r="I84" s="102" t="s">
        <v>57</v>
      </c>
      <c r="J84" s="100">
        <f t="shared" ref="J84:J98" si="11">H84/1000/10</f>
        <v>0.25719999999999998</v>
      </c>
      <c r="K84" s="101">
        <v>410</v>
      </c>
      <c r="L84" s="102" t="s">
        <v>57</v>
      </c>
      <c r="M84" s="100">
        <f t="shared" ref="M84:M115" si="12">K84/1000/10</f>
        <v>4.0999999999999995E-2</v>
      </c>
      <c r="N84" s="101">
        <v>349</v>
      </c>
      <c r="O84" s="102" t="s">
        <v>57</v>
      </c>
      <c r="P84" s="100">
        <f t="shared" ref="P84:P115" si="13">N84/1000/10</f>
        <v>3.49E-2</v>
      </c>
    </row>
    <row r="85" spans="1:16">
      <c r="A85" s="18">
        <f t="shared" si="4"/>
        <v>85</v>
      </c>
      <c r="B85" s="101">
        <v>275</v>
      </c>
      <c r="C85" s="102" t="s">
        <v>56</v>
      </c>
      <c r="D85" s="96">
        <f t="shared" si="9"/>
        <v>3.2738095238095239E-3</v>
      </c>
      <c r="E85" s="103">
        <v>1.7829999999999999</v>
      </c>
      <c r="F85" s="104">
        <v>7.2009999999999996</v>
      </c>
      <c r="G85" s="99">
        <f t="shared" si="10"/>
        <v>8.984</v>
      </c>
      <c r="H85" s="101">
        <v>2836</v>
      </c>
      <c r="I85" s="102" t="s">
        <v>57</v>
      </c>
      <c r="J85" s="100">
        <f t="shared" si="11"/>
        <v>0.28359999999999996</v>
      </c>
      <c r="K85" s="101">
        <v>446</v>
      </c>
      <c r="L85" s="102" t="s">
        <v>57</v>
      </c>
      <c r="M85" s="100">
        <f t="shared" si="12"/>
        <v>4.4600000000000001E-2</v>
      </c>
      <c r="N85" s="101">
        <v>379</v>
      </c>
      <c r="O85" s="102" t="s">
        <v>57</v>
      </c>
      <c r="P85" s="100">
        <f t="shared" si="13"/>
        <v>3.7900000000000003E-2</v>
      </c>
    </row>
    <row r="86" spans="1:16">
      <c r="A86" s="18">
        <f t="shared" ref="A86:A149" si="14">A85+1</f>
        <v>86</v>
      </c>
      <c r="B86" s="101">
        <v>300</v>
      </c>
      <c r="C86" s="102" t="s">
        <v>56</v>
      </c>
      <c r="D86" s="96">
        <f t="shared" ref="D86:D98" si="15">B86/1000/$C$5</f>
        <v>3.5714285714285713E-3</v>
      </c>
      <c r="E86" s="103">
        <v>1.875</v>
      </c>
      <c r="F86" s="104">
        <v>7.0460000000000003</v>
      </c>
      <c r="G86" s="99">
        <f t="shared" si="10"/>
        <v>8.9209999999999994</v>
      </c>
      <c r="H86" s="101">
        <v>3102</v>
      </c>
      <c r="I86" s="102" t="s">
        <v>57</v>
      </c>
      <c r="J86" s="100">
        <f t="shared" si="11"/>
        <v>0.31019999999999998</v>
      </c>
      <c r="K86" s="101">
        <v>482</v>
      </c>
      <c r="L86" s="102" t="s">
        <v>57</v>
      </c>
      <c r="M86" s="100">
        <f t="shared" si="12"/>
        <v>4.82E-2</v>
      </c>
      <c r="N86" s="101">
        <v>409</v>
      </c>
      <c r="O86" s="102" t="s">
        <v>57</v>
      </c>
      <c r="P86" s="100">
        <f t="shared" si="13"/>
        <v>4.0899999999999999E-2</v>
      </c>
    </row>
    <row r="87" spans="1:16">
      <c r="A87" s="18">
        <f t="shared" si="14"/>
        <v>87</v>
      </c>
      <c r="B87" s="101">
        <v>325</v>
      </c>
      <c r="C87" s="102" t="s">
        <v>56</v>
      </c>
      <c r="D87" s="96">
        <f t="shared" si="15"/>
        <v>3.8690476190476192E-3</v>
      </c>
      <c r="E87" s="103">
        <v>1.9790000000000001</v>
      </c>
      <c r="F87" s="104">
        <v>6.8979999999999997</v>
      </c>
      <c r="G87" s="99">
        <f t="shared" si="10"/>
        <v>8.8769999999999989</v>
      </c>
      <c r="H87" s="101">
        <v>3369</v>
      </c>
      <c r="I87" s="102" t="s">
        <v>57</v>
      </c>
      <c r="J87" s="100">
        <f t="shared" si="11"/>
        <v>0.33690000000000003</v>
      </c>
      <c r="K87" s="101">
        <v>517</v>
      </c>
      <c r="L87" s="102" t="s">
        <v>57</v>
      </c>
      <c r="M87" s="100">
        <f t="shared" si="12"/>
        <v>5.1700000000000003E-2</v>
      </c>
      <c r="N87" s="101">
        <v>440</v>
      </c>
      <c r="O87" s="102" t="s">
        <v>57</v>
      </c>
      <c r="P87" s="100">
        <f t="shared" si="13"/>
        <v>4.3999999999999997E-2</v>
      </c>
    </row>
    <row r="88" spans="1:16">
      <c r="A88" s="18">
        <f t="shared" si="14"/>
        <v>88</v>
      </c>
      <c r="B88" s="101">
        <v>350</v>
      </c>
      <c r="C88" s="102" t="s">
        <v>56</v>
      </c>
      <c r="D88" s="96">
        <f t="shared" si="15"/>
        <v>4.1666666666666666E-3</v>
      </c>
      <c r="E88" s="103">
        <v>2.0870000000000002</v>
      </c>
      <c r="F88" s="104">
        <v>6.7560000000000002</v>
      </c>
      <c r="G88" s="99">
        <f t="shared" si="10"/>
        <v>8.843</v>
      </c>
      <c r="H88" s="101">
        <v>3638</v>
      </c>
      <c r="I88" s="102" t="s">
        <v>57</v>
      </c>
      <c r="J88" s="100">
        <f t="shared" si="11"/>
        <v>0.36380000000000001</v>
      </c>
      <c r="K88" s="101">
        <v>551</v>
      </c>
      <c r="L88" s="102" t="s">
        <v>57</v>
      </c>
      <c r="M88" s="100">
        <f t="shared" si="12"/>
        <v>5.5100000000000003E-2</v>
      </c>
      <c r="N88" s="101">
        <v>470</v>
      </c>
      <c r="O88" s="102" t="s">
        <v>57</v>
      </c>
      <c r="P88" s="100">
        <f t="shared" si="13"/>
        <v>4.7E-2</v>
      </c>
    </row>
    <row r="89" spans="1:16">
      <c r="A89" s="18">
        <f t="shared" si="14"/>
        <v>89</v>
      </c>
      <c r="B89" s="101">
        <v>375</v>
      </c>
      <c r="C89" s="102" t="s">
        <v>56</v>
      </c>
      <c r="D89" s="96">
        <f t="shared" si="15"/>
        <v>4.464285714285714E-3</v>
      </c>
      <c r="E89" s="103">
        <v>2.1920000000000002</v>
      </c>
      <c r="F89" s="104">
        <v>6.62</v>
      </c>
      <c r="G89" s="99">
        <f t="shared" si="10"/>
        <v>8.8120000000000012</v>
      </c>
      <c r="H89" s="101">
        <v>3909</v>
      </c>
      <c r="I89" s="102" t="s">
        <v>57</v>
      </c>
      <c r="J89" s="100">
        <f t="shared" si="11"/>
        <v>0.39089999999999997</v>
      </c>
      <c r="K89" s="101">
        <v>585</v>
      </c>
      <c r="L89" s="102" t="s">
        <v>57</v>
      </c>
      <c r="M89" s="100">
        <f t="shared" si="12"/>
        <v>5.8499999999999996E-2</v>
      </c>
      <c r="N89" s="101">
        <v>501</v>
      </c>
      <c r="O89" s="102" t="s">
        <v>57</v>
      </c>
      <c r="P89" s="100">
        <f t="shared" si="13"/>
        <v>5.0099999999999999E-2</v>
      </c>
    </row>
    <row r="90" spans="1:16">
      <c r="A90" s="18">
        <f t="shared" si="14"/>
        <v>90</v>
      </c>
      <c r="B90" s="101">
        <v>400</v>
      </c>
      <c r="C90" s="102" t="s">
        <v>56</v>
      </c>
      <c r="D90" s="96">
        <f t="shared" si="15"/>
        <v>4.7619047619047623E-3</v>
      </c>
      <c r="E90" s="103">
        <v>2.2930000000000001</v>
      </c>
      <c r="F90" s="104">
        <v>6.49</v>
      </c>
      <c r="G90" s="99">
        <f t="shared" si="10"/>
        <v>8.7830000000000013</v>
      </c>
      <c r="H90" s="101">
        <v>4181</v>
      </c>
      <c r="I90" s="102" t="s">
        <v>57</v>
      </c>
      <c r="J90" s="100">
        <f t="shared" si="11"/>
        <v>0.41810000000000003</v>
      </c>
      <c r="K90" s="101">
        <v>618</v>
      </c>
      <c r="L90" s="102" t="s">
        <v>57</v>
      </c>
      <c r="M90" s="100">
        <f t="shared" si="12"/>
        <v>6.1800000000000001E-2</v>
      </c>
      <c r="N90" s="101">
        <v>531</v>
      </c>
      <c r="O90" s="102" t="s">
        <v>57</v>
      </c>
      <c r="P90" s="100">
        <f t="shared" si="13"/>
        <v>5.3100000000000001E-2</v>
      </c>
    </row>
    <row r="91" spans="1:16">
      <c r="A91" s="18">
        <f t="shared" si="14"/>
        <v>91</v>
      </c>
      <c r="B91" s="101">
        <v>450</v>
      </c>
      <c r="C91" s="102" t="s">
        <v>56</v>
      </c>
      <c r="D91" s="96">
        <f t="shared" si="15"/>
        <v>5.3571428571428572E-3</v>
      </c>
      <c r="E91" s="103">
        <v>2.4809999999999999</v>
      </c>
      <c r="F91" s="104">
        <v>6.2450000000000001</v>
      </c>
      <c r="G91" s="99">
        <f t="shared" si="10"/>
        <v>8.7259999999999991</v>
      </c>
      <c r="H91" s="101">
        <v>4727</v>
      </c>
      <c r="I91" s="102" t="s">
        <v>57</v>
      </c>
      <c r="J91" s="100">
        <f t="shared" si="11"/>
        <v>0.47270000000000001</v>
      </c>
      <c r="K91" s="101">
        <v>686</v>
      </c>
      <c r="L91" s="102" t="s">
        <v>57</v>
      </c>
      <c r="M91" s="100">
        <f t="shared" si="12"/>
        <v>6.8600000000000008E-2</v>
      </c>
      <c r="N91" s="101">
        <v>593</v>
      </c>
      <c r="O91" s="102" t="s">
        <v>57</v>
      </c>
      <c r="P91" s="100">
        <f t="shared" si="13"/>
        <v>5.9299999999999999E-2</v>
      </c>
    </row>
    <row r="92" spans="1:16">
      <c r="A92" s="18">
        <f t="shared" si="14"/>
        <v>92</v>
      </c>
      <c r="B92" s="101">
        <v>500</v>
      </c>
      <c r="C92" s="102" t="s">
        <v>56</v>
      </c>
      <c r="D92" s="96">
        <f t="shared" si="15"/>
        <v>5.9523809523809521E-3</v>
      </c>
      <c r="E92" s="103">
        <v>2.65</v>
      </c>
      <c r="F92" s="104">
        <v>6.02</v>
      </c>
      <c r="G92" s="99">
        <f t="shared" si="10"/>
        <v>8.67</v>
      </c>
      <c r="H92" s="101">
        <v>5278</v>
      </c>
      <c r="I92" s="102" t="s">
        <v>57</v>
      </c>
      <c r="J92" s="100">
        <f t="shared" si="11"/>
        <v>0.52779999999999994</v>
      </c>
      <c r="K92" s="101">
        <v>752</v>
      </c>
      <c r="L92" s="102" t="s">
        <v>57</v>
      </c>
      <c r="M92" s="100">
        <f t="shared" si="12"/>
        <v>7.5200000000000003E-2</v>
      </c>
      <c r="N92" s="101">
        <v>654</v>
      </c>
      <c r="O92" s="102" t="s">
        <v>57</v>
      </c>
      <c r="P92" s="100">
        <f t="shared" si="13"/>
        <v>6.54E-2</v>
      </c>
    </row>
    <row r="93" spans="1:16">
      <c r="A93" s="18">
        <f t="shared" si="14"/>
        <v>93</v>
      </c>
      <c r="B93" s="101">
        <v>550</v>
      </c>
      <c r="C93" s="102" t="s">
        <v>56</v>
      </c>
      <c r="D93" s="96">
        <f t="shared" si="15"/>
        <v>6.5476190476190478E-3</v>
      </c>
      <c r="E93" s="103">
        <v>2.802</v>
      </c>
      <c r="F93" s="104">
        <v>5.8129999999999997</v>
      </c>
      <c r="G93" s="99">
        <f t="shared" si="10"/>
        <v>8.6150000000000002</v>
      </c>
      <c r="H93" s="101">
        <v>5833</v>
      </c>
      <c r="I93" s="102" t="s">
        <v>57</v>
      </c>
      <c r="J93" s="100">
        <f t="shared" si="11"/>
        <v>0.58330000000000004</v>
      </c>
      <c r="K93" s="101">
        <v>815</v>
      </c>
      <c r="L93" s="102" t="s">
        <v>57</v>
      </c>
      <c r="M93" s="100">
        <f t="shared" si="12"/>
        <v>8.1499999999999989E-2</v>
      </c>
      <c r="N93" s="101">
        <v>714</v>
      </c>
      <c r="O93" s="102" t="s">
        <v>57</v>
      </c>
      <c r="P93" s="100">
        <f t="shared" si="13"/>
        <v>7.1399999999999991E-2</v>
      </c>
    </row>
    <row r="94" spans="1:16">
      <c r="A94" s="18">
        <f t="shared" si="14"/>
        <v>94</v>
      </c>
      <c r="B94" s="101">
        <v>600</v>
      </c>
      <c r="C94" s="102" t="s">
        <v>56</v>
      </c>
      <c r="D94" s="96">
        <f t="shared" si="15"/>
        <v>7.1428571428571426E-3</v>
      </c>
      <c r="E94" s="103">
        <v>2.9420000000000002</v>
      </c>
      <c r="F94" s="104">
        <v>5.6219999999999999</v>
      </c>
      <c r="G94" s="99">
        <f t="shared" si="10"/>
        <v>8.5640000000000001</v>
      </c>
      <c r="H94" s="101">
        <v>6393</v>
      </c>
      <c r="I94" s="102" t="s">
        <v>57</v>
      </c>
      <c r="J94" s="100">
        <f t="shared" si="11"/>
        <v>0.63929999999999998</v>
      </c>
      <c r="K94" s="101">
        <v>878</v>
      </c>
      <c r="L94" s="102" t="s">
        <v>57</v>
      </c>
      <c r="M94" s="100">
        <f t="shared" si="12"/>
        <v>8.7800000000000003E-2</v>
      </c>
      <c r="N94" s="101">
        <v>775</v>
      </c>
      <c r="O94" s="102" t="s">
        <v>57</v>
      </c>
      <c r="P94" s="100">
        <f t="shared" si="13"/>
        <v>7.7499999999999999E-2</v>
      </c>
    </row>
    <row r="95" spans="1:16">
      <c r="A95" s="18">
        <f t="shared" si="14"/>
        <v>95</v>
      </c>
      <c r="B95" s="101">
        <v>650</v>
      </c>
      <c r="C95" s="102" t="s">
        <v>56</v>
      </c>
      <c r="D95" s="96">
        <f t="shared" si="15"/>
        <v>7.7380952380952384E-3</v>
      </c>
      <c r="E95" s="103">
        <v>3.073</v>
      </c>
      <c r="F95" s="104">
        <v>5.4450000000000003</v>
      </c>
      <c r="G95" s="99">
        <f t="shared" si="10"/>
        <v>8.5180000000000007</v>
      </c>
      <c r="H95" s="101">
        <v>6956</v>
      </c>
      <c r="I95" s="102" t="s">
        <v>57</v>
      </c>
      <c r="J95" s="100">
        <f t="shared" si="11"/>
        <v>0.6956</v>
      </c>
      <c r="K95" s="101">
        <v>939</v>
      </c>
      <c r="L95" s="102" t="s">
        <v>57</v>
      </c>
      <c r="M95" s="100">
        <f t="shared" si="12"/>
        <v>9.3899999999999997E-2</v>
      </c>
      <c r="N95" s="101">
        <v>835</v>
      </c>
      <c r="O95" s="102" t="s">
        <v>57</v>
      </c>
      <c r="P95" s="100">
        <f t="shared" si="13"/>
        <v>8.3499999999999991E-2</v>
      </c>
    </row>
    <row r="96" spans="1:16">
      <c r="A96" s="18">
        <f t="shared" si="14"/>
        <v>96</v>
      </c>
      <c r="B96" s="101">
        <v>700</v>
      </c>
      <c r="C96" s="102" t="s">
        <v>56</v>
      </c>
      <c r="D96" s="96">
        <f t="shared" si="15"/>
        <v>8.3333333333333332E-3</v>
      </c>
      <c r="E96" s="103">
        <v>3.198</v>
      </c>
      <c r="F96" s="104">
        <v>5.28</v>
      </c>
      <c r="G96" s="99">
        <f t="shared" si="10"/>
        <v>8.4779999999999998</v>
      </c>
      <c r="H96" s="101">
        <v>7523</v>
      </c>
      <c r="I96" s="102" t="s">
        <v>57</v>
      </c>
      <c r="J96" s="100">
        <f t="shared" si="11"/>
        <v>0.75229999999999997</v>
      </c>
      <c r="K96" s="101">
        <v>998</v>
      </c>
      <c r="L96" s="102" t="s">
        <v>57</v>
      </c>
      <c r="M96" s="100">
        <f t="shared" si="12"/>
        <v>9.98E-2</v>
      </c>
      <c r="N96" s="101">
        <v>895</v>
      </c>
      <c r="O96" s="102" t="s">
        <v>57</v>
      </c>
      <c r="P96" s="100">
        <f t="shared" si="13"/>
        <v>8.9499999999999996E-2</v>
      </c>
    </row>
    <row r="97" spans="1:16">
      <c r="A97" s="18">
        <f t="shared" si="14"/>
        <v>97</v>
      </c>
      <c r="B97" s="101">
        <v>800</v>
      </c>
      <c r="C97" s="102" t="s">
        <v>56</v>
      </c>
      <c r="D97" s="96">
        <f t="shared" si="15"/>
        <v>9.5238095238095247E-3</v>
      </c>
      <c r="E97" s="103">
        <v>3.4359999999999999</v>
      </c>
      <c r="F97" s="104">
        <v>4.984</v>
      </c>
      <c r="G97" s="99">
        <f t="shared" si="10"/>
        <v>8.42</v>
      </c>
      <c r="H97" s="101">
        <v>8664</v>
      </c>
      <c r="I97" s="102" t="s">
        <v>57</v>
      </c>
      <c r="J97" s="100">
        <f t="shared" si="11"/>
        <v>0.86639999999999995</v>
      </c>
      <c r="K97" s="101">
        <v>1119</v>
      </c>
      <c r="L97" s="102" t="s">
        <v>57</v>
      </c>
      <c r="M97" s="100">
        <f t="shared" si="12"/>
        <v>0.1119</v>
      </c>
      <c r="N97" s="101">
        <v>1014</v>
      </c>
      <c r="O97" s="102" t="s">
        <v>57</v>
      </c>
      <c r="P97" s="100">
        <f t="shared" si="13"/>
        <v>0.1014</v>
      </c>
    </row>
    <row r="98" spans="1:16">
      <c r="A98" s="18">
        <f t="shared" si="14"/>
        <v>98</v>
      </c>
      <c r="B98" s="101">
        <v>900</v>
      </c>
      <c r="C98" s="102" t="s">
        <v>56</v>
      </c>
      <c r="D98" s="96">
        <f t="shared" si="15"/>
        <v>1.0714285714285714E-2</v>
      </c>
      <c r="E98" s="103">
        <v>3.6680000000000001</v>
      </c>
      <c r="F98" s="104">
        <v>4.7249999999999996</v>
      </c>
      <c r="G98" s="99">
        <f t="shared" si="10"/>
        <v>8.3930000000000007</v>
      </c>
      <c r="H98" s="101">
        <v>9814</v>
      </c>
      <c r="I98" s="102" t="s">
        <v>57</v>
      </c>
      <c r="J98" s="100">
        <f t="shared" si="11"/>
        <v>0.98140000000000005</v>
      </c>
      <c r="K98" s="101">
        <v>1234</v>
      </c>
      <c r="L98" s="102" t="s">
        <v>57</v>
      </c>
      <c r="M98" s="100">
        <f t="shared" si="12"/>
        <v>0.1234</v>
      </c>
      <c r="N98" s="101">
        <v>1132</v>
      </c>
      <c r="O98" s="102" t="s">
        <v>57</v>
      </c>
      <c r="P98" s="100">
        <f t="shared" si="13"/>
        <v>0.1132</v>
      </c>
    </row>
    <row r="99" spans="1:16">
      <c r="A99" s="18">
        <f t="shared" si="14"/>
        <v>99</v>
      </c>
      <c r="B99" s="101">
        <v>1</v>
      </c>
      <c r="C99" s="105" t="s">
        <v>58</v>
      </c>
      <c r="D99" s="96">
        <f t="shared" ref="D99:D130" si="16">B99/$C$5</f>
        <v>1.1904761904761904E-2</v>
      </c>
      <c r="E99" s="103">
        <v>3.899</v>
      </c>
      <c r="F99" s="104">
        <v>4.4960000000000004</v>
      </c>
      <c r="G99" s="99">
        <f t="shared" si="10"/>
        <v>8.3949999999999996</v>
      </c>
      <c r="H99" s="101">
        <v>1.1000000000000001</v>
      </c>
      <c r="I99" s="105" t="s">
        <v>59</v>
      </c>
      <c r="J99" s="106">
        <f t="shared" ref="J99:J130" si="17">H99</f>
        <v>1.1000000000000001</v>
      </c>
      <c r="K99" s="101">
        <v>1343</v>
      </c>
      <c r="L99" s="102" t="s">
        <v>57</v>
      </c>
      <c r="M99" s="100">
        <f t="shared" si="12"/>
        <v>0.1343</v>
      </c>
      <c r="N99" s="101">
        <v>1247</v>
      </c>
      <c r="O99" s="102" t="s">
        <v>57</v>
      </c>
      <c r="P99" s="100">
        <f t="shared" si="13"/>
        <v>0.12470000000000001</v>
      </c>
    </row>
    <row r="100" spans="1:16">
      <c r="A100" s="18">
        <f t="shared" si="14"/>
        <v>100</v>
      </c>
      <c r="B100" s="101">
        <v>1.1000000000000001</v>
      </c>
      <c r="C100" s="102" t="s">
        <v>58</v>
      </c>
      <c r="D100" s="96">
        <f t="shared" si="16"/>
        <v>1.3095238095238096E-2</v>
      </c>
      <c r="E100" s="103">
        <v>4.1319999999999997</v>
      </c>
      <c r="F100" s="104">
        <v>4.2910000000000004</v>
      </c>
      <c r="G100" s="99">
        <f t="shared" si="10"/>
        <v>8.423</v>
      </c>
      <c r="H100" s="101">
        <v>1.21</v>
      </c>
      <c r="I100" s="102" t="s">
        <v>59</v>
      </c>
      <c r="J100" s="106">
        <f t="shared" si="17"/>
        <v>1.21</v>
      </c>
      <c r="K100" s="101">
        <v>1447</v>
      </c>
      <c r="L100" s="102" t="s">
        <v>57</v>
      </c>
      <c r="M100" s="100">
        <f t="shared" si="12"/>
        <v>0.1447</v>
      </c>
      <c r="N100" s="101">
        <v>1361</v>
      </c>
      <c r="O100" s="102" t="s">
        <v>57</v>
      </c>
      <c r="P100" s="100">
        <f t="shared" si="13"/>
        <v>0.1361</v>
      </c>
    </row>
    <row r="101" spans="1:16">
      <c r="A101" s="18">
        <f t="shared" si="14"/>
        <v>101</v>
      </c>
      <c r="B101" s="101">
        <v>1.2</v>
      </c>
      <c r="C101" s="102" t="s">
        <v>58</v>
      </c>
      <c r="D101" s="96">
        <f t="shared" si="16"/>
        <v>1.4285714285714285E-2</v>
      </c>
      <c r="E101" s="103">
        <v>4.3689999999999998</v>
      </c>
      <c r="F101" s="104">
        <v>4.1070000000000002</v>
      </c>
      <c r="G101" s="99">
        <f t="shared" si="10"/>
        <v>8.4759999999999991</v>
      </c>
      <c r="H101" s="101">
        <v>1.33</v>
      </c>
      <c r="I101" s="102" t="s">
        <v>59</v>
      </c>
      <c r="J101" s="106">
        <f t="shared" si="17"/>
        <v>1.33</v>
      </c>
      <c r="K101" s="101">
        <v>1547</v>
      </c>
      <c r="L101" s="102" t="s">
        <v>57</v>
      </c>
      <c r="M101" s="100">
        <f t="shared" si="12"/>
        <v>0.1547</v>
      </c>
      <c r="N101" s="101">
        <v>1472</v>
      </c>
      <c r="O101" s="102" t="s">
        <v>57</v>
      </c>
      <c r="P101" s="100">
        <f t="shared" si="13"/>
        <v>0.1472</v>
      </c>
    </row>
    <row r="102" spans="1:16">
      <c r="A102" s="18">
        <f t="shared" si="14"/>
        <v>102</v>
      </c>
      <c r="B102" s="101">
        <v>1.3</v>
      </c>
      <c r="C102" s="102" t="s">
        <v>58</v>
      </c>
      <c r="D102" s="96">
        <f t="shared" si="16"/>
        <v>1.5476190476190477E-2</v>
      </c>
      <c r="E102" s="103">
        <v>4.6079999999999997</v>
      </c>
      <c r="F102" s="104">
        <v>3.9409999999999998</v>
      </c>
      <c r="G102" s="99">
        <f t="shared" si="10"/>
        <v>8.5489999999999995</v>
      </c>
      <c r="H102" s="101">
        <v>1.44</v>
      </c>
      <c r="I102" s="102" t="s">
        <v>59</v>
      </c>
      <c r="J102" s="106">
        <f t="shared" si="17"/>
        <v>1.44</v>
      </c>
      <c r="K102" s="101">
        <v>1641</v>
      </c>
      <c r="L102" s="102" t="s">
        <v>57</v>
      </c>
      <c r="M102" s="100">
        <f t="shared" si="12"/>
        <v>0.1641</v>
      </c>
      <c r="N102" s="101">
        <v>1581</v>
      </c>
      <c r="O102" s="102" t="s">
        <v>57</v>
      </c>
      <c r="P102" s="100">
        <f t="shared" si="13"/>
        <v>0.15809999999999999</v>
      </c>
    </row>
    <row r="103" spans="1:16">
      <c r="A103" s="18">
        <f t="shared" si="14"/>
        <v>103</v>
      </c>
      <c r="B103" s="101">
        <v>1.4</v>
      </c>
      <c r="C103" s="102" t="s">
        <v>58</v>
      </c>
      <c r="D103" s="96">
        <f t="shared" si="16"/>
        <v>1.6666666666666666E-2</v>
      </c>
      <c r="E103" s="103">
        <v>4.8490000000000002</v>
      </c>
      <c r="F103" s="104">
        <v>3.79</v>
      </c>
      <c r="G103" s="99">
        <f t="shared" si="10"/>
        <v>8.6389999999999993</v>
      </c>
      <c r="H103" s="101">
        <v>1.55</v>
      </c>
      <c r="I103" s="102" t="s">
        <v>59</v>
      </c>
      <c r="J103" s="106">
        <f t="shared" si="17"/>
        <v>1.55</v>
      </c>
      <c r="K103" s="101">
        <v>1731</v>
      </c>
      <c r="L103" s="102" t="s">
        <v>57</v>
      </c>
      <c r="M103" s="100">
        <f t="shared" si="12"/>
        <v>0.1731</v>
      </c>
      <c r="N103" s="101">
        <v>1687</v>
      </c>
      <c r="O103" s="102" t="s">
        <v>57</v>
      </c>
      <c r="P103" s="100">
        <f t="shared" si="13"/>
        <v>0.16870000000000002</v>
      </c>
    </row>
    <row r="104" spans="1:16">
      <c r="A104" s="18">
        <f t="shared" si="14"/>
        <v>104</v>
      </c>
      <c r="B104" s="101">
        <v>1.5</v>
      </c>
      <c r="C104" s="102" t="s">
        <v>58</v>
      </c>
      <c r="D104" s="96">
        <f t="shared" si="16"/>
        <v>1.7857142857142856E-2</v>
      </c>
      <c r="E104" s="103">
        <v>5.0910000000000002</v>
      </c>
      <c r="F104" s="104">
        <v>3.6520000000000001</v>
      </c>
      <c r="G104" s="99">
        <f t="shared" si="10"/>
        <v>8.7430000000000003</v>
      </c>
      <c r="H104" s="101">
        <v>1.67</v>
      </c>
      <c r="I104" s="102" t="s">
        <v>59</v>
      </c>
      <c r="J104" s="106">
        <f t="shared" si="17"/>
        <v>1.67</v>
      </c>
      <c r="K104" s="101">
        <v>1817</v>
      </c>
      <c r="L104" s="102" t="s">
        <v>57</v>
      </c>
      <c r="M104" s="100">
        <f t="shared" si="12"/>
        <v>0.1817</v>
      </c>
      <c r="N104" s="101">
        <v>1790</v>
      </c>
      <c r="O104" s="102" t="s">
        <v>57</v>
      </c>
      <c r="P104" s="100">
        <f t="shared" si="13"/>
        <v>0.17899999999999999</v>
      </c>
    </row>
    <row r="105" spans="1:16">
      <c r="A105" s="18">
        <f t="shared" si="14"/>
        <v>105</v>
      </c>
      <c r="B105" s="101">
        <v>1.6</v>
      </c>
      <c r="C105" s="102" t="s">
        <v>58</v>
      </c>
      <c r="D105" s="96">
        <f t="shared" si="16"/>
        <v>1.9047619047619049E-2</v>
      </c>
      <c r="E105" s="103">
        <v>5.335</v>
      </c>
      <c r="F105" s="104">
        <v>3.5249999999999999</v>
      </c>
      <c r="G105" s="99">
        <f t="shared" si="10"/>
        <v>8.86</v>
      </c>
      <c r="H105" s="101">
        <v>1.78</v>
      </c>
      <c r="I105" s="102" t="s">
        <v>59</v>
      </c>
      <c r="J105" s="106">
        <f t="shared" si="17"/>
        <v>1.78</v>
      </c>
      <c r="K105" s="101">
        <v>1898</v>
      </c>
      <c r="L105" s="102" t="s">
        <v>57</v>
      </c>
      <c r="M105" s="100">
        <f t="shared" si="12"/>
        <v>0.1898</v>
      </c>
      <c r="N105" s="101">
        <v>1890</v>
      </c>
      <c r="O105" s="102" t="s">
        <v>57</v>
      </c>
      <c r="P105" s="100">
        <f t="shared" si="13"/>
        <v>0.189</v>
      </c>
    </row>
    <row r="106" spans="1:16">
      <c r="A106" s="18">
        <f t="shared" si="14"/>
        <v>106</v>
      </c>
      <c r="B106" s="101">
        <v>1.7</v>
      </c>
      <c r="C106" s="102" t="s">
        <v>58</v>
      </c>
      <c r="D106" s="96">
        <f t="shared" si="16"/>
        <v>2.0238095238095239E-2</v>
      </c>
      <c r="E106" s="103">
        <v>5.5780000000000003</v>
      </c>
      <c r="F106" s="104">
        <v>3.4079999999999999</v>
      </c>
      <c r="G106" s="99">
        <f t="shared" si="10"/>
        <v>8.9860000000000007</v>
      </c>
      <c r="H106" s="101">
        <v>1.89</v>
      </c>
      <c r="I106" s="102" t="s">
        <v>59</v>
      </c>
      <c r="J106" s="106">
        <f t="shared" si="17"/>
        <v>1.89</v>
      </c>
      <c r="K106" s="101">
        <v>1975</v>
      </c>
      <c r="L106" s="102" t="s">
        <v>57</v>
      </c>
      <c r="M106" s="100">
        <f t="shared" si="12"/>
        <v>0.19750000000000001</v>
      </c>
      <c r="N106" s="101">
        <v>1987</v>
      </c>
      <c r="O106" s="102" t="s">
        <v>57</v>
      </c>
      <c r="P106" s="100">
        <f t="shared" si="13"/>
        <v>0.19870000000000002</v>
      </c>
    </row>
    <row r="107" spans="1:16">
      <c r="A107" s="18">
        <f t="shared" si="14"/>
        <v>107</v>
      </c>
      <c r="B107" s="101">
        <v>1.8</v>
      </c>
      <c r="C107" s="102" t="s">
        <v>58</v>
      </c>
      <c r="D107" s="96">
        <f t="shared" si="16"/>
        <v>2.1428571428571429E-2</v>
      </c>
      <c r="E107" s="103">
        <v>5.8209999999999997</v>
      </c>
      <c r="F107" s="104">
        <v>3.3</v>
      </c>
      <c r="G107" s="99">
        <f t="shared" si="10"/>
        <v>9.1209999999999987</v>
      </c>
      <c r="H107" s="101">
        <v>1.99</v>
      </c>
      <c r="I107" s="102" t="s">
        <v>59</v>
      </c>
      <c r="J107" s="106">
        <f t="shared" si="17"/>
        <v>1.99</v>
      </c>
      <c r="K107" s="101">
        <v>2049</v>
      </c>
      <c r="L107" s="102" t="s">
        <v>57</v>
      </c>
      <c r="M107" s="100">
        <f t="shared" si="12"/>
        <v>0.2049</v>
      </c>
      <c r="N107" s="101">
        <v>2081</v>
      </c>
      <c r="O107" s="102" t="s">
        <v>57</v>
      </c>
      <c r="P107" s="100">
        <f t="shared" si="13"/>
        <v>0.20810000000000001</v>
      </c>
    </row>
    <row r="108" spans="1:16">
      <c r="A108" s="18">
        <f t="shared" si="14"/>
        <v>108</v>
      </c>
      <c r="B108" s="101">
        <v>2</v>
      </c>
      <c r="C108" s="102" t="s">
        <v>58</v>
      </c>
      <c r="D108" s="96">
        <f t="shared" si="16"/>
        <v>2.3809523809523808E-2</v>
      </c>
      <c r="E108" s="103">
        <v>6.3029999999999999</v>
      </c>
      <c r="F108" s="104">
        <v>3.1059999999999999</v>
      </c>
      <c r="G108" s="99">
        <f t="shared" si="10"/>
        <v>9.4089999999999989</v>
      </c>
      <c r="H108" s="101">
        <v>2.2000000000000002</v>
      </c>
      <c r="I108" s="102" t="s">
        <v>59</v>
      </c>
      <c r="J108" s="106">
        <f t="shared" si="17"/>
        <v>2.2000000000000002</v>
      </c>
      <c r="K108" s="101">
        <v>2195</v>
      </c>
      <c r="L108" s="102" t="s">
        <v>57</v>
      </c>
      <c r="M108" s="100">
        <f t="shared" si="12"/>
        <v>0.21949999999999997</v>
      </c>
      <c r="N108" s="101">
        <v>2262</v>
      </c>
      <c r="O108" s="102" t="s">
        <v>57</v>
      </c>
      <c r="P108" s="100">
        <f t="shared" si="13"/>
        <v>0.22620000000000001</v>
      </c>
    </row>
    <row r="109" spans="1:16">
      <c r="A109" s="18">
        <f t="shared" si="14"/>
        <v>109</v>
      </c>
      <c r="B109" s="101">
        <v>2.25</v>
      </c>
      <c r="C109" s="102" t="s">
        <v>58</v>
      </c>
      <c r="D109" s="96">
        <f t="shared" si="16"/>
        <v>2.6785714285714284E-2</v>
      </c>
      <c r="E109" s="103">
        <v>6.8940000000000001</v>
      </c>
      <c r="F109" s="104">
        <v>2.8980000000000001</v>
      </c>
      <c r="G109" s="99">
        <f t="shared" si="10"/>
        <v>9.7919999999999998</v>
      </c>
      <c r="H109" s="101">
        <v>2.46</v>
      </c>
      <c r="I109" s="102" t="s">
        <v>59</v>
      </c>
      <c r="J109" s="106">
        <f t="shared" si="17"/>
        <v>2.46</v>
      </c>
      <c r="K109" s="101">
        <v>2363</v>
      </c>
      <c r="L109" s="102" t="s">
        <v>57</v>
      </c>
      <c r="M109" s="100">
        <f t="shared" si="12"/>
        <v>0.23630000000000001</v>
      </c>
      <c r="N109" s="101">
        <v>2471</v>
      </c>
      <c r="O109" s="102" t="s">
        <v>57</v>
      </c>
      <c r="P109" s="100">
        <f t="shared" si="13"/>
        <v>0.24710000000000001</v>
      </c>
    </row>
    <row r="110" spans="1:16">
      <c r="A110" s="18">
        <f t="shared" si="14"/>
        <v>110</v>
      </c>
      <c r="B110" s="101">
        <v>2.5</v>
      </c>
      <c r="C110" s="102" t="s">
        <v>58</v>
      </c>
      <c r="D110" s="96">
        <f t="shared" si="16"/>
        <v>2.976190476190476E-2</v>
      </c>
      <c r="E110" s="103">
        <v>7.4710000000000001</v>
      </c>
      <c r="F110" s="104">
        <v>2.72</v>
      </c>
      <c r="G110" s="99">
        <f t="shared" si="10"/>
        <v>10.191000000000001</v>
      </c>
      <c r="H110" s="101">
        <v>2.7</v>
      </c>
      <c r="I110" s="102" t="s">
        <v>59</v>
      </c>
      <c r="J110" s="106">
        <f t="shared" si="17"/>
        <v>2.7</v>
      </c>
      <c r="K110" s="101">
        <v>2511</v>
      </c>
      <c r="L110" s="102" t="s">
        <v>57</v>
      </c>
      <c r="M110" s="100">
        <f t="shared" si="12"/>
        <v>0.25109999999999999</v>
      </c>
      <c r="N110" s="101">
        <v>2665</v>
      </c>
      <c r="O110" s="102" t="s">
        <v>57</v>
      </c>
      <c r="P110" s="100">
        <f t="shared" si="13"/>
        <v>0.26650000000000001</v>
      </c>
    </row>
    <row r="111" spans="1:16">
      <c r="A111" s="18">
        <f t="shared" si="14"/>
        <v>111</v>
      </c>
      <c r="B111" s="101">
        <v>2.75</v>
      </c>
      <c r="C111" s="102" t="s">
        <v>58</v>
      </c>
      <c r="D111" s="96">
        <f t="shared" si="16"/>
        <v>3.273809523809524E-2</v>
      </c>
      <c r="E111" s="103">
        <v>8.0310000000000006</v>
      </c>
      <c r="F111" s="104">
        <v>2.5659999999999998</v>
      </c>
      <c r="G111" s="99">
        <f t="shared" si="10"/>
        <v>10.597000000000001</v>
      </c>
      <c r="H111" s="101">
        <v>2.94</v>
      </c>
      <c r="I111" s="102" t="s">
        <v>59</v>
      </c>
      <c r="J111" s="106">
        <f t="shared" si="17"/>
        <v>2.94</v>
      </c>
      <c r="K111" s="101">
        <v>2643</v>
      </c>
      <c r="L111" s="102" t="s">
        <v>57</v>
      </c>
      <c r="M111" s="100">
        <f t="shared" si="12"/>
        <v>0.26429999999999998</v>
      </c>
      <c r="N111" s="101">
        <v>2843</v>
      </c>
      <c r="O111" s="102" t="s">
        <v>57</v>
      </c>
      <c r="P111" s="100">
        <f t="shared" si="13"/>
        <v>0.2843</v>
      </c>
    </row>
    <row r="112" spans="1:16">
      <c r="A112" s="18">
        <f t="shared" si="14"/>
        <v>112</v>
      </c>
      <c r="B112" s="101">
        <v>3</v>
      </c>
      <c r="C112" s="102" t="s">
        <v>58</v>
      </c>
      <c r="D112" s="96">
        <f t="shared" si="16"/>
        <v>3.5714285714285712E-2</v>
      </c>
      <c r="E112" s="103">
        <v>8.577</v>
      </c>
      <c r="F112" s="104">
        <v>2.4300000000000002</v>
      </c>
      <c r="G112" s="99">
        <f t="shared" si="10"/>
        <v>11.007</v>
      </c>
      <c r="H112" s="101">
        <v>3.17</v>
      </c>
      <c r="I112" s="102" t="s">
        <v>59</v>
      </c>
      <c r="J112" s="106">
        <f t="shared" si="17"/>
        <v>3.17</v>
      </c>
      <c r="K112" s="101">
        <v>2761</v>
      </c>
      <c r="L112" s="102" t="s">
        <v>57</v>
      </c>
      <c r="M112" s="100">
        <f t="shared" si="12"/>
        <v>0.27610000000000001</v>
      </c>
      <c r="N112" s="101">
        <v>3009</v>
      </c>
      <c r="O112" s="102" t="s">
        <v>57</v>
      </c>
      <c r="P112" s="100">
        <f t="shared" si="13"/>
        <v>0.3009</v>
      </c>
    </row>
    <row r="113" spans="1:16">
      <c r="A113" s="18">
        <f t="shared" si="14"/>
        <v>113</v>
      </c>
      <c r="B113" s="101">
        <v>3.25</v>
      </c>
      <c r="C113" s="102" t="s">
        <v>58</v>
      </c>
      <c r="D113" s="96">
        <f t="shared" si="16"/>
        <v>3.8690476190476192E-2</v>
      </c>
      <c r="E113" s="103">
        <v>9.1080000000000005</v>
      </c>
      <c r="F113" s="104">
        <v>2.31</v>
      </c>
      <c r="G113" s="99">
        <f t="shared" si="10"/>
        <v>11.418000000000001</v>
      </c>
      <c r="H113" s="101">
        <v>3.39</v>
      </c>
      <c r="I113" s="102" t="s">
        <v>59</v>
      </c>
      <c r="J113" s="106">
        <f t="shared" si="17"/>
        <v>3.39</v>
      </c>
      <c r="K113" s="101">
        <v>2868</v>
      </c>
      <c r="L113" s="102" t="s">
        <v>57</v>
      </c>
      <c r="M113" s="100">
        <f t="shared" si="12"/>
        <v>0.2868</v>
      </c>
      <c r="N113" s="101">
        <v>3162</v>
      </c>
      <c r="O113" s="102" t="s">
        <v>57</v>
      </c>
      <c r="P113" s="100">
        <f t="shared" si="13"/>
        <v>0.31619999999999998</v>
      </c>
    </row>
    <row r="114" spans="1:16">
      <c r="A114" s="18">
        <f t="shared" si="14"/>
        <v>114</v>
      </c>
      <c r="B114" s="101">
        <v>3.5</v>
      </c>
      <c r="C114" s="102" t="s">
        <v>58</v>
      </c>
      <c r="D114" s="96">
        <f t="shared" si="16"/>
        <v>4.1666666666666664E-2</v>
      </c>
      <c r="E114" s="103">
        <v>9.6270000000000007</v>
      </c>
      <c r="F114" s="104">
        <v>2.2029999999999998</v>
      </c>
      <c r="G114" s="99">
        <f t="shared" si="10"/>
        <v>11.83</v>
      </c>
      <c r="H114" s="101">
        <v>3.6</v>
      </c>
      <c r="I114" s="102" t="s">
        <v>59</v>
      </c>
      <c r="J114" s="106">
        <f t="shared" si="17"/>
        <v>3.6</v>
      </c>
      <c r="K114" s="101">
        <v>2964</v>
      </c>
      <c r="L114" s="102" t="s">
        <v>57</v>
      </c>
      <c r="M114" s="100">
        <f t="shared" si="12"/>
        <v>0.2964</v>
      </c>
      <c r="N114" s="101">
        <v>3305</v>
      </c>
      <c r="O114" s="102" t="s">
        <v>57</v>
      </c>
      <c r="P114" s="100">
        <f t="shared" si="13"/>
        <v>0.33050000000000002</v>
      </c>
    </row>
    <row r="115" spans="1:16">
      <c r="A115" s="18">
        <f t="shared" si="14"/>
        <v>115</v>
      </c>
      <c r="B115" s="101">
        <v>3.75</v>
      </c>
      <c r="C115" s="102" t="s">
        <v>58</v>
      </c>
      <c r="D115" s="96">
        <f t="shared" si="16"/>
        <v>4.4642857142857144E-2</v>
      </c>
      <c r="E115" s="103">
        <v>10.14</v>
      </c>
      <c r="F115" s="104">
        <v>2.1059999999999999</v>
      </c>
      <c r="G115" s="99">
        <f t="shared" si="10"/>
        <v>12.246</v>
      </c>
      <c r="H115" s="101">
        <v>3.8</v>
      </c>
      <c r="I115" s="102" t="s">
        <v>59</v>
      </c>
      <c r="J115" s="106">
        <f t="shared" si="17"/>
        <v>3.8</v>
      </c>
      <c r="K115" s="101">
        <v>3052</v>
      </c>
      <c r="L115" s="102" t="s">
        <v>57</v>
      </c>
      <c r="M115" s="100">
        <f t="shared" si="12"/>
        <v>0.30520000000000003</v>
      </c>
      <c r="N115" s="101">
        <v>3438</v>
      </c>
      <c r="O115" s="102" t="s">
        <v>57</v>
      </c>
      <c r="P115" s="100">
        <f t="shared" si="13"/>
        <v>0.34379999999999999</v>
      </c>
    </row>
    <row r="116" spans="1:16">
      <c r="A116" s="18">
        <f t="shared" si="14"/>
        <v>116</v>
      </c>
      <c r="B116" s="101">
        <v>4</v>
      </c>
      <c r="C116" s="102" t="s">
        <v>58</v>
      </c>
      <c r="D116" s="96">
        <f t="shared" si="16"/>
        <v>4.7619047619047616E-2</v>
      </c>
      <c r="E116" s="103">
        <v>10.64</v>
      </c>
      <c r="F116" s="104">
        <v>2.0190000000000001</v>
      </c>
      <c r="G116" s="99">
        <f t="shared" si="10"/>
        <v>12.659000000000001</v>
      </c>
      <c r="H116" s="101">
        <v>4</v>
      </c>
      <c r="I116" s="102" t="s">
        <v>59</v>
      </c>
      <c r="J116" s="106">
        <f t="shared" si="17"/>
        <v>4</v>
      </c>
      <c r="K116" s="101">
        <v>3133</v>
      </c>
      <c r="L116" s="102" t="s">
        <v>57</v>
      </c>
      <c r="M116" s="100">
        <f t="shared" ref="M116:M147" si="18">K116/1000/10</f>
        <v>0.31330000000000002</v>
      </c>
      <c r="N116" s="101">
        <v>3563</v>
      </c>
      <c r="O116" s="102" t="s">
        <v>57</v>
      </c>
      <c r="P116" s="100">
        <f t="shared" ref="P116:P147" si="19">N116/1000/10</f>
        <v>0.35630000000000001</v>
      </c>
    </row>
    <row r="117" spans="1:16">
      <c r="A117" s="18">
        <f t="shared" si="14"/>
        <v>117</v>
      </c>
      <c r="B117" s="101">
        <v>4.5</v>
      </c>
      <c r="C117" s="102" t="s">
        <v>58</v>
      </c>
      <c r="D117" s="96">
        <f t="shared" si="16"/>
        <v>5.3571428571428568E-2</v>
      </c>
      <c r="E117" s="103">
        <v>11.62</v>
      </c>
      <c r="F117" s="104">
        <v>1.867</v>
      </c>
      <c r="G117" s="99">
        <f t="shared" si="10"/>
        <v>13.486999999999998</v>
      </c>
      <c r="H117" s="101">
        <v>4.38</v>
      </c>
      <c r="I117" s="102" t="s">
        <v>59</v>
      </c>
      <c r="J117" s="106">
        <f t="shared" si="17"/>
        <v>4.38</v>
      </c>
      <c r="K117" s="101">
        <v>3295</v>
      </c>
      <c r="L117" s="102" t="s">
        <v>57</v>
      </c>
      <c r="M117" s="100">
        <f t="shared" si="18"/>
        <v>0.32950000000000002</v>
      </c>
      <c r="N117" s="101">
        <v>3788</v>
      </c>
      <c r="O117" s="102" t="s">
        <v>57</v>
      </c>
      <c r="P117" s="100">
        <f t="shared" si="19"/>
        <v>0.37879999999999997</v>
      </c>
    </row>
    <row r="118" spans="1:16">
      <c r="A118" s="18">
        <f t="shared" si="14"/>
        <v>118</v>
      </c>
      <c r="B118" s="101">
        <v>5</v>
      </c>
      <c r="C118" s="102" t="s">
        <v>58</v>
      </c>
      <c r="D118" s="96">
        <f t="shared" si="16"/>
        <v>5.9523809523809521E-2</v>
      </c>
      <c r="E118" s="103">
        <v>12.58</v>
      </c>
      <c r="F118" s="104">
        <v>1.7390000000000001</v>
      </c>
      <c r="G118" s="99">
        <f t="shared" si="10"/>
        <v>14.319000000000001</v>
      </c>
      <c r="H118" s="101">
        <v>4.7300000000000004</v>
      </c>
      <c r="I118" s="102" t="s">
        <v>59</v>
      </c>
      <c r="J118" s="106">
        <f t="shared" si="17"/>
        <v>4.7300000000000004</v>
      </c>
      <c r="K118" s="101">
        <v>3433</v>
      </c>
      <c r="L118" s="102" t="s">
        <v>57</v>
      </c>
      <c r="M118" s="100">
        <f t="shared" si="18"/>
        <v>0.34329999999999999</v>
      </c>
      <c r="N118" s="101">
        <v>3987</v>
      </c>
      <c r="O118" s="102" t="s">
        <v>57</v>
      </c>
      <c r="P118" s="100">
        <f t="shared" si="19"/>
        <v>0.3987</v>
      </c>
    </row>
    <row r="119" spans="1:16">
      <c r="A119" s="18">
        <f t="shared" si="14"/>
        <v>119</v>
      </c>
      <c r="B119" s="101">
        <v>5.5</v>
      </c>
      <c r="C119" s="102" t="s">
        <v>58</v>
      </c>
      <c r="D119" s="96">
        <f t="shared" si="16"/>
        <v>6.5476190476190479E-2</v>
      </c>
      <c r="E119" s="103">
        <v>13.54</v>
      </c>
      <c r="F119" s="104">
        <v>1.63</v>
      </c>
      <c r="G119" s="99">
        <f t="shared" si="10"/>
        <v>15.169999999999998</v>
      </c>
      <c r="H119" s="101">
        <v>5.07</v>
      </c>
      <c r="I119" s="102" t="s">
        <v>59</v>
      </c>
      <c r="J119" s="106">
        <f t="shared" si="17"/>
        <v>5.07</v>
      </c>
      <c r="K119" s="101">
        <v>3551</v>
      </c>
      <c r="L119" s="102" t="s">
        <v>57</v>
      </c>
      <c r="M119" s="100">
        <f t="shared" si="18"/>
        <v>0.35510000000000003</v>
      </c>
      <c r="N119" s="101">
        <v>4164</v>
      </c>
      <c r="O119" s="102" t="s">
        <v>57</v>
      </c>
      <c r="P119" s="100">
        <f t="shared" si="19"/>
        <v>0.41639999999999999</v>
      </c>
    </row>
    <row r="120" spans="1:16">
      <c r="A120" s="18">
        <f t="shared" si="14"/>
        <v>120</v>
      </c>
      <c r="B120" s="101">
        <v>6</v>
      </c>
      <c r="C120" s="102" t="s">
        <v>58</v>
      </c>
      <c r="D120" s="96">
        <f t="shared" si="16"/>
        <v>7.1428571428571425E-2</v>
      </c>
      <c r="E120" s="103">
        <v>14.5</v>
      </c>
      <c r="F120" s="104">
        <v>1.534</v>
      </c>
      <c r="G120" s="99">
        <f t="shared" si="10"/>
        <v>16.033999999999999</v>
      </c>
      <c r="H120" s="101">
        <v>5.39</v>
      </c>
      <c r="I120" s="102" t="s">
        <v>59</v>
      </c>
      <c r="J120" s="106">
        <f t="shared" si="17"/>
        <v>5.39</v>
      </c>
      <c r="K120" s="101">
        <v>3654</v>
      </c>
      <c r="L120" s="102" t="s">
        <v>57</v>
      </c>
      <c r="M120" s="100">
        <f t="shared" si="18"/>
        <v>0.3654</v>
      </c>
      <c r="N120" s="101">
        <v>4322</v>
      </c>
      <c r="O120" s="102" t="s">
        <v>57</v>
      </c>
      <c r="P120" s="100">
        <f t="shared" si="19"/>
        <v>0.43220000000000003</v>
      </c>
    </row>
    <row r="121" spans="1:16">
      <c r="A121" s="18">
        <f t="shared" si="14"/>
        <v>121</v>
      </c>
      <c r="B121" s="101">
        <v>6.5</v>
      </c>
      <c r="C121" s="102" t="s">
        <v>58</v>
      </c>
      <c r="D121" s="96">
        <f t="shared" si="16"/>
        <v>7.7380952380952384E-2</v>
      </c>
      <c r="E121" s="103">
        <v>15.46</v>
      </c>
      <c r="F121" s="104">
        <v>1.4510000000000001</v>
      </c>
      <c r="G121" s="99">
        <f t="shared" si="10"/>
        <v>16.911000000000001</v>
      </c>
      <c r="H121" s="101">
        <v>5.69</v>
      </c>
      <c r="I121" s="102" t="s">
        <v>59</v>
      </c>
      <c r="J121" s="106">
        <f t="shared" si="17"/>
        <v>5.69</v>
      </c>
      <c r="K121" s="101">
        <v>3743</v>
      </c>
      <c r="L121" s="102" t="s">
        <v>57</v>
      </c>
      <c r="M121" s="100">
        <f t="shared" si="18"/>
        <v>0.37429999999999997</v>
      </c>
      <c r="N121" s="101">
        <v>4463</v>
      </c>
      <c r="O121" s="102" t="s">
        <v>57</v>
      </c>
      <c r="P121" s="100">
        <f t="shared" si="19"/>
        <v>0.44630000000000003</v>
      </c>
    </row>
    <row r="122" spans="1:16">
      <c r="A122" s="18">
        <f t="shared" si="14"/>
        <v>122</v>
      </c>
      <c r="B122" s="101">
        <v>7</v>
      </c>
      <c r="C122" s="102" t="s">
        <v>58</v>
      </c>
      <c r="D122" s="96">
        <f t="shared" si="16"/>
        <v>8.3333333333333329E-2</v>
      </c>
      <c r="E122" s="103">
        <v>16.440000000000001</v>
      </c>
      <c r="F122" s="104">
        <v>1.377</v>
      </c>
      <c r="G122" s="99">
        <f t="shared" si="10"/>
        <v>17.817</v>
      </c>
      <c r="H122" s="101">
        <v>5.97</v>
      </c>
      <c r="I122" s="102" t="s">
        <v>59</v>
      </c>
      <c r="J122" s="106">
        <f t="shared" si="17"/>
        <v>5.97</v>
      </c>
      <c r="K122" s="101">
        <v>3822</v>
      </c>
      <c r="L122" s="102" t="s">
        <v>57</v>
      </c>
      <c r="M122" s="100">
        <f t="shared" si="18"/>
        <v>0.38219999999999998</v>
      </c>
      <c r="N122" s="101">
        <v>4591</v>
      </c>
      <c r="O122" s="102" t="s">
        <v>57</v>
      </c>
      <c r="P122" s="100">
        <f t="shared" si="19"/>
        <v>0.45910000000000001</v>
      </c>
    </row>
    <row r="123" spans="1:16">
      <c r="A123" s="18">
        <f t="shared" si="14"/>
        <v>123</v>
      </c>
      <c r="B123" s="101">
        <v>8</v>
      </c>
      <c r="C123" s="102" t="s">
        <v>58</v>
      </c>
      <c r="D123" s="96">
        <f t="shared" si="16"/>
        <v>9.5238095238095233E-2</v>
      </c>
      <c r="E123" s="103">
        <v>18.41</v>
      </c>
      <c r="F123" s="104">
        <v>1.2529999999999999</v>
      </c>
      <c r="G123" s="99">
        <f t="shared" si="10"/>
        <v>19.663</v>
      </c>
      <c r="H123" s="101">
        <v>6.5</v>
      </c>
      <c r="I123" s="102" t="s">
        <v>59</v>
      </c>
      <c r="J123" s="106">
        <f t="shared" si="17"/>
        <v>6.5</v>
      </c>
      <c r="K123" s="101">
        <v>3987</v>
      </c>
      <c r="L123" s="102" t="s">
        <v>57</v>
      </c>
      <c r="M123" s="100">
        <f t="shared" si="18"/>
        <v>0.3987</v>
      </c>
      <c r="N123" s="101">
        <v>4811</v>
      </c>
      <c r="O123" s="102" t="s">
        <v>57</v>
      </c>
      <c r="P123" s="100">
        <f t="shared" si="19"/>
        <v>0.48109999999999997</v>
      </c>
    </row>
    <row r="124" spans="1:16">
      <c r="A124" s="18">
        <f t="shared" si="14"/>
        <v>124</v>
      </c>
      <c r="B124" s="101">
        <v>9</v>
      </c>
      <c r="C124" s="102" t="s">
        <v>58</v>
      </c>
      <c r="D124" s="96">
        <f t="shared" si="16"/>
        <v>0.10714285714285714</v>
      </c>
      <c r="E124" s="103">
        <v>20.41</v>
      </c>
      <c r="F124" s="104">
        <v>1.151</v>
      </c>
      <c r="G124" s="99">
        <f t="shared" si="10"/>
        <v>21.561</v>
      </c>
      <c r="H124" s="101">
        <v>6.99</v>
      </c>
      <c r="I124" s="102" t="s">
        <v>59</v>
      </c>
      <c r="J124" s="106">
        <f t="shared" si="17"/>
        <v>6.99</v>
      </c>
      <c r="K124" s="101">
        <v>4119</v>
      </c>
      <c r="L124" s="102" t="s">
        <v>57</v>
      </c>
      <c r="M124" s="100">
        <f t="shared" si="18"/>
        <v>0.41189999999999999</v>
      </c>
      <c r="N124" s="101">
        <v>4993</v>
      </c>
      <c r="O124" s="102" t="s">
        <v>57</v>
      </c>
      <c r="P124" s="100">
        <f t="shared" si="19"/>
        <v>0.49930000000000002</v>
      </c>
    </row>
    <row r="125" spans="1:16">
      <c r="A125" s="18">
        <f t="shared" si="14"/>
        <v>125</v>
      </c>
      <c r="B125" s="107">
        <v>10</v>
      </c>
      <c r="C125" s="108" t="s">
        <v>58</v>
      </c>
      <c r="D125" s="96">
        <f t="shared" si="16"/>
        <v>0.11904761904761904</v>
      </c>
      <c r="E125" s="103">
        <v>22.42</v>
      </c>
      <c r="F125" s="104">
        <v>1.0660000000000001</v>
      </c>
      <c r="G125" s="99">
        <f t="shared" si="10"/>
        <v>23.486000000000001</v>
      </c>
      <c r="H125" s="101">
        <v>7.43</v>
      </c>
      <c r="I125" s="102" t="s">
        <v>59</v>
      </c>
      <c r="J125" s="106">
        <f t="shared" si="17"/>
        <v>7.43</v>
      </c>
      <c r="K125" s="101">
        <v>4225</v>
      </c>
      <c r="L125" s="102" t="s">
        <v>57</v>
      </c>
      <c r="M125" s="100">
        <f t="shared" si="18"/>
        <v>0.42249999999999999</v>
      </c>
      <c r="N125" s="101">
        <v>5146</v>
      </c>
      <c r="O125" s="102" t="s">
        <v>57</v>
      </c>
      <c r="P125" s="100">
        <f t="shared" si="19"/>
        <v>0.51459999999999995</v>
      </c>
    </row>
    <row r="126" spans="1:16">
      <c r="A126" s="18">
        <f t="shared" si="14"/>
        <v>126</v>
      </c>
      <c r="B126" s="107">
        <v>11</v>
      </c>
      <c r="C126" s="108" t="s">
        <v>58</v>
      </c>
      <c r="D126" s="96">
        <f t="shared" si="16"/>
        <v>0.13095238095238096</v>
      </c>
      <c r="E126" s="103">
        <v>24.44</v>
      </c>
      <c r="F126" s="104">
        <v>0.99350000000000005</v>
      </c>
      <c r="G126" s="99">
        <f t="shared" si="10"/>
        <v>25.433500000000002</v>
      </c>
      <c r="H126" s="107">
        <v>7.83</v>
      </c>
      <c r="I126" s="108" t="s">
        <v>59</v>
      </c>
      <c r="J126" s="106">
        <f t="shared" si="17"/>
        <v>7.83</v>
      </c>
      <c r="K126" s="107">
        <v>4313</v>
      </c>
      <c r="L126" s="108" t="s">
        <v>57</v>
      </c>
      <c r="M126" s="100">
        <f t="shared" si="18"/>
        <v>0.43129999999999996</v>
      </c>
      <c r="N126" s="107">
        <v>5277</v>
      </c>
      <c r="O126" s="108" t="s">
        <v>57</v>
      </c>
      <c r="P126" s="100">
        <f t="shared" si="19"/>
        <v>0.52770000000000006</v>
      </c>
    </row>
    <row r="127" spans="1:16">
      <c r="A127" s="18">
        <f t="shared" si="14"/>
        <v>127</v>
      </c>
      <c r="B127" s="107">
        <v>12</v>
      </c>
      <c r="C127" s="108" t="s">
        <v>58</v>
      </c>
      <c r="D127" s="96">
        <f t="shared" si="16"/>
        <v>0.14285714285714285</v>
      </c>
      <c r="E127" s="103">
        <v>26.44</v>
      </c>
      <c r="F127" s="104">
        <v>0.93149999999999999</v>
      </c>
      <c r="G127" s="99">
        <f t="shared" si="10"/>
        <v>27.371500000000001</v>
      </c>
      <c r="H127" s="107">
        <v>8.2100000000000009</v>
      </c>
      <c r="I127" s="108" t="s">
        <v>59</v>
      </c>
      <c r="J127" s="106">
        <f t="shared" si="17"/>
        <v>8.2100000000000009</v>
      </c>
      <c r="K127" s="107">
        <v>4386</v>
      </c>
      <c r="L127" s="108" t="s">
        <v>57</v>
      </c>
      <c r="M127" s="100">
        <f t="shared" si="18"/>
        <v>0.43859999999999999</v>
      </c>
      <c r="N127" s="107">
        <v>5388</v>
      </c>
      <c r="O127" s="108" t="s">
        <v>57</v>
      </c>
      <c r="P127" s="100">
        <f t="shared" si="19"/>
        <v>0.53879999999999995</v>
      </c>
    </row>
    <row r="128" spans="1:16">
      <c r="A128" s="18">
        <f t="shared" si="14"/>
        <v>128</v>
      </c>
      <c r="B128" s="101">
        <v>13</v>
      </c>
      <c r="C128" s="102" t="s">
        <v>58</v>
      </c>
      <c r="D128" s="96">
        <f t="shared" si="16"/>
        <v>0.15476190476190477</v>
      </c>
      <c r="E128" s="103">
        <v>28.4</v>
      </c>
      <c r="F128" s="104">
        <v>0.87749999999999995</v>
      </c>
      <c r="G128" s="99">
        <f t="shared" si="10"/>
        <v>29.2775</v>
      </c>
      <c r="H128" s="101">
        <v>8.56</v>
      </c>
      <c r="I128" s="102" t="s">
        <v>59</v>
      </c>
      <c r="J128" s="106">
        <f t="shared" si="17"/>
        <v>8.56</v>
      </c>
      <c r="K128" s="107">
        <v>4449</v>
      </c>
      <c r="L128" s="108" t="s">
        <v>57</v>
      </c>
      <c r="M128" s="100">
        <f t="shared" si="18"/>
        <v>0.44489999999999996</v>
      </c>
      <c r="N128" s="107">
        <v>5486</v>
      </c>
      <c r="O128" s="108" t="s">
        <v>57</v>
      </c>
      <c r="P128" s="100">
        <f t="shared" si="19"/>
        <v>0.54859999999999998</v>
      </c>
    </row>
    <row r="129" spans="1:16">
      <c r="A129" s="18">
        <f t="shared" si="14"/>
        <v>129</v>
      </c>
      <c r="B129" s="101">
        <v>14</v>
      </c>
      <c r="C129" s="102" t="s">
        <v>58</v>
      </c>
      <c r="D129" s="96">
        <f t="shared" si="16"/>
        <v>0.16666666666666666</v>
      </c>
      <c r="E129" s="103">
        <v>30.32</v>
      </c>
      <c r="F129" s="104">
        <v>0.83009999999999995</v>
      </c>
      <c r="G129" s="99">
        <f t="shared" si="10"/>
        <v>31.150100000000002</v>
      </c>
      <c r="H129" s="101">
        <v>8.89</v>
      </c>
      <c r="I129" s="102" t="s">
        <v>59</v>
      </c>
      <c r="J129" s="106">
        <f t="shared" si="17"/>
        <v>8.89</v>
      </c>
      <c r="K129" s="107">
        <v>4502</v>
      </c>
      <c r="L129" s="108" t="s">
        <v>57</v>
      </c>
      <c r="M129" s="100">
        <f t="shared" si="18"/>
        <v>0.45019999999999999</v>
      </c>
      <c r="N129" s="107">
        <v>5571</v>
      </c>
      <c r="O129" s="108" t="s">
        <v>57</v>
      </c>
      <c r="P129" s="100">
        <f t="shared" si="19"/>
        <v>0.55709999999999993</v>
      </c>
    </row>
    <row r="130" spans="1:16">
      <c r="A130" s="18">
        <f t="shared" si="14"/>
        <v>130</v>
      </c>
      <c r="B130" s="101">
        <v>15</v>
      </c>
      <c r="C130" s="102" t="s">
        <v>58</v>
      </c>
      <c r="D130" s="96">
        <f t="shared" si="16"/>
        <v>0.17857142857142858</v>
      </c>
      <c r="E130" s="103">
        <v>32.17</v>
      </c>
      <c r="F130" s="104">
        <v>0.78790000000000004</v>
      </c>
      <c r="G130" s="99">
        <f t="shared" si="10"/>
        <v>32.957900000000002</v>
      </c>
      <c r="H130" s="101">
        <v>9.1999999999999993</v>
      </c>
      <c r="I130" s="102" t="s">
        <v>59</v>
      </c>
      <c r="J130" s="106">
        <f t="shared" si="17"/>
        <v>9.1999999999999993</v>
      </c>
      <c r="K130" s="107">
        <v>4549</v>
      </c>
      <c r="L130" s="108" t="s">
        <v>57</v>
      </c>
      <c r="M130" s="100">
        <f t="shared" si="18"/>
        <v>0.45490000000000003</v>
      </c>
      <c r="N130" s="107">
        <v>5646</v>
      </c>
      <c r="O130" s="108" t="s">
        <v>57</v>
      </c>
      <c r="P130" s="100">
        <f t="shared" si="19"/>
        <v>0.56459999999999999</v>
      </c>
    </row>
    <row r="131" spans="1:16">
      <c r="A131" s="18">
        <f t="shared" si="14"/>
        <v>131</v>
      </c>
      <c r="B131" s="101">
        <v>16</v>
      </c>
      <c r="C131" s="102" t="s">
        <v>58</v>
      </c>
      <c r="D131" s="96">
        <f t="shared" ref="D131:D162" si="20">B131/$C$5</f>
        <v>0.19047619047619047</v>
      </c>
      <c r="E131" s="103">
        <v>33.96</v>
      </c>
      <c r="F131" s="104">
        <v>0.75029999999999997</v>
      </c>
      <c r="G131" s="99">
        <f t="shared" si="10"/>
        <v>34.710300000000004</v>
      </c>
      <c r="H131" s="101">
        <v>9.5</v>
      </c>
      <c r="I131" s="102" t="s">
        <v>59</v>
      </c>
      <c r="J131" s="106">
        <f t="shared" ref="J131:J162" si="21">H131</f>
        <v>9.5</v>
      </c>
      <c r="K131" s="107">
        <v>4590</v>
      </c>
      <c r="L131" s="108" t="s">
        <v>57</v>
      </c>
      <c r="M131" s="100">
        <f t="shared" si="18"/>
        <v>0.45899999999999996</v>
      </c>
      <c r="N131" s="107">
        <v>5713</v>
      </c>
      <c r="O131" s="108" t="s">
        <v>57</v>
      </c>
      <c r="P131" s="100">
        <f t="shared" si="19"/>
        <v>0.57130000000000003</v>
      </c>
    </row>
    <row r="132" spans="1:16">
      <c r="A132" s="18">
        <f t="shared" si="14"/>
        <v>132</v>
      </c>
      <c r="B132" s="101">
        <v>17</v>
      </c>
      <c r="C132" s="102" t="s">
        <v>58</v>
      </c>
      <c r="D132" s="96">
        <f t="shared" si="20"/>
        <v>0.20238095238095238</v>
      </c>
      <c r="E132" s="103">
        <v>35.67</v>
      </c>
      <c r="F132" s="104">
        <v>0.71640000000000004</v>
      </c>
      <c r="G132" s="99">
        <f t="shared" si="10"/>
        <v>36.386400000000002</v>
      </c>
      <c r="H132" s="101">
        <v>9.7799999999999994</v>
      </c>
      <c r="I132" s="102" t="s">
        <v>59</v>
      </c>
      <c r="J132" s="106">
        <f t="shared" si="21"/>
        <v>9.7799999999999994</v>
      </c>
      <c r="K132" s="107">
        <v>4627</v>
      </c>
      <c r="L132" s="108" t="s">
        <v>57</v>
      </c>
      <c r="M132" s="100">
        <f t="shared" si="18"/>
        <v>0.4627</v>
      </c>
      <c r="N132" s="107">
        <v>5773</v>
      </c>
      <c r="O132" s="108" t="s">
        <v>57</v>
      </c>
      <c r="P132" s="100">
        <f t="shared" si="19"/>
        <v>0.57729999999999992</v>
      </c>
    </row>
    <row r="133" spans="1:16">
      <c r="A133" s="18">
        <f t="shared" si="14"/>
        <v>133</v>
      </c>
      <c r="B133" s="101">
        <v>18</v>
      </c>
      <c r="C133" s="102" t="s">
        <v>58</v>
      </c>
      <c r="D133" s="96">
        <f t="shared" si="20"/>
        <v>0.21428571428571427</v>
      </c>
      <c r="E133" s="103">
        <v>37.299999999999997</v>
      </c>
      <c r="F133" s="104">
        <v>0.68579999999999997</v>
      </c>
      <c r="G133" s="99">
        <f t="shared" si="10"/>
        <v>37.985799999999998</v>
      </c>
      <c r="H133" s="101">
        <v>10.050000000000001</v>
      </c>
      <c r="I133" s="102" t="s">
        <v>59</v>
      </c>
      <c r="J133" s="106">
        <f t="shared" si="21"/>
        <v>10.050000000000001</v>
      </c>
      <c r="K133" s="107">
        <v>4659</v>
      </c>
      <c r="L133" s="108" t="s">
        <v>57</v>
      </c>
      <c r="M133" s="100">
        <f t="shared" si="18"/>
        <v>0.46589999999999998</v>
      </c>
      <c r="N133" s="107">
        <v>5828</v>
      </c>
      <c r="O133" s="108" t="s">
        <v>57</v>
      </c>
      <c r="P133" s="100">
        <f t="shared" si="19"/>
        <v>0.58279999999999998</v>
      </c>
    </row>
    <row r="134" spans="1:16">
      <c r="A134" s="18">
        <f t="shared" si="14"/>
        <v>134</v>
      </c>
      <c r="B134" s="101">
        <v>20</v>
      </c>
      <c r="C134" s="102" t="s">
        <v>58</v>
      </c>
      <c r="D134" s="96">
        <f t="shared" si="20"/>
        <v>0.23809523809523808</v>
      </c>
      <c r="E134" s="103">
        <v>40.31</v>
      </c>
      <c r="F134" s="104">
        <v>0.63239999999999996</v>
      </c>
      <c r="G134" s="99">
        <f t="shared" si="10"/>
        <v>40.942399999999999</v>
      </c>
      <c r="H134" s="101">
        <v>10.55</v>
      </c>
      <c r="I134" s="102" t="s">
        <v>59</v>
      </c>
      <c r="J134" s="106">
        <f t="shared" si="21"/>
        <v>10.55</v>
      </c>
      <c r="K134" s="107">
        <v>4743</v>
      </c>
      <c r="L134" s="108" t="s">
        <v>57</v>
      </c>
      <c r="M134" s="100">
        <f t="shared" si="18"/>
        <v>0.47430000000000005</v>
      </c>
      <c r="N134" s="107">
        <v>5923</v>
      </c>
      <c r="O134" s="108" t="s">
        <v>57</v>
      </c>
      <c r="P134" s="100">
        <f t="shared" si="19"/>
        <v>0.59230000000000005</v>
      </c>
    </row>
    <row r="135" spans="1:16">
      <c r="A135" s="18">
        <f t="shared" si="14"/>
        <v>135</v>
      </c>
      <c r="B135" s="101">
        <v>22.5</v>
      </c>
      <c r="C135" s="102" t="s">
        <v>58</v>
      </c>
      <c r="D135" s="96">
        <f t="shared" si="20"/>
        <v>0.26785714285714285</v>
      </c>
      <c r="E135" s="103">
        <v>43.63</v>
      </c>
      <c r="F135" s="104">
        <v>0.57720000000000005</v>
      </c>
      <c r="G135" s="99">
        <f t="shared" si="10"/>
        <v>44.2072</v>
      </c>
      <c r="H135" s="101">
        <v>11.14</v>
      </c>
      <c r="I135" s="102" t="s">
        <v>59</v>
      </c>
      <c r="J135" s="106">
        <f t="shared" si="21"/>
        <v>11.14</v>
      </c>
      <c r="K135" s="107">
        <v>4844</v>
      </c>
      <c r="L135" s="108" t="s">
        <v>57</v>
      </c>
      <c r="M135" s="100">
        <f t="shared" si="18"/>
        <v>0.48440000000000005</v>
      </c>
      <c r="N135" s="107">
        <v>6021</v>
      </c>
      <c r="O135" s="108" t="s">
        <v>57</v>
      </c>
      <c r="P135" s="100">
        <f t="shared" si="19"/>
        <v>0.60209999999999997</v>
      </c>
    </row>
    <row r="136" spans="1:16">
      <c r="A136" s="18">
        <f t="shared" si="14"/>
        <v>136</v>
      </c>
      <c r="B136" s="101">
        <v>25</v>
      </c>
      <c r="C136" s="102" t="s">
        <v>58</v>
      </c>
      <c r="D136" s="96">
        <f t="shared" si="20"/>
        <v>0.29761904761904762</v>
      </c>
      <c r="E136" s="103">
        <v>46.48</v>
      </c>
      <c r="F136" s="104">
        <v>0.53169999999999995</v>
      </c>
      <c r="G136" s="99">
        <f t="shared" si="10"/>
        <v>47.011699999999998</v>
      </c>
      <c r="H136" s="101">
        <v>11.68</v>
      </c>
      <c r="I136" s="102" t="s">
        <v>59</v>
      </c>
      <c r="J136" s="106">
        <f t="shared" si="21"/>
        <v>11.68</v>
      </c>
      <c r="K136" s="107">
        <v>4929</v>
      </c>
      <c r="L136" s="108" t="s">
        <v>57</v>
      </c>
      <c r="M136" s="100">
        <f t="shared" si="18"/>
        <v>0.4929</v>
      </c>
      <c r="N136" s="107">
        <v>6104</v>
      </c>
      <c r="O136" s="108" t="s">
        <v>57</v>
      </c>
      <c r="P136" s="100">
        <f t="shared" si="19"/>
        <v>0.61040000000000005</v>
      </c>
    </row>
    <row r="137" spans="1:16">
      <c r="A137" s="18">
        <f t="shared" si="14"/>
        <v>137</v>
      </c>
      <c r="B137" s="101">
        <v>27.5</v>
      </c>
      <c r="C137" s="102" t="s">
        <v>58</v>
      </c>
      <c r="D137" s="96">
        <f t="shared" si="20"/>
        <v>0.32738095238095238</v>
      </c>
      <c r="E137" s="103">
        <v>48.91</v>
      </c>
      <c r="F137" s="104">
        <v>0.49340000000000001</v>
      </c>
      <c r="G137" s="99">
        <f t="shared" si="10"/>
        <v>49.403399999999998</v>
      </c>
      <c r="H137" s="101">
        <v>12.2</v>
      </c>
      <c r="I137" s="102" t="s">
        <v>59</v>
      </c>
      <c r="J137" s="106">
        <f t="shared" si="21"/>
        <v>12.2</v>
      </c>
      <c r="K137" s="107">
        <v>5003</v>
      </c>
      <c r="L137" s="108" t="s">
        <v>57</v>
      </c>
      <c r="M137" s="100">
        <f t="shared" si="18"/>
        <v>0.50029999999999997</v>
      </c>
      <c r="N137" s="107">
        <v>6175</v>
      </c>
      <c r="O137" s="108" t="s">
        <v>57</v>
      </c>
      <c r="P137" s="100">
        <f t="shared" si="19"/>
        <v>0.61749999999999994</v>
      </c>
    </row>
    <row r="138" spans="1:16">
      <c r="A138" s="18">
        <f t="shared" si="14"/>
        <v>138</v>
      </c>
      <c r="B138" s="101">
        <v>30</v>
      </c>
      <c r="C138" s="102" t="s">
        <v>58</v>
      </c>
      <c r="D138" s="96">
        <f t="shared" si="20"/>
        <v>0.35714285714285715</v>
      </c>
      <c r="E138" s="103">
        <v>50.99</v>
      </c>
      <c r="F138" s="104">
        <v>0.46060000000000001</v>
      </c>
      <c r="G138" s="99">
        <f t="shared" si="10"/>
        <v>51.450600000000001</v>
      </c>
      <c r="H138" s="101">
        <v>12.7</v>
      </c>
      <c r="I138" s="102" t="s">
        <v>59</v>
      </c>
      <c r="J138" s="106">
        <f t="shared" si="21"/>
        <v>12.7</v>
      </c>
      <c r="K138" s="107">
        <v>5069</v>
      </c>
      <c r="L138" s="108" t="s">
        <v>57</v>
      </c>
      <c r="M138" s="100">
        <f t="shared" si="18"/>
        <v>0.50690000000000002</v>
      </c>
      <c r="N138" s="107">
        <v>6237</v>
      </c>
      <c r="O138" s="108" t="s">
        <v>57</v>
      </c>
      <c r="P138" s="100">
        <f t="shared" si="19"/>
        <v>0.62370000000000003</v>
      </c>
    </row>
    <row r="139" spans="1:16">
      <c r="A139" s="18">
        <f t="shared" si="14"/>
        <v>139</v>
      </c>
      <c r="B139" s="101">
        <v>32.5</v>
      </c>
      <c r="C139" s="102" t="s">
        <v>58</v>
      </c>
      <c r="D139" s="96">
        <f t="shared" si="20"/>
        <v>0.38690476190476192</v>
      </c>
      <c r="E139" s="103">
        <v>52.75</v>
      </c>
      <c r="F139" s="104">
        <v>0.43230000000000002</v>
      </c>
      <c r="G139" s="99">
        <f t="shared" si="10"/>
        <v>53.182299999999998</v>
      </c>
      <c r="H139" s="101">
        <v>13.17</v>
      </c>
      <c r="I139" s="102" t="s">
        <v>59</v>
      </c>
      <c r="J139" s="106">
        <f t="shared" si="21"/>
        <v>13.17</v>
      </c>
      <c r="K139" s="107">
        <v>5128</v>
      </c>
      <c r="L139" s="108" t="s">
        <v>57</v>
      </c>
      <c r="M139" s="100">
        <f t="shared" si="18"/>
        <v>0.51280000000000003</v>
      </c>
      <c r="N139" s="107">
        <v>6292</v>
      </c>
      <c r="O139" s="108" t="s">
        <v>57</v>
      </c>
      <c r="P139" s="100">
        <f t="shared" si="19"/>
        <v>0.62919999999999998</v>
      </c>
    </row>
    <row r="140" spans="1:16">
      <c r="A140" s="18">
        <f t="shared" si="14"/>
        <v>140</v>
      </c>
      <c r="B140" s="101">
        <v>35</v>
      </c>
      <c r="C140" s="109" t="s">
        <v>58</v>
      </c>
      <c r="D140" s="96">
        <f t="shared" si="20"/>
        <v>0.41666666666666669</v>
      </c>
      <c r="E140" s="103">
        <v>54.25</v>
      </c>
      <c r="F140" s="104">
        <v>0.40760000000000002</v>
      </c>
      <c r="G140" s="99">
        <f t="shared" si="10"/>
        <v>54.657600000000002</v>
      </c>
      <c r="H140" s="101">
        <v>13.64</v>
      </c>
      <c r="I140" s="102" t="s">
        <v>59</v>
      </c>
      <c r="J140" s="106">
        <f t="shared" si="21"/>
        <v>13.64</v>
      </c>
      <c r="K140" s="107">
        <v>5183</v>
      </c>
      <c r="L140" s="108" t="s">
        <v>57</v>
      </c>
      <c r="M140" s="100">
        <f t="shared" si="18"/>
        <v>0.51829999999999998</v>
      </c>
      <c r="N140" s="107">
        <v>6342</v>
      </c>
      <c r="O140" s="108" t="s">
        <v>57</v>
      </c>
      <c r="P140" s="100">
        <f t="shared" si="19"/>
        <v>0.63419999999999999</v>
      </c>
    </row>
    <row r="141" spans="1:16">
      <c r="A141" s="18">
        <f t="shared" si="14"/>
        <v>141</v>
      </c>
      <c r="B141" s="101">
        <v>37.5</v>
      </c>
      <c r="C141" s="108" t="s">
        <v>58</v>
      </c>
      <c r="D141" s="96">
        <f t="shared" si="20"/>
        <v>0.44642857142857145</v>
      </c>
      <c r="E141" s="103">
        <v>55.53</v>
      </c>
      <c r="F141" s="104">
        <v>0.38569999999999999</v>
      </c>
      <c r="G141" s="99">
        <f t="shared" si="10"/>
        <v>55.915700000000001</v>
      </c>
      <c r="H141" s="107">
        <v>14.09</v>
      </c>
      <c r="I141" s="108" t="s">
        <v>59</v>
      </c>
      <c r="J141" s="106">
        <f t="shared" si="21"/>
        <v>14.09</v>
      </c>
      <c r="K141" s="107">
        <v>5234</v>
      </c>
      <c r="L141" s="108" t="s">
        <v>57</v>
      </c>
      <c r="M141" s="100">
        <f t="shared" si="18"/>
        <v>0.52339999999999998</v>
      </c>
      <c r="N141" s="107">
        <v>6387</v>
      </c>
      <c r="O141" s="108" t="s">
        <v>57</v>
      </c>
      <c r="P141" s="100">
        <f t="shared" si="19"/>
        <v>0.63869999999999993</v>
      </c>
    </row>
    <row r="142" spans="1:16">
      <c r="A142" s="18">
        <f t="shared" si="14"/>
        <v>142</v>
      </c>
      <c r="B142" s="101">
        <v>40</v>
      </c>
      <c r="C142" s="108" t="s">
        <v>58</v>
      </c>
      <c r="D142" s="96">
        <f t="shared" si="20"/>
        <v>0.47619047619047616</v>
      </c>
      <c r="E142" s="103">
        <v>56.63</v>
      </c>
      <c r="F142" s="104">
        <v>0.36630000000000001</v>
      </c>
      <c r="G142" s="99">
        <f t="shared" si="10"/>
        <v>56.996300000000005</v>
      </c>
      <c r="H142" s="107">
        <v>14.53</v>
      </c>
      <c r="I142" s="108" t="s">
        <v>59</v>
      </c>
      <c r="J142" s="106">
        <f t="shared" si="21"/>
        <v>14.53</v>
      </c>
      <c r="K142" s="107">
        <v>5282</v>
      </c>
      <c r="L142" s="108" t="s">
        <v>57</v>
      </c>
      <c r="M142" s="100">
        <f t="shared" si="18"/>
        <v>0.5282</v>
      </c>
      <c r="N142" s="107">
        <v>6429</v>
      </c>
      <c r="O142" s="108" t="s">
        <v>57</v>
      </c>
      <c r="P142" s="100">
        <f t="shared" si="19"/>
        <v>0.64290000000000003</v>
      </c>
    </row>
    <row r="143" spans="1:16">
      <c r="A143" s="18">
        <f t="shared" si="14"/>
        <v>143</v>
      </c>
      <c r="B143" s="101">
        <v>45</v>
      </c>
      <c r="C143" s="108" t="s">
        <v>58</v>
      </c>
      <c r="D143" s="96">
        <f t="shared" si="20"/>
        <v>0.5357142857142857</v>
      </c>
      <c r="E143" s="103">
        <v>58.37</v>
      </c>
      <c r="F143" s="104">
        <v>0.33310000000000001</v>
      </c>
      <c r="G143" s="99">
        <f t="shared" si="10"/>
        <v>58.703099999999999</v>
      </c>
      <c r="H143" s="107">
        <v>15.39</v>
      </c>
      <c r="I143" s="108" t="s">
        <v>59</v>
      </c>
      <c r="J143" s="106">
        <f t="shared" si="21"/>
        <v>15.39</v>
      </c>
      <c r="K143" s="107">
        <v>5440</v>
      </c>
      <c r="L143" s="108" t="s">
        <v>57</v>
      </c>
      <c r="M143" s="100">
        <f t="shared" si="18"/>
        <v>0.54400000000000004</v>
      </c>
      <c r="N143" s="107">
        <v>6503</v>
      </c>
      <c r="O143" s="108" t="s">
        <v>57</v>
      </c>
      <c r="P143" s="100">
        <f t="shared" si="19"/>
        <v>0.65029999999999999</v>
      </c>
    </row>
    <row r="144" spans="1:16">
      <c r="A144" s="18">
        <f t="shared" si="14"/>
        <v>144</v>
      </c>
      <c r="B144" s="101">
        <v>50</v>
      </c>
      <c r="C144" s="108" t="s">
        <v>58</v>
      </c>
      <c r="D144" s="96">
        <f t="shared" si="20"/>
        <v>0.59523809523809523</v>
      </c>
      <c r="E144" s="103">
        <v>59.64</v>
      </c>
      <c r="F144" s="104">
        <v>0.30590000000000001</v>
      </c>
      <c r="G144" s="99">
        <f t="shared" si="10"/>
        <v>59.945900000000002</v>
      </c>
      <c r="H144" s="107">
        <v>16.239999999999998</v>
      </c>
      <c r="I144" s="108" t="s">
        <v>59</v>
      </c>
      <c r="J144" s="106">
        <f t="shared" si="21"/>
        <v>16.239999999999998</v>
      </c>
      <c r="K144" s="107">
        <v>5584</v>
      </c>
      <c r="L144" s="108" t="s">
        <v>57</v>
      </c>
      <c r="M144" s="100">
        <f t="shared" si="18"/>
        <v>0.55840000000000001</v>
      </c>
      <c r="N144" s="107">
        <v>6569</v>
      </c>
      <c r="O144" s="108" t="s">
        <v>57</v>
      </c>
      <c r="P144" s="100">
        <f t="shared" si="19"/>
        <v>0.65690000000000004</v>
      </c>
    </row>
    <row r="145" spans="1:16">
      <c r="A145" s="18">
        <f t="shared" si="14"/>
        <v>145</v>
      </c>
      <c r="B145" s="101">
        <v>55</v>
      </c>
      <c r="C145" s="108" t="s">
        <v>58</v>
      </c>
      <c r="D145" s="96">
        <f t="shared" si="20"/>
        <v>0.65476190476190477</v>
      </c>
      <c r="E145" s="103">
        <v>60.58</v>
      </c>
      <c r="F145" s="104">
        <v>0.28310000000000002</v>
      </c>
      <c r="G145" s="99">
        <f t="shared" si="10"/>
        <v>60.863099999999996</v>
      </c>
      <c r="H145" s="107">
        <v>17.059999999999999</v>
      </c>
      <c r="I145" s="108" t="s">
        <v>59</v>
      </c>
      <c r="J145" s="106">
        <f t="shared" si="21"/>
        <v>17.059999999999999</v>
      </c>
      <c r="K145" s="107">
        <v>5719</v>
      </c>
      <c r="L145" s="108" t="s">
        <v>57</v>
      </c>
      <c r="M145" s="100">
        <f t="shared" si="18"/>
        <v>0.57190000000000007</v>
      </c>
      <c r="N145" s="107">
        <v>6628</v>
      </c>
      <c r="O145" s="108" t="s">
        <v>57</v>
      </c>
      <c r="P145" s="100">
        <f t="shared" si="19"/>
        <v>0.66280000000000006</v>
      </c>
    </row>
    <row r="146" spans="1:16">
      <c r="A146" s="18">
        <f t="shared" si="14"/>
        <v>146</v>
      </c>
      <c r="B146" s="101">
        <v>60</v>
      </c>
      <c r="C146" s="108" t="s">
        <v>58</v>
      </c>
      <c r="D146" s="96">
        <f t="shared" si="20"/>
        <v>0.7142857142857143</v>
      </c>
      <c r="E146" s="103">
        <v>61.25</v>
      </c>
      <c r="F146" s="104">
        <v>0.26369999999999999</v>
      </c>
      <c r="G146" s="99">
        <f t="shared" si="10"/>
        <v>61.5137</v>
      </c>
      <c r="H146" s="107">
        <v>17.88</v>
      </c>
      <c r="I146" s="108" t="s">
        <v>59</v>
      </c>
      <c r="J146" s="106">
        <f t="shared" si="21"/>
        <v>17.88</v>
      </c>
      <c r="K146" s="107">
        <v>5847</v>
      </c>
      <c r="L146" s="108" t="s">
        <v>57</v>
      </c>
      <c r="M146" s="100">
        <f t="shared" si="18"/>
        <v>0.5847</v>
      </c>
      <c r="N146" s="107">
        <v>6682</v>
      </c>
      <c r="O146" s="108" t="s">
        <v>57</v>
      </c>
      <c r="P146" s="100">
        <f t="shared" si="19"/>
        <v>0.66820000000000002</v>
      </c>
    </row>
    <row r="147" spans="1:16">
      <c r="A147" s="18">
        <f t="shared" si="14"/>
        <v>147</v>
      </c>
      <c r="B147" s="101">
        <v>65</v>
      </c>
      <c r="C147" s="108" t="s">
        <v>58</v>
      </c>
      <c r="D147" s="96">
        <f t="shared" si="20"/>
        <v>0.77380952380952384</v>
      </c>
      <c r="E147" s="103">
        <v>61.73</v>
      </c>
      <c r="F147" s="104">
        <v>0.247</v>
      </c>
      <c r="G147" s="99">
        <f t="shared" si="10"/>
        <v>61.976999999999997</v>
      </c>
      <c r="H147" s="107">
        <v>18.690000000000001</v>
      </c>
      <c r="I147" s="108" t="s">
        <v>59</v>
      </c>
      <c r="J147" s="106">
        <f t="shared" si="21"/>
        <v>18.690000000000001</v>
      </c>
      <c r="K147" s="107">
        <v>5969</v>
      </c>
      <c r="L147" s="108" t="s">
        <v>57</v>
      </c>
      <c r="M147" s="100">
        <f t="shared" si="18"/>
        <v>0.59689999999999999</v>
      </c>
      <c r="N147" s="107">
        <v>6732</v>
      </c>
      <c r="O147" s="108" t="s">
        <v>57</v>
      </c>
      <c r="P147" s="100">
        <f t="shared" si="19"/>
        <v>0.67320000000000002</v>
      </c>
    </row>
    <row r="148" spans="1:16">
      <c r="A148" s="18">
        <f t="shared" si="14"/>
        <v>148</v>
      </c>
      <c r="B148" s="101">
        <v>70</v>
      </c>
      <c r="C148" s="108" t="s">
        <v>58</v>
      </c>
      <c r="D148" s="96">
        <f t="shared" si="20"/>
        <v>0.83333333333333337</v>
      </c>
      <c r="E148" s="103">
        <v>62.05</v>
      </c>
      <c r="F148" s="104">
        <v>0.2324</v>
      </c>
      <c r="G148" s="99">
        <f t="shared" ref="G148:G211" si="22">E148+F148</f>
        <v>62.282399999999996</v>
      </c>
      <c r="H148" s="107">
        <v>19.489999999999998</v>
      </c>
      <c r="I148" s="108" t="s">
        <v>59</v>
      </c>
      <c r="J148" s="106">
        <f t="shared" si="21"/>
        <v>19.489999999999998</v>
      </c>
      <c r="K148" s="107">
        <v>6087</v>
      </c>
      <c r="L148" s="108" t="s">
        <v>57</v>
      </c>
      <c r="M148" s="100">
        <f t="shared" ref="M148:M159" si="23">K148/1000/10</f>
        <v>0.60870000000000002</v>
      </c>
      <c r="N148" s="107">
        <v>6779</v>
      </c>
      <c r="O148" s="108" t="s">
        <v>57</v>
      </c>
      <c r="P148" s="100">
        <f t="shared" ref="P148:P173" si="24">N148/1000/10</f>
        <v>0.67789999999999995</v>
      </c>
    </row>
    <row r="149" spans="1:16">
      <c r="A149" s="18">
        <f t="shared" si="14"/>
        <v>149</v>
      </c>
      <c r="B149" s="101">
        <v>80</v>
      </c>
      <c r="C149" s="108" t="s">
        <v>58</v>
      </c>
      <c r="D149" s="96">
        <f t="shared" si="20"/>
        <v>0.95238095238095233</v>
      </c>
      <c r="E149" s="103">
        <v>62.35</v>
      </c>
      <c r="F149" s="104">
        <v>0.2082</v>
      </c>
      <c r="G149" s="99">
        <f t="shared" si="22"/>
        <v>62.558199999999999</v>
      </c>
      <c r="H149" s="107">
        <v>21.09</v>
      </c>
      <c r="I149" s="108" t="s">
        <v>59</v>
      </c>
      <c r="J149" s="106">
        <f t="shared" si="21"/>
        <v>21.09</v>
      </c>
      <c r="K149" s="107">
        <v>6512</v>
      </c>
      <c r="L149" s="108" t="s">
        <v>57</v>
      </c>
      <c r="M149" s="100">
        <f t="shared" si="23"/>
        <v>0.6512</v>
      </c>
      <c r="N149" s="107">
        <v>6864</v>
      </c>
      <c r="O149" s="108" t="s">
        <v>57</v>
      </c>
      <c r="P149" s="100">
        <f t="shared" si="24"/>
        <v>0.68640000000000001</v>
      </c>
    </row>
    <row r="150" spans="1:16">
      <c r="A150" s="18">
        <f t="shared" ref="A150:A213" si="25">A149+1</f>
        <v>150</v>
      </c>
      <c r="B150" s="101">
        <v>90</v>
      </c>
      <c r="C150" s="108" t="s">
        <v>58</v>
      </c>
      <c r="D150" s="100">
        <f t="shared" si="20"/>
        <v>1.0714285714285714</v>
      </c>
      <c r="E150" s="103">
        <v>62.34</v>
      </c>
      <c r="F150" s="104">
        <v>0.1888</v>
      </c>
      <c r="G150" s="99">
        <f t="shared" si="22"/>
        <v>62.528800000000004</v>
      </c>
      <c r="H150" s="107">
        <v>22.69</v>
      </c>
      <c r="I150" s="108" t="s">
        <v>59</v>
      </c>
      <c r="J150" s="106">
        <f t="shared" si="21"/>
        <v>22.69</v>
      </c>
      <c r="K150" s="107">
        <v>6908</v>
      </c>
      <c r="L150" s="108" t="s">
        <v>57</v>
      </c>
      <c r="M150" s="100">
        <f t="shared" si="23"/>
        <v>0.69080000000000008</v>
      </c>
      <c r="N150" s="107">
        <v>6943</v>
      </c>
      <c r="O150" s="108" t="s">
        <v>57</v>
      </c>
      <c r="P150" s="100">
        <f t="shared" si="24"/>
        <v>0.69429999999999992</v>
      </c>
    </row>
    <row r="151" spans="1:16">
      <c r="A151" s="18">
        <f t="shared" si="25"/>
        <v>151</v>
      </c>
      <c r="B151" s="101">
        <v>100</v>
      </c>
      <c r="C151" s="108" t="s">
        <v>58</v>
      </c>
      <c r="D151" s="100">
        <f t="shared" si="20"/>
        <v>1.1904761904761905</v>
      </c>
      <c r="E151" s="103">
        <v>62.12</v>
      </c>
      <c r="F151" s="104">
        <v>0.17299999999999999</v>
      </c>
      <c r="G151" s="99">
        <f t="shared" si="22"/>
        <v>62.292999999999999</v>
      </c>
      <c r="H151" s="107">
        <v>24.29</v>
      </c>
      <c r="I151" s="108" t="s">
        <v>59</v>
      </c>
      <c r="J151" s="106">
        <f t="shared" si="21"/>
        <v>24.29</v>
      </c>
      <c r="K151" s="107">
        <v>7283</v>
      </c>
      <c r="L151" s="108" t="s">
        <v>57</v>
      </c>
      <c r="M151" s="100">
        <f t="shared" si="23"/>
        <v>0.72830000000000006</v>
      </c>
      <c r="N151" s="107">
        <v>7016</v>
      </c>
      <c r="O151" s="108" t="s">
        <v>57</v>
      </c>
      <c r="P151" s="100">
        <f t="shared" si="24"/>
        <v>0.7016</v>
      </c>
    </row>
    <row r="152" spans="1:16">
      <c r="A152" s="18">
        <f t="shared" si="25"/>
        <v>152</v>
      </c>
      <c r="B152" s="101">
        <v>110</v>
      </c>
      <c r="C152" s="108" t="s">
        <v>58</v>
      </c>
      <c r="D152" s="100">
        <f t="shared" si="20"/>
        <v>1.3095238095238095</v>
      </c>
      <c r="E152" s="103">
        <v>61.79</v>
      </c>
      <c r="F152" s="104">
        <v>0.1598</v>
      </c>
      <c r="G152" s="99">
        <f t="shared" si="22"/>
        <v>61.949799999999996</v>
      </c>
      <c r="H152" s="107">
        <v>25.9</v>
      </c>
      <c r="I152" s="108" t="s">
        <v>59</v>
      </c>
      <c r="J152" s="106">
        <f t="shared" si="21"/>
        <v>25.9</v>
      </c>
      <c r="K152" s="107">
        <v>7643</v>
      </c>
      <c r="L152" s="108" t="s">
        <v>57</v>
      </c>
      <c r="M152" s="100">
        <f t="shared" si="23"/>
        <v>0.76429999999999998</v>
      </c>
      <c r="N152" s="107">
        <v>7084</v>
      </c>
      <c r="O152" s="108" t="s">
        <v>57</v>
      </c>
      <c r="P152" s="100">
        <f t="shared" si="24"/>
        <v>0.70839999999999992</v>
      </c>
    </row>
    <row r="153" spans="1:16">
      <c r="A153" s="18">
        <f t="shared" si="25"/>
        <v>153</v>
      </c>
      <c r="B153" s="101">
        <v>120</v>
      </c>
      <c r="C153" s="108" t="s">
        <v>58</v>
      </c>
      <c r="D153" s="100">
        <f t="shared" si="20"/>
        <v>1.4285714285714286</v>
      </c>
      <c r="E153" s="103">
        <v>61.38</v>
      </c>
      <c r="F153" s="104">
        <v>0.14860000000000001</v>
      </c>
      <c r="G153" s="99">
        <f t="shared" si="22"/>
        <v>61.528600000000004</v>
      </c>
      <c r="H153" s="107">
        <v>27.52</v>
      </c>
      <c r="I153" s="108" t="s">
        <v>59</v>
      </c>
      <c r="J153" s="106">
        <f t="shared" si="21"/>
        <v>27.52</v>
      </c>
      <c r="K153" s="107">
        <v>7990</v>
      </c>
      <c r="L153" s="108" t="s">
        <v>57</v>
      </c>
      <c r="M153" s="100">
        <f t="shared" si="23"/>
        <v>0.79900000000000004</v>
      </c>
      <c r="N153" s="107">
        <v>7150</v>
      </c>
      <c r="O153" s="108" t="s">
        <v>57</v>
      </c>
      <c r="P153" s="100">
        <f t="shared" si="24"/>
        <v>0.71500000000000008</v>
      </c>
    </row>
    <row r="154" spans="1:16">
      <c r="A154" s="18">
        <f t="shared" si="25"/>
        <v>154</v>
      </c>
      <c r="B154" s="101">
        <v>130</v>
      </c>
      <c r="C154" s="108" t="s">
        <v>58</v>
      </c>
      <c r="D154" s="100">
        <f t="shared" si="20"/>
        <v>1.5476190476190477</v>
      </c>
      <c r="E154" s="103">
        <v>60.92</v>
      </c>
      <c r="F154" s="104">
        <v>0.1389</v>
      </c>
      <c r="G154" s="99">
        <f t="shared" si="22"/>
        <v>61.058900000000001</v>
      </c>
      <c r="H154" s="107">
        <v>29.15</v>
      </c>
      <c r="I154" s="108" t="s">
        <v>59</v>
      </c>
      <c r="J154" s="106">
        <f t="shared" si="21"/>
        <v>29.15</v>
      </c>
      <c r="K154" s="107">
        <v>8327</v>
      </c>
      <c r="L154" s="108" t="s">
        <v>57</v>
      </c>
      <c r="M154" s="100">
        <f t="shared" si="23"/>
        <v>0.8327</v>
      </c>
      <c r="N154" s="107">
        <v>7213</v>
      </c>
      <c r="O154" s="108" t="s">
        <v>57</v>
      </c>
      <c r="P154" s="100">
        <f t="shared" si="24"/>
        <v>0.72130000000000005</v>
      </c>
    </row>
    <row r="155" spans="1:16">
      <c r="A155" s="18">
        <f t="shared" si="25"/>
        <v>155</v>
      </c>
      <c r="B155" s="101">
        <v>140</v>
      </c>
      <c r="C155" s="108" t="s">
        <v>58</v>
      </c>
      <c r="D155" s="100">
        <f t="shared" si="20"/>
        <v>1.6666666666666667</v>
      </c>
      <c r="E155" s="103">
        <v>60.45</v>
      </c>
      <c r="F155" s="104">
        <v>0.1305</v>
      </c>
      <c r="G155" s="99">
        <f t="shared" si="22"/>
        <v>60.580500000000001</v>
      </c>
      <c r="H155" s="107">
        <v>30.8</v>
      </c>
      <c r="I155" s="108" t="s">
        <v>59</v>
      </c>
      <c r="J155" s="106">
        <f t="shared" si="21"/>
        <v>30.8</v>
      </c>
      <c r="K155" s="107">
        <v>8655</v>
      </c>
      <c r="L155" s="108" t="s">
        <v>57</v>
      </c>
      <c r="M155" s="100">
        <f t="shared" si="23"/>
        <v>0.86549999999999994</v>
      </c>
      <c r="N155" s="107">
        <v>7275</v>
      </c>
      <c r="O155" s="108" t="s">
        <v>57</v>
      </c>
      <c r="P155" s="100">
        <f t="shared" si="24"/>
        <v>0.72750000000000004</v>
      </c>
    </row>
    <row r="156" spans="1:16">
      <c r="A156" s="18">
        <f t="shared" si="25"/>
        <v>156</v>
      </c>
      <c r="B156" s="101">
        <v>150</v>
      </c>
      <c r="C156" s="108" t="s">
        <v>58</v>
      </c>
      <c r="D156" s="100">
        <f t="shared" si="20"/>
        <v>1.7857142857142858</v>
      </c>
      <c r="E156" s="103">
        <v>59.98</v>
      </c>
      <c r="F156" s="104">
        <v>0.1231</v>
      </c>
      <c r="G156" s="99">
        <f t="shared" si="22"/>
        <v>60.103099999999998</v>
      </c>
      <c r="H156" s="107">
        <v>32.46</v>
      </c>
      <c r="I156" s="108" t="s">
        <v>59</v>
      </c>
      <c r="J156" s="106">
        <f t="shared" si="21"/>
        <v>32.46</v>
      </c>
      <c r="K156" s="107">
        <v>8976</v>
      </c>
      <c r="L156" s="108" t="s">
        <v>57</v>
      </c>
      <c r="M156" s="100">
        <f t="shared" si="23"/>
        <v>0.89760000000000006</v>
      </c>
      <c r="N156" s="107">
        <v>7334</v>
      </c>
      <c r="O156" s="108" t="s">
        <v>57</v>
      </c>
      <c r="P156" s="100">
        <f t="shared" si="24"/>
        <v>0.73339999999999994</v>
      </c>
    </row>
    <row r="157" spans="1:16">
      <c r="A157" s="18">
        <f t="shared" si="25"/>
        <v>157</v>
      </c>
      <c r="B157" s="101">
        <v>160</v>
      </c>
      <c r="C157" s="108" t="s">
        <v>58</v>
      </c>
      <c r="D157" s="100">
        <f t="shared" si="20"/>
        <v>1.9047619047619047</v>
      </c>
      <c r="E157" s="103">
        <v>59.51</v>
      </c>
      <c r="F157" s="104">
        <v>0.1166</v>
      </c>
      <c r="G157" s="99">
        <f t="shared" si="22"/>
        <v>59.626599999999996</v>
      </c>
      <c r="H157" s="107">
        <v>34.130000000000003</v>
      </c>
      <c r="I157" s="108" t="s">
        <v>59</v>
      </c>
      <c r="J157" s="106">
        <f t="shared" si="21"/>
        <v>34.130000000000003</v>
      </c>
      <c r="K157" s="107">
        <v>9290</v>
      </c>
      <c r="L157" s="108" t="s">
        <v>57</v>
      </c>
      <c r="M157" s="100">
        <f t="shared" si="23"/>
        <v>0.92899999999999994</v>
      </c>
      <c r="N157" s="107">
        <v>7393</v>
      </c>
      <c r="O157" s="108" t="s">
        <v>57</v>
      </c>
      <c r="P157" s="100">
        <f t="shared" si="24"/>
        <v>0.73929999999999996</v>
      </c>
    </row>
    <row r="158" spans="1:16">
      <c r="A158" s="18">
        <f t="shared" si="25"/>
        <v>158</v>
      </c>
      <c r="B158" s="101">
        <v>170</v>
      </c>
      <c r="C158" s="108" t="s">
        <v>58</v>
      </c>
      <c r="D158" s="100">
        <f t="shared" si="20"/>
        <v>2.0238095238095237</v>
      </c>
      <c r="E158" s="103">
        <v>59.21</v>
      </c>
      <c r="F158" s="104">
        <v>0.1108</v>
      </c>
      <c r="G158" s="99">
        <f t="shared" si="22"/>
        <v>59.320799999999998</v>
      </c>
      <c r="H158" s="107">
        <v>35.81</v>
      </c>
      <c r="I158" s="108" t="s">
        <v>59</v>
      </c>
      <c r="J158" s="106">
        <f t="shared" si="21"/>
        <v>35.81</v>
      </c>
      <c r="K158" s="107">
        <v>9598</v>
      </c>
      <c r="L158" s="108" t="s">
        <v>57</v>
      </c>
      <c r="M158" s="100">
        <f t="shared" si="23"/>
        <v>0.9598000000000001</v>
      </c>
      <c r="N158" s="107">
        <v>7450</v>
      </c>
      <c r="O158" s="108" t="s">
        <v>57</v>
      </c>
      <c r="P158" s="100">
        <f t="shared" si="24"/>
        <v>0.745</v>
      </c>
    </row>
    <row r="159" spans="1:16">
      <c r="A159" s="18">
        <f t="shared" si="25"/>
        <v>159</v>
      </c>
      <c r="B159" s="101">
        <v>180</v>
      </c>
      <c r="C159" s="108" t="s">
        <v>58</v>
      </c>
      <c r="D159" s="100">
        <f t="shared" si="20"/>
        <v>2.1428571428571428</v>
      </c>
      <c r="E159" s="103">
        <v>59.45</v>
      </c>
      <c r="F159" s="104">
        <v>0.1055</v>
      </c>
      <c r="G159" s="99">
        <f t="shared" si="22"/>
        <v>59.555500000000002</v>
      </c>
      <c r="H159" s="107">
        <v>37.49</v>
      </c>
      <c r="I159" s="108" t="s">
        <v>59</v>
      </c>
      <c r="J159" s="106">
        <f t="shared" si="21"/>
        <v>37.49</v>
      </c>
      <c r="K159" s="107">
        <v>9896</v>
      </c>
      <c r="L159" s="108" t="s">
        <v>57</v>
      </c>
      <c r="M159" s="100">
        <f t="shared" si="23"/>
        <v>0.98960000000000004</v>
      </c>
      <c r="N159" s="107">
        <v>7506</v>
      </c>
      <c r="O159" s="108" t="s">
        <v>57</v>
      </c>
      <c r="P159" s="100">
        <f t="shared" si="24"/>
        <v>0.75060000000000004</v>
      </c>
    </row>
    <row r="160" spans="1:16">
      <c r="A160" s="18">
        <f t="shared" si="25"/>
        <v>160</v>
      </c>
      <c r="B160" s="101">
        <v>200</v>
      </c>
      <c r="C160" s="108" t="s">
        <v>58</v>
      </c>
      <c r="D160" s="100">
        <f t="shared" si="20"/>
        <v>2.3809523809523809</v>
      </c>
      <c r="E160" s="103">
        <v>59.41</v>
      </c>
      <c r="F160" s="104">
        <v>9.6500000000000002E-2</v>
      </c>
      <c r="G160" s="99">
        <f t="shared" si="22"/>
        <v>59.506499999999996</v>
      </c>
      <c r="H160" s="107">
        <v>40.85</v>
      </c>
      <c r="I160" s="108" t="s">
        <v>59</v>
      </c>
      <c r="J160" s="106">
        <f t="shared" si="21"/>
        <v>40.85</v>
      </c>
      <c r="K160" s="107">
        <v>1.1000000000000001</v>
      </c>
      <c r="L160" s="110" t="s">
        <v>59</v>
      </c>
      <c r="M160" s="106">
        <f t="shared" ref="M160:M191" si="26">K160</f>
        <v>1.1000000000000001</v>
      </c>
      <c r="N160" s="107">
        <v>7615</v>
      </c>
      <c r="O160" s="108" t="s">
        <v>57</v>
      </c>
      <c r="P160" s="100">
        <f t="shared" si="24"/>
        <v>0.76150000000000007</v>
      </c>
    </row>
    <row r="161" spans="1:16">
      <c r="A161" s="18">
        <f t="shared" si="25"/>
        <v>161</v>
      </c>
      <c r="B161" s="101">
        <v>225</v>
      </c>
      <c r="C161" s="108" t="s">
        <v>58</v>
      </c>
      <c r="D161" s="100">
        <f t="shared" si="20"/>
        <v>2.6785714285714284</v>
      </c>
      <c r="E161" s="103">
        <v>58.25</v>
      </c>
      <c r="F161" s="104">
        <v>8.7279999999999996E-2</v>
      </c>
      <c r="G161" s="99">
        <f t="shared" si="22"/>
        <v>58.33728</v>
      </c>
      <c r="H161" s="107">
        <v>45.09</v>
      </c>
      <c r="I161" s="108" t="s">
        <v>59</v>
      </c>
      <c r="J161" s="106">
        <f t="shared" si="21"/>
        <v>45.09</v>
      </c>
      <c r="K161" s="107">
        <v>1.25</v>
      </c>
      <c r="L161" s="108" t="s">
        <v>59</v>
      </c>
      <c r="M161" s="106">
        <f t="shared" si="26"/>
        <v>1.25</v>
      </c>
      <c r="N161" s="107">
        <v>7748</v>
      </c>
      <c r="O161" s="108" t="s">
        <v>57</v>
      </c>
      <c r="P161" s="100">
        <f t="shared" si="24"/>
        <v>0.77480000000000004</v>
      </c>
    </row>
    <row r="162" spans="1:16">
      <c r="A162" s="18">
        <f t="shared" si="25"/>
        <v>162</v>
      </c>
      <c r="B162" s="101">
        <v>250</v>
      </c>
      <c r="C162" s="108" t="s">
        <v>58</v>
      </c>
      <c r="D162" s="100">
        <f t="shared" si="20"/>
        <v>2.9761904761904763</v>
      </c>
      <c r="E162" s="103">
        <v>57.22</v>
      </c>
      <c r="F162" s="104">
        <v>7.9769999999999994E-2</v>
      </c>
      <c r="G162" s="99">
        <f t="shared" si="22"/>
        <v>57.299770000000002</v>
      </c>
      <c r="H162" s="107">
        <v>49.42</v>
      </c>
      <c r="I162" s="108" t="s">
        <v>59</v>
      </c>
      <c r="J162" s="106">
        <f t="shared" si="21"/>
        <v>49.42</v>
      </c>
      <c r="K162" s="107">
        <v>1.4</v>
      </c>
      <c r="L162" s="108" t="s">
        <v>59</v>
      </c>
      <c r="M162" s="106">
        <f t="shared" si="26"/>
        <v>1.4</v>
      </c>
      <c r="N162" s="107">
        <v>7878</v>
      </c>
      <c r="O162" s="108" t="s">
        <v>57</v>
      </c>
      <c r="P162" s="100">
        <f t="shared" si="24"/>
        <v>0.78780000000000006</v>
      </c>
    </row>
    <row r="163" spans="1:16">
      <c r="A163" s="18">
        <f t="shared" si="25"/>
        <v>163</v>
      </c>
      <c r="B163" s="101">
        <v>275</v>
      </c>
      <c r="C163" s="108" t="s">
        <v>58</v>
      </c>
      <c r="D163" s="100">
        <f t="shared" ref="D163:D176" si="27">B163/$C$5</f>
        <v>3.2738095238095237</v>
      </c>
      <c r="E163" s="103">
        <v>56.32</v>
      </c>
      <c r="F163" s="104">
        <v>7.3520000000000002E-2</v>
      </c>
      <c r="G163" s="99">
        <f t="shared" si="22"/>
        <v>56.393520000000002</v>
      </c>
      <c r="H163" s="107">
        <v>53.81</v>
      </c>
      <c r="I163" s="108" t="s">
        <v>59</v>
      </c>
      <c r="J163" s="106">
        <f t="shared" ref="J163:J190" si="28">H163</f>
        <v>53.81</v>
      </c>
      <c r="K163" s="107">
        <v>1.53</v>
      </c>
      <c r="L163" s="108" t="s">
        <v>59</v>
      </c>
      <c r="M163" s="106">
        <f t="shared" si="26"/>
        <v>1.53</v>
      </c>
      <c r="N163" s="107">
        <v>8007</v>
      </c>
      <c r="O163" s="108" t="s">
        <v>57</v>
      </c>
      <c r="P163" s="100">
        <f t="shared" si="24"/>
        <v>0.80069999999999997</v>
      </c>
    </row>
    <row r="164" spans="1:16">
      <c r="A164" s="18">
        <f t="shared" si="25"/>
        <v>164</v>
      </c>
      <c r="B164" s="101">
        <v>300</v>
      </c>
      <c r="C164" s="108" t="s">
        <v>58</v>
      </c>
      <c r="D164" s="100">
        <f t="shared" si="27"/>
        <v>3.5714285714285716</v>
      </c>
      <c r="E164" s="103">
        <v>55.53</v>
      </c>
      <c r="F164" s="104">
        <v>6.8220000000000003E-2</v>
      </c>
      <c r="G164" s="99">
        <f t="shared" si="22"/>
        <v>55.598219999999998</v>
      </c>
      <c r="H164" s="107">
        <v>58.28</v>
      </c>
      <c r="I164" s="108" t="s">
        <v>59</v>
      </c>
      <c r="J164" s="106">
        <f t="shared" si="28"/>
        <v>58.28</v>
      </c>
      <c r="K164" s="107">
        <v>1.66</v>
      </c>
      <c r="L164" s="108" t="s">
        <v>59</v>
      </c>
      <c r="M164" s="106">
        <f t="shared" si="26"/>
        <v>1.66</v>
      </c>
      <c r="N164" s="107">
        <v>8136</v>
      </c>
      <c r="O164" s="108" t="s">
        <v>57</v>
      </c>
      <c r="P164" s="100">
        <f t="shared" si="24"/>
        <v>0.81359999999999988</v>
      </c>
    </row>
    <row r="165" spans="1:16">
      <c r="A165" s="18">
        <f t="shared" si="25"/>
        <v>165</v>
      </c>
      <c r="B165" s="101">
        <v>325</v>
      </c>
      <c r="C165" s="108" t="s">
        <v>58</v>
      </c>
      <c r="D165" s="100">
        <f t="shared" si="27"/>
        <v>3.8690476190476191</v>
      </c>
      <c r="E165" s="103">
        <v>54.82</v>
      </c>
      <c r="F165" s="104">
        <v>6.3689999999999997E-2</v>
      </c>
      <c r="G165" s="99">
        <f t="shared" si="22"/>
        <v>54.883690000000001</v>
      </c>
      <c r="H165" s="107">
        <v>62.8</v>
      </c>
      <c r="I165" s="108" t="s">
        <v>59</v>
      </c>
      <c r="J165" s="106">
        <f t="shared" si="28"/>
        <v>62.8</v>
      </c>
      <c r="K165" s="107">
        <v>1.78</v>
      </c>
      <c r="L165" s="108" t="s">
        <v>59</v>
      </c>
      <c r="M165" s="106">
        <f t="shared" si="26"/>
        <v>1.78</v>
      </c>
      <c r="N165" s="107">
        <v>8264</v>
      </c>
      <c r="O165" s="108" t="s">
        <v>57</v>
      </c>
      <c r="P165" s="100">
        <f t="shared" si="24"/>
        <v>0.82639999999999991</v>
      </c>
    </row>
    <row r="166" spans="1:16">
      <c r="A166" s="18">
        <f t="shared" si="25"/>
        <v>166</v>
      </c>
      <c r="B166" s="101">
        <v>350</v>
      </c>
      <c r="C166" s="108" t="s">
        <v>58</v>
      </c>
      <c r="D166" s="100">
        <f t="shared" si="27"/>
        <v>4.166666666666667</v>
      </c>
      <c r="E166" s="103">
        <v>54.16</v>
      </c>
      <c r="F166" s="104">
        <v>5.9749999999999998E-2</v>
      </c>
      <c r="G166" s="99">
        <f t="shared" si="22"/>
        <v>54.219749999999998</v>
      </c>
      <c r="H166" s="107">
        <v>67.39</v>
      </c>
      <c r="I166" s="108" t="s">
        <v>59</v>
      </c>
      <c r="J166" s="106">
        <f t="shared" si="28"/>
        <v>67.39</v>
      </c>
      <c r="K166" s="107">
        <v>1.89</v>
      </c>
      <c r="L166" s="108" t="s">
        <v>59</v>
      </c>
      <c r="M166" s="106">
        <f t="shared" si="26"/>
        <v>1.89</v>
      </c>
      <c r="N166" s="107">
        <v>8392</v>
      </c>
      <c r="O166" s="108" t="s">
        <v>57</v>
      </c>
      <c r="P166" s="100">
        <f t="shared" si="24"/>
        <v>0.83919999999999995</v>
      </c>
    </row>
    <row r="167" spans="1:16">
      <c r="A167" s="18">
        <f t="shared" si="25"/>
        <v>167</v>
      </c>
      <c r="B167" s="101">
        <v>375</v>
      </c>
      <c r="C167" s="108" t="s">
        <v>58</v>
      </c>
      <c r="D167" s="100">
        <f t="shared" si="27"/>
        <v>4.4642857142857144</v>
      </c>
      <c r="E167" s="103">
        <v>53.54</v>
      </c>
      <c r="F167" s="104">
        <v>5.629E-2</v>
      </c>
      <c r="G167" s="99">
        <f t="shared" si="22"/>
        <v>53.596289999999996</v>
      </c>
      <c r="H167" s="107">
        <v>72.02</v>
      </c>
      <c r="I167" s="108" t="s">
        <v>59</v>
      </c>
      <c r="J167" s="106">
        <f t="shared" si="28"/>
        <v>72.02</v>
      </c>
      <c r="K167" s="107">
        <v>2</v>
      </c>
      <c r="L167" s="108" t="s">
        <v>59</v>
      </c>
      <c r="M167" s="106">
        <f t="shared" si="26"/>
        <v>2</v>
      </c>
      <c r="N167" s="107">
        <v>8520</v>
      </c>
      <c r="O167" s="108" t="s">
        <v>57</v>
      </c>
      <c r="P167" s="100">
        <f t="shared" si="24"/>
        <v>0.85199999999999998</v>
      </c>
    </row>
    <row r="168" spans="1:16">
      <c r="A168" s="18">
        <f t="shared" si="25"/>
        <v>168</v>
      </c>
      <c r="B168" s="101">
        <v>400</v>
      </c>
      <c r="C168" s="108" t="s">
        <v>58</v>
      </c>
      <c r="D168" s="100">
        <f t="shared" si="27"/>
        <v>4.7619047619047619</v>
      </c>
      <c r="E168" s="103">
        <v>52.96</v>
      </c>
      <c r="F168" s="104">
        <v>5.3240000000000003E-2</v>
      </c>
      <c r="G168" s="99">
        <f t="shared" si="22"/>
        <v>53.013240000000003</v>
      </c>
      <c r="H168" s="107">
        <v>76.709999999999994</v>
      </c>
      <c r="I168" s="108" t="s">
        <v>59</v>
      </c>
      <c r="J168" s="106">
        <f t="shared" si="28"/>
        <v>76.709999999999994</v>
      </c>
      <c r="K168" s="107">
        <v>2.11</v>
      </c>
      <c r="L168" s="108" t="s">
        <v>59</v>
      </c>
      <c r="M168" s="106">
        <f t="shared" si="26"/>
        <v>2.11</v>
      </c>
      <c r="N168" s="107">
        <v>8648</v>
      </c>
      <c r="O168" s="108" t="s">
        <v>57</v>
      </c>
      <c r="P168" s="100">
        <f t="shared" si="24"/>
        <v>0.86480000000000001</v>
      </c>
    </row>
    <row r="169" spans="1:16">
      <c r="A169" s="18">
        <f t="shared" si="25"/>
        <v>169</v>
      </c>
      <c r="B169" s="101">
        <v>450</v>
      </c>
      <c r="C169" s="108" t="s">
        <v>58</v>
      </c>
      <c r="D169" s="100">
        <f t="shared" si="27"/>
        <v>5.3571428571428568</v>
      </c>
      <c r="E169" s="103">
        <v>51.85</v>
      </c>
      <c r="F169" s="104">
        <v>4.8070000000000002E-2</v>
      </c>
      <c r="G169" s="99">
        <f t="shared" si="22"/>
        <v>51.898070000000004</v>
      </c>
      <c r="H169" s="107">
        <v>86.25</v>
      </c>
      <c r="I169" s="108" t="s">
        <v>59</v>
      </c>
      <c r="J169" s="106">
        <f t="shared" si="28"/>
        <v>86.25</v>
      </c>
      <c r="K169" s="107">
        <v>2.5099999999999998</v>
      </c>
      <c r="L169" s="108" t="s">
        <v>59</v>
      </c>
      <c r="M169" s="106">
        <f t="shared" si="26"/>
        <v>2.5099999999999998</v>
      </c>
      <c r="N169" s="107">
        <v>8905</v>
      </c>
      <c r="O169" s="108" t="s">
        <v>57</v>
      </c>
      <c r="P169" s="100">
        <f t="shared" si="24"/>
        <v>0.89049999999999996</v>
      </c>
    </row>
    <row r="170" spans="1:16">
      <c r="A170" s="18">
        <f t="shared" si="25"/>
        <v>170</v>
      </c>
      <c r="B170" s="101">
        <v>500</v>
      </c>
      <c r="C170" s="108" t="s">
        <v>58</v>
      </c>
      <c r="D170" s="100">
        <f t="shared" si="27"/>
        <v>5.9523809523809526</v>
      </c>
      <c r="E170" s="103">
        <v>50.77</v>
      </c>
      <c r="F170" s="104">
        <v>4.3869999999999999E-2</v>
      </c>
      <c r="G170" s="99">
        <f t="shared" si="22"/>
        <v>50.813870000000001</v>
      </c>
      <c r="H170" s="107">
        <v>95.99</v>
      </c>
      <c r="I170" s="108" t="s">
        <v>59</v>
      </c>
      <c r="J170" s="106">
        <f t="shared" si="28"/>
        <v>95.99</v>
      </c>
      <c r="K170" s="107">
        <v>2.86</v>
      </c>
      <c r="L170" s="108" t="s">
        <v>59</v>
      </c>
      <c r="M170" s="106">
        <f t="shared" si="26"/>
        <v>2.86</v>
      </c>
      <c r="N170" s="107">
        <v>9164</v>
      </c>
      <c r="O170" s="108" t="s">
        <v>57</v>
      </c>
      <c r="P170" s="100">
        <f t="shared" si="24"/>
        <v>0.91639999999999999</v>
      </c>
    </row>
    <row r="171" spans="1:16">
      <c r="A171" s="18">
        <f t="shared" si="25"/>
        <v>171</v>
      </c>
      <c r="B171" s="101">
        <v>550</v>
      </c>
      <c r="C171" s="108" t="s">
        <v>58</v>
      </c>
      <c r="D171" s="100">
        <f t="shared" si="27"/>
        <v>6.5476190476190474</v>
      </c>
      <c r="E171" s="103">
        <v>49.7</v>
      </c>
      <c r="F171" s="104">
        <v>4.0379999999999999E-2</v>
      </c>
      <c r="G171" s="99">
        <f t="shared" si="22"/>
        <v>49.740380000000002</v>
      </c>
      <c r="H171" s="107">
        <v>105.93</v>
      </c>
      <c r="I171" s="108" t="s">
        <v>59</v>
      </c>
      <c r="J171" s="106">
        <f t="shared" si="28"/>
        <v>105.93</v>
      </c>
      <c r="K171" s="107">
        <v>3.19</v>
      </c>
      <c r="L171" s="108" t="s">
        <v>59</v>
      </c>
      <c r="M171" s="106">
        <f t="shared" si="26"/>
        <v>3.19</v>
      </c>
      <c r="N171" s="107">
        <v>9427</v>
      </c>
      <c r="O171" s="108" t="s">
        <v>57</v>
      </c>
      <c r="P171" s="100">
        <f t="shared" si="24"/>
        <v>0.94269999999999998</v>
      </c>
    </row>
    <row r="172" spans="1:16">
      <c r="A172" s="18">
        <f t="shared" si="25"/>
        <v>172</v>
      </c>
      <c r="B172" s="101">
        <v>600</v>
      </c>
      <c r="C172" s="108" t="s">
        <v>58</v>
      </c>
      <c r="D172" s="100">
        <f t="shared" si="27"/>
        <v>7.1428571428571432</v>
      </c>
      <c r="E172" s="103">
        <v>48.63</v>
      </c>
      <c r="F172" s="104">
        <v>3.7429999999999998E-2</v>
      </c>
      <c r="G172" s="99">
        <f t="shared" si="22"/>
        <v>48.667430000000003</v>
      </c>
      <c r="H172" s="107">
        <v>116.1</v>
      </c>
      <c r="I172" s="108" t="s">
        <v>59</v>
      </c>
      <c r="J172" s="106">
        <f t="shared" si="28"/>
        <v>116.1</v>
      </c>
      <c r="K172" s="107">
        <v>3.5</v>
      </c>
      <c r="L172" s="108" t="s">
        <v>59</v>
      </c>
      <c r="M172" s="106">
        <f t="shared" si="26"/>
        <v>3.5</v>
      </c>
      <c r="N172" s="107">
        <v>9692</v>
      </c>
      <c r="O172" s="108" t="s">
        <v>57</v>
      </c>
      <c r="P172" s="100">
        <f t="shared" si="24"/>
        <v>0.96920000000000006</v>
      </c>
    </row>
    <row r="173" spans="1:16">
      <c r="A173" s="18">
        <f t="shared" si="25"/>
        <v>173</v>
      </c>
      <c r="B173" s="101">
        <v>650</v>
      </c>
      <c r="C173" s="108" t="s">
        <v>58</v>
      </c>
      <c r="D173" s="100">
        <f t="shared" si="27"/>
        <v>7.7380952380952381</v>
      </c>
      <c r="E173" s="103">
        <v>47.55</v>
      </c>
      <c r="F173" s="104">
        <v>3.4909999999999997E-2</v>
      </c>
      <c r="G173" s="99">
        <f t="shared" si="22"/>
        <v>47.584909999999994</v>
      </c>
      <c r="H173" s="107">
        <v>126.49</v>
      </c>
      <c r="I173" s="108" t="s">
        <v>59</v>
      </c>
      <c r="J173" s="106">
        <f t="shared" si="28"/>
        <v>126.49</v>
      </c>
      <c r="K173" s="107">
        <v>3.8</v>
      </c>
      <c r="L173" s="108" t="s">
        <v>59</v>
      </c>
      <c r="M173" s="106">
        <f t="shared" si="26"/>
        <v>3.8</v>
      </c>
      <c r="N173" s="107">
        <v>9962</v>
      </c>
      <c r="O173" s="108" t="s">
        <v>57</v>
      </c>
      <c r="P173" s="100">
        <f t="shared" si="24"/>
        <v>0.99619999999999997</v>
      </c>
    </row>
    <row r="174" spans="1:16">
      <c r="A174" s="18">
        <f t="shared" si="25"/>
        <v>174</v>
      </c>
      <c r="B174" s="101">
        <v>700</v>
      </c>
      <c r="C174" s="108" t="s">
        <v>58</v>
      </c>
      <c r="D174" s="100">
        <f t="shared" si="27"/>
        <v>8.3333333333333339</v>
      </c>
      <c r="E174" s="103">
        <v>46.46</v>
      </c>
      <c r="F174" s="104">
        <v>3.2719999999999999E-2</v>
      </c>
      <c r="G174" s="99">
        <f t="shared" si="22"/>
        <v>46.492719999999998</v>
      </c>
      <c r="H174" s="107">
        <v>137.12</v>
      </c>
      <c r="I174" s="108" t="s">
        <v>59</v>
      </c>
      <c r="J174" s="106">
        <f t="shared" si="28"/>
        <v>137.12</v>
      </c>
      <c r="K174" s="107">
        <v>4.09</v>
      </c>
      <c r="L174" s="108" t="s">
        <v>59</v>
      </c>
      <c r="M174" s="106">
        <f t="shared" si="26"/>
        <v>4.09</v>
      </c>
      <c r="N174" s="107">
        <v>1.02</v>
      </c>
      <c r="O174" s="110" t="s">
        <v>59</v>
      </c>
      <c r="P174" s="106">
        <f t="shared" ref="P174:P205" si="29">N174</f>
        <v>1.02</v>
      </c>
    </row>
    <row r="175" spans="1:16">
      <c r="A175" s="18">
        <f t="shared" si="25"/>
        <v>175</v>
      </c>
      <c r="B175" s="101">
        <v>800</v>
      </c>
      <c r="C175" s="108" t="s">
        <v>58</v>
      </c>
      <c r="D175" s="100">
        <f t="shared" si="27"/>
        <v>9.5238095238095237</v>
      </c>
      <c r="E175" s="103">
        <v>44.26</v>
      </c>
      <c r="F175" s="104">
        <v>2.911E-2</v>
      </c>
      <c r="G175" s="99">
        <f t="shared" si="22"/>
        <v>44.289110000000001</v>
      </c>
      <c r="H175" s="107">
        <v>159.16</v>
      </c>
      <c r="I175" s="108" t="s">
        <v>59</v>
      </c>
      <c r="J175" s="106">
        <f t="shared" si="28"/>
        <v>159.16</v>
      </c>
      <c r="K175" s="107">
        <v>5.14</v>
      </c>
      <c r="L175" s="108" t="s">
        <v>59</v>
      </c>
      <c r="M175" s="106">
        <f t="shared" si="26"/>
        <v>5.14</v>
      </c>
      <c r="N175" s="107">
        <v>1.08</v>
      </c>
      <c r="O175" s="108" t="s">
        <v>59</v>
      </c>
      <c r="P175" s="106">
        <f t="shared" si="29"/>
        <v>1.08</v>
      </c>
    </row>
    <row r="176" spans="1:16">
      <c r="A176" s="18">
        <f t="shared" si="25"/>
        <v>176</v>
      </c>
      <c r="B176" s="101">
        <v>900</v>
      </c>
      <c r="C176" s="108" t="s">
        <v>58</v>
      </c>
      <c r="D176" s="100">
        <f t="shared" si="27"/>
        <v>10.714285714285714</v>
      </c>
      <c r="E176" s="103">
        <v>42.07</v>
      </c>
      <c r="F176" s="104">
        <v>2.6249999999999999E-2</v>
      </c>
      <c r="G176" s="99">
        <f t="shared" si="22"/>
        <v>42.096249999999998</v>
      </c>
      <c r="H176" s="107">
        <v>182.33</v>
      </c>
      <c r="I176" s="108" t="s">
        <v>59</v>
      </c>
      <c r="J176" s="106">
        <f t="shared" si="28"/>
        <v>182.33</v>
      </c>
      <c r="K176" s="107">
        <v>6.1</v>
      </c>
      <c r="L176" s="108" t="s">
        <v>59</v>
      </c>
      <c r="M176" s="106">
        <f t="shared" si="26"/>
        <v>6.1</v>
      </c>
      <c r="N176" s="107">
        <v>1.1399999999999999</v>
      </c>
      <c r="O176" s="108" t="s">
        <v>59</v>
      </c>
      <c r="P176" s="106">
        <f t="shared" si="29"/>
        <v>1.1399999999999999</v>
      </c>
    </row>
    <row r="177" spans="1:16">
      <c r="A177" s="18">
        <f t="shared" si="25"/>
        <v>177</v>
      </c>
      <c r="B177" s="101">
        <v>1</v>
      </c>
      <c r="C177" s="110" t="s">
        <v>60</v>
      </c>
      <c r="D177" s="100">
        <f t="shared" ref="D177:D208" si="30">B177*1000/$C$5</f>
        <v>11.904761904761905</v>
      </c>
      <c r="E177" s="103">
        <v>39.909999999999997</v>
      </c>
      <c r="F177" s="104">
        <v>2.392E-2</v>
      </c>
      <c r="G177" s="99">
        <f t="shared" si="22"/>
        <v>39.933919999999993</v>
      </c>
      <c r="H177" s="107">
        <v>206.73</v>
      </c>
      <c r="I177" s="108" t="s">
        <v>59</v>
      </c>
      <c r="J177" s="106">
        <f t="shared" si="28"/>
        <v>206.73</v>
      </c>
      <c r="K177" s="107">
        <v>7.01</v>
      </c>
      <c r="L177" s="108" t="s">
        <v>59</v>
      </c>
      <c r="M177" s="106">
        <f t="shared" si="26"/>
        <v>7.01</v>
      </c>
      <c r="N177" s="107">
        <v>1.2</v>
      </c>
      <c r="O177" s="108" t="s">
        <v>59</v>
      </c>
      <c r="P177" s="106">
        <f t="shared" si="29"/>
        <v>1.2</v>
      </c>
    </row>
    <row r="178" spans="1:16">
      <c r="A178" s="18">
        <f t="shared" si="25"/>
        <v>178</v>
      </c>
      <c r="B178" s="107">
        <v>1.1000000000000001</v>
      </c>
      <c r="C178" s="108" t="s">
        <v>60</v>
      </c>
      <c r="D178" s="100">
        <f t="shared" si="30"/>
        <v>13.095238095238095</v>
      </c>
      <c r="E178" s="103">
        <v>37.82</v>
      </c>
      <c r="F178" s="104">
        <v>2.1999999999999999E-2</v>
      </c>
      <c r="G178" s="99">
        <f t="shared" si="22"/>
        <v>37.841999999999999</v>
      </c>
      <c r="H178" s="107">
        <v>232.46</v>
      </c>
      <c r="I178" s="108" t="s">
        <v>59</v>
      </c>
      <c r="J178" s="106">
        <f t="shared" si="28"/>
        <v>232.46</v>
      </c>
      <c r="K178" s="107">
        <v>7.9</v>
      </c>
      <c r="L178" s="108" t="s">
        <v>59</v>
      </c>
      <c r="M178" s="106">
        <f t="shared" si="26"/>
        <v>7.9</v>
      </c>
      <c r="N178" s="107">
        <v>1.27</v>
      </c>
      <c r="O178" s="108" t="s">
        <v>59</v>
      </c>
      <c r="P178" s="106">
        <f t="shared" si="29"/>
        <v>1.27</v>
      </c>
    </row>
    <row r="179" spans="1:16">
      <c r="A179" s="18">
        <f t="shared" si="25"/>
        <v>179</v>
      </c>
      <c r="B179" s="101">
        <v>1.2</v>
      </c>
      <c r="C179" s="102" t="s">
        <v>60</v>
      </c>
      <c r="D179" s="100">
        <f t="shared" si="30"/>
        <v>14.285714285714286</v>
      </c>
      <c r="E179" s="103">
        <v>35.83</v>
      </c>
      <c r="F179" s="104">
        <v>2.0369999999999999E-2</v>
      </c>
      <c r="G179" s="99">
        <f t="shared" si="22"/>
        <v>35.850369999999998</v>
      </c>
      <c r="H179" s="107">
        <v>259.62</v>
      </c>
      <c r="I179" s="108" t="s">
        <v>59</v>
      </c>
      <c r="J179" s="106">
        <f t="shared" si="28"/>
        <v>259.62</v>
      </c>
      <c r="K179" s="107">
        <v>8.7899999999999991</v>
      </c>
      <c r="L179" s="108" t="s">
        <v>59</v>
      </c>
      <c r="M179" s="106">
        <f t="shared" si="26"/>
        <v>8.7899999999999991</v>
      </c>
      <c r="N179" s="107">
        <v>1.34</v>
      </c>
      <c r="O179" s="108" t="s">
        <v>59</v>
      </c>
      <c r="P179" s="106">
        <f t="shared" si="29"/>
        <v>1.34</v>
      </c>
    </row>
    <row r="180" spans="1:16">
      <c r="A180" s="18">
        <f t="shared" si="25"/>
        <v>180</v>
      </c>
      <c r="B180" s="101">
        <v>1.3</v>
      </c>
      <c r="C180" s="102" t="s">
        <v>60</v>
      </c>
      <c r="D180" s="100">
        <f t="shared" si="30"/>
        <v>15.476190476190476</v>
      </c>
      <c r="E180" s="103">
        <v>33.950000000000003</v>
      </c>
      <c r="F180" s="104">
        <v>1.898E-2</v>
      </c>
      <c r="G180" s="99">
        <f t="shared" si="22"/>
        <v>33.968980000000002</v>
      </c>
      <c r="H180" s="107">
        <v>288.29000000000002</v>
      </c>
      <c r="I180" s="108" t="s">
        <v>59</v>
      </c>
      <c r="J180" s="106">
        <f t="shared" si="28"/>
        <v>288.29000000000002</v>
      </c>
      <c r="K180" s="107">
        <v>9.68</v>
      </c>
      <c r="L180" s="108" t="s">
        <v>59</v>
      </c>
      <c r="M180" s="106">
        <f t="shared" si="26"/>
        <v>9.68</v>
      </c>
      <c r="N180" s="107">
        <v>1.41</v>
      </c>
      <c r="O180" s="108" t="s">
        <v>59</v>
      </c>
      <c r="P180" s="106">
        <f t="shared" si="29"/>
        <v>1.41</v>
      </c>
    </row>
    <row r="181" spans="1:16">
      <c r="A181" s="18">
        <f t="shared" si="25"/>
        <v>181</v>
      </c>
      <c r="B181" s="101">
        <v>1.4</v>
      </c>
      <c r="C181" s="102" t="s">
        <v>60</v>
      </c>
      <c r="D181" s="100">
        <f t="shared" si="30"/>
        <v>16.666666666666668</v>
      </c>
      <c r="E181" s="103">
        <v>32.21</v>
      </c>
      <c r="F181" s="104">
        <v>1.7780000000000001E-2</v>
      </c>
      <c r="G181" s="99">
        <f t="shared" si="22"/>
        <v>32.227780000000003</v>
      </c>
      <c r="H181" s="107">
        <v>318.52</v>
      </c>
      <c r="I181" s="108" t="s">
        <v>59</v>
      </c>
      <c r="J181" s="106">
        <f t="shared" si="28"/>
        <v>318.52</v>
      </c>
      <c r="K181" s="107">
        <v>10.58</v>
      </c>
      <c r="L181" s="108" t="s">
        <v>59</v>
      </c>
      <c r="M181" s="106">
        <f t="shared" si="26"/>
        <v>10.58</v>
      </c>
      <c r="N181" s="107">
        <v>1.49</v>
      </c>
      <c r="O181" s="108" t="s">
        <v>59</v>
      </c>
      <c r="P181" s="106">
        <f t="shared" si="29"/>
        <v>1.49</v>
      </c>
    </row>
    <row r="182" spans="1:16">
      <c r="A182" s="18">
        <f t="shared" si="25"/>
        <v>182</v>
      </c>
      <c r="B182" s="101">
        <v>1.5</v>
      </c>
      <c r="C182" s="102" t="s">
        <v>60</v>
      </c>
      <c r="D182" s="100">
        <f t="shared" si="30"/>
        <v>17.857142857142858</v>
      </c>
      <c r="E182" s="103">
        <v>30.59</v>
      </c>
      <c r="F182" s="104">
        <v>1.6719999999999999E-2</v>
      </c>
      <c r="G182" s="99">
        <f t="shared" si="22"/>
        <v>30.606719999999999</v>
      </c>
      <c r="H182" s="107">
        <v>350.37</v>
      </c>
      <c r="I182" s="108" t="s">
        <v>59</v>
      </c>
      <c r="J182" s="106">
        <f t="shared" si="28"/>
        <v>350.37</v>
      </c>
      <c r="K182" s="107">
        <v>11.5</v>
      </c>
      <c r="L182" s="108" t="s">
        <v>59</v>
      </c>
      <c r="M182" s="106">
        <f t="shared" si="26"/>
        <v>11.5</v>
      </c>
      <c r="N182" s="107">
        <v>1.57</v>
      </c>
      <c r="O182" s="108" t="s">
        <v>59</v>
      </c>
      <c r="P182" s="106">
        <f t="shared" si="29"/>
        <v>1.57</v>
      </c>
    </row>
    <row r="183" spans="1:16">
      <c r="A183" s="18">
        <f t="shared" si="25"/>
        <v>183</v>
      </c>
      <c r="B183" s="101">
        <v>1.6</v>
      </c>
      <c r="C183" s="102" t="s">
        <v>60</v>
      </c>
      <c r="D183" s="100">
        <f t="shared" si="30"/>
        <v>19.047619047619047</v>
      </c>
      <c r="E183" s="103">
        <v>29.12</v>
      </c>
      <c r="F183" s="104">
        <v>1.5789999999999998E-2</v>
      </c>
      <c r="G183" s="99">
        <f t="shared" si="22"/>
        <v>29.13579</v>
      </c>
      <c r="H183" s="107">
        <v>383.87</v>
      </c>
      <c r="I183" s="108" t="s">
        <v>59</v>
      </c>
      <c r="J183" s="106">
        <f t="shared" si="28"/>
        <v>383.87</v>
      </c>
      <c r="K183" s="107">
        <v>12.44</v>
      </c>
      <c r="L183" s="108" t="s">
        <v>59</v>
      </c>
      <c r="M183" s="106">
        <f t="shared" si="26"/>
        <v>12.44</v>
      </c>
      <c r="N183" s="107">
        <v>1.66</v>
      </c>
      <c r="O183" s="108" t="s">
        <v>59</v>
      </c>
      <c r="P183" s="106">
        <f t="shared" si="29"/>
        <v>1.66</v>
      </c>
    </row>
    <row r="184" spans="1:16">
      <c r="A184" s="18">
        <f t="shared" si="25"/>
        <v>184</v>
      </c>
      <c r="B184" s="101">
        <v>1.7</v>
      </c>
      <c r="C184" s="102" t="s">
        <v>60</v>
      </c>
      <c r="D184" s="100">
        <f t="shared" si="30"/>
        <v>20.238095238095237</v>
      </c>
      <c r="E184" s="103">
        <v>27.78</v>
      </c>
      <c r="F184" s="104">
        <v>1.4970000000000001E-2</v>
      </c>
      <c r="G184" s="99">
        <f t="shared" si="22"/>
        <v>27.794970000000003</v>
      </c>
      <c r="H184" s="107">
        <v>419.02</v>
      </c>
      <c r="I184" s="108" t="s">
        <v>59</v>
      </c>
      <c r="J184" s="106">
        <f t="shared" si="28"/>
        <v>419.02</v>
      </c>
      <c r="K184" s="107">
        <v>13.4</v>
      </c>
      <c r="L184" s="108" t="s">
        <v>59</v>
      </c>
      <c r="M184" s="106">
        <f t="shared" si="26"/>
        <v>13.4</v>
      </c>
      <c r="N184" s="107">
        <v>1.75</v>
      </c>
      <c r="O184" s="108" t="s">
        <v>59</v>
      </c>
      <c r="P184" s="106">
        <f t="shared" si="29"/>
        <v>1.75</v>
      </c>
    </row>
    <row r="185" spans="1:16">
      <c r="A185" s="18">
        <f t="shared" si="25"/>
        <v>185</v>
      </c>
      <c r="B185" s="101">
        <v>1.8</v>
      </c>
      <c r="C185" s="102" t="s">
        <v>60</v>
      </c>
      <c r="D185" s="100">
        <f t="shared" si="30"/>
        <v>21.428571428571427</v>
      </c>
      <c r="E185" s="103">
        <v>26.59</v>
      </c>
      <c r="F185" s="104">
        <v>1.423E-2</v>
      </c>
      <c r="G185" s="99">
        <f t="shared" si="22"/>
        <v>26.604230000000001</v>
      </c>
      <c r="H185" s="107">
        <v>455.81</v>
      </c>
      <c r="I185" s="108" t="s">
        <v>59</v>
      </c>
      <c r="J185" s="106">
        <f t="shared" si="28"/>
        <v>455.81</v>
      </c>
      <c r="K185" s="107">
        <v>14.38</v>
      </c>
      <c r="L185" s="108" t="s">
        <v>59</v>
      </c>
      <c r="M185" s="106">
        <f t="shared" si="26"/>
        <v>14.38</v>
      </c>
      <c r="N185" s="107">
        <v>1.84</v>
      </c>
      <c r="O185" s="108" t="s">
        <v>59</v>
      </c>
      <c r="P185" s="106">
        <f t="shared" si="29"/>
        <v>1.84</v>
      </c>
    </row>
    <row r="186" spans="1:16">
      <c r="A186" s="18">
        <f t="shared" si="25"/>
        <v>186</v>
      </c>
      <c r="B186" s="101">
        <v>2</v>
      </c>
      <c r="C186" s="102" t="s">
        <v>60</v>
      </c>
      <c r="D186" s="100">
        <f t="shared" si="30"/>
        <v>23.80952380952381</v>
      </c>
      <c r="E186" s="103">
        <v>24.59</v>
      </c>
      <c r="F186" s="104">
        <v>1.295E-2</v>
      </c>
      <c r="G186" s="99">
        <f t="shared" si="22"/>
        <v>24.60295</v>
      </c>
      <c r="H186" s="107">
        <v>534.02</v>
      </c>
      <c r="I186" s="108" t="s">
        <v>59</v>
      </c>
      <c r="J186" s="106">
        <f t="shared" si="28"/>
        <v>534.02</v>
      </c>
      <c r="K186" s="107">
        <v>18.149999999999999</v>
      </c>
      <c r="L186" s="108" t="s">
        <v>59</v>
      </c>
      <c r="M186" s="106">
        <f t="shared" si="26"/>
        <v>18.149999999999999</v>
      </c>
      <c r="N186" s="107">
        <v>2.0499999999999998</v>
      </c>
      <c r="O186" s="108" t="s">
        <v>59</v>
      </c>
      <c r="P186" s="106">
        <f t="shared" si="29"/>
        <v>2.0499999999999998</v>
      </c>
    </row>
    <row r="187" spans="1:16">
      <c r="A187" s="18">
        <f t="shared" si="25"/>
        <v>187</v>
      </c>
      <c r="B187" s="101">
        <v>2.25</v>
      </c>
      <c r="C187" s="102" t="s">
        <v>60</v>
      </c>
      <c r="D187" s="100">
        <f t="shared" si="30"/>
        <v>26.785714285714285</v>
      </c>
      <c r="E187" s="103">
        <v>22.8</v>
      </c>
      <c r="F187" s="104">
        <v>1.166E-2</v>
      </c>
      <c r="G187" s="99">
        <f t="shared" si="22"/>
        <v>22.81166</v>
      </c>
      <c r="H187" s="107">
        <v>639.59</v>
      </c>
      <c r="I187" s="108" t="s">
        <v>59</v>
      </c>
      <c r="J187" s="106">
        <f t="shared" si="28"/>
        <v>639.59</v>
      </c>
      <c r="K187" s="107">
        <v>23.51</v>
      </c>
      <c r="L187" s="108" t="s">
        <v>59</v>
      </c>
      <c r="M187" s="106">
        <f t="shared" si="26"/>
        <v>23.51</v>
      </c>
      <c r="N187" s="107">
        <v>2.33</v>
      </c>
      <c r="O187" s="108" t="s">
        <v>59</v>
      </c>
      <c r="P187" s="106">
        <f t="shared" si="29"/>
        <v>2.33</v>
      </c>
    </row>
    <row r="188" spans="1:16">
      <c r="A188" s="18">
        <f t="shared" si="25"/>
        <v>188</v>
      </c>
      <c r="B188" s="101">
        <v>2.5</v>
      </c>
      <c r="C188" s="102" t="s">
        <v>60</v>
      </c>
      <c r="D188" s="100">
        <f t="shared" si="30"/>
        <v>29.761904761904763</v>
      </c>
      <c r="E188" s="103">
        <v>21.74</v>
      </c>
      <c r="F188" s="104">
        <v>1.0619999999999999E-2</v>
      </c>
      <c r="G188" s="99">
        <f t="shared" si="22"/>
        <v>21.750619999999998</v>
      </c>
      <c r="H188" s="107">
        <v>751.86</v>
      </c>
      <c r="I188" s="108" t="s">
        <v>59</v>
      </c>
      <c r="J188" s="106">
        <f t="shared" si="28"/>
        <v>751.86</v>
      </c>
      <c r="K188" s="107">
        <v>28.37</v>
      </c>
      <c r="L188" s="108" t="s">
        <v>59</v>
      </c>
      <c r="M188" s="106">
        <f t="shared" si="26"/>
        <v>28.37</v>
      </c>
      <c r="N188" s="107">
        <v>2.64</v>
      </c>
      <c r="O188" s="108" t="s">
        <v>59</v>
      </c>
      <c r="P188" s="106">
        <f t="shared" si="29"/>
        <v>2.64</v>
      </c>
    </row>
    <row r="189" spans="1:16">
      <c r="A189" s="18">
        <f t="shared" si="25"/>
        <v>189</v>
      </c>
      <c r="B189" s="101">
        <v>2.75</v>
      </c>
      <c r="C189" s="102" t="s">
        <v>60</v>
      </c>
      <c r="D189" s="100">
        <f t="shared" si="30"/>
        <v>32.738095238095241</v>
      </c>
      <c r="E189" s="103">
        <v>20.440000000000001</v>
      </c>
      <c r="F189" s="104">
        <v>9.7520000000000003E-3</v>
      </c>
      <c r="G189" s="99">
        <f t="shared" si="22"/>
        <v>20.449752</v>
      </c>
      <c r="H189" s="107">
        <v>870.45</v>
      </c>
      <c r="I189" s="108" t="s">
        <v>59</v>
      </c>
      <c r="J189" s="106">
        <f t="shared" si="28"/>
        <v>870.45</v>
      </c>
      <c r="K189" s="107">
        <v>32.96</v>
      </c>
      <c r="L189" s="108" t="s">
        <v>59</v>
      </c>
      <c r="M189" s="106">
        <f t="shared" si="26"/>
        <v>32.96</v>
      </c>
      <c r="N189" s="107">
        <v>2.96</v>
      </c>
      <c r="O189" s="108" t="s">
        <v>59</v>
      </c>
      <c r="P189" s="106">
        <f t="shared" si="29"/>
        <v>2.96</v>
      </c>
    </row>
    <row r="190" spans="1:16">
      <c r="A190" s="18">
        <f t="shared" si="25"/>
        <v>190</v>
      </c>
      <c r="B190" s="101">
        <v>3</v>
      </c>
      <c r="C190" s="102" t="s">
        <v>60</v>
      </c>
      <c r="D190" s="100">
        <f t="shared" si="30"/>
        <v>35.714285714285715</v>
      </c>
      <c r="E190" s="103">
        <v>19.260000000000002</v>
      </c>
      <c r="F190" s="104">
        <v>9.0220000000000005E-3</v>
      </c>
      <c r="G190" s="99">
        <f t="shared" si="22"/>
        <v>19.269022000000003</v>
      </c>
      <c r="H190" s="107">
        <v>996.45</v>
      </c>
      <c r="I190" s="108" t="s">
        <v>59</v>
      </c>
      <c r="J190" s="106">
        <f t="shared" si="28"/>
        <v>996.45</v>
      </c>
      <c r="K190" s="107">
        <v>37.479999999999997</v>
      </c>
      <c r="L190" s="108" t="s">
        <v>59</v>
      </c>
      <c r="M190" s="106">
        <f t="shared" si="26"/>
        <v>37.479999999999997</v>
      </c>
      <c r="N190" s="107">
        <v>3.3</v>
      </c>
      <c r="O190" s="108" t="s">
        <v>59</v>
      </c>
      <c r="P190" s="106">
        <f t="shared" si="29"/>
        <v>3.3</v>
      </c>
    </row>
    <row r="191" spans="1:16">
      <c r="A191" s="18">
        <f t="shared" si="25"/>
        <v>191</v>
      </c>
      <c r="B191" s="101">
        <v>3.25</v>
      </c>
      <c r="C191" s="102" t="s">
        <v>60</v>
      </c>
      <c r="D191" s="100">
        <f t="shared" si="30"/>
        <v>38.69047619047619</v>
      </c>
      <c r="E191" s="103">
        <v>18.22</v>
      </c>
      <c r="F191" s="104">
        <v>8.3990000000000002E-3</v>
      </c>
      <c r="G191" s="99">
        <f t="shared" si="22"/>
        <v>18.228399</v>
      </c>
      <c r="H191" s="107">
        <v>1.1299999999999999</v>
      </c>
      <c r="I191" s="110" t="s">
        <v>7</v>
      </c>
      <c r="J191" s="111">
        <f t="shared" ref="J191:J228" si="31">H191*1000</f>
        <v>1130</v>
      </c>
      <c r="K191" s="107">
        <v>41.97</v>
      </c>
      <c r="L191" s="108" t="s">
        <v>59</v>
      </c>
      <c r="M191" s="106">
        <f t="shared" si="26"/>
        <v>41.97</v>
      </c>
      <c r="N191" s="107">
        <v>3.65</v>
      </c>
      <c r="O191" s="108" t="s">
        <v>59</v>
      </c>
      <c r="P191" s="106">
        <f t="shared" si="29"/>
        <v>3.65</v>
      </c>
    </row>
    <row r="192" spans="1:16">
      <c r="A192" s="18">
        <f t="shared" si="25"/>
        <v>192</v>
      </c>
      <c r="B192" s="101">
        <v>3.5</v>
      </c>
      <c r="C192" s="102" t="s">
        <v>60</v>
      </c>
      <c r="D192" s="100">
        <f t="shared" si="30"/>
        <v>41.666666666666664</v>
      </c>
      <c r="E192" s="103">
        <v>17.3</v>
      </c>
      <c r="F192" s="104">
        <v>7.8589999999999997E-3</v>
      </c>
      <c r="G192" s="99">
        <f t="shared" si="22"/>
        <v>17.307859000000001</v>
      </c>
      <c r="H192" s="107">
        <v>1.27</v>
      </c>
      <c r="I192" s="108" t="s">
        <v>7</v>
      </c>
      <c r="J192" s="111">
        <f t="shared" si="31"/>
        <v>1270</v>
      </c>
      <c r="K192" s="107">
        <v>46.46</v>
      </c>
      <c r="L192" s="108" t="s">
        <v>59</v>
      </c>
      <c r="M192" s="106">
        <f t="shared" ref="M192:M212" si="32">K192</f>
        <v>46.46</v>
      </c>
      <c r="N192" s="107">
        <v>4.03</v>
      </c>
      <c r="O192" s="108" t="s">
        <v>59</v>
      </c>
      <c r="P192" s="106">
        <f t="shared" si="29"/>
        <v>4.03</v>
      </c>
    </row>
    <row r="193" spans="1:16">
      <c r="A193" s="18">
        <f t="shared" si="25"/>
        <v>193</v>
      </c>
      <c r="B193" s="101">
        <v>3.75</v>
      </c>
      <c r="C193" s="102" t="s">
        <v>60</v>
      </c>
      <c r="D193" s="100">
        <f t="shared" si="30"/>
        <v>44.642857142857146</v>
      </c>
      <c r="E193" s="103">
        <v>16.489999999999998</v>
      </c>
      <c r="F193" s="104">
        <v>7.3879999999999996E-3</v>
      </c>
      <c r="G193" s="99">
        <f t="shared" si="22"/>
        <v>16.497387999999997</v>
      </c>
      <c r="H193" s="107">
        <v>1.42</v>
      </c>
      <c r="I193" s="108" t="s">
        <v>7</v>
      </c>
      <c r="J193" s="111">
        <f t="shared" si="31"/>
        <v>1420</v>
      </c>
      <c r="K193" s="107">
        <v>50.96</v>
      </c>
      <c r="L193" s="108" t="s">
        <v>59</v>
      </c>
      <c r="M193" s="106">
        <f t="shared" si="32"/>
        <v>50.96</v>
      </c>
      <c r="N193" s="107">
        <v>4.42</v>
      </c>
      <c r="O193" s="108" t="s">
        <v>59</v>
      </c>
      <c r="P193" s="106">
        <f t="shared" si="29"/>
        <v>4.42</v>
      </c>
    </row>
    <row r="194" spans="1:16">
      <c r="A194" s="18">
        <f t="shared" si="25"/>
        <v>194</v>
      </c>
      <c r="B194" s="101">
        <v>4</v>
      </c>
      <c r="C194" s="102" t="s">
        <v>60</v>
      </c>
      <c r="D194" s="100">
        <f t="shared" si="30"/>
        <v>47.61904761904762</v>
      </c>
      <c r="E194" s="103">
        <v>15.75</v>
      </c>
      <c r="F194" s="104">
        <v>6.9719999999999999E-3</v>
      </c>
      <c r="G194" s="99">
        <f t="shared" si="22"/>
        <v>15.756971999999999</v>
      </c>
      <c r="H194" s="107">
        <v>1.57</v>
      </c>
      <c r="I194" s="108" t="s">
        <v>7</v>
      </c>
      <c r="J194" s="111">
        <f t="shared" si="31"/>
        <v>1570</v>
      </c>
      <c r="K194" s="107">
        <v>55.49</v>
      </c>
      <c r="L194" s="108" t="s">
        <v>59</v>
      </c>
      <c r="M194" s="106">
        <f t="shared" si="32"/>
        <v>55.49</v>
      </c>
      <c r="N194" s="107">
        <v>4.83</v>
      </c>
      <c r="O194" s="108" t="s">
        <v>59</v>
      </c>
      <c r="P194" s="106">
        <f t="shared" si="29"/>
        <v>4.83</v>
      </c>
    </row>
    <row r="195" spans="1:16">
      <c r="A195" s="18">
        <f t="shared" si="25"/>
        <v>195</v>
      </c>
      <c r="B195" s="101">
        <v>4.5</v>
      </c>
      <c r="C195" s="102" t="s">
        <v>60</v>
      </c>
      <c r="D195" s="100">
        <f t="shared" si="30"/>
        <v>53.571428571428569</v>
      </c>
      <c r="E195" s="103">
        <v>14.49</v>
      </c>
      <c r="F195" s="104">
        <v>6.2719999999999998E-3</v>
      </c>
      <c r="G195" s="99">
        <f t="shared" si="22"/>
        <v>14.496271999999999</v>
      </c>
      <c r="H195" s="107">
        <v>1.9</v>
      </c>
      <c r="I195" s="108" t="s">
        <v>7</v>
      </c>
      <c r="J195" s="111">
        <f t="shared" si="31"/>
        <v>1900</v>
      </c>
      <c r="K195" s="107">
        <v>72.61</v>
      </c>
      <c r="L195" s="108" t="s">
        <v>59</v>
      </c>
      <c r="M195" s="106">
        <f t="shared" si="32"/>
        <v>72.61</v>
      </c>
      <c r="N195" s="107">
        <v>5.71</v>
      </c>
      <c r="O195" s="108" t="s">
        <v>59</v>
      </c>
      <c r="P195" s="106">
        <f t="shared" si="29"/>
        <v>5.71</v>
      </c>
    </row>
    <row r="196" spans="1:16">
      <c r="A196" s="18">
        <f t="shared" si="25"/>
        <v>196</v>
      </c>
      <c r="B196" s="101">
        <v>5</v>
      </c>
      <c r="C196" s="102" t="s">
        <v>60</v>
      </c>
      <c r="D196" s="100">
        <f t="shared" si="30"/>
        <v>59.523809523809526</v>
      </c>
      <c r="E196" s="103">
        <v>13.45</v>
      </c>
      <c r="F196" s="104">
        <v>5.705E-3</v>
      </c>
      <c r="G196" s="99">
        <f t="shared" si="22"/>
        <v>13.455705</v>
      </c>
      <c r="H196" s="107">
        <v>2.2599999999999998</v>
      </c>
      <c r="I196" s="108" t="s">
        <v>7</v>
      </c>
      <c r="J196" s="111">
        <f t="shared" si="31"/>
        <v>2260</v>
      </c>
      <c r="K196" s="107">
        <v>88.55</v>
      </c>
      <c r="L196" s="108" t="s">
        <v>59</v>
      </c>
      <c r="M196" s="106">
        <f t="shared" si="32"/>
        <v>88.55</v>
      </c>
      <c r="N196" s="107">
        <v>6.65</v>
      </c>
      <c r="O196" s="108" t="s">
        <v>59</v>
      </c>
      <c r="P196" s="106">
        <f t="shared" si="29"/>
        <v>6.65</v>
      </c>
    </row>
    <row r="197" spans="1:16">
      <c r="A197" s="18">
        <f t="shared" si="25"/>
        <v>197</v>
      </c>
      <c r="B197" s="101">
        <v>5.5</v>
      </c>
      <c r="C197" s="102" t="s">
        <v>60</v>
      </c>
      <c r="D197" s="100">
        <f t="shared" si="30"/>
        <v>65.476190476190482</v>
      </c>
      <c r="E197" s="103">
        <v>12.57</v>
      </c>
      <c r="F197" s="104">
        <v>5.2360000000000002E-3</v>
      </c>
      <c r="G197" s="99">
        <f t="shared" si="22"/>
        <v>12.575236</v>
      </c>
      <c r="H197" s="107">
        <v>2.65</v>
      </c>
      <c r="I197" s="108" t="s">
        <v>7</v>
      </c>
      <c r="J197" s="111">
        <f t="shared" si="31"/>
        <v>2650</v>
      </c>
      <c r="K197" s="107">
        <v>103.94</v>
      </c>
      <c r="L197" s="108" t="s">
        <v>59</v>
      </c>
      <c r="M197" s="106">
        <f t="shared" si="32"/>
        <v>103.94</v>
      </c>
      <c r="N197" s="107">
        <v>7.65</v>
      </c>
      <c r="O197" s="108" t="s">
        <v>59</v>
      </c>
      <c r="P197" s="106">
        <f t="shared" si="29"/>
        <v>7.65</v>
      </c>
    </row>
    <row r="198" spans="1:16">
      <c r="A198" s="18">
        <f t="shared" si="25"/>
        <v>198</v>
      </c>
      <c r="B198" s="101">
        <v>6</v>
      </c>
      <c r="C198" s="102" t="s">
        <v>60</v>
      </c>
      <c r="D198" s="100">
        <f t="shared" si="30"/>
        <v>71.428571428571431</v>
      </c>
      <c r="E198" s="103">
        <v>11.81</v>
      </c>
      <c r="F198" s="104">
        <v>4.8409999999999998E-3</v>
      </c>
      <c r="G198" s="99">
        <f t="shared" si="22"/>
        <v>11.814841000000001</v>
      </c>
      <c r="H198" s="107">
        <v>3.06</v>
      </c>
      <c r="I198" s="108" t="s">
        <v>7</v>
      </c>
      <c r="J198" s="111">
        <f t="shared" si="31"/>
        <v>3060</v>
      </c>
      <c r="K198" s="107">
        <v>119.06</v>
      </c>
      <c r="L198" s="108" t="s">
        <v>59</v>
      </c>
      <c r="M198" s="106">
        <f t="shared" si="32"/>
        <v>119.06</v>
      </c>
      <c r="N198" s="107">
        <v>8.7100000000000009</v>
      </c>
      <c r="O198" s="108" t="s">
        <v>59</v>
      </c>
      <c r="P198" s="106">
        <f t="shared" si="29"/>
        <v>8.7100000000000009</v>
      </c>
    </row>
    <row r="199" spans="1:16">
      <c r="A199" s="18">
        <f t="shared" si="25"/>
        <v>199</v>
      </c>
      <c r="B199" s="101">
        <v>6.5</v>
      </c>
      <c r="C199" s="102" t="s">
        <v>60</v>
      </c>
      <c r="D199" s="100">
        <f t="shared" si="30"/>
        <v>77.38095238095238</v>
      </c>
      <c r="E199" s="103">
        <v>11.16</v>
      </c>
      <c r="F199" s="104">
        <v>4.5040000000000002E-3</v>
      </c>
      <c r="G199" s="99">
        <f t="shared" si="22"/>
        <v>11.164504000000001</v>
      </c>
      <c r="H199" s="107">
        <v>3.49</v>
      </c>
      <c r="I199" s="108" t="s">
        <v>7</v>
      </c>
      <c r="J199" s="111">
        <f t="shared" si="31"/>
        <v>3490</v>
      </c>
      <c r="K199" s="107">
        <v>134.06</v>
      </c>
      <c r="L199" s="108" t="s">
        <v>59</v>
      </c>
      <c r="M199" s="106">
        <f t="shared" si="32"/>
        <v>134.06</v>
      </c>
      <c r="N199" s="107">
        <v>9.82</v>
      </c>
      <c r="O199" s="108" t="s">
        <v>59</v>
      </c>
      <c r="P199" s="106">
        <f t="shared" si="29"/>
        <v>9.82</v>
      </c>
    </row>
    <row r="200" spans="1:16">
      <c r="A200" s="18">
        <f t="shared" si="25"/>
        <v>200</v>
      </c>
      <c r="B200" s="101">
        <v>7</v>
      </c>
      <c r="C200" s="102" t="s">
        <v>60</v>
      </c>
      <c r="D200" s="100">
        <f t="shared" si="30"/>
        <v>83.333333333333329</v>
      </c>
      <c r="E200" s="103">
        <v>10.59</v>
      </c>
      <c r="F200" s="104">
        <v>4.2119999999999996E-3</v>
      </c>
      <c r="G200" s="99">
        <f t="shared" si="22"/>
        <v>10.594212000000001</v>
      </c>
      <c r="H200" s="107">
        <v>3.95</v>
      </c>
      <c r="I200" s="108" t="s">
        <v>7</v>
      </c>
      <c r="J200" s="111">
        <f t="shared" si="31"/>
        <v>3950</v>
      </c>
      <c r="K200" s="107">
        <v>149.02000000000001</v>
      </c>
      <c r="L200" s="108" t="s">
        <v>59</v>
      </c>
      <c r="M200" s="106">
        <f t="shared" si="32"/>
        <v>149.02000000000001</v>
      </c>
      <c r="N200" s="107">
        <v>11</v>
      </c>
      <c r="O200" s="108" t="s">
        <v>59</v>
      </c>
      <c r="P200" s="106">
        <f t="shared" si="29"/>
        <v>11</v>
      </c>
    </row>
    <row r="201" spans="1:16">
      <c r="A201" s="18">
        <f t="shared" si="25"/>
        <v>201</v>
      </c>
      <c r="B201" s="101">
        <v>8</v>
      </c>
      <c r="C201" s="102" t="s">
        <v>60</v>
      </c>
      <c r="D201" s="100">
        <f t="shared" si="30"/>
        <v>95.238095238095241</v>
      </c>
      <c r="E201" s="103">
        <v>9.641</v>
      </c>
      <c r="F201" s="104">
        <v>3.7330000000000002E-3</v>
      </c>
      <c r="G201" s="99">
        <f t="shared" si="22"/>
        <v>9.6447330000000004</v>
      </c>
      <c r="H201" s="107">
        <v>4.9400000000000004</v>
      </c>
      <c r="I201" s="108" t="s">
        <v>7</v>
      </c>
      <c r="J201" s="111">
        <f t="shared" si="31"/>
        <v>4940</v>
      </c>
      <c r="K201" s="107">
        <v>204.51</v>
      </c>
      <c r="L201" s="108" t="s">
        <v>59</v>
      </c>
      <c r="M201" s="106">
        <f t="shared" si="32"/>
        <v>204.51</v>
      </c>
      <c r="N201" s="107">
        <v>13.5</v>
      </c>
      <c r="O201" s="108" t="s">
        <v>59</v>
      </c>
      <c r="P201" s="106">
        <f t="shared" si="29"/>
        <v>13.5</v>
      </c>
    </row>
    <row r="202" spans="1:16">
      <c r="A202" s="18">
        <f t="shared" si="25"/>
        <v>202</v>
      </c>
      <c r="B202" s="101">
        <v>9</v>
      </c>
      <c r="C202" s="102" t="s">
        <v>60</v>
      </c>
      <c r="D202" s="112">
        <f t="shared" si="30"/>
        <v>107.14285714285714</v>
      </c>
      <c r="E202" s="103">
        <v>8.8780000000000001</v>
      </c>
      <c r="F202" s="104">
        <v>3.356E-3</v>
      </c>
      <c r="G202" s="99">
        <f t="shared" si="22"/>
        <v>8.8813560000000003</v>
      </c>
      <c r="H202" s="107">
        <v>6.02</v>
      </c>
      <c r="I202" s="108" t="s">
        <v>7</v>
      </c>
      <c r="J202" s="111">
        <f t="shared" si="31"/>
        <v>6020</v>
      </c>
      <c r="K202" s="107">
        <v>255.39</v>
      </c>
      <c r="L202" s="108" t="s">
        <v>59</v>
      </c>
      <c r="M202" s="106">
        <f t="shared" si="32"/>
        <v>255.39</v>
      </c>
      <c r="N202" s="107">
        <v>16.2</v>
      </c>
      <c r="O202" s="108" t="s">
        <v>59</v>
      </c>
      <c r="P202" s="106">
        <f t="shared" si="29"/>
        <v>16.2</v>
      </c>
    </row>
    <row r="203" spans="1:16">
      <c r="A203" s="18">
        <f t="shared" si="25"/>
        <v>203</v>
      </c>
      <c r="B203" s="101">
        <v>10</v>
      </c>
      <c r="C203" s="102" t="s">
        <v>60</v>
      </c>
      <c r="D203" s="112">
        <f t="shared" si="30"/>
        <v>119.04761904761905</v>
      </c>
      <c r="E203" s="103">
        <v>8.2430000000000003</v>
      </c>
      <c r="F203" s="104">
        <v>3.0500000000000002E-3</v>
      </c>
      <c r="G203" s="99">
        <f t="shared" si="22"/>
        <v>8.2460500000000003</v>
      </c>
      <c r="H203" s="107">
        <v>7.19</v>
      </c>
      <c r="I203" s="108" t="s">
        <v>7</v>
      </c>
      <c r="J203" s="111">
        <f t="shared" si="31"/>
        <v>7190</v>
      </c>
      <c r="K203" s="107">
        <v>304.27999999999997</v>
      </c>
      <c r="L203" s="108" t="s">
        <v>59</v>
      </c>
      <c r="M203" s="106">
        <f t="shared" si="32"/>
        <v>304.27999999999997</v>
      </c>
      <c r="N203" s="107">
        <v>19.100000000000001</v>
      </c>
      <c r="O203" s="108" t="s">
        <v>59</v>
      </c>
      <c r="P203" s="106">
        <f t="shared" si="29"/>
        <v>19.100000000000001</v>
      </c>
    </row>
    <row r="204" spans="1:16">
      <c r="A204" s="18">
        <f t="shared" si="25"/>
        <v>204</v>
      </c>
      <c r="B204" s="101">
        <v>11</v>
      </c>
      <c r="C204" s="102" t="s">
        <v>60</v>
      </c>
      <c r="D204" s="112">
        <f t="shared" si="30"/>
        <v>130.95238095238096</v>
      </c>
      <c r="E204" s="103">
        <v>7.7149999999999999</v>
      </c>
      <c r="F204" s="104">
        <v>2.7980000000000001E-3</v>
      </c>
      <c r="G204" s="99">
        <f t="shared" si="22"/>
        <v>7.7177980000000002</v>
      </c>
      <c r="H204" s="107">
        <v>8.4499999999999993</v>
      </c>
      <c r="I204" s="108" t="s">
        <v>7</v>
      </c>
      <c r="J204" s="111">
        <f t="shared" si="31"/>
        <v>8450</v>
      </c>
      <c r="K204" s="107">
        <v>352.23</v>
      </c>
      <c r="L204" s="108" t="s">
        <v>59</v>
      </c>
      <c r="M204" s="106">
        <f t="shared" si="32"/>
        <v>352.23</v>
      </c>
      <c r="N204" s="107">
        <v>22.18</v>
      </c>
      <c r="O204" s="108" t="s">
        <v>59</v>
      </c>
      <c r="P204" s="106">
        <f t="shared" si="29"/>
        <v>22.18</v>
      </c>
    </row>
    <row r="205" spans="1:16">
      <c r="A205" s="18">
        <f t="shared" si="25"/>
        <v>205</v>
      </c>
      <c r="B205" s="101">
        <v>12</v>
      </c>
      <c r="C205" s="102" t="s">
        <v>60</v>
      </c>
      <c r="D205" s="112">
        <f t="shared" si="30"/>
        <v>142.85714285714286</v>
      </c>
      <c r="E205" s="103">
        <v>7.2690000000000001</v>
      </c>
      <c r="F205" s="104">
        <v>2.5850000000000001E-3</v>
      </c>
      <c r="G205" s="99">
        <f t="shared" si="22"/>
        <v>7.271585</v>
      </c>
      <c r="H205" s="107">
        <v>9.7799999999999994</v>
      </c>
      <c r="I205" s="108" t="s">
        <v>7</v>
      </c>
      <c r="J205" s="111">
        <f t="shared" si="31"/>
        <v>9780</v>
      </c>
      <c r="K205" s="107">
        <v>399.71</v>
      </c>
      <c r="L205" s="108" t="s">
        <v>59</v>
      </c>
      <c r="M205" s="106">
        <f t="shared" si="32"/>
        <v>399.71</v>
      </c>
      <c r="N205" s="107">
        <v>25.43</v>
      </c>
      <c r="O205" s="108" t="s">
        <v>59</v>
      </c>
      <c r="P205" s="106">
        <f t="shared" si="29"/>
        <v>25.43</v>
      </c>
    </row>
    <row r="206" spans="1:16">
      <c r="A206" s="18">
        <f t="shared" si="25"/>
        <v>206</v>
      </c>
      <c r="B206" s="101">
        <v>13</v>
      </c>
      <c r="C206" s="102" t="s">
        <v>60</v>
      </c>
      <c r="D206" s="112">
        <f t="shared" si="30"/>
        <v>154.76190476190476</v>
      </c>
      <c r="E206" s="103">
        <v>6.8860000000000001</v>
      </c>
      <c r="F206" s="104">
        <v>2.4039999999999999E-3</v>
      </c>
      <c r="G206" s="99">
        <f t="shared" si="22"/>
        <v>6.8884040000000004</v>
      </c>
      <c r="H206" s="107">
        <v>11.2</v>
      </c>
      <c r="I206" s="108" t="s">
        <v>7</v>
      </c>
      <c r="J206" s="111">
        <f t="shared" si="31"/>
        <v>11200</v>
      </c>
      <c r="K206" s="107">
        <v>446.96</v>
      </c>
      <c r="L206" s="108" t="s">
        <v>59</v>
      </c>
      <c r="M206" s="106">
        <f t="shared" si="32"/>
        <v>446.96</v>
      </c>
      <c r="N206" s="107">
        <v>28.83</v>
      </c>
      <c r="O206" s="108" t="s">
        <v>59</v>
      </c>
      <c r="P206" s="106">
        <f t="shared" ref="P206:P228" si="33">N206</f>
        <v>28.83</v>
      </c>
    </row>
    <row r="207" spans="1:16">
      <c r="A207" s="18">
        <f t="shared" si="25"/>
        <v>207</v>
      </c>
      <c r="B207" s="101">
        <v>14</v>
      </c>
      <c r="C207" s="102" t="s">
        <v>60</v>
      </c>
      <c r="D207" s="112">
        <f t="shared" si="30"/>
        <v>166.66666666666666</v>
      </c>
      <c r="E207" s="103">
        <v>6.5549999999999997</v>
      </c>
      <c r="F207" s="104">
        <v>2.2469999999999999E-3</v>
      </c>
      <c r="G207" s="99">
        <f t="shared" si="22"/>
        <v>6.5572469999999994</v>
      </c>
      <c r="H207" s="107">
        <v>12.68</v>
      </c>
      <c r="I207" s="108" t="s">
        <v>7</v>
      </c>
      <c r="J207" s="111">
        <f t="shared" si="31"/>
        <v>12680</v>
      </c>
      <c r="K207" s="107">
        <v>494.08</v>
      </c>
      <c r="L207" s="108" t="s">
        <v>59</v>
      </c>
      <c r="M207" s="106">
        <f t="shared" si="32"/>
        <v>494.08</v>
      </c>
      <c r="N207" s="107">
        <v>32.4</v>
      </c>
      <c r="O207" s="108" t="s">
        <v>59</v>
      </c>
      <c r="P207" s="106">
        <f t="shared" si="33"/>
        <v>32.4</v>
      </c>
    </row>
    <row r="208" spans="1:16">
      <c r="A208" s="18">
        <f t="shared" si="25"/>
        <v>208</v>
      </c>
      <c r="B208" s="101">
        <v>15</v>
      </c>
      <c r="C208" s="102" t="s">
        <v>60</v>
      </c>
      <c r="D208" s="112">
        <f t="shared" si="30"/>
        <v>178.57142857142858</v>
      </c>
      <c r="E208" s="103">
        <v>6.266</v>
      </c>
      <c r="F208" s="104">
        <v>2.1099999999999999E-3</v>
      </c>
      <c r="G208" s="99">
        <f t="shared" si="22"/>
        <v>6.2681100000000001</v>
      </c>
      <c r="H208" s="107">
        <v>14.24</v>
      </c>
      <c r="I208" s="108" t="s">
        <v>7</v>
      </c>
      <c r="J208" s="111">
        <f t="shared" si="31"/>
        <v>14240</v>
      </c>
      <c r="K208" s="107">
        <v>541.16</v>
      </c>
      <c r="L208" s="108" t="s">
        <v>59</v>
      </c>
      <c r="M208" s="106">
        <f t="shared" si="32"/>
        <v>541.16</v>
      </c>
      <c r="N208" s="107">
        <v>36.1</v>
      </c>
      <c r="O208" s="108" t="s">
        <v>59</v>
      </c>
      <c r="P208" s="106">
        <f t="shared" si="33"/>
        <v>36.1</v>
      </c>
    </row>
    <row r="209" spans="1:16">
      <c r="A209" s="18">
        <f t="shared" si="25"/>
        <v>209</v>
      </c>
      <c r="B209" s="101">
        <v>16</v>
      </c>
      <c r="C209" s="102" t="s">
        <v>60</v>
      </c>
      <c r="D209" s="112">
        <f t="shared" ref="D209:D228" si="34">B209*1000/$C$5</f>
        <v>190.47619047619048</v>
      </c>
      <c r="E209" s="103">
        <v>6.0110000000000001</v>
      </c>
      <c r="F209" s="104">
        <v>1.99E-3</v>
      </c>
      <c r="G209" s="99">
        <f t="shared" si="22"/>
        <v>6.0129900000000003</v>
      </c>
      <c r="H209" s="107">
        <v>15.87</v>
      </c>
      <c r="I209" s="108" t="s">
        <v>7</v>
      </c>
      <c r="J209" s="111">
        <f t="shared" si="31"/>
        <v>15870</v>
      </c>
      <c r="K209" s="107">
        <v>588.22</v>
      </c>
      <c r="L209" s="108" t="s">
        <v>59</v>
      </c>
      <c r="M209" s="106">
        <f t="shared" si="32"/>
        <v>588.22</v>
      </c>
      <c r="N209" s="107">
        <v>39.950000000000003</v>
      </c>
      <c r="O209" s="108" t="s">
        <v>59</v>
      </c>
      <c r="P209" s="106">
        <f t="shared" si="33"/>
        <v>39.950000000000003</v>
      </c>
    </row>
    <row r="210" spans="1:16">
      <c r="A210" s="18">
        <f t="shared" si="25"/>
        <v>210</v>
      </c>
      <c r="B210" s="101">
        <v>17</v>
      </c>
      <c r="C210" s="102" t="s">
        <v>60</v>
      </c>
      <c r="D210" s="112">
        <f t="shared" si="34"/>
        <v>202.38095238095238</v>
      </c>
      <c r="E210" s="103">
        <v>5.7839999999999998</v>
      </c>
      <c r="F210" s="104">
        <v>1.8829999999999999E-3</v>
      </c>
      <c r="G210" s="99">
        <f t="shared" si="22"/>
        <v>5.7858830000000001</v>
      </c>
      <c r="H210" s="107">
        <v>17.57</v>
      </c>
      <c r="I210" s="108" t="s">
        <v>7</v>
      </c>
      <c r="J210" s="111">
        <f t="shared" si="31"/>
        <v>17570</v>
      </c>
      <c r="K210" s="107">
        <v>635.28</v>
      </c>
      <c r="L210" s="108" t="s">
        <v>59</v>
      </c>
      <c r="M210" s="106">
        <f t="shared" si="32"/>
        <v>635.28</v>
      </c>
      <c r="N210" s="107">
        <v>43.92</v>
      </c>
      <c r="O210" s="108" t="s">
        <v>59</v>
      </c>
      <c r="P210" s="106">
        <f t="shared" si="33"/>
        <v>43.92</v>
      </c>
    </row>
    <row r="211" spans="1:16">
      <c r="A211" s="18">
        <f t="shared" si="25"/>
        <v>211</v>
      </c>
      <c r="B211" s="101">
        <v>18</v>
      </c>
      <c r="C211" s="102" t="s">
        <v>60</v>
      </c>
      <c r="D211" s="112">
        <f t="shared" si="34"/>
        <v>214.28571428571428</v>
      </c>
      <c r="E211" s="103">
        <v>5.5819999999999999</v>
      </c>
      <c r="F211" s="104">
        <v>1.7880000000000001E-3</v>
      </c>
      <c r="G211" s="99">
        <f t="shared" si="22"/>
        <v>5.5837880000000002</v>
      </c>
      <c r="H211" s="107">
        <v>19.329999999999998</v>
      </c>
      <c r="I211" s="108" t="s">
        <v>7</v>
      </c>
      <c r="J211" s="111">
        <f t="shared" si="31"/>
        <v>19330</v>
      </c>
      <c r="K211" s="107">
        <v>682.34</v>
      </c>
      <c r="L211" s="108" t="s">
        <v>59</v>
      </c>
      <c r="M211" s="106">
        <f t="shared" si="32"/>
        <v>682.34</v>
      </c>
      <c r="N211" s="107">
        <v>48.01</v>
      </c>
      <c r="O211" s="108" t="s">
        <v>59</v>
      </c>
      <c r="P211" s="106">
        <f t="shared" si="33"/>
        <v>48.01</v>
      </c>
    </row>
    <row r="212" spans="1:16">
      <c r="A212" s="18">
        <f t="shared" si="25"/>
        <v>212</v>
      </c>
      <c r="B212" s="101">
        <v>20</v>
      </c>
      <c r="C212" s="102" t="s">
        <v>60</v>
      </c>
      <c r="D212" s="112">
        <f t="shared" si="34"/>
        <v>238.0952380952381</v>
      </c>
      <c r="E212" s="103">
        <v>5.2350000000000003</v>
      </c>
      <c r="F212" s="104">
        <v>1.624E-3</v>
      </c>
      <c r="G212" s="99">
        <f t="shared" ref="G212:G275" si="35">E212+F212</f>
        <v>5.2366239999999999</v>
      </c>
      <c r="H212" s="107">
        <v>23.03</v>
      </c>
      <c r="I212" s="108" t="s">
        <v>7</v>
      </c>
      <c r="J212" s="111">
        <f t="shared" si="31"/>
        <v>23030</v>
      </c>
      <c r="K212" s="107">
        <v>860.03</v>
      </c>
      <c r="L212" s="108" t="s">
        <v>59</v>
      </c>
      <c r="M212" s="106">
        <f t="shared" si="32"/>
        <v>860.03</v>
      </c>
      <c r="N212" s="107">
        <v>56.53</v>
      </c>
      <c r="O212" s="108" t="s">
        <v>59</v>
      </c>
      <c r="P212" s="106">
        <f t="shared" si="33"/>
        <v>56.53</v>
      </c>
    </row>
    <row r="213" spans="1:16">
      <c r="A213" s="18">
        <f t="shared" si="25"/>
        <v>213</v>
      </c>
      <c r="B213" s="101">
        <v>22.5</v>
      </c>
      <c r="C213" s="102" t="s">
        <v>60</v>
      </c>
      <c r="D213" s="112">
        <f t="shared" si="34"/>
        <v>267.85714285714283</v>
      </c>
      <c r="E213" s="103">
        <v>4.8860000000000001</v>
      </c>
      <c r="F213" s="104">
        <v>1.4580000000000001E-3</v>
      </c>
      <c r="G213" s="99">
        <f t="shared" si="35"/>
        <v>4.8874580000000005</v>
      </c>
      <c r="H213" s="107">
        <v>27.97</v>
      </c>
      <c r="I213" s="108" t="s">
        <v>7</v>
      </c>
      <c r="J213" s="111">
        <f t="shared" si="31"/>
        <v>27970</v>
      </c>
      <c r="K213" s="107">
        <v>1.1100000000000001</v>
      </c>
      <c r="L213" s="110" t="s">
        <v>7</v>
      </c>
      <c r="M213" s="111">
        <f t="shared" ref="M213:M228" si="36">K213*1000</f>
        <v>1110</v>
      </c>
      <c r="N213" s="107">
        <v>67.760000000000005</v>
      </c>
      <c r="O213" s="108" t="s">
        <v>59</v>
      </c>
      <c r="P213" s="106">
        <f t="shared" si="33"/>
        <v>67.760000000000005</v>
      </c>
    </row>
    <row r="214" spans="1:16">
      <c r="A214" s="18">
        <f t="shared" ref="A214:A277" si="37">A213+1</f>
        <v>214</v>
      </c>
      <c r="B214" s="101">
        <v>25</v>
      </c>
      <c r="C214" s="102" t="s">
        <v>60</v>
      </c>
      <c r="D214" s="112">
        <f t="shared" si="34"/>
        <v>297.61904761904759</v>
      </c>
      <c r="E214" s="103">
        <v>4.6050000000000004</v>
      </c>
      <c r="F214" s="104">
        <v>1.3240000000000001E-3</v>
      </c>
      <c r="G214" s="99">
        <f t="shared" si="35"/>
        <v>4.6063240000000008</v>
      </c>
      <c r="H214" s="107">
        <v>33.25</v>
      </c>
      <c r="I214" s="108" t="s">
        <v>7</v>
      </c>
      <c r="J214" s="111">
        <f t="shared" si="31"/>
        <v>33250</v>
      </c>
      <c r="K214" s="107">
        <v>1.34</v>
      </c>
      <c r="L214" s="108" t="s">
        <v>7</v>
      </c>
      <c r="M214" s="111">
        <f t="shared" si="36"/>
        <v>1340</v>
      </c>
      <c r="N214" s="107">
        <v>79.55</v>
      </c>
      <c r="O214" s="108" t="s">
        <v>59</v>
      </c>
      <c r="P214" s="106">
        <f t="shared" si="33"/>
        <v>79.55</v>
      </c>
    </row>
    <row r="215" spans="1:16">
      <c r="A215" s="18">
        <f t="shared" si="37"/>
        <v>215</v>
      </c>
      <c r="B215" s="101">
        <v>27.5</v>
      </c>
      <c r="C215" s="102" t="s">
        <v>60</v>
      </c>
      <c r="D215" s="112">
        <f t="shared" si="34"/>
        <v>327.38095238095241</v>
      </c>
      <c r="E215" s="103">
        <v>4.375</v>
      </c>
      <c r="F215" s="104">
        <v>1.214E-3</v>
      </c>
      <c r="G215" s="99">
        <f t="shared" si="35"/>
        <v>4.376214</v>
      </c>
      <c r="H215" s="107">
        <v>38.82</v>
      </c>
      <c r="I215" s="108" t="s">
        <v>7</v>
      </c>
      <c r="J215" s="111">
        <f t="shared" si="31"/>
        <v>38820</v>
      </c>
      <c r="K215" s="107">
        <v>1.55</v>
      </c>
      <c r="L215" s="108" t="s">
        <v>7</v>
      </c>
      <c r="M215" s="111">
        <f t="shared" si="36"/>
        <v>1550</v>
      </c>
      <c r="N215" s="107">
        <v>91.81</v>
      </c>
      <c r="O215" s="108" t="s">
        <v>59</v>
      </c>
      <c r="P215" s="106">
        <f t="shared" si="33"/>
        <v>91.81</v>
      </c>
    </row>
    <row r="216" spans="1:16">
      <c r="A216" s="18">
        <f t="shared" si="37"/>
        <v>216</v>
      </c>
      <c r="B216" s="101">
        <v>30</v>
      </c>
      <c r="C216" s="102" t="s">
        <v>60</v>
      </c>
      <c r="D216" s="112">
        <f t="shared" si="34"/>
        <v>357.14285714285717</v>
      </c>
      <c r="E216" s="103">
        <v>4.1820000000000004</v>
      </c>
      <c r="F216" s="104">
        <v>1.121E-3</v>
      </c>
      <c r="G216" s="99">
        <f t="shared" si="35"/>
        <v>4.1831210000000008</v>
      </c>
      <c r="H216" s="107">
        <v>44.66</v>
      </c>
      <c r="I216" s="108" t="s">
        <v>7</v>
      </c>
      <c r="J216" s="111">
        <f t="shared" si="31"/>
        <v>44660</v>
      </c>
      <c r="K216" s="107">
        <v>1.76</v>
      </c>
      <c r="L216" s="108" t="s">
        <v>7</v>
      </c>
      <c r="M216" s="111">
        <f t="shared" si="36"/>
        <v>1760</v>
      </c>
      <c r="N216" s="107">
        <v>104.5</v>
      </c>
      <c r="O216" s="108" t="s">
        <v>59</v>
      </c>
      <c r="P216" s="106">
        <f t="shared" si="33"/>
        <v>104.5</v>
      </c>
    </row>
    <row r="217" spans="1:16">
      <c r="A217" s="18">
        <f t="shared" si="37"/>
        <v>217</v>
      </c>
      <c r="B217" s="101">
        <v>32.5</v>
      </c>
      <c r="C217" s="102" t="s">
        <v>60</v>
      </c>
      <c r="D217" s="112">
        <f t="shared" si="34"/>
        <v>386.90476190476193</v>
      </c>
      <c r="E217" s="103">
        <v>4.0199999999999996</v>
      </c>
      <c r="F217" s="104">
        <v>1.042E-3</v>
      </c>
      <c r="G217" s="99">
        <f t="shared" si="35"/>
        <v>4.0210419999999996</v>
      </c>
      <c r="H217" s="107">
        <v>50.76</v>
      </c>
      <c r="I217" s="108" t="s">
        <v>7</v>
      </c>
      <c r="J217" s="111">
        <f t="shared" si="31"/>
        <v>50760</v>
      </c>
      <c r="K217" s="107">
        <v>1.96</v>
      </c>
      <c r="L217" s="108" t="s">
        <v>7</v>
      </c>
      <c r="M217" s="111">
        <f t="shared" si="36"/>
        <v>1960</v>
      </c>
      <c r="N217" s="107">
        <v>117.55</v>
      </c>
      <c r="O217" s="108" t="s">
        <v>59</v>
      </c>
      <c r="P217" s="106">
        <f t="shared" si="33"/>
        <v>117.55</v>
      </c>
    </row>
    <row r="218" spans="1:16">
      <c r="A218" s="18">
        <f t="shared" si="37"/>
        <v>218</v>
      </c>
      <c r="B218" s="101">
        <v>35</v>
      </c>
      <c r="C218" s="102" t="s">
        <v>60</v>
      </c>
      <c r="D218" s="112">
        <f t="shared" si="34"/>
        <v>416.66666666666669</v>
      </c>
      <c r="E218" s="103">
        <v>3.8809999999999998</v>
      </c>
      <c r="F218" s="104">
        <v>9.7340000000000002E-4</v>
      </c>
      <c r="G218" s="99">
        <f t="shared" si="35"/>
        <v>3.8819733999999997</v>
      </c>
      <c r="H218" s="107">
        <v>57.09</v>
      </c>
      <c r="I218" s="108" t="s">
        <v>7</v>
      </c>
      <c r="J218" s="111">
        <f t="shared" si="31"/>
        <v>57090</v>
      </c>
      <c r="K218" s="107">
        <v>2.15</v>
      </c>
      <c r="L218" s="108" t="s">
        <v>7</v>
      </c>
      <c r="M218" s="111">
        <f t="shared" si="36"/>
        <v>2150</v>
      </c>
      <c r="N218" s="107">
        <v>130.91</v>
      </c>
      <c r="O218" s="108" t="s">
        <v>59</v>
      </c>
      <c r="P218" s="106">
        <f t="shared" si="33"/>
        <v>130.91</v>
      </c>
    </row>
    <row r="219" spans="1:16">
      <c r="A219" s="18">
        <f t="shared" si="37"/>
        <v>219</v>
      </c>
      <c r="B219" s="101">
        <v>37.5</v>
      </c>
      <c r="C219" s="102" t="s">
        <v>60</v>
      </c>
      <c r="D219" s="112">
        <f t="shared" si="34"/>
        <v>446.42857142857144</v>
      </c>
      <c r="E219" s="103">
        <v>3.7610000000000001</v>
      </c>
      <c r="F219" s="104">
        <v>9.1370000000000004E-4</v>
      </c>
      <c r="G219" s="99">
        <f t="shared" si="35"/>
        <v>3.7619137</v>
      </c>
      <c r="H219" s="107">
        <v>63.63</v>
      </c>
      <c r="I219" s="108" t="s">
        <v>7</v>
      </c>
      <c r="J219" s="111">
        <f t="shared" si="31"/>
        <v>63630</v>
      </c>
      <c r="K219" s="107">
        <v>2.34</v>
      </c>
      <c r="L219" s="108" t="s">
        <v>7</v>
      </c>
      <c r="M219" s="111">
        <f t="shared" si="36"/>
        <v>2340</v>
      </c>
      <c r="N219" s="107">
        <v>144.53</v>
      </c>
      <c r="O219" s="108" t="s">
        <v>59</v>
      </c>
      <c r="P219" s="106">
        <f t="shared" si="33"/>
        <v>144.53</v>
      </c>
    </row>
    <row r="220" spans="1:16">
      <c r="A220" s="18">
        <f t="shared" si="37"/>
        <v>220</v>
      </c>
      <c r="B220" s="101">
        <v>40</v>
      </c>
      <c r="C220" s="102" t="s">
        <v>60</v>
      </c>
      <c r="D220" s="112">
        <f t="shared" si="34"/>
        <v>476.1904761904762</v>
      </c>
      <c r="E220" s="103">
        <v>3.657</v>
      </c>
      <c r="F220" s="104">
        <v>8.6120000000000001E-4</v>
      </c>
      <c r="G220" s="99">
        <f t="shared" si="35"/>
        <v>3.6578612000000001</v>
      </c>
      <c r="H220" s="107">
        <v>70.37</v>
      </c>
      <c r="I220" s="108" t="s">
        <v>7</v>
      </c>
      <c r="J220" s="111">
        <f t="shared" si="31"/>
        <v>70370</v>
      </c>
      <c r="K220" s="107">
        <v>2.5299999999999998</v>
      </c>
      <c r="L220" s="108" t="s">
        <v>7</v>
      </c>
      <c r="M220" s="111">
        <f t="shared" si="36"/>
        <v>2530</v>
      </c>
      <c r="N220" s="107">
        <v>158.38</v>
      </c>
      <c r="O220" s="108" t="s">
        <v>59</v>
      </c>
      <c r="P220" s="106">
        <f t="shared" si="33"/>
        <v>158.38</v>
      </c>
    </row>
    <row r="221" spans="1:16">
      <c r="A221" s="18">
        <f t="shared" si="37"/>
        <v>221</v>
      </c>
      <c r="B221" s="101">
        <v>45</v>
      </c>
      <c r="C221" s="102" t="s">
        <v>60</v>
      </c>
      <c r="D221" s="112">
        <f t="shared" si="34"/>
        <v>535.71428571428567</v>
      </c>
      <c r="E221" s="103">
        <v>3.4849999999999999</v>
      </c>
      <c r="F221" s="104">
        <v>7.7300000000000003E-4</v>
      </c>
      <c r="G221" s="99">
        <f t="shared" si="35"/>
        <v>3.485773</v>
      </c>
      <c r="H221" s="107">
        <v>84.38</v>
      </c>
      <c r="I221" s="108" t="s">
        <v>7</v>
      </c>
      <c r="J221" s="111">
        <f t="shared" si="31"/>
        <v>84380</v>
      </c>
      <c r="K221" s="107">
        <v>3.21</v>
      </c>
      <c r="L221" s="108" t="s">
        <v>7</v>
      </c>
      <c r="M221" s="111">
        <f t="shared" si="36"/>
        <v>3210</v>
      </c>
      <c r="N221" s="107">
        <v>186.65</v>
      </c>
      <c r="O221" s="108" t="s">
        <v>59</v>
      </c>
      <c r="P221" s="106">
        <f t="shared" si="33"/>
        <v>186.65</v>
      </c>
    </row>
    <row r="222" spans="1:16">
      <c r="A222" s="18">
        <f t="shared" si="37"/>
        <v>222</v>
      </c>
      <c r="B222" s="101">
        <v>50</v>
      </c>
      <c r="C222" s="102" t="s">
        <v>60</v>
      </c>
      <c r="D222" s="112">
        <f t="shared" si="34"/>
        <v>595.23809523809518</v>
      </c>
      <c r="E222" s="103">
        <v>3.3490000000000002</v>
      </c>
      <c r="F222" s="104">
        <v>7.0169999999999998E-4</v>
      </c>
      <c r="G222" s="99">
        <f t="shared" si="35"/>
        <v>3.3497017000000002</v>
      </c>
      <c r="H222" s="107">
        <v>99.01</v>
      </c>
      <c r="I222" s="108" t="s">
        <v>7</v>
      </c>
      <c r="J222" s="111">
        <f t="shared" si="31"/>
        <v>99010</v>
      </c>
      <c r="K222" s="107">
        <v>3.82</v>
      </c>
      <c r="L222" s="108" t="s">
        <v>7</v>
      </c>
      <c r="M222" s="111">
        <f t="shared" si="36"/>
        <v>3820</v>
      </c>
      <c r="N222" s="107">
        <v>215.46</v>
      </c>
      <c r="O222" s="108" t="s">
        <v>59</v>
      </c>
      <c r="P222" s="106">
        <f t="shared" si="33"/>
        <v>215.46</v>
      </c>
    </row>
    <row r="223" spans="1:16">
      <c r="A223" s="18">
        <f t="shared" si="37"/>
        <v>223</v>
      </c>
      <c r="B223" s="101">
        <v>55</v>
      </c>
      <c r="C223" s="102" t="s">
        <v>60</v>
      </c>
      <c r="D223" s="112">
        <f t="shared" si="34"/>
        <v>654.76190476190482</v>
      </c>
      <c r="E223" s="103">
        <v>3.2410000000000001</v>
      </c>
      <c r="F223" s="104">
        <v>6.4280000000000001E-4</v>
      </c>
      <c r="G223" s="99">
        <f t="shared" si="35"/>
        <v>3.2416428000000002</v>
      </c>
      <c r="H223" s="107">
        <v>114.19</v>
      </c>
      <c r="I223" s="108" t="s">
        <v>7</v>
      </c>
      <c r="J223" s="111">
        <f t="shared" si="31"/>
        <v>114190</v>
      </c>
      <c r="K223" s="107">
        <v>4.38</v>
      </c>
      <c r="L223" s="108" t="s">
        <v>7</v>
      </c>
      <c r="M223" s="111">
        <f t="shared" si="36"/>
        <v>4380</v>
      </c>
      <c r="N223" s="107">
        <v>244.64</v>
      </c>
      <c r="O223" s="108" t="s">
        <v>59</v>
      </c>
      <c r="P223" s="106">
        <f t="shared" si="33"/>
        <v>244.64</v>
      </c>
    </row>
    <row r="224" spans="1:16">
      <c r="A224" s="18">
        <f t="shared" si="37"/>
        <v>224</v>
      </c>
      <c r="B224" s="101">
        <v>60</v>
      </c>
      <c r="C224" s="102" t="s">
        <v>60</v>
      </c>
      <c r="D224" s="112">
        <f t="shared" si="34"/>
        <v>714.28571428571433</v>
      </c>
      <c r="E224" s="103">
        <v>3.1520000000000001</v>
      </c>
      <c r="F224" s="104">
        <v>5.934E-4</v>
      </c>
      <c r="G224" s="99">
        <f t="shared" si="35"/>
        <v>3.1525934000000002</v>
      </c>
      <c r="H224" s="107">
        <v>129.84</v>
      </c>
      <c r="I224" s="108" t="s">
        <v>7</v>
      </c>
      <c r="J224" s="111">
        <f t="shared" si="31"/>
        <v>129840</v>
      </c>
      <c r="K224" s="107">
        <v>4.91</v>
      </c>
      <c r="L224" s="108" t="s">
        <v>7</v>
      </c>
      <c r="M224" s="111">
        <f t="shared" si="36"/>
        <v>4910</v>
      </c>
      <c r="N224" s="107">
        <v>274.02999999999997</v>
      </c>
      <c r="O224" s="108" t="s">
        <v>59</v>
      </c>
      <c r="P224" s="106">
        <f t="shared" si="33"/>
        <v>274.02999999999997</v>
      </c>
    </row>
    <row r="225" spans="1:16">
      <c r="A225" s="18">
        <f t="shared" si="37"/>
        <v>225</v>
      </c>
      <c r="B225" s="101">
        <v>65</v>
      </c>
      <c r="C225" s="102" t="s">
        <v>60</v>
      </c>
      <c r="D225" s="112">
        <f t="shared" si="34"/>
        <v>773.80952380952385</v>
      </c>
      <c r="E225" s="103">
        <v>3.0790000000000002</v>
      </c>
      <c r="F225" s="104">
        <v>5.5119999999999995E-4</v>
      </c>
      <c r="G225" s="99">
        <f t="shared" si="35"/>
        <v>3.0795512</v>
      </c>
      <c r="H225" s="107">
        <v>145.88999999999999</v>
      </c>
      <c r="I225" s="108" t="s">
        <v>7</v>
      </c>
      <c r="J225" s="111">
        <f t="shared" si="31"/>
        <v>145890</v>
      </c>
      <c r="K225" s="107">
        <v>5.41</v>
      </c>
      <c r="L225" s="108" t="s">
        <v>7</v>
      </c>
      <c r="M225" s="111">
        <f t="shared" si="36"/>
        <v>5410</v>
      </c>
      <c r="N225" s="107">
        <v>303.52999999999997</v>
      </c>
      <c r="O225" s="108" t="s">
        <v>59</v>
      </c>
      <c r="P225" s="106">
        <f t="shared" si="33"/>
        <v>303.52999999999997</v>
      </c>
    </row>
    <row r="226" spans="1:16">
      <c r="A226" s="18">
        <f t="shared" si="37"/>
        <v>226</v>
      </c>
      <c r="B226" s="101">
        <v>70</v>
      </c>
      <c r="C226" s="102" t="s">
        <v>60</v>
      </c>
      <c r="D226" s="112">
        <f t="shared" si="34"/>
        <v>833.33333333333337</v>
      </c>
      <c r="E226" s="103">
        <v>3.0179999999999998</v>
      </c>
      <c r="F226" s="104">
        <v>5.1489999999999999E-4</v>
      </c>
      <c r="G226" s="99">
        <f t="shared" si="35"/>
        <v>3.0185149</v>
      </c>
      <c r="H226" s="107">
        <v>162.29</v>
      </c>
      <c r="I226" s="108" t="s">
        <v>7</v>
      </c>
      <c r="J226" s="111">
        <f t="shared" si="31"/>
        <v>162290</v>
      </c>
      <c r="K226" s="107">
        <v>5.89</v>
      </c>
      <c r="L226" s="108" t="s">
        <v>7</v>
      </c>
      <c r="M226" s="111">
        <f t="shared" si="36"/>
        <v>5890</v>
      </c>
      <c r="N226" s="107">
        <v>333.04</v>
      </c>
      <c r="O226" s="108" t="s">
        <v>59</v>
      </c>
      <c r="P226" s="106">
        <f t="shared" si="33"/>
        <v>333.04</v>
      </c>
    </row>
    <row r="227" spans="1:16">
      <c r="A227" s="18">
        <f t="shared" si="37"/>
        <v>227</v>
      </c>
      <c r="B227" s="101">
        <v>80</v>
      </c>
      <c r="C227" s="102" t="s">
        <v>60</v>
      </c>
      <c r="D227" s="112">
        <f t="shared" si="34"/>
        <v>952.38095238095241</v>
      </c>
      <c r="E227" s="103">
        <v>2.9239999999999999</v>
      </c>
      <c r="F227" s="104">
        <v>4.5530000000000001E-4</v>
      </c>
      <c r="G227" s="99">
        <f t="shared" si="35"/>
        <v>2.9244553</v>
      </c>
      <c r="H227" s="107">
        <v>195.95</v>
      </c>
      <c r="I227" s="108" t="s">
        <v>7</v>
      </c>
      <c r="J227" s="111">
        <f t="shared" si="31"/>
        <v>195950</v>
      </c>
      <c r="K227" s="107">
        <v>7.57</v>
      </c>
      <c r="L227" s="108" t="s">
        <v>7</v>
      </c>
      <c r="M227" s="111">
        <f t="shared" si="36"/>
        <v>7570</v>
      </c>
      <c r="N227" s="107">
        <v>391.83</v>
      </c>
      <c r="O227" s="108" t="s">
        <v>59</v>
      </c>
      <c r="P227" s="106">
        <f t="shared" si="33"/>
        <v>391.83</v>
      </c>
    </row>
    <row r="228" spans="1:16">
      <c r="A228" s="21">
        <f t="shared" si="37"/>
        <v>228</v>
      </c>
      <c r="B228" s="101">
        <v>84</v>
      </c>
      <c r="C228" s="102" t="s">
        <v>60</v>
      </c>
      <c r="D228" s="106">
        <f t="shared" si="34"/>
        <v>1000</v>
      </c>
      <c r="E228" s="103">
        <v>2.8969999999999998</v>
      </c>
      <c r="F228" s="104">
        <v>4.3520000000000001E-4</v>
      </c>
      <c r="G228" s="99">
        <f t="shared" si="35"/>
        <v>2.8974351999999999</v>
      </c>
      <c r="H228" s="107">
        <v>209.69</v>
      </c>
      <c r="I228" s="108" t="s">
        <v>7</v>
      </c>
      <c r="J228" s="111">
        <f t="shared" si="31"/>
        <v>209690</v>
      </c>
      <c r="K228" s="107">
        <v>7.82</v>
      </c>
      <c r="L228" s="108" t="s">
        <v>7</v>
      </c>
      <c r="M228" s="111">
        <f t="shared" si="36"/>
        <v>7820</v>
      </c>
      <c r="N228" s="107">
        <v>415.16</v>
      </c>
      <c r="O228" s="108" t="s">
        <v>59</v>
      </c>
      <c r="P228" s="106">
        <f t="shared" si="33"/>
        <v>415.16</v>
      </c>
    </row>
    <row r="229" spans="1:16">
      <c r="A229" s="18">
        <f t="shared" si="37"/>
        <v>229</v>
      </c>
      <c r="B229" s="101"/>
      <c r="C229" s="102"/>
      <c r="D229" s="106" t="e">
        <v>#N/A</v>
      </c>
      <c r="E229" s="103"/>
      <c r="F229" s="104"/>
      <c r="G229" s="99" t="e">
        <v>#N/A</v>
      </c>
      <c r="H229" s="107"/>
      <c r="I229" s="108"/>
      <c r="J229" s="111" t="e">
        <v>#N/A</v>
      </c>
      <c r="K229" s="107"/>
      <c r="L229" s="108"/>
      <c r="M229" s="111" t="e">
        <v>#N/A</v>
      </c>
      <c r="N229" s="107"/>
      <c r="O229" s="108"/>
      <c r="P229" s="114" t="e">
        <v>#N/A</v>
      </c>
    </row>
    <row r="230" spans="1:16">
      <c r="A230" s="18">
        <f t="shared" si="37"/>
        <v>230</v>
      </c>
      <c r="B230" s="101"/>
      <c r="C230" s="102"/>
      <c r="D230" s="106" t="e">
        <v>#N/A</v>
      </c>
      <c r="E230" s="103"/>
      <c r="F230" s="104"/>
      <c r="G230" s="99" t="e">
        <v>#N/A</v>
      </c>
      <c r="H230" s="107"/>
      <c r="I230" s="108"/>
      <c r="J230" s="111" t="e">
        <v>#N/A</v>
      </c>
      <c r="K230" s="107"/>
      <c r="L230" s="108"/>
      <c r="M230" s="111" t="e">
        <v>#N/A</v>
      </c>
      <c r="N230" s="107"/>
      <c r="O230" s="108"/>
      <c r="P230" s="114" t="e">
        <v>#N/A</v>
      </c>
    </row>
    <row r="231" spans="1:16">
      <c r="A231" s="18">
        <f t="shared" si="37"/>
        <v>231</v>
      </c>
      <c r="B231" s="101"/>
      <c r="C231" s="102"/>
      <c r="D231" s="106" t="e">
        <v>#N/A</v>
      </c>
      <c r="E231" s="103"/>
      <c r="F231" s="104"/>
      <c r="G231" s="99" t="e">
        <v>#N/A</v>
      </c>
      <c r="H231" s="107"/>
      <c r="I231" s="108"/>
      <c r="J231" s="111" t="e">
        <v>#N/A</v>
      </c>
      <c r="K231" s="107"/>
      <c r="L231" s="108"/>
      <c r="M231" s="111" t="e">
        <v>#N/A</v>
      </c>
      <c r="N231" s="107"/>
      <c r="O231" s="108"/>
      <c r="P231" s="114" t="e">
        <v>#N/A</v>
      </c>
    </row>
    <row r="232" spans="1:16">
      <c r="A232" s="18">
        <f t="shared" si="37"/>
        <v>232</v>
      </c>
      <c r="B232" s="101"/>
      <c r="C232" s="102"/>
      <c r="D232" s="106" t="e">
        <v>#N/A</v>
      </c>
      <c r="E232" s="103"/>
      <c r="F232" s="104"/>
      <c r="G232" s="99" t="e">
        <v>#N/A</v>
      </c>
      <c r="H232" s="107"/>
      <c r="I232" s="108"/>
      <c r="J232" s="111" t="e">
        <v>#N/A</v>
      </c>
      <c r="K232" s="107"/>
      <c r="L232" s="108"/>
      <c r="M232" s="111" t="e">
        <v>#N/A</v>
      </c>
      <c r="N232" s="107"/>
      <c r="O232" s="108"/>
      <c r="P232" s="114" t="e">
        <v>#N/A</v>
      </c>
    </row>
    <row r="233" spans="1:16">
      <c r="A233" s="18">
        <f t="shared" si="37"/>
        <v>233</v>
      </c>
      <c r="B233" s="101"/>
      <c r="C233" s="102"/>
      <c r="D233" s="106" t="e">
        <v>#N/A</v>
      </c>
      <c r="E233" s="103"/>
      <c r="F233" s="104"/>
      <c r="G233" s="99" t="e">
        <v>#N/A</v>
      </c>
      <c r="H233" s="107"/>
      <c r="I233" s="108"/>
      <c r="J233" s="111" t="e">
        <v>#N/A</v>
      </c>
      <c r="K233" s="107"/>
      <c r="L233" s="108"/>
      <c r="M233" s="111" t="e">
        <v>#N/A</v>
      </c>
      <c r="N233" s="107"/>
      <c r="O233" s="108"/>
      <c r="P233" s="114" t="e">
        <v>#N/A</v>
      </c>
    </row>
    <row r="234" spans="1:16">
      <c r="A234" s="18">
        <f t="shared" si="37"/>
        <v>234</v>
      </c>
      <c r="B234" s="101"/>
      <c r="C234" s="102"/>
      <c r="D234" s="106" t="e">
        <v>#N/A</v>
      </c>
      <c r="E234" s="103"/>
      <c r="F234" s="104"/>
      <c r="G234" s="99" t="e">
        <v>#N/A</v>
      </c>
      <c r="H234" s="107"/>
      <c r="I234" s="108"/>
      <c r="J234" s="111" t="e">
        <v>#N/A</v>
      </c>
      <c r="K234" s="107"/>
      <c r="L234" s="108"/>
      <c r="M234" s="111" t="e">
        <v>#N/A</v>
      </c>
      <c r="N234" s="107"/>
      <c r="O234" s="108"/>
      <c r="P234" s="114" t="e">
        <v>#N/A</v>
      </c>
    </row>
    <row r="235" spans="1:16">
      <c r="A235" s="18">
        <f t="shared" si="37"/>
        <v>235</v>
      </c>
      <c r="B235" s="101"/>
      <c r="C235" s="102"/>
      <c r="D235" s="106" t="e">
        <v>#N/A</v>
      </c>
      <c r="E235" s="103"/>
      <c r="F235" s="104"/>
      <c r="G235" s="99" t="e">
        <v>#N/A</v>
      </c>
      <c r="H235" s="107"/>
      <c r="I235" s="108"/>
      <c r="J235" s="111" t="e">
        <v>#N/A</v>
      </c>
      <c r="K235" s="107"/>
      <c r="L235" s="108"/>
      <c r="M235" s="111" t="e">
        <v>#N/A</v>
      </c>
      <c r="N235" s="107"/>
      <c r="O235" s="108"/>
      <c r="P235" s="114" t="e">
        <v>#N/A</v>
      </c>
    </row>
    <row r="236" spans="1:16">
      <c r="A236" s="18">
        <f t="shared" si="37"/>
        <v>236</v>
      </c>
      <c r="B236" s="101"/>
      <c r="C236" s="102"/>
      <c r="D236" s="106" t="e">
        <v>#N/A</v>
      </c>
      <c r="E236" s="103"/>
      <c r="F236" s="104"/>
      <c r="G236" s="99" t="e">
        <v>#N/A</v>
      </c>
      <c r="H236" s="107"/>
      <c r="I236" s="108"/>
      <c r="J236" s="111" t="e">
        <v>#N/A</v>
      </c>
      <c r="K236" s="107"/>
      <c r="L236" s="108"/>
      <c r="M236" s="111" t="e">
        <v>#N/A</v>
      </c>
      <c r="N236" s="107"/>
      <c r="O236" s="108"/>
      <c r="P236" s="114" t="e">
        <v>#N/A</v>
      </c>
    </row>
    <row r="237" spans="1:16">
      <c r="A237" s="18">
        <f t="shared" si="37"/>
        <v>237</v>
      </c>
      <c r="B237" s="101"/>
      <c r="C237" s="102"/>
      <c r="D237" s="106" t="e">
        <v>#N/A</v>
      </c>
      <c r="E237" s="103"/>
      <c r="F237" s="104"/>
      <c r="G237" s="99" t="e">
        <v>#N/A</v>
      </c>
      <c r="H237" s="107"/>
      <c r="I237" s="108"/>
      <c r="J237" s="111" t="e">
        <v>#N/A</v>
      </c>
      <c r="K237" s="107"/>
      <c r="L237" s="108"/>
      <c r="M237" s="111" t="e">
        <v>#N/A</v>
      </c>
      <c r="N237" s="107"/>
      <c r="O237" s="108"/>
      <c r="P237" s="114" t="e">
        <v>#N/A</v>
      </c>
    </row>
    <row r="238" spans="1:16">
      <c r="A238" s="18">
        <f t="shared" si="37"/>
        <v>238</v>
      </c>
      <c r="B238" s="101"/>
      <c r="C238" s="102"/>
      <c r="D238" s="106" t="e">
        <v>#N/A</v>
      </c>
      <c r="E238" s="103"/>
      <c r="F238" s="104"/>
      <c r="G238" s="99" t="e">
        <v>#N/A</v>
      </c>
      <c r="H238" s="107"/>
      <c r="I238" s="108"/>
      <c r="J238" s="111" t="e">
        <v>#N/A</v>
      </c>
      <c r="K238" s="107"/>
      <c r="L238" s="108"/>
      <c r="M238" s="111" t="e">
        <v>#N/A</v>
      </c>
      <c r="N238" s="107"/>
      <c r="O238" s="108"/>
      <c r="P238" s="114" t="e">
        <v>#N/A</v>
      </c>
    </row>
    <row r="239" spans="1:16">
      <c r="A239" s="18">
        <f t="shared" si="37"/>
        <v>239</v>
      </c>
      <c r="B239" s="101"/>
      <c r="C239" s="102"/>
      <c r="D239" s="106" t="e">
        <v>#N/A</v>
      </c>
      <c r="E239" s="103"/>
      <c r="F239" s="104"/>
      <c r="G239" s="99" t="e">
        <v>#N/A</v>
      </c>
      <c r="H239" s="107"/>
      <c r="I239" s="108"/>
      <c r="J239" s="111" t="e">
        <v>#N/A</v>
      </c>
      <c r="K239" s="107"/>
      <c r="L239" s="108"/>
      <c r="M239" s="111" t="e">
        <v>#N/A</v>
      </c>
      <c r="N239" s="107"/>
      <c r="O239" s="108"/>
      <c r="P239" s="114" t="e">
        <v>#N/A</v>
      </c>
    </row>
    <row r="240" spans="1:16">
      <c r="A240" s="18">
        <f t="shared" si="37"/>
        <v>240</v>
      </c>
      <c r="B240" s="101"/>
      <c r="C240" s="102"/>
      <c r="D240" s="106" t="e">
        <v>#N/A</v>
      </c>
      <c r="E240" s="103"/>
      <c r="F240" s="104"/>
      <c r="G240" s="99" t="e">
        <v>#N/A</v>
      </c>
      <c r="H240" s="107"/>
      <c r="I240" s="108"/>
      <c r="J240" s="111" t="e">
        <v>#N/A</v>
      </c>
      <c r="K240" s="107"/>
      <c r="L240" s="108"/>
      <c r="M240" s="111" t="e">
        <v>#N/A</v>
      </c>
      <c r="N240" s="107"/>
      <c r="O240" s="108"/>
      <c r="P240" s="114" t="e">
        <v>#N/A</v>
      </c>
    </row>
    <row r="241" spans="1:16">
      <c r="A241" s="18">
        <f t="shared" si="37"/>
        <v>241</v>
      </c>
      <c r="B241" s="101"/>
      <c r="C241" s="102"/>
      <c r="D241" s="106" t="e">
        <v>#N/A</v>
      </c>
      <c r="E241" s="103"/>
      <c r="F241" s="104"/>
      <c r="G241" s="99" t="e">
        <v>#N/A</v>
      </c>
      <c r="H241" s="107"/>
      <c r="I241" s="108"/>
      <c r="J241" s="111" t="e">
        <v>#N/A</v>
      </c>
      <c r="K241" s="107"/>
      <c r="L241" s="108"/>
      <c r="M241" s="111" t="e">
        <v>#N/A</v>
      </c>
      <c r="N241" s="107"/>
      <c r="O241" s="108"/>
      <c r="P241" s="114" t="e">
        <v>#N/A</v>
      </c>
    </row>
    <row r="242" spans="1:16">
      <c r="A242" s="18">
        <f t="shared" si="37"/>
        <v>242</v>
      </c>
      <c r="B242" s="101"/>
      <c r="C242" s="102"/>
      <c r="D242" s="106" t="e">
        <v>#N/A</v>
      </c>
      <c r="E242" s="103"/>
      <c r="F242" s="104"/>
      <c r="G242" s="99" t="e">
        <v>#N/A</v>
      </c>
      <c r="H242" s="107"/>
      <c r="I242" s="108"/>
      <c r="J242" s="111" t="e">
        <v>#N/A</v>
      </c>
      <c r="K242" s="107"/>
      <c r="L242" s="108"/>
      <c r="M242" s="111" t="e">
        <v>#N/A</v>
      </c>
      <c r="N242" s="107"/>
      <c r="O242" s="108"/>
      <c r="P242" s="114" t="e">
        <v>#N/A</v>
      </c>
    </row>
    <row r="243" spans="1:16">
      <c r="A243" s="18">
        <f t="shared" si="37"/>
        <v>243</v>
      </c>
      <c r="B243" s="101"/>
      <c r="C243" s="102"/>
      <c r="D243" s="106" t="e">
        <v>#N/A</v>
      </c>
      <c r="E243" s="103"/>
      <c r="F243" s="104"/>
      <c r="G243" s="99" t="e">
        <v>#N/A</v>
      </c>
      <c r="H243" s="107"/>
      <c r="I243" s="108"/>
      <c r="J243" s="111" t="e">
        <v>#N/A</v>
      </c>
      <c r="K243" s="107"/>
      <c r="L243" s="108"/>
      <c r="M243" s="111" t="e">
        <v>#N/A</v>
      </c>
      <c r="N243" s="107"/>
      <c r="O243" s="108"/>
      <c r="P243" s="114" t="e">
        <v>#N/A</v>
      </c>
    </row>
    <row r="244" spans="1:16">
      <c r="A244" s="18">
        <f t="shared" si="37"/>
        <v>244</v>
      </c>
      <c r="B244" s="101"/>
      <c r="C244" s="102"/>
      <c r="D244" s="106" t="e">
        <v>#N/A</v>
      </c>
      <c r="E244" s="103"/>
      <c r="F244" s="104"/>
      <c r="G244" s="99" t="e">
        <v>#N/A</v>
      </c>
      <c r="H244" s="107"/>
      <c r="I244" s="108"/>
      <c r="J244" s="111" t="e">
        <v>#N/A</v>
      </c>
      <c r="K244" s="107"/>
      <c r="L244" s="108"/>
      <c r="M244" s="111" t="e">
        <v>#N/A</v>
      </c>
      <c r="N244" s="107"/>
      <c r="O244" s="108"/>
      <c r="P244" s="114" t="e">
        <v>#N/A</v>
      </c>
    </row>
    <row r="245" spans="1:16">
      <c r="A245" s="18">
        <f t="shared" si="37"/>
        <v>245</v>
      </c>
      <c r="B245" s="101"/>
      <c r="C245" s="102"/>
      <c r="D245" s="106" t="e">
        <v>#N/A</v>
      </c>
      <c r="E245" s="103"/>
      <c r="F245" s="104"/>
      <c r="G245" s="99" t="e">
        <v>#N/A</v>
      </c>
      <c r="H245" s="107"/>
      <c r="I245" s="108"/>
      <c r="J245" s="111" t="e">
        <v>#N/A</v>
      </c>
      <c r="K245" s="107"/>
      <c r="L245" s="108"/>
      <c r="M245" s="111" t="e">
        <v>#N/A</v>
      </c>
      <c r="N245" s="107"/>
      <c r="O245" s="108"/>
      <c r="P245" s="114" t="e">
        <v>#N/A</v>
      </c>
    </row>
    <row r="246" spans="1:16">
      <c r="A246" s="18">
        <f t="shared" si="37"/>
        <v>246</v>
      </c>
      <c r="B246" s="101"/>
      <c r="C246" s="102"/>
      <c r="D246" s="106" t="e">
        <v>#N/A</v>
      </c>
      <c r="E246" s="103"/>
      <c r="F246" s="104"/>
      <c r="G246" s="99" t="e">
        <v>#N/A</v>
      </c>
      <c r="H246" s="107"/>
      <c r="I246" s="108"/>
      <c r="J246" s="111" t="e">
        <v>#N/A</v>
      </c>
      <c r="K246" s="107"/>
      <c r="L246" s="108"/>
      <c r="M246" s="111" t="e">
        <v>#N/A</v>
      </c>
      <c r="N246" s="107"/>
      <c r="O246" s="108"/>
      <c r="P246" s="114" t="e">
        <v>#N/A</v>
      </c>
    </row>
    <row r="247" spans="1:16">
      <c r="A247" s="18">
        <f t="shared" si="37"/>
        <v>247</v>
      </c>
      <c r="B247" s="101"/>
      <c r="C247" s="102"/>
      <c r="D247" s="106" t="e">
        <v>#N/A</v>
      </c>
      <c r="E247" s="103"/>
      <c r="F247" s="104"/>
      <c r="G247" s="99" t="e">
        <v>#N/A</v>
      </c>
      <c r="H247" s="107"/>
      <c r="I247" s="108"/>
      <c r="J247" s="111" t="e">
        <v>#N/A</v>
      </c>
      <c r="K247" s="107"/>
      <c r="L247" s="108"/>
      <c r="M247" s="111" t="e">
        <v>#N/A</v>
      </c>
      <c r="N247" s="107"/>
      <c r="O247" s="108"/>
      <c r="P247" s="114" t="e">
        <v>#N/A</v>
      </c>
    </row>
    <row r="248" spans="1:16">
      <c r="A248" s="18">
        <f t="shared" si="37"/>
        <v>248</v>
      </c>
      <c r="B248" s="101"/>
      <c r="C248" s="102"/>
      <c r="D248" s="106" t="e">
        <v>#N/A</v>
      </c>
      <c r="E248" s="103"/>
      <c r="F248" s="104"/>
      <c r="G248" s="99" t="e">
        <v>#N/A</v>
      </c>
      <c r="H248" s="107"/>
      <c r="I248" s="108"/>
      <c r="J248" s="111" t="e">
        <v>#N/A</v>
      </c>
      <c r="K248" s="107"/>
      <c r="L248" s="108"/>
      <c r="M248" s="111" t="e">
        <v>#N/A</v>
      </c>
      <c r="N248" s="107"/>
      <c r="O248" s="108"/>
      <c r="P248" s="114" t="e">
        <v>#N/A</v>
      </c>
    </row>
    <row r="249" spans="1:16">
      <c r="A249" s="18">
        <f t="shared" si="37"/>
        <v>249</v>
      </c>
      <c r="B249" s="101"/>
      <c r="C249" s="102"/>
      <c r="D249" s="106" t="e">
        <v>#N/A</v>
      </c>
      <c r="E249" s="103"/>
      <c r="F249" s="104"/>
      <c r="G249" s="99" t="e">
        <v>#N/A</v>
      </c>
      <c r="H249" s="107"/>
      <c r="I249" s="108"/>
      <c r="J249" s="111" t="e">
        <v>#N/A</v>
      </c>
      <c r="K249" s="107"/>
      <c r="L249" s="108"/>
      <c r="M249" s="111" t="e">
        <v>#N/A</v>
      </c>
      <c r="N249" s="107"/>
      <c r="O249" s="108"/>
      <c r="P249" s="114" t="e">
        <v>#N/A</v>
      </c>
    </row>
    <row r="250" spans="1:16">
      <c r="A250" s="18">
        <f t="shared" si="37"/>
        <v>250</v>
      </c>
      <c r="B250" s="101"/>
      <c r="C250" s="102"/>
      <c r="D250" s="106" t="e">
        <v>#N/A</v>
      </c>
      <c r="E250" s="103"/>
      <c r="F250" s="104"/>
      <c r="G250" s="99" t="e">
        <v>#N/A</v>
      </c>
      <c r="H250" s="107"/>
      <c r="I250" s="108"/>
      <c r="J250" s="111" t="e">
        <v>#N/A</v>
      </c>
      <c r="K250" s="107"/>
      <c r="L250" s="108"/>
      <c r="M250" s="111" t="e">
        <v>#N/A</v>
      </c>
      <c r="N250" s="107"/>
      <c r="O250" s="108"/>
      <c r="P250" s="114" t="e">
        <v>#N/A</v>
      </c>
    </row>
    <row r="251" spans="1:16">
      <c r="A251" s="18">
        <f t="shared" si="37"/>
        <v>251</v>
      </c>
      <c r="B251" s="101"/>
      <c r="C251" s="102"/>
      <c r="D251" s="106" t="e">
        <v>#N/A</v>
      </c>
      <c r="E251" s="103"/>
      <c r="F251" s="104"/>
      <c r="G251" s="99" t="e">
        <v>#N/A</v>
      </c>
      <c r="H251" s="107"/>
      <c r="I251" s="108"/>
      <c r="J251" s="111" t="e">
        <v>#N/A</v>
      </c>
      <c r="K251" s="107"/>
      <c r="L251" s="108"/>
      <c r="M251" s="111" t="e">
        <v>#N/A</v>
      </c>
      <c r="N251" s="107"/>
      <c r="O251" s="108"/>
      <c r="P251" s="114" t="e">
        <v>#N/A</v>
      </c>
    </row>
    <row r="252" spans="1:16">
      <c r="A252" s="18">
        <f t="shared" si="37"/>
        <v>252</v>
      </c>
      <c r="B252" s="101"/>
      <c r="C252" s="102"/>
      <c r="D252" s="106" t="e">
        <v>#N/A</v>
      </c>
      <c r="E252" s="103"/>
      <c r="F252" s="104"/>
      <c r="G252" s="99" t="e">
        <v>#N/A</v>
      </c>
      <c r="H252" s="107"/>
      <c r="I252" s="108"/>
      <c r="J252" s="111" t="e">
        <v>#N/A</v>
      </c>
      <c r="K252" s="107"/>
      <c r="L252" s="108"/>
      <c r="M252" s="111" t="e">
        <v>#N/A</v>
      </c>
      <c r="N252" s="107"/>
      <c r="O252" s="108"/>
      <c r="P252" s="114" t="e">
        <v>#N/A</v>
      </c>
    </row>
    <row r="253" spans="1:16">
      <c r="A253" s="18">
        <f t="shared" si="37"/>
        <v>253</v>
      </c>
      <c r="B253" s="101"/>
      <c r="C253" s="102"/>
      <c r="D253" s="106" t="e">
        <v>#N/A</v>
      </c>
      <c r="E253" s="103"/>
      <c r="F253" s="104"/>
      <c r="G253" s="99" t="e">
        <v>#N/A</v>
      </c>
      <c r="H253" s="107"/>
      <c r="I253" s="108"/>
      <c r="J253" s="111" t="e">
        <v>#N/A</v>
      </c>
      <c r="K253" s="107"/>
      <c r="L253" s="108"/>
      <c r="M253" s="111" t="e">
        <v>#N/A</v>
      </c>
      <c r="N253" s="107"/>
      <c r="O253" s="108"/>
      <c r="P253" s="114" t="e">
        <v>#N/A</v>
      </c>
    </row>
    <row r="254" spans="1:16">
      <c r="A254" s="18">
        <f t="shared" si="37"/>
        <v>254</v>
      </c>
      <c r="B254" s="101"/>
      <c r="C254" s="102"/>
      <c r="D254" s="106" t="e">
        <v>#N/A</v>
      </c>
      <c r="E254" s="103"/>
      <c r="F254" s="104"/>
      <c r="G254" s="99" t="e">
        <v>#N/A</v>
      </c>
      <c r="H254" s="107"/>
      <c r="I254" s="108"/>
      <c r="J254" s="111" t="e">
        <v>#N/A</v>
      </c>
      <c r="K254" s="107"/>
      <c r="L254" s="108"/>
      <c r="M254" s="111" t="e">
        <v>#N/A</v>
      </c>
      <c r="N254" s="107"/>
      <c r="O254" s="108"/>
      <c r="P254" s="114" t="e">
        <v>#N/A</v>
      </c>
    </row>
    <row r="255" spans="1:16">
      <c r="A255" s="18">
        <f t="shared" si="37"/>
        <v>255</v>
      </c>
      <c r="B255" s="101"/>
      <c r="C255" s="102"/>
      <c r="D255" s="106" t="e">
        <v>#N/A</v>
      </c>
      <c r="E255" s="103"/>
      <c r="F255" s="104"/>
      <c r="G255" s="99" t="e">
        <v>#N/A</v>
      </c>
      <c r="H255" s="107"/>
      <c r="I255" s="108"/>
      <c r="J255" s="111" t="e">
        <v>#N/A</v>
      </c>
      <c r="K255" s="107"/>
      <c r="L255" s="108"/>
      <c r="M255" s="111" t="e">
        <v>#N/A</v>
      </c>
      <c r="N255" s="107"/>
      <c r="O255" s="108"/>
      <c r="P255" s="114" t="e">
        <v>#N/A</v>
      </c>
    </row>
    <row r="256" spans="1:16">
      <c r="A256" s="18">
        <f t="shared" si="37"/>
        <v>256</v>
      </c>
      <c r="B256" s="101"/>
      <c r="C256" s="102"/>
      <c r="D256" s="106" t="e">
        <v>#N/A</v>
      </c>
      <c r="E256" s="103"/>
      <c r="F256" s="104"/>
      <c r="G256" s="99" t="e">
        <v>#N/A</v>
      </c>
      <c r="H256" s="107"/>
      <c r="I256" s="108"/>
      <c r="J256" s="111" t="e">
        <v>#N/A</v>
      </c>
      <c r="K256" s="107"/>
      <c r="L256" s="108"/>
      <c r="M256" s="111" t="e">
        <v>#N/A</v>
      </c>
      <c r="N256" s="107"/>
      <c r="O256" s="108"/>
      <c r="P256" s="114" t="e">
        <v>#N/A</v>
      </c>
    </row>
    <row r="257" spans="1:16">
      <c r="A257" s="18">
        <f t="shared" si="37"/>
        <v>257</v>
      </c>
      <c r="B257" s="101"/>
      <c r="C257" s="102"/>
      <c r="D257" s="106" t="e">
        <v>#N/A</v>
      </c>
      <c r="E257" s="103"/>
      <c r="F257" s="104"/>
      <c r="G257" s="99" t="e">
        <v>#N/A</v>
      </c>
      <c r="H257" s="107"/>
      <c r="I257" s="108"/>
      <c r="J257" s="111" t="e">
        <v>#N/A</v>
      </c>
      <c r="K257" s="107"/>
      <c r="L257" s="108"/>
      <c r="M257" s="111" t="e">
        <v>#N/A</v>
      </c>
      <c r="N257" s="107"/>
      <c r="O257" s="108"/>
      <c r="P257" s="114" t="e">
        <v>#N/A</v>
      </c>
    </row>
    <row r="258" spans="1:16">
      <c r="A258" s="18">
        <f t="shared" si="37"/>
        <v>258</v>
      </c>
      <c r="B258" s="101"/>
      <c r="C258" s="102"/>
      <c r="D258" s="106" t="e">
        <v>#N/A</v>
      </c>
      <c r="E258" s="103"/>
      <c r="F258" s="104"/>
      <c r="G258" s="99" t="e">
        <v>#N/A</v>
      </c>
      <c r="H258" s="107"/>
      <c r="I258" s="108"/>
      <c r="J258" s="111" t="e">
        <v>#N/A</v>
      </c>
      <c r="K258" s="107"/>
      <c r="L258" s="108"/>
      <c r="M258" s="111" t="e">
        <v>#N/A</v>
      </c>
      <c r="N258" s="107"/>
      <c r="O258" s="108"/>
      <c r="P258" s="114" t="e">
        <v>#N/A</v>
      </c>
    </row>
    <row r="259" spans="1:16">
      <c r="A259" s="18">
        <f t="shared" si="37"/>
        <v>259</v>
      </c>
      <c r="B259" s="101"/>
      <c r="C259" s="102"/>
      <c r="D259" s="106" t="e">
        <v>#N/A</v>
      </c>
      <c r="E259" s="103"/>
      <c r="F259" s="104"/>
      <c r="G259" s="99" t="e">
        <v>#N/A</v>
      </c>
      <c r="H259" s="107"/>
      <c r="I259" s="108"/>
      <c r="J259" s="111" t="e">
        <v>#N/A</v>
      </c>
      <c r="K259" s="107"/>
      <c r="L259" s="108"/>
      <c r="M259" s="111" t="e">
        <v>#N/A</v>
      </c>
      <c r="N259" s="107"/>
      <c r="O259" s="108"/>
      <c r="P259" s="114" t="e">
        <v>#N/A</v>
      </c>
    </row>
    <row r="260" spans="1:16">
      <c r="A260" s="18">
        <f t="shared" si="37"/>
        <v>260</v>
      </c>
      <c r="B260" s="101"/>
      <c r="C260" s="102"/>
      <c r="D260" s="106" t="e">
        <v>#N/A</v>
      </c>
      <c r="E260" s="103"/>
      <c r="F260" s="104"/>
      <c r="G260" s="99" t="e">
        <v>#N/A</v>
      </c>
      <c r="H260" s="107"/>
      <c r="I260" s="108"/>
      <c r="J260" s="111" t="e">
        <v>#N/A</v>
      </c>
      <c r="K260" s="107"/>
      <c r="L260" s="108"/>
      <c r="M260" s="111" t="e">
        <v>#N/A</v>
      </c>
      <c r="N260" s="107"/>
      <c r="O260" s="108"/>
      <c r="P260" s="114" t="e">
        <v>#N/A</v>
      </c>
    </row>
    <row r="261" spans="1:16">
      <c r="A261" s="18">
        <f t="shared" si="37"/>
        <v>261</v>
      </c>
      <c r="B261" s="101"/>
      <c r="C261" s="102"/>
      <c r="D261" s="106" t="e">
        <v>#N/A</v>
      </c>
      <c r="E261" s="103"/>
      <c r="F261" s="104"/>
      <c r="G261" s="99" t="e">
        <v>#N/A</v>
      </c>
      <c r="H261" s="107"/>
      <c r="I261" s="108"/>
      <c r="J261" s="111" t="e">
        <v>#N/A</v>
      </c>
      <c r="K261" s="107"/>
      <c r="L261" s="108"/>
      <c r="M261" s="111" t="e">
        <v>#N/A</v>
      </c>
      <c r="N261" s="107"/>
      <c r="O261" s="108"/>
      <c r="P261" s="114" t="e">
        <v>#N/A</v>
      </c>
    </row>
    <row r="262" spans="1:16">
      <c r="A262" s="18">
        <f t="shared" si="37"/>
        <v>262</v>
      </c>
      <c r="B262" s="101"/>
      <c r="C262" s="102"/>
      <c r="D262" s="106" t="e">
        <v>#N/A</v>
      </c>
      <c r="E262" s="103"/>
      <c r="F262" s="104"/>
      <c r="G262" s="99" t="e">
        <v>#N/A</v>
      </c>
      <c r="H262" s="107"/>
      <c r="I262" s="108"/>
      <c r="J262" s="111" t="e">
        <v>#N/A</v>
      </c>
      <c r="K262" s="107"/>
      <c r="L262" s="108"/>
      <c r="M262" s="111" t="e">
        <v>#N/A</v>
      </c>
      <c r="N262" s="107"/>
      <c r="O262" s="108"/>
      <c r="P262" s="114" t="e">
        <v>#N/A</v>
      </c>
    </row>
    <row r="263" spans="1:16">
      <c r="A263" s="18">
        <f t="shared" si="37"/>
        <v>263</v>
      </c>
      <c r="B263" s="101"/>
      <c r="C263" s="102"/>
      <c r="D263" s="106" t="e">
        <v>#N/A</v>
      </c>
      <c r="E263" s="103"/>
      <c r="F263" s="104"/>
      <c r="G263" s="99" t="e">
        <v>#N/A</v>
      </c>
      <c r="H263" s="107"/>
      <c r="I263" s="108"/>
      <c r="J263" s="111" t="e">
        <v>#N/A</v>
      </c>
      <c r="K263" s="107"/>
      <c r="L263" s="108"/>
      <c r="M263" s="111" t="e">
        <v>#N/A</v>
      </c>
      <c r="N263" s="107"/>
      <c r="O263" s="108"/>
      <c r="P263" s="114" t="e">
        <v>#N/A</v>
      </c>
    </row>
    <row r="264" spans="1:16">
      <c r="A264" s="18">
        <f t="shared" si="37"/>
        <v>264</v>
      </c>
      <c r="B264" s="101"/>
      <c r="C264" s="102"/>
      <c r="D264" s="106" t="e">
        <v>#N/A</v>
      </c>
      <c r="E264" s="103"/>
      <c r="F264" s="104"/>
      <c r="G264" s="99" t="e">
        <v>#N/A</v>
      </c>
      <c r="H264" s="107"/>
      <c r="I264" s="108"/>
      <c r="J264" s="111" t="e">
        <v>#N/A</v>
      </c>
      <c r="K264" s="107"/>
      <c r="L264" s="108"/>
      <c r="M264" s="111" t="e">
        <v>#N/A</v>
      </c>
      <c r="N264" s="107"/>
      <c r="O264" s="108"/>
      <c r="P264" s="114" t="e">
        <v>#N/A</v>
      </c>
    </row>
    <row r="265" spans="1:16">
      <c r="A265" s="18">
        <f t="shared" si="37"/>
        <v>265</v>
      </c>
      <c r="B265" s="101"/>
      <c r="C265" s="102"/>
      <c r="D265" s="106" t="e">
        <v>#N/A</v>
      </c>
      <c r="E265" s="103"/>
      <c r="F265" s="104"/>
      <c r="G265" s="99" t="e">
        <v>#N/A</v>
      </c>
      <c r="H265" s="107"/>
      <c r="I265" s="108"/>
      <c r="J265" s="111" t="e">
        <v>#N/A</v>
      </c>
      <c r="K265" s="107"/>
      <c r="L265" s="108"/>
      <c r="M265" s="111" t="e">
        <v>#N/A</v>
      </c>
      <c r="N265" s="107"/>
      <c r="O265" s="108"/>
      <c r="P265" s="114" t="e">
        <v>#N/A</v>
      </c>
    </row>
    <row r="266" spans="1:16">
      <c r="A266" s="18">
        <f t="shared" si="37"/>
        <v>266</v>
      </c>
      <c r="B266" s="101"/>
      <c r="C266" s="102"/>
      <c r="D266" s="106" t="e">
        <v>#N/A</v>
      </c>
      <c r="E266" s="103"/>
      <c r="F266" s="104"/>
      <c r="G266" s="99" t="e">
        <v>#N/A</v>
      </c>
      <c r="H266" s="107"/>
      <c r="I266" s="108"/>
      <c r="J266" s="111" t="e">
        <v>#N/A</v>
      </c>
      <c r="K266" s="107"/>
      <c r="L266" s="108"/>
      <c r="M266" s="111" t="e">
        <v>#N/A</v>
      </c>
      <c r="N266" s="107"/>
      <c r="O266" s="108"/>
      <c r="P266" s="114" t="e">
        <v>#N/A</v>
      </c>
    </row>
    <row r="267" spans="1:16">
      <c r="A267" s="18">
        <f t="shared" si="37"/>
        <v>267</v>
      </c>
      <c r="B267" s="101"/>
      <c r="C267" s="102"/>
      <c r="D267" s="106" t="e">
        <v>#N/A</v>
      </c>
      <c r="E267" s="103"/>
      <c r="F267" s="104"/>
      <c r="G267" s="99" t="e">
        <v>#N/A</v>
      </c>
      <c r="H267" s="107"/>
      <c r="I267" s="108"/>
      <c r="J267" s="111" t="e">
        <v>#N/A</v>
      </c>
      <c r="K267" s="107"/>
      <c r="L267" s="108"/>
      <c r="M267" s="111" t="e">
        <v>#N/A</v>
      </c>
      <c r="N267" s="107"/>
      <c r="O267" s="108"/>
      <c r="P267" s="114" t="e">
        <v>#N/A</v>
      </c>
    </row>
    <row r="268" spans="1:16">
      <c r="A268" s="18">
        <f t="shared" si="37"/>
        <v>268</v>
      </c>
      <c r="B268" s="101"/>
      <c r="C268" s="102"/>
      <c r="D268" s="106" t="e">
        <v>#N/A</v>
      </c>
      <c r="E268" s="103"/>
      <c r="F268" s="104"/>
      <c r="G268" s="99" t="e">
        <v>#N/A</v>
      </c>
      <c r="H268" s="107"/>
      <c r="I268" s="108"/>
      <c r="J268" s="111" t="e">
        <v>#N/A</v>
      </c>
      <c r="K268" s="107"/>
      <c r="L268" s="108"/>
      <c r="M268" s="111" t="e">
        <v>#N/A</v>
      </c>
      <c r="N268" s="107"/>
      <c r="O268" s="108"/>
      <c r="P268" s="114" t="e">
        <v>#N/A</v>
      </c>
    </row>
    <row r="269" spans="1:16">
      <c r="A269" s="18">
        <f t="shared" si="37"/>
        <v>269</v>
      </c>
      <c r="B269" s="101"/>
      <c r="C269" s="102"/>
      <c r="D269" s="106" t="e">
        <v>#N/A</v>
      </c>
      <c r="E269" s="103"/>
      <c r="F269" s="104"/>
      <c r="G269" s="99" t="e">
        <v>#N/A</v>
      </c>
      <c r="H269" s="107"/>
      <c r="I269" s="108"/>
      <c r="J269" s="111" t="e">
        <v>#N/A</v>
      </c>
      <c r="K269" s="107"/>
      <c r="L269" s="108"/>
      <c r="M269" s="111" t="e">
        <v>#N/A</v>
      </c>
      <c r="N269" s="107"/>
      <c r="O269" s="108"/>
      <c r="P269" s="114" t="e">
        <v>#N/A</v>
      </c>
    </row>
    <row r="270" spans="1:16">
      <c r="A270" s="18">
        <f t="shared" si="37"/>
        <v>270</v>
      </c>
      <c r="B270" s="101"/>
      <c r="C270" s="102"/>
      <c r="D270" s="106" t="e">
        <v>#N/A</v>
      </c>
      <c r="E270" s="103"/>
      <c r="F270" s="104"/>
      <c r="G270" s="99" t="e">
        <v>#N/A</v>
      </c>
      <c r="H270" s="107"/>
      <c r="I270" s="108"/>
      <c r="J270" s="111" t="e">
        <v>#N/A</v>
      </c>
      <c r="K270" s="107"/>
      <c r="L270" s="108"/>
      <c r="M270" s="111" t="e">
        <v>#N/A</v>
      </c>
      <c r="N270" s="107"/>
      <c r="O270" s="108"/>
      <c r="P270" s="114" t="e">
        <v>#N/A</v>
      </c>
    </row>
    <row r="271" spans="1:16">
      <c r="A271" s="18">
        <f t="shared" si="37"/>
        <v>271</v>
      </c>
      <c r="B271" s="101"/>
      <c r="C271" s="102"/>
      <c r="D271" s="106" t="e">
        <v>#N/A</v>
      </c>
      <c r="E271" s="103"/>
      <c r="F271" s="104"/>
      <c r="G271" s="99" t="e">
        <v>#N/A</v>
      </c>
      <c r="H271" s="107"/>
      <c r="I271" s="108"/>
      <c r="J271" s="111" t="e">
        <v>#N/A</v>
      </c>
      <c r="K271" s="107"/>
      <c r="L271" s="108"/>
      <c r="M271" s="111" t="e">
        <v>#N/A</v>
      </c>
      <c r="N271" s="107"/>
      <c r="O271" s="108"/>
      <c r="P271" s="114" t="e">
        <v>#N/A</v>
      </c>
    </row>
    <row r="272" spans="1:16">
      <c r="A272" s="18">
        <f t="shared" si="37"/>
        <v>272</v>
      </c>
      <c r="B272" s="101"/>
      <c r="C272" s="102"/>
      <c r="D272" s="106" t="e">
        <v>#N/A</v>
      </c>
      <c r="E272" s="103"/>
      <c r="F272" s="104"/>
      <c r="G272" s="99" t="e">
        <v>#N/A</v>
      </c>
      <c r="H272" s="107"/>
      <c r="I272" s="108"/>
      <c r="J272" s="111" t="e">
        <v>#N/A</v>
      </c>
      <c r="K272" s="107"/>
      <c r="L272" s="108"/>
      <c r="M272" s="111" t="e">
        <v>#N/A</v>
      </c>
      <c r="N272" s="107"/>
      <c r="O272" s="108"/>
      <c r="P272" s="114" t="e">
        <v>#N/A</v>
      </c>
    </row>
    <row r="273" spans="1:16">
      <c r="A273" s="18">
        <f t="shared" si="37"/>
        <v>273</v>
      </c>
      <c r="B273" s="101"/>
      <c r="C273" s="102"/>
      <c r="D273" s="106" t="e">
        <v>#N/A</v>
      </c>
      <c r="E273" s="103"/>
      <c r="F273" s="104"/>
      <c r="G273" s="99" t="e">
        <v>#N/A</v>
      </c>
      <c r="H273" s="107"/>
      <c r="I273" s="108"/>
      <c r="J273" s="111" t="e">
        <v>#N/A</v>
      </c>
      <c r="K273" s="107"/>
      <c r="L273" s="108"/>
      <c r="M273" s="111" t="e">
        <v>#N/A</v>
      </c>
      <c r="N273" s="107"/>
      <c r="O273" s="108"/>
      <c r="P273" s="114" t="e">
        <v>#N/A</v>
      </c>
    </row>
    <row r="274" spans="1:16">
      <c r="A274" s="18">
        <f t="shared" si="37"/>
        <v>274</v>
      </c>
      <c r="B274" s="101"/>
      <c r="C274" s="102"/>
      <c r="D274" s="106" t="e">
        <v>#N/A</v>
      </c>
      <c r="E274" s="103"/>
      <c r="F274" s="104"/>
      <c r="G274" s="99" t="e">
        <v>#N/A</v>
      </c>
      <c r="H274" s="107"/>
      <c r="I274" s="108"/>
      <c r="J274" s="111" t="e">
        <v>#N/A</v>
      </c>
      <c r="K274" s="107"/>
      <c r="L274" s="108"/>
      <c r="M274" s="111" t="e">
        <v>#N/A</v>
      </c>
      <c r="N274" s="107"/>
      <c r="O274" s="108"/>
      <c r="P274" s="114" t="e">
        <v>#N/A</v>
      </c>
    </row>
    <row r="275" spans="1:16">
      <c r="A275" s="18">
        <f t="shared" si="37"/>
        <v>275</v>
      </c>
      <c r="B275" s="101"/>
      <c r="C275" s="102"/>
      <c r="D275" s="106" t="e">
        <v>#N/A</v>
      </c>
      <c r="E275" s="103"/>
      <c r="F275" s="104"/>
      <c r="G275" s="99" t="e">
        <v>#N/A</v>
      </c>
      <c r="H275" s="107"/>
      <c r="I275" s="108"/>
      <c r="J275" s="111" t="e">
        <v>#N/A</v>
      </c>
      <c r="K275" s="107"/>
      <c r="L275" s="108"/>
      <c r="M275" s="111" t="e">
        <v>#N/A</v>
      </c>
      <c r="N275" s="107"/>
      <c r="O275" s="108"/>
      <c r="P275" s="114" t="e">
        <v>#N/A</v>
      </c>
    </row>
    <row r="276" spans="1:16">
      <c r="A276" s="18">
        <f t="shared" si="37"/>
        <v>276</v>
      </c>
      <c r="B276" s="101"/>
      <c r="C276" s="102"/>
      <c r="D276" s="106" t="e">
        <v>#N/A</v>
      </c>
      <c r="E276" s="103"/>
      <c r="F276" s="104"/>
      <c r="G276" s="99" t="e">
        <v>#N/A</v>
      </c>
      <c r="H276" s="107"/>
      <c r="I276" s="108"/>
      <c r="J276" s="111" t="e">
        <v>#N/A</v>
      </c>
      <c r="K276" s="107"/>
      <c r="L276" s="108"/>
      <c r="M276" s="111" t="e">
        <v>#N/A</v>
      </c>
      <c r="N276" s="107"/>
      <c r="O276" s="108"/>
      <c r="P276" s="114" t="e">
        <v>#N/A</v>
      </c>
    </row>
    <row r="277" spans="1:16">
      <c r="A277" s="18">
        <f t="shared" si="37"/>
        <v>277</v>
      </c>
      <c r="B277" s="101"/>
      <c r="C277" s="102"/>
      <c r="D277" s="106" t="e">
        <v>#N/A</v>
      </c>
      <c r="E277" s="103"/>
      <c r="F277" s="104"/>
      <c r="G277" s="99" t="e">
        <v>#N/A</v>
      </c>
      <c r="H277" s="107"/>
      <c r="I277" s="108"/>
      <c r="J277" s="111" t="e">
        <v>#N/A</v>
      </c>
      <c r="K277" s="107"/>
      <c r="L277" s="108"/>
      <c r="M277" s="111" t="e">
        <v>#N/A</v>
      </c>
      <c r="N277" s="107"/>
      <c r="O277" s="108"/>
      <c r="P277" s="114" t="e">
        <v>#N/A</v>
      </c>
    </row>
    <row r="278" spans="1:16">
      <c r="A278" s="18">
        <f t="shared" ref="A278:A300" si="38">A277+1</f>
        <v>278</v>
      </c>
      <c r="B278" s="101"/>
      <c r="C278" s="102"/>
      <c r="D278" s="106" t="e">
        <v>#N/A</v>
      </c>
      <c r="E278" s="103"/>
      <c r="F278" s="104"/>
      <c r="G278" s="99" t="e">
        <v>#N/A</v>
      </c>
      <c r="H278" s="107"/>
      <c r="I278" s="108"/>
      <c r="J278" s="111" t="e">
        <v>#N/A</v>
      </c>
      <c r="K278" s="107"/>
      <c r="L278" s="108"/>
      <c r="M278" s="111" t="e">
        <v>#N/A</v>
      </c>
      <c r="N278" s="107"/>
      <c r="O278" s="108"/>
      <c r="P278" s="114" t="e">
        <v>#N/A</v>
      </c>
    </row>
    <row r="279" spans="1:16">
      <c r="A279" s="18">
        <f t="shared" si="38"/>
        <v>279</v>
      </c>
      <c r="B279" s="101"/>
      <c r="C279" s="102"/>
      <c r="D279" s="106" t="e">
        <v>#N/A</v>
      </c>
      <c r="E279" s="103"/>
      <c r="F279" s="104"/>
      <c r="G279" s="99" t="e">
        <v>#N/A</v>
      </c>
      <c r="H279" s="107"/>
      <c r="I279" s="108"/>
      <c r="J279" s="111" t="e">
        <v>#N/A</v>
      </c>
      <c r="K279" s="107"/>
      <c r="L279" s="108"/>
      <c r="M279" s="111" t="e">
        <v>#N/A</v>
      </c>
      <c r="N279" s="107"/>
      <c r="O279" s="108"/>
      <c r="P279" s="114" t="e">
        <v>#N/A</v>
      </c>
    </row>
    <row r="280" spans="1:16">
      <c r="A280" s="18">
        <f t="shared" si="38"/>
        <v>280</v>
      </c>
      <c r="B280" s="101"/>
      <c r="C280" s="102"/>
      <c r="D280" s="106" t="e">
        <v>#N/A</v>
      </c>
      <c r="E280" s="103"/>
      <c r="F280" s="104"/>
      <c r="G280" s="99" t="e">
        <v>#N/A</v>
      </c>
      <c r="H280" s="107"/>
      <c r="I280" s="108"/>
      <c r="J280" s="111" t="e">
        <v>#N/A</v>
      </c>
      <c r="K280" s="107"/>
      <c r="L280" s="108"/>
      <c r="M280" s="111" t="e">
        <v>#N/A</v>
      </c>
      <c r="N280" s="107"/>
      <c r="O280" s="108"/>
      <c r="P280" s="114" t="e">
        <v>#N/A</v>
      </c>
    </row>
    <row r="281" spans="1:16">
      <c r="A281" s="18">
        <f t="shared" si="38"/>
        <v>281</v>
      </c>
      <c r="B281" s="101"/>
      <c r="C281" s="102"/>
      <c r="D281" s="106" t="e">
        <v>#N/A</v>
      </c>
      <c r="E281" s="103"/>
      <c r="F281" s="104"/>
      <c r="G281" s="99" t="e">
        <v>#N/A</v>
      </c>
      <c r="H281" s="107"/>
      <c r="I281" s="108"/>
      <c r="J281" s="111" t="e">
        <v>#N/A</v>
      </c>
      <c r="K281" s="107"/>
      <c r="L281" s="108"/>
      <c r="M281" s="111" t="e">
        <v>#N/A</v>
      </c>
      <c r="N281" s="107"/>
      <c r="O281" s="108"/>
      <c r="P281" s="114" t="e">
        <v>#N/A</v>
      </c>
    </row>
    <row r="282" spans="1:16">
      <c r="A282" s="18">
        <f t="shared" si="38"/>
        <v>282</v>
      </c>
      <c r="B282" s="101"/>
      <c r="C282" s="102"/>
      <c r="D282" s="106" t="e">
        <v>#N/A</v>
      </c>
      <c r="E282" s="103"/>
      <c r="F282" s="104"/>
      <c r="G282" s="99" t="e">
        <v>#N/A</v>
      </c>
      <c r="H282" s="107"/>
      <c r="I282" s="108"/>
      <c r="J282" s="111" t="e">
        <v>#N/A</v>
      </c>
      <c r="K282" s="107"/>
      <c r="L282" s="108"/>
      <c r="M282" s="111" t="e">
        <v>#N/A</v>
      </c>
      <c r="N282" s="107"/>
      <c r="O282" s="108"/>
      <c r="P282" s="114" t="e">
        <v>#N/A</v>
      </c>
    </row>
    <row r="283" spans="1:16">
      <c r="A283" s="18">
        <f t="shared" si="38"/>
        <v>283</v>
      </c>
      <c r="B283" s="101"/>
      <c r="C283" s="102"/>
      <c r="D283" s="106" t="e">
        <v>#N/A</v>
      </c>
      <c r="E283" s="103"/>
      <c r="F283" s="104"/>
      <c r="G283" s="99" t="e">
        <v>#N/A</v>
      </c>
      <c r="H283" s="107"/>
      <c r="I283" s="108"/>
      <c r="J283" s="111" t="e">
        <v>#N/A</v>
      </c>
      <c r="K283" s="107"/>
      <c r="L283" s="108"/>
      <c r="M283" s="111" t="e">
        <v>#N/A</v>
      </c>
      <c r="N283" s="107"/>
      <c r="O283" s="108"/>
      <c r="P283" s="114" t="e">
        <v>#N/A</v>
      </c>
    </row>
    <row r="284" spans="1:16">
      <c r="A284" s="18">
        <f t="shared" si="38"/>
        <v>284</v>
      </c>
      <c r="B284" s="101"/>
      <c r="C284" s="102"/>
      <c r="D284" s="106" t="e">
        <v>#N/A</v>
      </c>
      <c r="E284" s="103"/>
      <c r="F284" s="104"/>
      <c r="G284" s="99" t="e">
        <v>#N/A</v>
      </c>
      <c r="H284" s="107"/>
      <c r="I284" s="108"/>
      <c r="J284" s="111" t="e">
        <v>#N/A</v>
      </c>
      <c r="K284" s="107"/>
      <c r="L284" s="108"/>
      <c r="M284" s="111" t="e">
        <v>#N/A</v>
      </c>
      <c r="N284" s="107"/>
      <c r="O284" s="108"/>
      <c r="P284" s="114" t="e">
        <v>#N/A</v>
      </c>
    </row>
    <row r="285" spans="1:16">
      <c r="A285" s="18">
        <f t="shared" si="38"/>
        <v>285</v>
      </c>
      <c r="B285" s="101"/>
      <c r="C285" s="102"/>
      <c r="D285" s="106" t="e">
        <v>#N/A</v>
      </c>
      <c r="E285" s="103"/>
      <c r="F285" s="104"/>
      <c r="G285" s="99" t="e">
        <v>#N/A</v>
      </c>
      <c r="H285" s="107"/>
      <c r="I285" s="108"/>
      <c r="J285" s="111" t="e">
        <v>#N/A</v>
      </c>
      <c r="K285" s="107"/>
      <c r="L285" s="108"/>
      <c r="M285" s="111" t="e">
        <v>#N/A</v>
      </c>
      <c r="N285" s="107"/>
      <c r="O285" s="108"/>
      <c r="P285" s="114" t="e">
        <v>#N/A</v>
      </c>
    </row>
    <row r="286" spans="1:16">
      <c r="A286" s="18">
        <f t="shared" si="38"/>
        <v>286</v>
      </c>
      <c r="B286" s="101"/>
      <c r="C286" s="102"/>
      <c r="D286" s="106" t="e">
        <v>#N/A</v>
      </c>
      <c r="E286" s="103"/>
      <c r="F286" s="104"/>
      <c r="G286" s="99" t="e">
        <v>#N/A</v>
      </c>
      <c r="H286" s="107"/>
      <c r="I286" s="108"/>
      <c r="J286" s="111" t="e">
        <v>#N/A</v>
      </c>
      <c r="K286" s="107"/>
      <c r="L286" s="108"/>
      <c r="M286" s="111" t="e">
        <v>#N/A</v>
      </c>
      <c r="N286" s="107"/>
      <c r="O286" s="108"/>
      <c r="P286" s="114" t="e">
        <v>#N/A</v>
      </c>
    </row>
    <row r="287" spans="1:16">
      <c r="A287" s="18">
        <f t="shared" si="38"/>
        <v>287</v>
      </c>
      <c r="B287" s="101"/>
      <c r="C287" s="102"/>
      <c r="D287" s="106" t="e">
        <v>#N/A</v>
      </c>
      <c r="E287" s="103"/>
      <c r="F287" s="104"/>
      <c r="G287" s="99" t="e">
        <v>#N/A</v>
      </c>
      <c r="H287" s="107"/>
      <c r="I287" s="108"/>
      <c r="J287" s="111" t="e">
        <v>#N/A</v>
      </c>
      <c r="K287" s="107"/>
      <c r="L287" s="108"/>
      <c r="M287" s="111" t="e">
        <v>#N/A</v>
      </c>
      <c r="N287" s="107"/>
      <c r="O287" s="108"/>
      <c r="P287" s="114" t="e">
        <v>#N/A</v>
      </c>
    </row>
    <row r="288" spans="1:16">
      <c r="A288" s="18">
        <f t="shared" si="38"/>
        <v>288</v>
      </c>
      <c r="B288" s="101"/>
      <c r="C288" s="102"/>
      <c r="D288" s="106" t="e">
        <v>#N/A</v>
      </c>
      <c r="E288" s="103"/>
      <c r="F288" s="104"/>
      <c r="G288" s="99" t="e">
        <v>#N/A</v>
      </c>
      <c r="H288" s="107"/>
      <c r="I288" s="108"/>
      <c r="J288" s="111" t="e">
        <v>#N/A</v>
      </c>
      <c r="K288" s="107"/>
      <c r="L288" s="108"/>
      <c r="M288" s="111" t="e">
        <v>#N/A</v>
      </c>
      <c r="N288" s="107"/>
      <c r="O288" s="108"/>
      <c r="P288" s="114" t="e">
        <v>#N/A</v>
      </c>
    </row>
    <row r="289" spans="1:16">
      <c r="A289" s="18">
        <f t="shared" si="38"/>
        <v>289</v>
      </c>
      <c r="B289" s="101"/>
      <c r="C289" s="102"/>
      <c r="D289" s="106" t="e">
        <v>#N/A</v>
      </c>
      <c r="E289" s="103"/>
      <c r="F289" s="104"/>
      <c r="G289" s="99" t="e">
        <v>#N/A</v>
      </c>
      <c r="H289" s="107"/>
      <c r="I289" s="108"/>
      <c r="J289" s="111" t="e">
        <v>#N/A</v>
      </c>
      <c r="K289" s="107"/>
      <c r="L289" s="108"/>
      <c r="M289" s="111" t="e">
        <v>#N/A</v>
      </c>
      <c r="N289" s="107"/>
      <c r="O289" s="108"/>
      <c r="P289" s="114" t="e">
        <v>#N/A</v>
      </c>
    </row>
    <row r="290" spans="1:16">
      <c r="A290" s="18">
        <f t="shared" si="38"/>
        <v>290</v>
      </c>
      <c r="B290" s="101"/>
      <c r="C290" s="102"/>
      <c r="D290" s="106" t="e">
        <v>#N/A</v>
      </c>
      <c r="E290" s="103"/>
      <c r="F290" s="104"/>
      <c r="G290" s="99" t="e">
        <v>#N/A</v>
      </c>
      <c r="H290" s="107"/>
      <c r="I290" s="108"/>
      <c r="J290" s="111" t="e">
        <v>#N/A</v>
      </c>
      <c r="K290" s="107"/>
      <c r="L290" s="108"/>
      <c r="M290" s="111" t="e">
        <v>#N/A</v>
      </c>
      <c r="N290" s="107"/>
      <c r="O290" s="108"/>
      <c r="P290" s="114" t="e">
        <v>#N/A</v>
      </c>
    </row>
    <row r="291" spans="1:16">
      <c r="A291" s="18">
        <f t="shared" si="38"/>
        <v>291</v>
      </c>
      <c r="B291" s="101"/>
      <c r="C291" s="102"/>
      <c r="D291" s="106" t="e">
        <v>#N/A</v>
      </c>
      <c r="E291" s="103"/>
      <c r="F291" s="104"/>
      <c r="G291" s="99" t="e">
        <v>#N/A</v>
      </c>
      <c r="H291" s="107"/>
      <c r="I291" s="108"/>
      <c r="J291" s="111" t="e">
        <v>#N/A</v>
      </c>
      <c r="K291" s="107"/>
      <c r="L291" s="108"/>
      <c r="M291" s="111" t="e">
        <v>#N/A</v>
      </c>
      <c r="N291" s="107"/>
      <c r="O291" s="108"/>
      <c r="P291" s="114" t="e">
        <v>#N/A</v>
      </c>
    </row>
    <row r="292" spans="1:16">
      <c r="A292" s="18">
        <f t="shared" si="38"/>
        <v>292</v>
      </c>
      <c r="B292" s="101"/>
      <c r="C292" s="102"/>
      <c r="D292" s="106" t="e">
        <v>#N/A</v>
      </c>
      <c r="E292" s="103"/>
      <c r="F292" s="104"/>
      <c r="G292" s="99" t="e">
        <v>#N/A</v>
      </c>
      <c r="H292" s="107"/>
      <c r="I292" s="108"/>
      <c r="J292" s="111" t="e">
        <v>#N/A</v>
      </c>
      <c r="K292" s="107"/>
      <c r="L292" s="108"/>
      <c r="M292" s="111" t="e">
        <v>#N/A</v>
      </c>
      <c r="N292" s="107"/>
      <c r="O292" s="108"/>
      <c r="P292" s="114" t="e">
        <v>#N/A</v>
      </c>
    </row>
    <row r="293" spans="1:16">
      <c r="A293" s="18">
        <f t="shared" si="38"/>
        <v>293</v>
      </c>
      <c r="B293" s="101"/>
      <c r="C293" s="102"/>
      <c r="D293" s="106" t="e">
        <v>#N/A</v>
      </c>
      <c r="E293" s="103"/>
      <c r="F293" s="104"/>
      <c r="G293" s="99" t="e">
        <v>#N/A</v>
      </c>
      <c r="H293" s="107"/>
      <c r="I293" s="108"/>
      <c r="J293" s="111" t="e">
        <v>#N/A</v>
      </c>
      <c r="K293" s="107"/>
      <c r="L293" s="108"/>
      <c r="M293" s="111" t="e">
        <v>#N/A</v>
      </c>
      <c r="N293" s="107"/>
      <c r="O293" s="108"/>
      <c r="P293" s="114" t="e">
        <v>#N/A</v>
      </c>
    </row>
    <row r="294" spans="1:16">
      <c r="A294" s="18">
        <f t="shared" si="38"/>
        <v>294</v>
      </c>
      <c r="B294" s="101"/>
      <c r="C294" s="102"/>
      <c r="D294" s="106" t="e">
        <v>#N/A</v>
      </c>
      <c r="E294" s="103"/>
      <c r="F294" s="104"/>
      <c r="G294" s="99" t="e">
        <v>#N/A</v>
      </c>
      <c r="H294" s="107"/>
      <c r="I294" s="108"/>
      <c r="J294" s="111" t="e">
        <v>#N/A</v>
      </c>
      <c r="K294" s="107"/>
      <c r="L294" s="108"/>
      <c r="M294" s="111" t="e">
        <v>#N/A</v>
      </c>
      <c r="N294" s="107"/>
      <c r="O294" s="108"/>
      <c r="P294" s="114" t="e">
        <v>#N/A</v>
      </c>
    </row>
    <row r="295" spans="1:16">
      <c r="A295" s="18">
        <f t="shared" si="38"/>
        <v>295</v>
      </c>
      <c r="B295" s="101"/>
      <c r="C295" s="102"/>
      <c r="D295" s="106" t="e">
        <v>#N/A</v>
      </c>
      <c r="E295" s="103"/>
      <c r="F295" s="104"/>
      <c r="G295" s="99" t="e">
        <v>#N/A</v>
      </c>
      <c r="H295" s="107"/>
      <c r="I295" s="108"/>
      <c r="J295" s="111" t="e">
        <v>#N/A</v>
      </c>
      <c r="K295" s="107"/>
      <c r="L295" s="108"/>
      <c r="M295" s="111" t="e">
        <v>#N/A</v>
      </c>
      <c r="N295" s="107"/>
      <c r="O295" s="108"/>
      <c r="P295" s="114" t="e">
        <v>#N/A</v>
      </c>
    </row>
    <row r="296" spans="1:16">
      <c r="A296" s="18">
        <f t="shared" si="38"/>
        <v>296</v>
      </c>
      <c r="B296" s="101"/>
      <c r="C296" s="102"/>
      <c r="D296" s="106" t="e">
        <v>#N/A</v>
      </c>
      <c r="E296" s="103"/>
      <c r="F296" s="104"/>
      <c r="G296" s="99" t="e">
        <v>#N/A</v>
      </c>
      <c r="H296" s="107"/>
      <c r="I296" s="108"/>
      <c r="J296" s="111" t="e">
        <v>#N/A</v>
      </c>
      <c r="K296" s="107"/>
      <c r="L296" s="108"/>
      <c r="M296" s="111" t="e">
        <v>#N/A</v>
      </c>
      <c r="N296" s="107"/>
      <c r="O296" s="108"/>
      <c r="P296" s="114" t="e">
        <v>#N/A</v>
      </c>
    </row>
    <row r="297" spans="1:16">
      <c r="A297" s="18">
        <f t="shared" si="38"/>
        <v>297</v>
      </c>
      <c r="B297" s="101"/>
      <c r="C297" s="102"/>
      <c r="D297" s="106" t="e">
        <v>#N/A</v>
      </c>
      <c r="E297" s="103"/>
      <c r="F297" s="104"/>
      <c r="G297" s="99" t="e">
        <v>#N/A</v>
      </c>
      <c r="H297" s="107"/>
      <c r="I297" s="108"/>
      <c r="J297" s="111" t="e">
        <v>#N/A</v>
      </c>
      <c r="K297" s="107"/>
      <c r="L297" s="108"/>
      <c r="M297" s="111" t="e">
        <v>#N/A</v>
      </c>
      <c r="N297" s="107"/>
      <c r="O297" s="108"/>
      <c r="P297" s="114" t="e">
        <v>#N/A</v>
      </c>
    </row>
    <row r="298" spans="1:16">
      <c r="A298" s="18">
        <f t="shared" si="38"/>
        <v>298</v>
      </c>
      <c r="B298" s="101"/>
      <c r="C298" s="102"/>
      <c r="D298" s="106" t="e">
        <v>#N/A</v>
      </c>
      <c r="E298" s="103"/>
      <c r="F298" s="104"/>
      <c r="G298" s="99" t="e">
        <v>#N/A</v>
      </c>
      <c r="H298" s="107"/>
      <c r="I298" s="108"/>
      <c r="J298" s="111" t="e">
        <v>#N/A</v>
      </c>
      <c r="K298" s="107"/>
      <c r="L298" s="108"/>
      <c r="M298" s="111" t="e">
        <v>#N/A</v>
      </c>
      <c r="N298" s="107"/>
      <c r="O298" s="108"/>
      <c r="P298" s="114" t="e">
        <v>#N/A</v>
      </c>
    </row>
    <row r="299" spans="1:16">
      <c r="A299" s="18">
        <f t="shared" si="38"/>
        <v>299</v>
      </c>
      <c r="B299" s="101"/>
      <c r="C299" s="102"/>
      <c r="D299" s="106" t="e">
        <v>#N/A</v>
      </c>
      <c r="E299" s="103"/>
      <c r="F299" s="104"/>
      <c r="G299" s="99" t="e">
        <v>#N/A</v>
      </c>
      <c r="H299" s="107"/>
      <c r="I299" s="108"/>
      <c r="J299" s="111" t="e">
        <v>#N/A</v>
      </c>
      <c r="K299" s="107"/>
      <c r="L299" s="108"/>
      <c r="M299" s="111" t="e">
        <v>#N/A</v>
      </c>
      <c r="N299" s="107"/>
      <c r="O299" s="108"/>
      <c r="P299" s="114" t="e">
        <v>#N/A</v>
      </c>
    </row>
    <row r="300" spans="1:16">
      <c r="A300" s="18">
        <f t="shared" si="38"/>
        <v>300</v>
      </c>
      <c r="B300" s="101"/>
      <c r="C300" s="102"/>
      <c r="D300" s="106" t="e">
        <v>#N/A</v>
      </c>
      <c r="E300" s="103"/>
      <c r="F300" s="104"/>
      <c r="G300" s="99" t="e">
        <v>#N/A</v>
      </c>
      <c r="H300" s="107"/>
      <c r="I300" s="108"/>
      <c r="J300" s="111" t="e">
        <v>#N/A</v>
      </c>
      <c r="K300" s="107"/>
      <c r="L300" s="108"/>
      <c r="M300" s="111" t="e">
        <v>#N/A</v>
      </c>
      <c r="N300" s="107"/>
      <c r="O300" s="108"/>
      <c r="P300" s="114" t="e">
        <v>#N/A</v>
      </c>
    </row>
  </sheetData>
  <mergeCells count="1">
    <mergeCell ref="E18:G18"/>
  </mergeCells>
  <phoneticPr fontId="24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C71E1-2061-479F-87B4-2DFDDA126785}">
  <sheetPr codeName="WSform14"/>
  <dimension ref="A1:Y300"/>
  <sheetViews>
    <sheetView zoomScale="80" zoomScaleNormal="80" workbookViewId="0">
      <selection activeCell="J16" sqref="J16"/>
    </sheetView>
  </sheetViews>
  <sheetFormatPr defaultColWidth="9" defaultRowHeight="12"/>
  <cols>
    <col min="1" max="1" width="4.36328125" style="18" customWidth="1"/>
    <col min="2" max="2" width="9.90625" style="18" customWidth="1"/>
    <col min="3" max="3" width="8.6328125" style="18" customWidth="1"/>
    <col min="4" max="4" width="7.7265625" style="18" customWidth="1"/>
    <col min="5" max="7" width="8.90625" style="18" customWidth="1"/>
    <col min="8" max="8" width="6.6328125" style="18" customWidth="1"/>
    <col min="9" max="9" width="5.08984375" style="18" customWidth="1"/>
    <col min="10" max="11" width="8.90625" style="18" customWidth="1"/>
    <col min="12" max="12" width="3.7265625" style="18" customWidth="1"/>
    <col min="13" max="13" width="8.90625" style="18" customWidth="1"/>
    <col min="14" max="14" width="6.6328125" style="18" customWidth="1"/>
    <col min="15" max="15" width="3.90625" style="18" customWidth="1"/>
    <col min="16" max="16" width="8.90625" style="18" customWidth="1"/>
    <col min="17" max="17" width="3.08984375" style="18" customWidth="1"/>
    <col min="18" max="18" width="10.6328125" style="27" customWidth="1"/>
    <col min="19" max="19" width="10.6328125" style="90" customWidth="1"/>
    <col min="20" max="29" width="10.6328125" style="18" customWidth="1"/>
    <col min="30" max="16384" width="9" style="18"/>
  </cols>
  <sheetData>
    <row r="1" spans="1:25">
      <c r="A1" s="18">
        <v>1</v>
      </c>
      <c r="B1" s="19">
        <v>2</v>
      </c>
      <c r="C1" s="20">
        <v>3</v>
      </c>
      <c r="D1" s="20">
        <v>4</v>
      </c>
      <c r="E1" s="20">
        <v>5</v>
      </c>
      <c r="F1" s="20">
        <v>6</v>
      </c>
      <c r="G1" s="20">
        <v>7</v>
      </c>
      <c r="H1" s="19">
        <v>8</v>
      </c>
      <c r="I1" s="19">
        <v>9</v>
      </c>
      <c r="J1" s="20">
        <v>10</v>
      </c>
      <c r="K1" s="21">
        <v>11</v>
      </c>
      <c r="L1" s="18">
        <v>12</v>
      </c>
      <c r="M1" s="21">
        <v>13</v>
      </c>
      <c r="N1" s="18">
        <v>14</v>
      </c>
      <c r="O1" s="18">
        <v>15</v>
      </c>
      <c r="P1" s="21">
        <v>16</v>
      </c>
      <c r="R1" s="22"/>
      <c r="S1" s="23"/>
      <c r="T1" s="24"/>
      <c r="U1" s="24"/>
      <c r="V1" s="24"/>
      <c r="W1" s="24"/>
      <c r="X1" s="24"/>
      <c r="Y1" s="24"/>
    </row>
    <row r="2" spans="1:25" ht="19">
      <c r="A2" s="18">
        <v>2</v>
      </c>
      <c r="B2" s="25" t="s">
        <v>8</v>
      </c>
      <c r="F2" s="26"/>
      <c r="G2" s="26"/>
      <c r="L2" s="27" t="s">
        <v>9</v>
      </c>
      <c r="M2" s="28" t="s">
        <v>72</v>
      </c>
      <c r="N2" s="1" t="s">
        <v>10</v>
      </c>
      <c r="R2" s="27" t="s">
        <v>73</v>
      </c>
      <c r="S2" s="29" t="s">
        <v>74</v>
      </c>
      <c r="T2" s="1" t="s">
        <v>75</v>
      </c>
      <c r="U2" s="22"/>
      <c r="V2" s="30"/>
      <c r="W2" s="24"/>
      <c r="X2" s="24"/>
      <c r="Y2" s="24"/>
    </row>
    <row r="3" spans="1:25">
      <c r="A3" s="21">
        <v>3</v>
      </c>
      <c r="B3" s="31" t="s">
        <v>11</v>
      </c>
      <c r="C3" s="32" t="s">
        <v>12</v>
      </c>
      <c r="E3" s="31" t="s">
        <v>69</v>
      </c>
      <c r="F3" s="33"/>
      <c r="G3" s="2" t="s">
        <v>13</v>
      </c>
      <c r="H3" s="2"/>
      <c r="I3" s="2"/>
      <c r="K3" s="3"/>
      <c r="L3" s="27" t="s">
        <v>14</v>
      </c>
      <c r="M3" s="34" t="s">
        <v>76</v>
      </c>
      <c r="N3" s="1" t="s">
        <v>15</v>
      </c>
      <c r="O3" s="1"/>
      <c r="R3" s="24"/>
      <c r="S3" s="24"/>
      <c r="T3" s="24"/>
      <c r="U3" s="22"/>
      <c r="V3" s="35"/>
      <c r="W3" s="36"/>
      <c r="X3" s="24"/>
      <c r="Y3" s="24"/>
    </row>
    <row r="4" spans="1:25">
      <c r="A4" s="21">
        <v>4</v>
      </c>
      <c r="B4" s="31" t="s">
        <v>16</v>
      </c>
      <c r="C4" s="37">
        <v>36</v>
      </c>
      <c r="D4" s="38"/>
      <c r="F4" s="2" t="s">
        <v>6</v>
      </c>
      <c r="G4" s="2" t="s">
        <v>6</v>
      </c>
      <c r="H4" s="2" t="s">
        <v>17</v>
      </c>
      <c r="I4" s="2" t="s">
        <v>1</v>
      </c>
      <c r="J4" s="1"/>
      <c r="K4" s="4" t="s">
        <v>18</v>
      </c>
      <c r="L4" s="1"/>
      <c r="M4" s="1"/>
      <c r="N4" s="1"/>
      <c r="O4" s="1"/>
      <c r="R4" s="22"/>
      <c r="S4" s="39"/>
      <c r="T4" s="24"/>
      <c r="U4" s="24"/>
      <c r="V4" s="40"/>
      <c r="W4" s="24"/>
      <c r="X4" s="24"/>
      <c r="Y4" s="24"/>
    </row>
    <row r="5" spans="1:25">
      <c r="A5" s="18">
        <v>5</v>
      </c>
      <c r="B5" s="31" t="s">
        <v>19</v>
      </c>
      <c r="C5" s="37">
        <v>86</v>
      </c>
      <c r="D5" s="38" t="s">
        <v>20</v>
      </c>
      <c r="F5" s="2" t="s">
        <v>0</v>
      </c>
      <c r="G5" s="2" t="s">
        <v>21</v>
      </c>
      <c r="H5" s="2" t="s">
        <v>22</v>
      </c>
      <c r="I5" s="2" t="s">
        <v>22</v>
      </c>
      <c r="J5" s="41" t="s">
        <v>23</v>
      </c>
      <c r="K5" s="27" t="s">
        <v>24</v>
      </c>
      <c r="L5" s="2"/>
      <c r="M5" s="2"/>
      <c r="N5" s="1"/>
      <c r="O5" s="3" t="s">
        <v>68</v>
      </c>
      <c r="P5" s="42" t="str">
        <f ca="1">RIGHT(CELL("filename",A1),LEN(CELL("filename",A1))-FIND("]",CELL("filename",A1)))</f>
        <v>srim86Kr_Water</v>
      </c>
      <c r="R5" s="22"/>
      <c r="S5" s="39"/>
      <c r="T5" s="43"/>
      <c r="U5" s="23"/>
      <c r="V5" s="44"/>
      <c r="W5" s="24"/>
      <c r="X5" s="24"/>
      <c r="Y5" s="24"/>
    </row>
    <row r="6" spans="1:25">
      <c r="A6" s="21">
        <v>6</v>
      </c>
      <c r="B6" s="31" t="s">
        <v>25</v>
      </c>
      <c r="C6" s="45" t="s">
        <v>79</v>
      </c>
      <c r="D6" s="38" t="s">
        <v>26</v>
      </c>
      <c r="F6" s="5" t="s">
        <v>2</v>
      </c>
      <c r="G6" s="6">
        <v>1</v>
      </c>
      <c r="H6" s="6">
        <v>66.67</v>
      </c>
      <c r="I6" s="7">
        <v>11.19</v>
      </c>
      <c r="J6" s="21">
        <v>1</v>
      </c>
      <c r="K6" s="46">
        <v>9.9997000000000007</v>
      </c>
      <c r="L6" s="4" t="s">
        <v>27</v>
      </c>
      <c r="M6" s="1"/>
      <c r="N6" s="1"/>
      <c r="O6" s="3" t="s">
        <v>67</v>
      </c>
      <c r="P6" s="47" t="s">
        <v>78</v>
      </c>
      <c r="Q6" s="24"/>
      <c r="R6" s="22"/>
      <c r="S6" s="39"/>
      <c r="T6" s="48"/>
      <c r="U6" s="23"/>
      <c r="V6" s="44"/>
      <c r="W6" s="24"/>
      <c r="X6" s="24"/>
      <c r="Y6" s="24"/>
    </row>
    <row r="7" spans="1:25">
      <c r="A7" s="18">
        <v>7</v>
      </c>
      <c r="B7" s="49"/>
      <c r="C7" s="45" t="s">
        <v>80</v>
      </c>
      <c r="F7" s="50" t="s">
        <v>3</v>
      </c>
      <c r="G7" s="51">
        <v>8</v>
      </c>
      <c r="H7" s="51">
        <v>33.33</v>
      </c>
      <c r="I7" s="52">
        <v>88.81</v>
      </c>
      <c r="J7" s="21">
        <v>2</v>
      </c>
      <c r="K7" s="53">
        <v>99.997</v>
      </c>
      <c r="L7" s="4" t="s">
        <v>28</v>
      </c>
      <c r="M7" s="1"/>
      <c r="N7" s="1"/>
      <c r="R7" s="22"/>
      <c r="S7" s="39"/>
      <c r="T7" s="24"/>
      <c r="U7" s="23"/>
      <c r="V7" s="44"/>
      <c r="W7" s="24"/>
      <c r="X7" s="54"/>
      <c r="Y7" s="24"/>
    </row>
    <row r="8" spans="1:25">
      <c r="A8" s="18">
        <v>8</v>
      </c>
      <c r="B8" s="31" t="s">
        <v>29</v>
      </c>
      <c r="C8" s="55">
        <v>1</v>
      </c>
      <c r="D8" s="8" t="s">
        <v>4</v>
      </c>
      <c r="F8" s="50"/>
      <c r="G8" s="51"/>
      <c r="H8" s="51"/>
      <c r="I8" s="52"/>
      <c r="J8" s="21">
        <v>3</v>
      </c>
      <c r="K8" s="53">
        <v>99.997</v>
      </c>
      <c r="L8" s="4" t="s">
        <v>30</v>
      </c>
      <c r="M8" s="1"/>
      <c r="N8" s="1"/>
      <c r="O8" s="1"/>
      <c r="R8" s="22"/>
      <c r="S8" s="39"/>
      <c r="T8" s="24"/>
      <c r="U8" s="23"/>
      <c r="V8" s="16"/>
      <c r="W8" s="24"/>
      <c r="X8" s="56"/>
      <c r="Y8" s="14"/>
    </row>
    <row r="9" spans="1:25">
      <c r="A9" s="18">
        <v>9</v>
      </c>
      <c r="B9" s="49"/>
      <c r="C9" s="55">
        <v>1.0029E+23</v>
      </c>
      <c r="D9" s="38" t="s">
        <v>5</v>
      </c>
      <c r="F9" s="50"/>
      <c r="G9" s="51"/>
      <c r="H9" s="51"/>
      <c r="I9" s="52"/>
      <c r="J9" s="21">
        <v>4</v>
      </c>
      <c r="K9" s="53">
        <v>1</v>
      </c>
      <c r="L9" s="4" t="s">
        <v>31</v>
      </c>
      <c r="M9" s="1"/>
      <c r="N9" s="1"/>
      <c r="O9" s="1"/>
      <c r="R9" s="22"/>
      <c r="S9" s="57"/>
      <c r="T9" s="15"/>
      <c r="U9" s="23"/>
      <c r="V9" s="16"/>
      <c r="W9" s="24"/>
      <c r="X9" s="56"/>
      <c r="Y9" s="14"/>
    </row>
    <row r="10" spans="1:25">
      <c r="A10" s="18">
        <v>10</v>
      </c>
      <c r="B10" s="31" t="s">
        <v>32</v>
      </c>
      <c r="C10" s="9">
        <v>0.122</v>
      </c>
      <c r="D10" s="38"/>
      <c r="F10" s="50"/>
      <c r="G10" s="51"/>
      <c r="H10" s="51"/>
      <c r="I10" s="52"/>
      <c r="J10" s="21">
        <v>5</v>
      </c>
      <c r="K10" s="53">
        <v>1</v>
      </c>
      <c r="L10" s="4" t="s">
        <v>33</v>
      </c>
      <c r="M10" s="1"/>
      <c r="N10" s="1"/>
      <c r="O10" s="1"/>
      <c r="R10" s="22"/>
      <c r="S10" s="57"/>
      <c r="T10" s="48"/>
      <c r="U10" s="23"/>
      <c r="V10" s="16"/>
      <c r="W10" s="24"/>
      <c r="X10" s="56"/>
      <c r="Y10" s="14"/>
    </row>
    <row r="11" spans="1:25">
      <c r="A11" s="18">
        <v>11</v>
      </c>
      <c r="C11" s="58" t="s">
        <v>34</v>
      </c>
      <c r="D11" s="26" t="s">
        <v>35</v>
      </c>
      <c r="F11" s="50"/>
      <c r="G11" s="51"/>
      <c r="H11" s="51"/>
      <c r="I11" s="52"/>
      <c r="J11" s="21">
        <v>6</v>
      </c>
      <c r="K11" s="53">
        <v>1000</v>
      </c>
      <c r="L11" s="4" t="s">
        <v>36</v>
      </c>
      <c r="M11" s="1"/>
      <c r="N11" s="1"/>
      <c r="O11" s="1"/>
      <c r="R11" s="22"/>
      <c r="S11" s="59"/>
      <c r="T11" s="24"/>
      <c r="U11" s="24"/>
      <c r="V11" s="54"/>
      <c r="W11" s="54"/>
      <c r="X11" s="54"/>
      <c r="Y11" s="24"/>
    </row>
    <row r="12" spans="1:25">
      <c r="A12" s="18">
        <v>12</v>
      </c>
      <c r="B12" s="27" t="s">
        <v>37</v>
      </c>
      <c r="C12" s="60">
        <v>20</v>
      </c>
      <c r="D12" s="61">
        <f>$C$5/100</f>
        <v>0.86</v>
      </c>
      <c r="E12" s="38" t="s">
        <v>66</v>
      </c>
      <c r="F12" s="50"/>
      <c r="G12" s="51"/>
      <c r="H12" s="51"/>
      <c r="I12" s="52"/>
      <c r="J12" s="21">
        <v>7</v>
      </c>
      <c r="K12" s="53">
        <v>9.9705999999999992</v>
      </c>
      <c r="L12" s="4" t="s">
        <v>38</v>
      </c>
      <c r="M12" s="1"/>
      <c r="R12" s="22"/>
      <c r="S12" s="59"/>
      <c r="T12" s="24"/>
      <c r="U12" s="24"/>
      <c r="V12" s="44"/>
      <c r="W12" s="44"/>
      <c r="X12" s="44"/>
      <c r="Y12" s="24"/>
    </row>
    <row r="13" spans="1:25">
      <c r="A13" s="18">
        <v>13</v>
      </c>
      <c r="B13" s="27" t="s">
        <v>39</v>
      </c>
      <c r="C13" s="62">
        <v>228</v>
      </c>
      <c r="D13" s="61">
        <f>$C$5*1000000</f>
        <v>86000000</v>
      </c>
      <c r="E13" s="38" t="s">
        <v>61</v>
      </c>
      <c r="F13" s="63"/>
      <c r="G13" s="64"/>
      <c r="H13" s="64"/>
      <c r="I13" s="65"/>
      <c r="J13" s="21">
        <v>8</v>
      </c>
      <c r="K13" s="66">
        <v>3.8073999999999997E-2</v>
      </c>
      <c r="L13" s="4" t="s">
        <v>40</v>
      </c>
      <c r="R13" s="22" t="s">
        <v>77</v>
      </c>
      <c r="S13" s="59"/>
      <c r="T13" s="24"/>
      <c r="U13" s="22"/>
      <c r="V13" s="44"/>
      <c r="W13" s="44"/>
      <c r="X13" s="16"/>
      <c r="Y13" s="24"/>
    </row>
    <row r="14" spans="1:25" ht="13">
      <c r="A14" s="18">
        <v>14</v>
      </c>
      <c r="B14" s="27" t="s">
        <v>70</v>
      </c>
      <c r="C14" s="67"/>
      <c r="D14" s="38" t="s">
        <v>71</v>
      </c>
      <c r="E14" s="24"/>
      <c r="F14" s="24"/>
      <c r="G14" s="24"/>
      <c r="H14" s="68">
        <f>SUM(H6:H13)</f>
        <v>100</v>
      </c>
      <c r="I14" s="69">
        <f>SUM(I6:I13)</f>
        <v>100</v>
      </c>
      <c r="J14" s="21">
        <v>0</v>
      </c>
      <c r="K14" s="10" t="s">
        <v>41</v>
      </c>
      <c r="L14" s="11"/>
      <c r="N14" s="58"/>
      <c r="O14" s="58"/>
      <c r="P14" s="58"/>
      <c r="R14" s="22"/>
      <c r="S14" s="59"/>
      <c r="T14" s="24"/>
      <c r="U14" s="22"/>
      <c r="V14" s="70"/>
      <c r="W14" s="70"/>
      <c r="X14" s="71"/>
      <c r="Y14" s="24"/>
    </row>
    <row r="15" spans="1:25" ht="13">
      <c r="A15" s="18">
        <v>15</v>
      </c>
      <c r="B15" s="27" t="s">
        <v>63</v>
      </c>
      <c r="C15" s="72"/>
      <c r="D15" s="73" t="s">
        <v>64</v>
      </c>
      <c r="E15" s="74"/>
      <c r="F15" s="74"/>
      <c r="G15" s="74"/>
      <c r="H15" s="48"/>
      <c r="I15" s="48"/>
      <c r="J15" s="17"/>
      <c r="K15" s="12"/>
      <c r="L15" s="13"/>
      <c r="M15" s="17"/>
      <c r="N15" s="38"/>
      <c r="O15" s="38"/>
      <c r="P15" s="17"/>
      <c r="R15" s="22"/>
      <c r="S15" s="59"/>
      <c r="T15" s="24"/>
      <c r="U15" s="24"/>
      <c r="V15" s="75"/>
      <c r="W15" s="75"/>
      <c r="X15" s="56"/>
      <c r="Y15" s="24"/>
    </row>
    <row r="16" spans="1:25">
      <c r="A16" s="18">
        <v>16</v>
      </c>
      <c r="B16" s="38"/>
      <c r="C16" s="76"/>
      <c r="D16" s="77"/>
      <c r="F16" s="78" t="s">
        <v>42</v>
      </c>
      <c r="G16" s="74"/>
      <c r="H16" s="79"/>
      <c r="I16" s="48"/>
      <c r="J16" s="115" t="s">
        <v>81</v>
      </c>
      <c r="K16" s="12"/>
      <c r="L16" s="13"/>
      <c r="M16" s="38"/>
      <c r="N16" s="38"/>
      <c r="O16" s="38"/>
      <c r="P16" s="38"/>
      <c r="R16" s="22"/>
      <c r="S16" s="59"/>
      <c r="T16" s="24"/>
      <c r="U16" s="24"/>
      <c r="V16" s="75"/>
      <c r="W16" s="75"/>
      <c r="X16" s="56"/>
      <c r="Y16" s="24"/>
    </row>
    <row r="17" spans="1:25">
      <c r="A17" s="18">
        <v>17</v>
      </c>
      <c r="B17" s="80" t="s">
        <v>43</v>
      </c>
      <c r="C17" s="81"/>
      <c r="D17" s="82"/>
      <c r="E17" s="80" t="s">
        <v>44</v>
      </c>
      <c r="F17" s="83" t="s">
        <v>45</v>
      </c>
      <c r="G17" s="84" t="s">
        <v>46</v>
      </c>
      <c r="H17" s="80" t="s">
        <v>47</v>
      </c>
      <c r="I17" s="81"/>
      <c r="J17" s="82"/>
      <c r="K17" s="80" t="s">
        <v>48</v>
      </c>
      <c r="L17" s="85"/>
      <c r="M17" s="86"/>
      <c r="N17" s="80" t="s">
        <v>49</v>
      </c>
      <c r="O17" s="81"/>
      <c r="P17" s="82"/>
      <c r="R17" s="22"/>
      <c r="S17" s="59"/>
      <c r="T17" s="24"/>
      <c r="U17" s="24"/>
      <c r="V17" s="24"/>
      <c r="W17" s="24"/>
      <c r="X17" s="24"/>
      <c r="Y17" s="24"/>
    </row>
    <row r="18" spans="1:25">
      <c r="A18" s="18">
        <v>18</v>
      </c>
      <c r="B18" s="87" t="s">
        <v>50</v>
      </c>
      <c r="C18" s="24"/>
      <c r="D18" s="88" t="s">
        <v>51</v>
      </c>
      <c r="E18" s="116" t="s">
        <v>52</v>
      </c>
      <c r="F18" s="117"/>
      <c r="G18" s="118"/>
      <c r="H18" s="87" t="s">
        <v>53</v>
      </c>
      <c r="I18" s="24"/>
      <c r="J18" s="88" t="s">
        <v>54</v>
      </c>
      <c r="K18" s="87" t="s">
        <v>55</v>
      </c>
      <c r="L18" s="89"/>
      <c r="M18" s="88" t="s">
        <v>54</v>
      </c>
      <c r="N18" s="87" t="s">
        <v>55</v>
      </c>
      <c r="O18" s="24"/>
      <c r="P18" s="88" t="s">
        <v>54</v>
      </c>
    </row>
    <row r="19" spans="1:25">
      <c r="A19" s="18">
        <v>19</v>
      </c>
      <c r="B19" s="91"/>
      <c r="C19" s="92"/>
      <c r="D19" s="93"/>
      <c r="E19" s="91"/>
      <c r="F19" s="92"/>
      <c r="G19" s="93"/>
      <c r="H19" s="91"/>
      <c r="I19" s="92"/>
      <c r="J19" s="93"/>
      <c r="K19" s="91"/>
      <c r="L19" s="92"/>
      <c r="M19" s="93"/>
      <c r="N19" s="91"/>
      <c r="O19" s="92"/>
      <c r="P19" s="93"/>
    </row>
    <row r="20" spans="1:25">
      <c r="A20" s="21">
        <v>20</v>
      </c>
      <c r="B20" s="94">
        <v>899.99900000000002</v>
      </c>
      <c r="C20" s="95" t="s">
        <v>65</v>
      </c>
      <c r="D20" s="96">
        <f>B20/1000000/$C$5</f>
        <v>1.0465104651162792E-5</v>
      </c>
      <c r="E20" s="97">
        <v>0.16619999999999999</v>
      </c>
      <c r="F20" s="98">
        <v>2.5659999999999998</v>
      </c>
      <c r="G20" s="99">
        <f t="shared" ref="G20:G83" si="0">E20+F20</f>
        <v>2.7321999999999997</v>
      </c>
      <c r="H20" s="94">
        <v>62</v>
      </c>
      <c r="I20" s="95" t="s">
        <v>57</v>
      </c>
      <c r="J20" s="100">
        <f t="shared" ref="J20:J51" si="1">H20/1000/10</f>
        <v>6.1999999999999998E-3</v>
      </c>
      <c r="K20" s="94">
        <v>18</v>
      </c>
      <c r="L20" s="95" t="s">
        <v>57</v>
      </c>
      <c r="M20" s="100">
        <f t="shared" ref="M20:M51" si="2">K20/1000/10</f>
        <v>1.8E-3</v>
      </c>
      <c r="N20" s="94">
        <v>13</v>
      </c>
      <c r="O20" s="95" t="s">
        <v>57</v>
      </c>
      <c r="P20" s="100">
        <f t="shared" ref="P20:P51" si="3">N20/1000/10</f>
        <v>1.2999999999999999E-3</v>
      </c>
    </row>
    <row r="21" spans="1:25">
      <c r="A21" s="18">
        <f>A20+1</f>
        <v>21</v>
      </c>
      <c r="B21" s="101">
        <v>999.99900000000002</v>
      </c>
      <c r="C21" s="102" t="s">
        <v>65</v>
      </c>
      <c r="D21" s="96">
        <f>B21/1000000/$C$5</f>
        <v>1.1627895348837211E-5</v>
      </c>
      <c r="E21" s="103">
        <v>0.17519999999999999</v>
      </c>
      <c r="F21" s="104">
        <v>2.6920000000000002</v>
      </c>
      <c r="G21" s="99">
        <f t="shared" si="0"/>
        <v>2.8672</v>
      </c>
      <c r="H21" s="101">
        <v>65</v>
      </c>
      <c r="I21" s="102" t="s">
        <v>57</v>
      </c>
      <c r="J21" s="100">
        <f t="shared" si="1"/>
        <v>6.5000000000000006E-3</v>
      </c>
      <c r="K21" s="101">
        <v>19</v>
      </c>
      <c r="L21" s="102" t="s">
        <v>57</v>
      </c>
      <c r="M21" s="100">
        <f t="shared" si="2"/>
        <v>1.9E-3</v>
      </c>
      <c r="N21" s="101">
        <v>13</v>
      </c>
      <c r="O21" s="102" t="s">
        <v>57</v>
      </c>
      <c r="P21" s="100">
        <f t="shared" si="3"/>
        <v>1.2999999999999999E-3</v>
      </c>
    </row>
    <row r="22" spans="1:25">
      <c r="A22" s="18">
        <f t="shared" ref="A22:A85" si="4">A21+1</f>
        <v>22</v>
      </c>
      <c r="B22" s="101">
        <v>1.1000000000000001</v>
      </c>
      <c r="C22" s="105" t="s">
        <v>56</v>
      </c>
      <c r="D22" s="96">
        <f t="shared" ref="D22:D53" si="5">B22/1000/$C$5</f>
        <v>1.2790697674418606E-5</v>
      </c>
      <c r="E22" s="103">
        <v>0.1837</v>
      </c>
      <c r="F22" s="104">
        <v>2.8109999999999999</v>
      </c>
      <c r="G22" s="99">
        <f t="shared" si="0"/>
        <v>2.9946999999999999</v>
      </c>
      <c r="H22" s="101">
        <v>68</v>
      </c>
      <c r="I22" s="102" t="s">
        <v>57</v>
      </c>
      <c r="J22" s="100">
        <f t="shared" si="1"/>
        <v>6.8000000000000005E-3</v>
      </c>
      <c r="K22" s="101">
        <v>19</v>
      </c>
      <c r="L22" s="102" t="s">
        <v>57</v>
      </c>
      <c r="M22" s="100">
        <f t="shared" si="2"/>
        <v>1.9E-3</v>
      </c>
      <c r="N22" s="101">
        <v>14</v>
      </c>
      <c r="O22" s="102" t="s">
        <v>57</v>
      </c>
      <c r="P22" s="100">
        <f t="shared" si="3"/>
        <v>1.4E-3</v>
      </c>
    </row>
    <row r="23" spans="1:25">
      <c r="A23" s="18">
        <f t="shared" si="4"/>
        <v>23</v>
      </c>
      <c r="B23" s="101">
        <v>1.2</v>
      </c>
      <c r="C23" s="102" t="s">
        <v>56</v>
      </c>
      <c r="D23" s="96">
        <f t="shared" si="5"/>
        <v>1.3953488372093022E-5</v>
      </c>
      <c r="E23" s="103">
        <v>0.19189999999999999</v>
      </c>
      <c r="F23" s="104">
        <v>2.9220000000000002</v>
      </c>
      <c r="G23" s="99">
        <f t="shared" si="0"/>
        <v>3.1139000000000001</v>
      </c>
      <c r="H23" s="101">
        <v>71</v>
      </c>
      <c r="I23" s="102" t="s">
        <v>57</v>
      </c>
      <c r="J23" s="100">
        <f t="shared" si="1"/>
        <v>7.0999999999999995E-3</v>
      </c>
      <c r="K23" s="101">
        <v>20</v>
      </c>
      <c r="L23" s="102" t="s">
        <v>57</v>
      </c>
      <c r="M23" s="100">
        <f t="shared" si="2"/>
        <v>2E-3</v>
      </c>
      <c r="N23" s="101">
        <v>15</v>
      </c>
      <c r="O23" s="102" t="s">
        <v>57</v>
      </c>
      <c r="P23" s="100">
        <f t="shared" si="3"/>
        <v>1.5E-3</v>
      </c>
    </row>
    <row r="24" spans="1:25">
      <c r="A24" s="18">
        <f t="shared" si="4"/>
        <v>24</v>
      </c>
      <c r="B24" s="101">
        <v>1.3</v>
      </c>
      <c r="C24" s="102" t="s">
        <v>56</v>
      </c>
      <c r="D24" s="96">
        <f t="shared" si="5"/>
        <v>1.5116279069767441E-5</v>
      </c>
      <c r="E24" s="103">
        <v>0.19969999999999999</v>
      </c>
      <c r="F24" s="104">
        <v>3.0259999999999998</v>
      </c>
      <c r="G24" s="99">
        <f t="shared" si="0"/>
        <v>3.2256999999999998</v>
      </c>
      <c r="H24" s="101">
        <v>74</v>
      </c>
      <c r="I24" s="102" t="s">
        <v>57</v>
      </c>
      <c r="J24" s="100">
        <f t="shared" si="1"/>
        <v>7.3999999999999995E-3</v>
      </c>
      <c r="K24" s="101">
        <v>21</v>
      </c>
      <c r="L24" s="102" t="s">
        <v>57</v>
      </c>
      <c r="M24" s="100">
        <f t="shared" si="2"/>
        <v>2.1000000000000003E-3</v>
      </c>
      <c r="N24" s="101">
        <v>15</v>
      </c>
      <c r="O24" s="102" t="s">
        <v>57</v>
      </c>
      <c r="P24" s="100">
        <f t="shared" si="3"/>
        <v>1.5E-3</v>
      </c>
    </row>
    <row r="25" spans="1:25">
      <c r="A25" s="18">
        <f t="shared" si="4"/>
        <v>25</v>
      </c>
      <c r="B25" s="101">
        <v>1.4</v>
      </c>
      <c r="C25" s="102" t="s">
        <v>56</v>
      </c>
      <c r="D25" s="96">
        <f t="shared" si="5"/>
        <v>1.6279069767441859E-5</v>
      </c>
      <c r="E25" s="103">
        <v>0.20730000000000001</v>
      </c>
      <c r="F25" s="104">
        <v>3.125</v>
      </c>
      <c r="G25" s="99">
        <f t="shared" si="0"/>
        <v>3.3323</v>
      </c>
      <c r="H25" s="101">
        <v>77</v>
      </c>
      <c r="I25" s="102" t="s">
        <v>57</v>
      </c>
      <c r="J25" s="100">
        <f t="shared" si="1"/>
        <v>7.7000000000000002E-3</v>
      </c>
      <c r="K25" s="101">
        <v>21</v>
      </c>
      <c r="L25" s="102" t="s">
        <v>57</v>
      </c>
      <c r="M25" s="100">
        <f t="shared" si="2"/>
        <v>2.1000000000000003E-3</v>
      </c>
      <c r="N25" s="101">
        <v>16</v>
      </c>
      <c r="O25" s="102" t="s">
        <v>57</v>
      </c>
      <c r="P25" s="100">
        <f t="shared" si="3"/>
        <v>1.6000000000000001E-3</v>
      </c>
    </row>
    <row r="26" spans="1:25">
      <c r="A26" s="18">
        <f t="shared" si="4"/>
        <v>26</v>
      </c>
      <c r="B26" s="101">
        <v>1.5</v>
      </c>
      <c r="C26" s="102" t="s">
        <v>56</v>
      </c>
      <c r="D26" s="96">
        <f t="shared" si="5"/>
        <v>1.7441860465116278E-5</v>
      </c>
      <c r="E26" s="103">
        <v>0.2145</v>
      </c>
      <c r="F26" s="104">
        <v>3.2189999999999999</v>
      </c>
      <c r="G26" s="99">
        <f t="shared" si="0"/>
        <v>3.4335</v>
      </c>
      <c r="H26" s="101">
        <v>79</v>
      </c>
      <c r="I26" s="102" t="s">
        <v>57</v>
      </c>
      <c r="J26" s="100">
        <f t="shared" si="1"/>
        <v>7.9000000000000008E-3</v>
      </c>
      <c r="K26" s="101">
        <v>22</v>
      </c>
      <c r="L26" s="102" t="s">
        <v>57</v>
      </c>
      <c r="M26" s="100">
        <f t="shared" si="2"/>
        <v>2.1999999999999997E-3</v>
      </c>
      <c r="N26" s="101">
        <v>16</v>
      </c>
      <c r="O26" s="102" t="s">
        <v>57</v>
      </c>
      <c r="P26" s="100">
        <f t="shared" si="3"/>
        <v>1.6000000000000001E-3</v>
      </c>
    </row>
    <row r="27" spans="1:25">
      <c r="A27" s="18">
        <f t="shared" si="4"/>
        <v>27</v>
      </c>
      <c r="B27" s="101">
        <v>1.6</v>
      </c>
      <c r="C27" s="102" t="s">
        <v>56</v>
      </c>
      <c r="D27" s="96">
        <f t="shared" si="5"/>
        <v>1.8604651162790697E-5</v>
      </c>
      <c r="E27" s="103">
        <v>0.22159999999999999</v>
      </c>
      <c r="F27" s="104">
        <v>3.3079999999999998</v>
      </c>
      <c r="G27" s="99">
        <f t="shared" si="0"/>
        <v>3.5295999999999998</v>
      </c>
      <c r="H27" s="101">
        <v>82</v>
      </c>
      <c r="I27" s="102" t="s">
        <v>57</v>
      </c>
      <c r="J27" s="100">
        <f t="shared" si="1"/>
        <v>8.2000000000000007E-3</v>
      </c>
      <c r="K27" s="101">
        <v>23</v>
      </c>
      <c r="L27" s="102" t="s">
        <v>57</v>
      </c>
      <c r="M27" s="100">
        <f t="shared" si="2"/>
        <v>2.3E-3</v>
      </c>
      <c r="N27" s="101">
        <v>16</v>
      </c>
      <c r="O27" s="102" t="s">
        <v>57</v>
      </c>
      <c r="P27" s="100">
        <f t="shared" si="3"/>
        <v>1.6000000000000001E-3</v>
      </c>
    </row>
    <row r="28" spans="1:25">
      <c r="A28" s="18">
        <f t="shared" si="4"/>
        <v>28</v>
      </c>
      <c r="B28" s="101">
        <v>1.7</v>
      </c>
      <c r="C28" s="102" t="s">
        <v>56</v>
      </c>
      <c r="D28" s="96">
        <f t="shared" si="5"/>
        <v>1.9767441860465116E-5</v>
      </c>
      <c r="E28" s="103">
        <v>0.22839999999999999</v>
      </c>
      <c r="F28" s="104">
        <v>3.3929999999999998</v>
      </c>
      <c r="G28" s="99">
        <f t="shared" si="0"/>
        <v>3.6214</v>
      </c>
      <c r="H28" s="101">
        <v>84</v>
      </c>
      <c r="I28" s="102" t="s">
        <v>57</v>
      </c>
      <c r="J28" s="100">
        <f t="shared" si="1"/>
        <v>8.4000000000000012E-3</v>
      </c>
      <c r="K28" s="101">
        <v>23</v>
      </c>
      <c r="L28" s="102" t="s">
        <v>57</v>
      </c>
      <c r="M28" s="100">
        <f t="shared" si="2"/>
        <v>2.3E-3</v>
      </c>
      <c r="N28" s="101">
        <v>17</v>
      </c>
      <c r="O28" s="102" t="s">
        <v>57</v>
      </c>
      <c r="P28" s="100">
        <f t="shared" si="3"/>
        <v>1.7000000000000001E-3</v>
      </c>
    </row>
    <row r="29" spans="1:25">
      <c r="A29" s="18">
        <f t="shared" si="4"/>
        <v>29</v>
      </c>
      <c r="B29" s="101">
        <v>1.8</v>
      </c>
      <c r="C29" s="102" t="s">
        <v>56</v>
      </c>
      <c r="D29" s="96">
        <f t="shared" si="5"/>
        <v>2.0930232558139536E-5</v>
      </c>
      <c r="E29" s="103">
        <v>0.23499999999999999</v>
      </c>
      <c r="F29" s="104">
        <v>3.4740000000000002</v>
      </c>
      <c r="G29" s="99">
        <f t="shared" si="0"/>
        <v>3.7090000000000001</v>
      </c>
      <c r="H29" s="101">
        <v>87</v>
      </c>
      <c r="I29" s="102" t="s">
        <v>57</v>
      </c>
      <c r="J29" s="100">
        <f t="shared" si="1"/>
        <v>8.6999999999999994E-3</v>
      </c>
      <c r="K29" s="101">
        <v>24</v>
      </c>
      <c r="L29" s="102" t="s">
        <v>57</v>
      </c>
      <c r="M29" s="100">
        <f t="shared" si="2"/>
        <v>2.4000000000000002E-3</v>
      </c>
      <c r="N29" s="101">
        <v>17</v>
      </c>
      <c r="O29" s="102" t="s">
        <v>57</v>
      </c>
      <c r="P29" s="100">
        <f t="shared" si="3"/>
        <v>1.7000000000000001E-3</v>
      </c>
    </row>
    <row r="30" spans="1:25">
      <c r="A30" s="18">
        <f t="shared" si="4"/>
        <v>30</v>
      </c>
      <c r="B30" s="101">
        <v>2</v>
      </c>
      <c r="C30" s="102" t="s">
        <v>56</v>
      </c>
      <c r="D30" s="96">
        <f t="shared" si="5"/>
        <v>2.3255813953488374E-5</v>
      </c>
      <c r="E30" s="103">
        <v>0.2477</v>
      </c>
      <c r="F30" s="104">
        <v>3.6269999999999998</v>
      </c>
      <c r="G30" s="99">
        <f t="shared" si="0"/>
        <v>3.8746999999999998</v>
      </c>
      <c r="H30" s="101">
        <v>91</v>
      </c>
      <c r="I30" s="102" t="s">
        <v>57</v>
      </c>
      <c r="J30" s="100">
        <f t="shared" si="1"/>
        <v>9.1000000000000004E-3</v>
      </c>
      <c r="K30" s="101">
        <v>25</v>
      </c>
      <c r="L30" s="102" t="s">
        <v>57</v>
      </c>
      <c r="M30" s="100">
        <f t="shared" si="2"/>
        <v>2.5000000000000001E-3</v>
      </c>
      <c r="N30" s="101">
        <v>18</v>
      </c>
      <c r="O30" s="102" t="s">
        <v>57</v>
      </c>
      <c r="P30" s="100">
        <f t="shared" si="3"/>
        <v>1.8E-3</v>
      </c>
    </row>
    <row r="31" spans="1:25">
      <c r="A31" s="18">
        <f t="shared" si="4"/>
        <v>31</v>
      </c>
      <c r="B31" s="101">
        <v>2.25</v>
      </c>
      <c r="C31" s="102" t="s">
        <v>56</v>
      </c>
      <c r="D31" s="96">
        <f t="shared" si="5"/>
        <v>2.6162790697674417E-5</v>
      </c>
      <c r="E31" s="103">
        <v>0.26269999999999999</v>
      </c>
      <c r="F31" s="104">
        <v>3.802</v>
      </c>
      <c r="G31" s="99">
        <f t="shared" si="0"/>
        <v>4.0647000000000002</v>
      </c>
      <c r="H31" s="101">
        <v>97</v>
      </c>
      <c r="I31" s="102" t="s">
        <v>57</v>
      </c>
      <c r="J31" s="100">
        <f t="shared" si="1"/>
        <v>9.7000000000000003E-3</v>
      </c>
      <c r="K31" s="101">
        <v>26</v>
      </c>
      <c r="L31" s="102" t="s">
        <v>57</v>
      </c>
      <c r="M31" s="100">
        <f t="shared" si="2"/>
        <v>2.5999999999999999E-3</v>
      </c>
      <c r="N31" s="101">
        <v>19</v>
      </c>
      <c r="O31" s="102" t="s">
        <v>57</v>
      </c>
      <c r="P31" s="100">
        <f t="shared" si="3"/>
        <v>1.9E-3</v>
      </c>
    </row>
    <row r="32" spans="1:25">
      <c r="A32" s="18">
        <f t="shared" si="4"/>
        <v>32</v>
      </c>
      <c r="B32" s="101">
        <v>2.5</v>
      </c>
      <c r="C32" s="102" t="s">
        <v>56</v>
      </c>
      <c r="D32" s="96">
        <f t="shared" si="5"/>
        <v>2.9069767441860467E-5</v>
      </c>
      <c r="E32" s="103">
        <v>0.27700000000000002</v>
      </c>
      <c r="F32" s="104">
        <v>3.9620000000000002</v>
      </c>
      <c r="G32" s="99">
        <f t="shared" si="0"/>
        <v>4.2389999999999999</v>
      </c>
      <c r="H32" s="101">
        <v>102</v>
      </c>
      <c r="I32" s="102" t="s">
        <v>57</v>
      </c>
      <c r="J32" s="100">
        <f t="shared" si="1"/>
        <v>1.0199999999999999E-2</v>
      </c>
      <c r="K32" s="101">
        <v>27</v>
      </c>
      <c r="L32" s="102" t="s">
        <v>57</v>
      </c>
      <c r="M32" s="100">
        <f t="shared" si="2"/>
        <v>2.7000000000000001E-3</v>
      </c>
      <c r="N32" s="101">
        <v>20</v>
      </c>
      <c r="O32" s="102" t="s">
        <v>57</v>
      </c>
      <c r="P32" s="100">
        <f t="shared" si="3"/>
        <v>2E-3</v>
      </c>
    </row>
    <row r="33" spans="1:16">
      <c r="A33" s="18">
        <f t="shared" si="4"/>
        <v>33</v>
      </c>
      <c r="B33" s="101">
        <v>2.75</v>
      </c>
      <c r="C33" s="102" t="s">
        <v>56</v>
      </c>
      <c r="D33" s="96">
        <f t="shared" si="5"/>
        <v>3.1976744186046513E-5</v>
      </c>
      <c r="E33" s="103">
        <v>0.29049999999999998</v>
      </c>
      <c r="F33" s="104">
        <v>4.1100000000000003</v>
      </c>
      <c r="G33" s="99">
        <f t="shared" si="0"/>
        <v>4.4005000000000001</v>
      </c>
      <c r="H33" s="101">
        <v>107</v>
      </c>
      <c r="I33" s="102" t="s">
        <v>57</v>
      </c>
      <c r="J33" s="100">
        <f t="shared" si="1"/>
        <v>1.0699999999999999E-2</v>
      </c>
      <c r="K33" s="101">
        <v>29</v>
      </c>
      <c r="L33" s="102" t="s">
        <v>57</v>
      </c>
      <c r="M33" s="100">
        <f t="shared" si="2"/>
        <v>2.9000000000000002E-3</v>
      </c>
      <c r="N33" s="101">
        <v>21</v>
      </c>
      <c r="O33" s="102" t="s">
        <v>57</v>
      </c>
      <c r="P33" s="100">
        <f t="shared" si="3"/>
        <v>2.1000000000000003E-3</v>
      </c>
    </row>
    <row r="34" spans="1:16">
      <c r="A34" s="18">
        <f t="shared" si="4"/>
        <v>34</v>
      </c>
      <c r="B34" s="101">
        <v>3</v>
      </c>
      <c r="C34" s="102" t="s">
        <v>56</v>
      </c>
      <c r="D34" s="96">
        <f t="shared" si="5"/>
        <v>3.4883720930232556E-5</v>
      </c>
      <c r="E34" s="103">
        <v>0.3034</v>
      </c>
      <c r="F34" s="104">
        <v>4.2469999999999999</v>
      </c>
      <c r="G34" s="99">
        <f t="shared" si="0"/>
        <v>4.5503999999999998</v>
      </c>
      <c r="H34" s="101">
        <v>112</v>
      </c>
      <c r="I34" s="102" t="s">
        <v>57</v>
      </c>
      <c r="J34" s="100">
        <f t="shared" si="1"/>
        <v>1.12E-2</v>
      </c>
      <c r="K34" s="101">
        <v>30</v>
      </c>
      <c r="L34" s="102" t="s">
        <v>57</v>
      </c>
      <c r="M34" s="100">
        <f t="shared" si="2"/>
        <v>3.0000000000000001E-3</v>
      </c>
      <c r="N34" s="101">
        <v>22</v>
      </c>
      <c r="O34" s="102" t="s">
        <v>57</v>
      </c>
      <c r="P34" s="100">
        <f t="shared" si="3"/>
        <v>2.1999999999999997E-3</v>
      </c>
    </row>
    <row r="35" spans="1:16">
      <c r="A35" s="18">
        <f t="shared" si="4"/>
        <v>35</v>
      </c>
      <c r="B35" s="101">
        <v>3.25</v>
      </c>
      <c r="C35" s="102" t="s">
        <v>56</v>
      </c>
      <c r="D35" s="96">
        <f t="shared" si="5"/>
        <v>3.7790697674418606E-5</v>
      </c>
      <c r="E35" s="103">
        <v>0.31580000000000003</v>
      </c>
      <c r="F35" s="104">
        <v>4.3739999999999997</v>
      </c>
      <c r="G35" s="99">
        <f t="shared" si="0"/>
        <v>4.6898</v>
      </c>
      <c r="H35" s="101">
        <v>117</v>
      </c>
      <c r="I35" s="102" t="s">
        <v>57</v>
      </c>
      <c r="J35" s="100">
        <f t="shared" si="1"/>
        <v>1.17E-2</v>
      </c>
      <c r="K35" s="101">
        <v>31</v>
      </c>
      <c r="L35" s="102" t="s">
        <v>57</v>
      </c>
      <c r="M35" s="100">
        <f t="shared" si="2"/>
        <v>3.0999999999999999E-3</v>
      </c>
      <c r="N35" s="101">
        <v>23</v>
      </c>
      <c r="O35" s="102" t="s">
        <v>57</v>
      </c>
      <c r="P35" s="100">
        <f t="shared" si="3"/>
        <v>2.3E-3</v>
      </c>
    </row>
    <row r="36" spans="1:16">
      <c r="A36" s="18">
        <f t="shared" si="4"/>
        <v>36</v>
      </c>
      <c r="B36" s="101">
        <v>3.5</v>
      </c>
      <c r="C36" s="102" t="s">
        <v>56</v>
      </c>
      <c r="D36" s="96">
        <f t="shared" si="5"/>
        <v>4.0697674418604649E-5</v>
      </c>
      <c r="E36" s="103">
        <v>0.32769999999999999</v>
      </c>
      <c r="F36" s="104">
        <v>4.4930000000000003</v>
      </c>
      <c r="G36" s="99">
        <f t="shared" si="0"/>
        <v>4.8207000000000004</v>
      </c>
      <c r="H36" s="101">
        <v>122</v>
      </c>
      <c r="I36" s="102" t="s">
        <v>57</v>
      </c>
      <c r="J36" s="100">
        <f t="shared" si="1"/>
        <v>1.2199999999999999E-2</v>
      </c>
      <c r="K36" s="101">
        <v>32</v>
      </c>
      <c r="L36" s="102" t="s">
        <v>57</v>
      </c>
      <c r="M36" s="100">
        <f t="shared" si="2"/>
        <v>3.2000000000000002E-3</v>
      </c>
      <c r="N36" s="101">
        <v>24</v>
      </c>
      <c r="O36" s="102" t="s">
        <v>57</v>
      </c>
      <c r="P36" s="100">
        <f t="shared" si="3"/>
        <v>2.4000000000000002E-3</v>
      </c>
    </row>
    <row r="37" spans="1:16">
      <c r="A37" s="18">
        <f t="shared" si="4"/>
        <v>37</v>
      </c>
      <c r="B37" s="101">
        <v>3.75</v>
      </c>
      <c r="C37" s="102" t="s">
        <v>56</v>
      </c>
      <c r="D37" s="96">
        <f t="shared" si="5"/>
        <v>4.3604651162790698E-5</v>
      </c>
      <c r="E37" s="103">
        <v>0.3392</v>
      </c>
      <c r="F37" s="104">
        <v>4.6050000000000004</v>
      </c>
      <c r="G37" s="99">
        <f t="shared" si="0"/>
        <v>4.9442000000000004</v>
      </c>
      <c r="H37" s="101">
        <v>126</v>
      </c>
      <c r="I37" s="102" t="s">
        <v>57</v>
      </c>
      <c r="J37" s="100">
        <f t="shared" si="1"/>
        <v>1.26E-2</v>
      </c>
      <c r="K37" s="101">
        <v>33</v>
      </c>
      <c r="L37" s="102" t="s">
        <v>57</v>
      </c>
      <c r="M37" s="100">
        <f t="shared" si="2"/>
        <v>3.3E-3</v>
      </c>
      <c r="N37" s="101">
        <v>25</v>
      </c>
      <c r="O37" s="102" t="s">
        <v>57</v>
      </c>
      <c r="P37" s="100">
        <f t="shared" si="3"/>
        <v>2.5000000000000001E-3</v>
      </c>
    </row>
    <row r="38" spans="1:16">
      <c r="A38" s="18">
        <f t="shared" si="4"/>
        <v>38</v>
      </c>
      <c r="B38" s="101">
        <v>4</v>
      </c>
      <c r="C38" s="102" t="s">
        <v>56</v>
      </c>
      <c r="D38" s="96">
        <f t="shared" si="5"/>
        <v>4.6511627906976748E-5</v>
      </c>
      <c r="E38" s="103">
        <v>0.3503</v>
      </c>
      <c r="F38" s="104">
        <v>4.71</v>
      </c>
      <c r="G38" s="99">
        <f t="shared" si="0"/>
        <v>5.0602999999999998</v>
      </c>
      <c r="H38" s="101">
        <v>131</v>
      </c>
      <c r="I38" s="102" t="s">
        <v>57</v>
      </c>
      <c r="J38" s="100">
        <f t="shared" si="1"/>
        <v>1.3100000000000001E-2</v>
      </c>
      <c r="K38" s="101">
        <v>34</v>
      </c>
      <c r="L38" s="102" t="s">
        <v>57</v>
      </c>
      <c r="M38" s="100">
        <f t="shared" si="2"/>
        <v>3.4000000000000002E-3</v>
      </c>
      <c r="N38" s="101">
        <v>25</v>
      </c>
      <c r="O38" s="102" t="s">
        <v>57</v>
      </c>
      <c r="P38" s="100">
        <f t="shared" si="3"/>
        <v>2.5000000000000001E-3</v>
      </c>
    </row>
    <row r="39" spans="1:16">
      <c r="A39" s="18">
        <f t="shared" si="4"/>
        <v>39</v>
      </c>
      <c r="B39" s="101">
        <v>4.5</v>
      </c>
      <c r="C39" s="102" t="s">
        <v>56</v>
      </c>
      <c r="D39" s="96">
        <f t="shared" si="5"/>
        <v>5.2325581395348834E-5</v>
      </c>
      <c r="E39" s="103">
        <v>0.37159999999999999</v>
      </c>
      <c r="F39" s="104">
        <v>4.9050000000000002</v>
      </c>
      <c r="G39" s="99">
        <f t="shared" si="0"/>
        <v>5.2766000000000002</v>
      </c>
      <c r="H39" s="101">
        <v>139</v>
      </c>
      <c r="I39" s="102" t="s">
        <v>57</v>
      </c>
      <c r="J39" s="100">
        <f t="shared" si="1"/>
        <v>1.3900000000000001E-2</v>
      </c>
      <c r="K39" s="101">
        <v>36</v>
      </c>
      <c r="L39" s="102" t="s">
        <v>57</v>
      </c>
      <c r="M39" s="100">
        <f t="shared" si="2"/>
        <v>3.5999999999999999E-3</v>
      </c>
      <c r="N39" s="101">
        <v>27</v>
      </c>
      <c r="O39" s="102" t="s">
        <v>57</v>
      </c>
      <c r="P39" s="100">
        <f t="shared" si="3"/>
        <v>2.7000000000000001E-3</v>
      </c>
    </row>
    <row r="40" spans="1:16">
      <c r="A40" s="18">
        <f t="shared" si="4"/>
        <v>40</v>
      </c>
      <c r="B40" s="101">
        <v>5</v>
      </c>
      <c r="C40" s="102" t="s">
        <v>56</v>
      </c>
      <c r="D40" s="96">
        <f t="shared" si="5"/>
        <v>5.8139534883720933E-5</v>
      </c>
      <c r="E40" s="103">
        <v>0.39169999999999999</v>
      </c>
      <c r="F40" s="104">
        <v>5.08</v>
      </c>
      <c r="G40" s="99">
        <f t="shared" si="0"/>
        <v>5.4717000000000002</v>
      </c>
      <c r="H40" s="101">
        <v>148</v>
      </c>
      <c r="I40" s="102" t="s">
        <v>57</v>
      </c>
      <c r="J40" s="100">
        <f t="shared" si="1"/>
        <v>1.4799999999999999E-2</v>
      </c>
      <c r="K40" s="101">
        <v>37</v>
      </c>
      <c r="L40" s="102" t="s">
        <v>57</v>
      </c>
      <c r="M40" s="100">
        <f t="shared" si="2"/>
        <v>3.6999999999999997E-3</v>
      </c>
      <c r="N40" s="101">
        <v>28</v>
      </c>
      <c r="O40" s="102" t="s">
        <v>57</v>
      </c>
      <c r="P40" s="100">
        <f t="shared" si="3"/>
        <v>2.8E-3</v>
      </c>
    </row>
    <row r="41" spans="1:16">
      <c r="A41" s="18">
        <f t="shared" si="4"/>
        <v>41</v>
      </c>
      <c r="B41" s="101">
        <v>5.5</v>
      </c>
      <c r="C41" s="102" t="s">
        <v>56</v>
      </c>
      <c r="D41" s="96">
        <f t="shared" si="5"/>
        <v>6.3953488372093026E-5</v>
      </c>
      <c r="E41" s="103">
        <v>0.4108</v>
      </c>
      <c r="F41" s="104">
        <v>5.2389999999999999</v>
      </c>
      <c r="G41" s="99">
        <f t="shared" si="0"/>
        <v>5.6497999999999999</v>
      </c>
      <c r="H41" s="101">
        <v>156</v>
      </c>
      <c r="I41" s="102" t="s">
        <v>57</v>
      </c>
      <c r="J41" s="100">
        <f t="shared" si="1"/>
        <v>1.5599999999999999E-2</v>
      </c>
      <c r="K41" s="101">
        <v>39</v>
      </c>
      <c r="L41" s="102" t="s">
        <v>57</v>
      </c>
      <c r="M41" s="100">
        <f t="shared" si="2"/>
        <v>3.8999999999999998E-3</v>
      </c>
      <c r="N41" s="101">
        <v>30</v>
      </c>
      <c r="O41" s="102" t="s">
        <v>57</v>
      </c>
      <c r="P41" s="100">
        <f t="shared" si="3"/>
        <v>3.0000000000000001E-3</v>
      </c>
    </row>
    <row r="42" spans="1:16">
      <c r="A42" s="18">
        <f t="shared" si="4"/>
        <v>42</v>
      </c>
      <c r="B42" s="101">
        <v>6</v>
      </c>
      <c r="C42" s="102" t="s">
        <v>56</v>
      </c>
      <c r="D42" s="96">
        <f t="shared" si="5"/>
        <v>6.9767441860465112E-5</v>
      </c>
      <c r="E42" s="103">
        <v>0.42909999999999998</v>
      </c>
      <c r="F42" s="104">
        <v>5.3849999999999998</v>
      </c>
      <c r="G42" s="99">
        <f t="shared" si="0"/>
        <v>5.8140999999999998</v>
      </c>
      <c r="H42" s="101">
        <v>163</v>
      </c>
      <c r="I42" s="102" t="s">
        <v>57</v>
      </c>
      <c r="J42" s="100">
        <f t="shared" si="1"/>
        <v>1.6300000000000002E-2</v>
      </c>
      <c r="K42" s="101">
        <v>41</v>
      </c>
      <c r="L42" s="102" t="s">
        <v>57</v>
      </c>
      <c r="M42" s="100">
        <f t="shared" si="2"/>
        <v>4.1000000000000003E-3</v>
      </c>
      <c r="N42" s="101">
        <v>31</v>
      </c>
      <c r="O42" s="102" t="s">
        <v>57</v>
      </c>
      <c r="P42" s="100">
        <f t="shared" si="3"/>
        <v>3.0999999999999999E-3</v>
      </c>
    </row>
    <row r="43" spans="1:16">
      <c r="A43" s="18">
        <f t="shared" si="4"/>
        <v>43</v>
      </c>
      <c r="B43" s="101">
        <v>6.5</v>
      </c>
      <c r="C43" s="102" t="s">
        <v>56</v>
      </c>
      <c r="D43" s="96">
        <f t="shared" si="5"/>
        <v>7.5581395348837212E-5</v>
      </c>
      <c r="E43" s="103">
        <v>0.4466</v>
      </c>
      <c r="F43" s="104">
        <v>5.52</v>
      </c>
      <c r="G43" s="99">
        <f t="shared" si="0"/>
        <v>5.9665999999999997</v>
      </c>
      <c r="H43" s="101">
        <v>171</v>
      </c>
      <c r="I43" s="102" t="s">
        <v>57</v>
      </c>
      <c r="J43" s="100">
        <f t="shared" si="1"/>
        <v>1.7100000000000001E-2</v>
      </c>
      <c r="K43" s="101">
        <v>42</v>
      </c>
      <c r="L43" s="102" t="s">
        <v>57</v>
      </c>
      <c r="M43" s="100">
        <f t="shared" si="2"/>
        <v>4.2000000000000006E-3</v>
      </c>
      <c r="N43" s="101">
        <v>32</v>
      </c>
      <c r="O43" s="102" t="s">
        <v>57</v>
      </c>
      <c r="P43" s="100">
        <f t="shared" si="3"/>
        <v>3.2000000000000002E-3</v>
      </c>
    </row>
    <row r="44" spans="1:16">
      <c r="A44" s="18">
        <f t="shared" si="4"/>
        <v>44</v>
      </c>
      <c r="B44" s="101">
        <v>7</v>
      </c>
      <c r="C44" s="102" t="s">
        <v>56</v>
      </c>
      <c r="D44" s="96">
        <f t="shared" si="5"/>
        <v>8.1395348837209297E-5</v>
      </c>
      <c r="E44" s="103">
        <v>0.46339999999999998</v>
      </c>
      <c r="F44" s="104">
        <v>5.6449999999999996</v>
      </c>
      <c r="G44" s="99">
        <f t="shared" si="0"/>
        <v>6.1083999999999996</v>
      </c>
      <c r="H44" s="101">
        <v>178</v>
      </c>
      <c r="I44" s="102" t="s">
        <v>57</v>
      </c>
      <c r="J44" s="100">
        <f t="shared" si="1"/>
        <v>1.78E-2</v>
      </c>
      <c r="K44" s="101">
        <v>44</v>
      </c>
      <c r="L44" s="102" t="s">
        <v>57</v>
      </c>
      <c r="M44" s="100">
        <f t="shared" si="2"/>
        <v>4.3999999999999994E-3</v>
      </c>
      <c r="N44" s="101">
        <v>34</v>
      </c>
      <c r="O44" s="102" t="s">
        <v>57</v>
      </c>
      <c r="P44" s="100">
        <f t="shared" si="3"/>
        <v>3.4000000000000002E-3</v>
      </c>
    </row>
    <row r="45" spans="1:16">
      <c r="A45" s="18">
        <f t="shared" si="4"/>
        <v>45</v>
      </c>
      <c r="B45" s="101">
        <v>8</v>
      </c>
      <c r="C45" s="102" t="s">
        <v>56</v>
      </c>
      <c r="D45" s="96">
        <f t="shared" si="5"/>
        <v>9.3023255813953496E-5</v>
      </c>
      <c r="E45" s="103">
        <v>0.49540000000000001</v>
      </c>
      <c r="F45" s="104">
        <v>5.8680000000000003</v>
      </c>
      <c r="G45" s="99">
        <f t="shared" si="0"/>
        <v>6.3634000000000004</v>
      </c>
      <c r="H45" s="101">
        <v>193</v>
      </c>
      <c r="I45" s="102" t="s">
        <v>57</v>
      </c>
      <c r="J45" s="100">
        <f t="shared" si="1"/>
        <v>1.9300000000000001E-2</v>
      </c>
      <c r="K45" s="101">
        <v>47</v>
      </c>
      <c r="L45" s="102" t="s">
        <v>57</v>
      </c>
      <c r="M45" s="100">
        <f t="shared" si="2"/>
        <v>4.7000000000000002E-3</v>
      </c>
      <c r="N45" s="101">
        <v>36</v>
      </c>
      <c r="O45" s="102" t="s">
        <v>57</v>
      </c>
      <c r="P45" s="100">
        <f t="shared" si="3"/>
        <v>3.5999999999999999E-3</v>
      </c>
    </row>
    <row r="46" spans="1:16">
      <c r="A46" s="18">
        <f t="shared" si="4"/>
        <v>46</v>
      </c>
      <c r="B46" s="101">
        <v>9</v>
      </c>
      <c r="C46" s="102" t="s">
        <v>56</v>
      </c>
      <c r="D46" s="96">
        <f t="shared" si="5"/>
        <v>1.0465116279069767E-4</v>
      </c>
      <c r="E46" s="103">
        <v>0.52549999999999997</v>
      </c>
      <c r="F46" s="104">
        <v>6.0650000000000004</v>
      </c>
      <c r="G46" s="99">
        <f t="shared" si="0"/>
        <v>6.5905000000000005</v>
      </c>
      <c r="H46" s="101">
        <v>207</v>
      </c>
      <c r="I46" s="102" t="s">
        <v>57</v>
      </c>
      <c r="J46" s="100">
        <f t="shared" si="1"/>
        <v>2.07E-2</v>
      </c>
      <c r="K46" s="101">
        <v>49</v>
      </c>
      <c r="L46" s="102" t="s">
        <v>57</v>
      </c>
      <c r="M46" s="100">
        <f t="shared" si="2"/>
        <v>4.8999999999999998E-3</v>
      </c>
      <c r="N46" s="101">
        <v>39</v>
      </c>
      <c r="O46" s="102" t="s">
        <v>57</v>
      </c>
      <c r="P46" s="100">
        <f t="shared" si="3"/>
        <v>3.8999999999999998E-3</v>
      </c>
    </row>
    <row r="47" spans="1:16">
      <c r="A47" s="18">
        <f t="shared" si="4"/>
        <v>47</v>
      </c>
      <c r="B47" s="101">
        <v>10</v>
      </c>
      <c r="C47" s="102" t="s">
        <v>56</v>
      </c>
      <c r="D47" s="96">
        <f t="shared" si="5"/>
        <v>1.1627906976744187E-4</v>
      </c>
      <c r="E47" s="103">
        <v>0.55389999999999995</v>
      </c>
      <c r="F47" s="104">
        <v>6.2380000000000004</v>
      </c>
      <c r="G47" s="99">
        <f t="shared" si="0"/>
        <v>6.7919</v>
      </c>
      <c r="H47" s="101">
        <v>220</v>
      </c>
      <c r="I47" s="102" t="s">
        <v>57</v>
      </c>
      <c r="J47" s="100">
        <f t="shared" si="1"/>
        <v>2.1999999999999999E-2</v>
      </c>
      <c r="K47" s="101">
        <v>52</v>
      </c>
      <c r="L47" s="102" t="s">
        <v>57</v>
      </c>
      <c r="M47" s="100">
        <f t="shared" si="2"/>
        <v>5.1999999999999998E-3</v>
      </c>
      <c r="N47" s="101">
        <v>41</v>
      </c>
      <c r="O47" s="102" t="s">
        <v>57</v>
      </c>
      <c r="P47" s="100">
        <f t="shared" si="3"/>
        <v>4.1000000000000003E-3</v>
      </c>
    </row>
    <row r="48" spans="1:16">
      <c r="A48" s="18">
        <f t="shared" si="4"/>
        <v>48</v>
      </c>
      <c r="B48" s="101">
        <v>11</v>
      </c>
      <c r="C48" s="102" t="s">
        <v>56</v>
      </c>
      <c r="D48" s="96">
        <f t="shared" si="5"/>
        <v>1.2790697674418605E-4</v>
      </c>
      <c r="E48" s="103">
        <v>0.58089999999999997</v>
      </c>
      <c r="F48" s="104">
        <v>6.3940000000000001</v>
      </c>
      <c r="G48" s="99">
        <f t="shared" si="0"/>
        <v>6.9748999999999999</v>
      </c>
      <c r="H48" s="101">
        <v>233</v>
      </c>
      <c r="I48" s="102" t="s">
        <v>57</v>
      </c>
      <c r="J48" s="100">
        <f t="shared" si="1"/>
        <v>2.3300000000000001E-2</v>
      </c>
      <c r="K48" s="101">
        <v>54</v>
      </c>
      <c r="L48" s="102" t="s">
        <v>57</v>
      </c>
      <c r="M48" s="100">
        <f t="shared" si="2"/>
        <v>5.4000000000000003E-3</v>
      </c>
      <c r="N48" s="101">
        <v>43</v>
      </c>
      <c r="O48" s="102" t="s">
        <v>57</v>
      </c>
      <c r="P48" s="100">
        <f t="shared" si="3"/>
        <v>4.3E-3</v>
      </c>
    </row>
    <row r="49" spans="1:16">
      <c r="A49" s="18">
        <f t="shared" si="4"/>
        <v>49</v>
      </c>
      <c r="B49" s="101">
        <v>12</v>
      </c>
      <c r="C49" s="102" t="s">
        <v>56</v>
      </c>
      <c r="D49" s="96">
        <f t="shared" si="5"/>
        <v>1.3953488372093022E-4</v>
      </c>
      <c r="E49" s="103">
        <v>0.60680000000000001</v>
      </c>
      <c r="F49" s="104">
        <v>6.5339999999999998</v>
      </c>
      <c r="G49" s="99">
        <f t="shared" si="0"/>
        <v>7.1407999999999996</v>
      </c>
      <c r="H49" s="101">
        <v>246</v>
      </c>
      <c r="I49" s="102" t="s">
        <v>57</v>
      </c>
      <c r="J49" s="100">
        <f t="shared" si="1"/>
        <v>2.46E-2</v>
      </c>
      <c r="K49" s="101">
        <v>57</v>
      </c>
      <c r="L49" s="102" t="s">
        <v>57</v>
      </c>
      <c r="M49" s="100">
        <f t="shared" si="2"/>
        <v>5.7000000000000002E-3</v>
      </c>
      <c r="N49" s="101">
        <v>45</v>
      </c>
      <c r="O49" s="102" t="s">
        <v>57</v>
      </c>
      <c r="P49" s="100">
        <f t="shared" si="3"/>
        <v>4.4999999999999997E-3</v>
      </c>
    </row>
    <row r="50" spans="1:16">
      <c r="A50" s="18">
        <f t="shared" si="4"/>
        <v>50</v>
      </c>
      <c r="B50" s="101">
        <v>13</v>
      </c>
      <c r="C50" s="102" t="s">
        <v>56</v>
      </c>
      <c r="D50" s="96">
        <f t="shared" si="5"/>
        <v>1.5116279069767442E-4</v>
      </c>
      <c r="E50" s="103">
        <v>0.63149999999999995</v>
      </c>
      <c r="F50" s="104">
        <v>6.66</v>
      </c>
      <c r="G50" s="99">
        <f t="shared" si="0"/>
        <v>7.2915000000000001</v>
      </c>
      <c r="H50" s="101">
        <v>259</v>
      </c>
      <c r="I50" s="102" t="s">
        <v>57</v>
      </c>
      <c r="J50" s="100">
        <f t="shared" si="1"/>
        <v>2.5899999999999999E-2</v>
      </c>
      <c r="K50" s="101">
        <v>59</v>
      </c>
      <c r="L50" s="102" t="s">
        <v>57</v>
      </c>
      <c r="M50" s="100">
        <f t="shared" si="2"/>
        <v>5.8999999999999999E-3</v>
      </c>
      <c r="N50" s="101">
        <v>47</v>
      </c>
      <c r="O50" s="102" t="s">
        <v>57</v>
      </c>
      <c r="P50" s="100">
        <f t="shared" si="3"/>
        <v>4.7000000000000002E-3</v>
      </c>
    </row>
    <row r="51" spans="1:16">
      <c r="A51" s="18">
        <f t="shared" si="4"/>
        <v>51</v>
      </c>
      <c r="B51" s="101">
        <v>14</v>
      </c>
      <c r="C51" s="102" t="s">
        <v>56</v>
      </c>
      <c r="D51" s="96">
        <f t="shared" si="5"/>
        <v>1.6279069767441859E-4</v>
      </c>
      <c r="E51" s="103">
        <v>0.65539999999999998</v>
      </c>
      <c r="F51" s="104">
        <v>6.7759999999999998</v>
      </c>
      <c r="G51" s="99">
        <f t="shared" si="0"/>
        <v>7.4314</v>
      </c>
      <c r="H51" s="101">
        <v>271</v>
      </c>
      <c r="I51" s="102" t="s">
        <v>57</v>
      </c>
      <c r="J51" s="100">
        <f t="shared" si="1"/>
        <v>2.7100000000000003E-2</v>
      </c>
      <c r="K51" s="101">
        <v>62</v>
      </c>
      <c r="L51" s="102" t="s">
        <v>57</v>
      </c>
      <c r="M51" s="100">
        <f t="shared" si="2"/>
        <v>6.1999999999999998E-3</v>
      </c>
      <c r="N51" s="101">
        <v>49</v>
      </c>
      <c r="O51" s="102" t="s">
        <v>57</v>
      </c>
      <c r="P51" s="100">
        <f t="shared" si="3"/>
        <v>4.8999999999999998E-3</v>
      </c>
    </row>
    <row r="52" spans="1:16">
      <c r="A52" s="18">
        <f t="shared" si="4"/>
        <v>52</v>
      </c>
      <c r="B52" s="101">
        <v>15</v>
      </c>
      <c r="C52" s="102" t="s">
        <v>56</v>
      </c>
      <c r="D52" s="96">
        <f t="shared" si="5"/>
        <v>1.7441860465116279E-4</v>
      </c>
      <c r="E52" s="103">
        <v>0.6784</v>
      </c>
      <c r="F52" s="104">
        <v>6.8819999999999997</v>
      </c>
      <c r="G52" s="99">
        <f t="shared" si="0"/>
        <v>7.5603999999999996</v>
      </c>
      <c r="H52" s="101">
        <v>283</v>
      </c>
      <c r="I52" s="102" t="s">
        <v>57</v>
      </c>
      <c r="J52" s="100">
        <f t="shared" ref="J52:J83" si="6">H52/1000/10</f>
        <v>2.8299999999999999E-2</v>
      </c>
      <c r="K52" s="101">
        <v>64</v>
      </c>
      <c r="L52" s="102" t="s">
        <v>57</v>
      </c>
      <c r="M52" s="100">
        <f t="shared" ref="M52:M83" si="7">K52/1000/10</f>
        <v>6.4000000000000003E-3</v>
      </c>
      <c r="N52" s="101">
        <v>51</v>
      </c>
      <c r="O52" s="102" t="s">
        <v>57</v>
      </c>
      <c r="P52" s="100">
        <f t="shared" ref="P52:P83" si="8">N52/1000/10</f>
        <v>5.0999999999999995E-3</v>
      </c>
    </row>
    <row r="53" spans="1:16">
      <c r="A53" s="18">
        <f t="shared" si="4"/>
        <v>53</v>
      </c>
      <c r="B53" s="101">
        <v>16</v>
      </c>
      <c r="C53" s="102" t="s">
        <v>56</v>
      </c>
      <c r="D53" s="96">
        <f t="shared" si="5"/>
        <v>1.8604651162790699E-4</v>
      </c>
      <c r="E53" s="103">
        <v>0.7006</v>
      </c>
      <c r="F53" s="104">
        <v>6.9790000000000001</v>
      </c>
      <c r="G53" s="99">
        <f t="shared" si="0"/>
        <v>7.6795999999999998</v>
      </c>
      <c r="H53" s="101">
        <v>295</v>
      </c>
      <c r="I53" s="102" t="s">
        <v>57</v>
      </c>
      <c r="J53" s="100">
        <f t="shared" si="6"/>
        <v>2.9499999999999998E-2</v>
      </c>
      <c r="K53" s="101">
        <v>66</v>
      </c>
      <c r="L53" s="102" t="s">
        <v>57</v>
      </c>
      <c r="M53" s="100">
        <f t="shared" si="7"/>
        <v>6.6E-3</v>
      </c>
      <c r="N53" s="101">
        <v>53</v>
      </c>
      <c r="O53" s="102" t="s">
        <v>57</v>
      </c>
      <c r="P53" s="100">
        <f t="shared" si="8"/>
        <v>5.3E-3</v>
      </c>
    </row>
    <row r="54" spans="1:16">
      <c r="A54" s="18">
        <f t="shared" si="4"/>
        <v>54</v>
      </c>
      <c r="B54" s="101">
        <v>17</v>
      </c>
      <c r="C54" s="102" t="s">
        <v>56</v>
      </c>
      <c r="D54" s="96">
        <f t="shared" ref="D54:D85" si="9">B54/1000/$C$5</f>
        <v>1.9767441860465116E-4</v>
      </c>
      <c r="E54" s="103">
        <v>0.72219999999999995</v>
      </c>
      <c r="F54" s="104">
        <v>7.0679999999999996</v>
      </c>
      <c r="G54" s="99">
        <f t="shared" si="0"/>
        <v>7.7901999999999996</v>
      </c>
      <c r="H54" s="101">
        <v>307</v>
      </c>
      <c r="I54" s="102" t="s">
        <v>57</v>
      </c>
      <c r="J54" s="100">
        <f t="shared" si="6"/>
        <v>3.0699999999999998E-2</v>
      </c>
      <c r="K54" s="101">
        <v>68</v>
      </c>
      <c r="L54" s="102" t="s">
        <v>57</v>
      </c>
      <c r="M54" s="100">
        <f t="shared" si="7"/>
        <v>6.8000000000000005E-3</v>
      </c>
      <c r="N54" s="101">
        <v>55</v>
      </c>
      <c r="O54" s="102" t="s">
        <v>57</v>
      </c>
      <c r="P54" s="100">
        <f t="shared" si="8"/>
        <v>5.4999999999999997E-3</v>
      </c>
    </row>
    <row r="55" spans="1:16">
      <c r="A55" s="18">
        <f t="shared" si="4"/>
        <v>55</v>
      </c>
      <c r="B55" s="101">
        <v>18</v>
      </c>
      <c r="C55" s="102" t="s">
        <v>56</v>
      </c>
      <c r="D55" s="96">
        <f t="shared" si="9"/>
        <v>2.0930232558139534E-4</v>
      </c>
      <c r="E55" s="103">
        <v>0.74309999999999998</v>
      </c>
      <c r="F55" s="104">
        <v>7.1509999999999998</v>
      </c>
      <c r="G55" s="99">
        <f t="shared" si="0"/>
        <v>7.8940999999999999</v>
      </c>
      <c r="H55" s="101">
        <v>318</v>
      </c>
      <c r="I55" s="102" t="s">
        <v>57</v>
      </c>
      <c r="J55" s="100">
        <f t="shared" si="6"/>
        <v>3.1800000000000002E-2</v>
      </c>
      <c r="K55" s="101">
        <v>70</v>
      </c>
      <c r="L55" s="102" t="s">
        <v>57</v>
      </c>
      <c r="M55" s="100">
        <f t="shared" si="7"/>
        <v>7.000000000000001E-3</v>
      </c>
      <c r="N55" s="101">
        <v>57</v>
      </c>
      <c r="O55" s="102" t="s">
        <v>57</v>
      </c>
      <c r="P55" s="100">
        <f t="shared" si="8"/>
        <v>5.7000000000000002E-3</v>
      </c>
    </row>
    <row r="56" spans="1:16">
      <c r="A56" s="18">
        <f t="shared" si="4"/>
        <v>56</v>
      </c>
      <c r="B56" s="101">
        <v>20</v>
      </c>
      <c r="C56" s="102" t="s">
        <v>56</v>
      </c>
      <c r="D56" s="96">
        <f t="shared" si="9"/>
        <v>2.3255813953488373E-4</v>
      </c>
      <c r="E56" s="103">
        <v>0.7833</v>
      </c>
      <c r="F56" s="104">
        <v>7.2990000000000004</v>
      </c>
      <c r="G56" s="99">
        <f t="shared" si="0"/>
        <v>8.0823</v>
      </c>
      <c r="H56" s="101">
        <v>341</v>
      </c>
      <c r="I56" s="102" t="s">
        <v>57</v>
      </c>
      <c r="J56" s="100">
        <f t="shared" si="6"/>
        <v>3.4100000000000005E-2</v>
      </c>
      <c r="K56" s="101">
        <v>74</v>
      </c>
      <c r="L56" s="102" t="s">
        <v>57</v>
      </c>
      <c r="M56" s="100">
        <f t="shared" si="7"/>
        <v>7.3999999999999995E-3</v>
      </c>
      <c r="N56" s="101">
        <v>60</v>
      </c>
      <c r="O56" s="102" t="s">
        <v>57</v>
      </c>
      <c r="P56" s="100">
        <f t="shared" si="8"/>
        <v>6.0000000000000001E-3</v>
      </c>
    </row>
    <row r="57" spans="1:16">
      <c r="A57" s="18">
        <f t="shared" si="4"/>
        <v>57</v>
      </c>
      <c r="B57" s="101">
        <v>22.5</v>
      </c>
      <c r="C57" s="102" t="s">
        <v>56</v>
      </c>
      <c r="D57" s="96">
        <f t="shared" si="9"/>
        <v>2.6162790697674415E-4</v>
      </c>
      <c r="E57" s="103">
        <v>0.83079999999999998</v>
      </c>
      <c r="F57" s="104">
        <v>7.4569999999999999</v>
      </c>
      <c r="G57" s="99">
        <f t="shared" si="0"/>
        <v>8.2878000000000007</v>
      </c>
      <c r="H57" s="101">
        <v>369</v>
      </c>
      <c r="I57" s="102" t="s">
        <v>57</v>
      </c>
      <c r="J57" s="100">
        <f t="shared" si="6"/>
        <v>3.6900000000000002E-2</v>
      </c>
      <c r="K57" s="101">
        <v>79</v>
      </c>
      <c r="L57" s="102" t="s">
        <v>57</v>
      </c>
      <c r="M57" s="100">
        <f t="shared" si="7"/>
        <v>7.9000000000000008E-3</v>
      </c>
      <c r="N57" s="101">
        <v>65</v>
      </c>
      <c r="O57" s="102" t="s">
        <v>57</v>
      </c>
      <c r="P57" s="100">
        <f t="shared" si="8"/>
        <v>6.5000000000000006E-3</v>
      </c>
    </row>
    <row r="58" spans="1:16">
      <c r="A58" s="18">
        <f t="shared" si="4"/>
        <v>58</v>
      </c>
      <c r="B58" s="101">
        <v>25</v>
      </c>
      <c r="C58" s="102" t="s">
        <v>56</v>
      </c>
      <c r="D58" s="96">
        <f t="shared" si="9"/>
        <v>2.9069767441860465E-4</v>
      </c>
      <c r="E58" s="103">
        <v>0.87580000000000002</v>
      </c>
      <c r="F58" s="104">
        <v>7.5910000000000002</v>
      </c>
      <c r="G58" s="99">
        <f t="shared" si="0"/>
        <v>8.466800000000001</v>
      </c>
      <c r="H58" s="101">
        <v>397</v>
      </c>
      <c r="I58" s="102" t="s">
        <v>57</v>
      </c>
      <c r="J58" s="100">
        <f t="shared" si="6"/>
        <v>3.9699999999999999E-2</v>
      </c>
      <c r="K58" s="101">
        <v>84</v>
      </c>
      <c r="L58" s="102" t="s">
        <v>57</v>
      </c>
      <c r="M58" s="100">
        <f t="shared" si="7"/>
        <v>8.4000000000000012E-3</v>
      </c>
      <c r="N58" s="101">
        <v>69</v>
      </c>
      <c r="O58" s="102" t="s">
        <v>57</v>
      </c>
      <c r="P58" s="100">
        <f t="shared" si="8"/>
        <v>6.9000000000000008E-3</v>
      </c>
    </row>
    <row r="59" spans="1:16">
      <c r="A59" s="18">
        <f t="shared" si="4"/>
        <v>59</v>
      </c>
      <c r="B59" s="101">
        <v>27.5</v>
      </c>
      <c r="C59" s="102" t="s">
        <v>56</v>
      </c>
      <c r="D59" s="96">
        <f t="shared" si="9"/>
        <v>3.1976744186046514E-4</v>
      </c>
      <c r="E59" s="103">
        <v>0.91849999999999998</v>
      </c>
      <c r="F59" s="104">
        <v>7.7050000000000001</v>
      </c>
      <c r="G59" s="99">
        <f t="shared" si="0"/>
        <v>8.6234999999999999</v>
      </c>
      <c r="H59" s="101">
        <v>423</v>
      </c>
      <c r="I59" s="102" t="s">
        <v>57</v>
      </c>
      <c r="J59" s="100">
        <f t="shared" si="6"/>
        <v>4.2299999999999997E-2</v>
      </c>
      <c r="K59" s="101">
        <v>89</v>
      </c>
      <c r="L59" s="102" t="s">
        <v>57</v>
      </c>
      <c r="M59" s="100">
        <f t="shared" si="7"/>
        <v>8.8999999999999999E-3</v>
      </c>
      <c r="N59" s="101">
        <v>73</v>
      </c>
      <c r="O59" s="102" t="s">
        <v>57</v>
      </c>
      <c r="P59" s="100">
        <f t="shared" si="8"/>
        <v>7.2999999999999992E-3</v>
      </c>
    </row>
    <row r="60" spans="1:16">
      <c r="A60" s="18">
        <f t="shared" si="4"/>
        <v>60</v>
      </c>
      <c r="B60" s="101">
        <v>30</v>
      </c>
      <c r="C60" s="102" t="s">
        <v>56</v>
      </c>
      <c r="D60" s="96">
        <f t="shared" si="9"/>
        <v>3.4883720930232559E-4</v>
      </c>
      <c r="E60" s="103">
        <v>0.95940000000000003</v>
      </c>
      <c r="F60" s="104">
        <v>7.8029999999999999</v>
      </c>
      <c r="G60" s="99">
        <f t="shared" si="0"/>
        <v>8.7623999999999995</v>
      </c>
      <c r="H60" s="101">
        <v>450</v>
      </c>
      <c r="I60" s="102" t="s">
        <v>57</v>
      </c>
      <c r="J60" s="100">
        <f t="shared" si="6"/>
        <v>4.4999999999999998E-2</v>
      </c>
      <c r="K60" s="101">
        <v>94</v>
      </c>
      <c r="L60" s="102" t="s">
        <v>57</v>
      </c>
      <c r="M60" s="100">
        <f t="shared" si="7"/>
        <v>9.4000000000000004E-3</v>
      </c>
      <c r="N60" s="101">
        <v>77</v>
      </c>
      <c r="O60" s="102" t="s">
        <v>57</v>
      </c>
      <c r="P60" s="100">
        <f t="shared" si="8"/>
        <v>7.7000000000000002E-3</v>
      </c>
    </row>
    <row r="61" spans="1:16">
      <c r="A61" s="18">
        <f t="shared" si="4"/>
        <v>61</v>
      </c>
      <c r="B61" s="101">
        <v>32.5</v>
      </c>
      <c r="C61" s="102" t="s">
        <v>56</v>
      </c>
      <c r="D61" s="96">
        <f t="shared" si="9"/>
        <v>3.7790697674418608E-4</v>
      </c>
      <c r="E61" s="103">
        <v>0.99860000000000004</v>
      </c>
      <c r="F61" s="104">
        <v>7.8879999999999999</v>
      </c>
      <c r="G61" s="99">
        <f t="shared" si="0"/>
        <v>8.8865999999999996</v>
      </c>
      <c r="H61" s="101">
        <v>476</v>
      </c>
      <c r="I61" s="102" t="s">
        <v>57</v>
      </c>
      <c r="J61" s="100">
        <f t="shared" si="6"/>
        <v>4.7599999999999996E-2</v>
      </c>
      <c r="K61" s="101">
        <v>98</v>
      </c>
      <c r="L61" s="102" t="s">
        <v>57</v>
      </c>
      <c r="M61" s="100">
        <f t="shared" si="7"/>
        <v>9.7999999999999997E-3</v>
      </c>
      <c r="N61" s="101">
        <v>81</v>
      </c>
      <c r="O61" s="102" t="s">
        <v>57</v>
      </c>
      <c r="P61" s="100">
        <f t="shared" si="8"/>
        <v>8.0999999999999996E-3</v>
      </c>
    </row>
    <row r="62" spans="1:16">
      <c r="A62" s="18">
        <f t="shared" si="4"/>
        <v>62</v>
      </c>
      <c r="B62" s="101">
        <v>35</v>
      </c>
      <c r="C62" s="102" t="s">
        <v>56</v>
      </c>
      <c r="D62" s="96">
        <f t="shared" si="9"/>
        <v>4.0697674418604653E-4</v>
      </c>
      <c r="E62" s="103">
        <v>1.036</v>
      </c>
      <c r="F62" s="104">
        <v>7.9610000000000003</v>
      </c>
      <c r="G62" s="99">
        <f t="shared" si="0"/>
        <v>8.9969999999999999</v>
      </c>
      <c r="H62" s="101">
        <v>502</v>
      </c>
      <c r="I62" s="102" t="s">
        <v>57</v>
      </c>
      <c r="J62" s="100">
        <f t="shared" si="6"/>
        <v>5.0200000000000002E-2</v>
      </c>
      <c r="K62" s="101">
        <v>102</v>
      </c>
      <c r="L62" s="102" t="s">
        <v>57</v>
      </c>
      <c r="M62" s="100">
        <f t="shared" si="7"/>
        <v>1.0199999999999999E-2</v>
      </c>
      <c r="N62" s="101">
        <v>85</v>
      </c>
      <c r="O62" s="102" t="s">
        <v>57</v>
      </c>
      <c r="P62" s="100">
        <f t="shared" si="8"/>
        <v>8.5000000000000006E-3</v>
      </c>
    </row>
    <row r="63" spans="1:16">
      <c r="A63" s="18">
        <f t="shared" si="4"/>
        <v>63</v>
      </c>
      <c r="B63" s="101">
        <v>37.5</v>
      </c>
      <c r="C63" s="102" t="s">
        <v>56</v>
      </c>
      <c r="D63" s="96">
        <f t="shared" si="9"/>
        <v>4.3604651162790697E-4</v>
      </c>
      <c r="E63" s="103">
        <v>1.073</v>
      </c>
      <c r="F63" s="104">
        <v>8.0239999999999991</v>
      </c>
      <c r="G63" s="99">
        <f t="shared" si="0"/>
        <v>9.0969999999999995</v>
      </c>
      <c r="H63" s="101">
        <v>527</v>
      </c>
      <c r="I63" s="102" t="s">
        <v>57</v>
      </c>
      <c r="J63" s="100">
        <f t="shared" si="6"/>
        <v>5.2700000000000004E-2</v>
      </c>
      <c r="K63" s="101">
        <v>107</v>
      </c>
      <c r="L63" s="102" t="s">
        <v>57</v>
      </c>
      <c r="M63" s="100">
        <f t="shared" si="7"/>
        <v>1.0699999999999999E-2</v>
      </c>
      <c r="N63" s="101">
        <v>89</v>
      </c>
      <c r="O63" s="102" t="s">
        <v>57</v>
      </c>
      <c r="P63" s="100">
        <f t="shared" si="8"/>
        <v>8.8999999999999999E-3</v>
      </c>
    </row>
    <row r="64" spans="1:16">
      <c r="A64" s="18">
        <f t="shared" si="4"/>
        <v>64</v>
      </c>
      <c r="B64" s="101">
        <v>40</v>
      </c>
      <c r="C64" s="102" t="s">
        <v>56</v>
      </c>
      <c r="D64" s="96">
        <f t="shared" si="9"/>
        <v>4.6511627906976747E-4</v>
      </c>
      <c r="E64" s="103">
        <v>1.1080000000000001</v>
      </c>
      <c r="F64" s="104">
        <v>8.08</v>
      </c>
      <c r="G64" s="99">
        <f t="shared" si="0"/>
        <v>9.1880000000000006</v>
      </c>
      <c r="H64" s="101">
        <v>552</v>
      </c>
      <c r="I64" s="102" t="s">
        <v>57</v>
      </c>
      <c r="J64" s="100">
        <f t="shared" si="6"/>
        <v>5.5200000000000006E-2</v>
      </c>
      <c r="K64" s="101">
        <v>111</v>
      </c>
      <c r="L64" s="102" t="s">
        <v>57</v>
      </c>
      <c r="M64" s="100">
        <f t="shared" si="7"/>
        <v>1.11E-2</v>
      </c>
      <c r="N64" s="101">
        <v>93</v>
      </c>
      <c r="O64" s="102" t="s">
        <v>57</v>
      </c>
      <c r="P64" s="100">
        <f t="shared" si="8"/>
        <v>9.2999999999999992E-3</v>
      </c>
    </row>
    <row r="65" spans="1:16">
      <c r="A65" s="18">
        <f t="shared" si="4"/>
        <v>65</v>
      </c>
      <c r="B65" s="101">
        <v>45</v>
      </c>
      <c r="C65" s="102" t="s">
        <v>56</v>
      </c>
      <c r="D65" s="96">
        <f t="shared" si="9"/>
        <v>5.232558139534883E-4</v>
      </c>
      <c r="E65" s="103">
        <v>1.175</v>
      </c>
      <c r="F65" s="104">
        <v>8.1690000000000005</v>
      </c>
      <c r="G65" s="99">
        <f t="shared" si="0"/>
        <v>9.3440000000000012</v>
      </c>
      <c r="H65" s="101">
        <v>602</v>
      </c>
      <c r="I65" s="102" t="s">
        <v>57</v>
      </c>
      <c r="J65" s="100">
        <f t="shared" si="6"/>
        <v>6.0199999999999997E-2</v>
      </c>
      <c r="K65" s="101">
        <v>119</v>
      </c>
      <c r="L65" s="102" t="s">
        <v>57</v>
      </c>
      <c r="M65" s="100">
        <f t="shared" si="7"/>
        <v>1.1899999999999999E-2</v>
      </c>
      <c r="N65" s="101">
        <v>100</v>
      </c>
      <c r="O65" s="102" t="s">
        <v>57</v>
      </c>
      <c r="P65" s="100">
        <f t="shared" si="8"/>
        <v>0.01</v>
      </c>
    </row>
    <row r="66" spans="1:16">
      <c r="A66" s="18">
        <f t="shared" si="4"/>
        <v>66</v>
      </c>
      <c r="B66" s="101">
        <v>50</v>
      </c>
      <c r="C66" s="102" t="s">
        <v>56</v>
      </c>
      <c r="D66" s="96">
        <f t="shared" si="9"/>
        <v>5.8139534883720929E-4</v>
      </c>
      <c r="E66" s="103">
        <v>1.2390000000000001</v>
      </c>
      <c r="F66" s="104">
        <v>8.2370000000000001</v>
      </c>
      <c r="G66" s="99">
        <f t="shared" si="0"/>
        <v>9.4760000000000009</v>
      </c>
      <c r="H66" s="101">
        <v>651</v>
      </c>
      <c r="I66" s="102" t="s">
        <v>57</v>
      </c>
      <c r="J66" s="100">
        <f t="shared" si="6"/>
        <v>6.5100000000000005E-2</v>
      </c>
      <c r="K66" s="101">
        <v>128</v>
      </c>
      <c r="L66" s="102" t="s">
        <v>57</v>
      </c>
      <c r="M66" s="100">
        <f t="shared" si="7"/>
        <v>1.2800000000000001E-2</v>
      </c>
      <c r="N66" s="101">
        <v>107</v>
      </c>
      <c r="O66" s="102" t="s">
        <v>57</v>
      </c>
      <c r="P66" s="100">
        <f t="shared" si="8"/>
        <v>1.0699999999999999E-2</v>
      </c>
    </row>
    <row r="67" spans="1:16">
      <c r="A67" s="18">
        <f t="shared" si="4"/>
        <v>67</v>
      </c>
      <c r="B67" s="101">
        <v>55</v>
      </c>
      <c r="C67" s="102" t="s">
        <v>56</v>
      </c>
      <c r="D67" s="96">
        <f t="shared" si="9"/>
        <v>6.3953488372093029E-4</v>
      </c>
      <c r="E67" s="103">
        <v>1.2989999999999999</v>
      </c>
      <c r="F67" s="104">
        <v>8.2859999999999996</v>
      </c>
      <c r="G67" s="99">
        <f t="shared" si="0"/>
        <v>9.5849999999999991</v>
      </c>
      <c r="H67" s="101">
        <v>700</v>
      </c>
      <c r="I67" s="102" t="s">
        <v>57</v>
      </c>
      <c r="J67" s="100">
        <f t="shared" si="6"/>
        <v>6.9999999999999993E-2</v>
      </c>
      <c r="K67" s="101">
        <v>136</v>
      </c>
      <c r="L67" s="102" t="s">
        <v>57</v>
      </c>
      <c r="M67" s="100">
        <f t="shared" si="7"/>
        <v>1.3600000000000001E-2</v>
      </c>
      <c r="N67" s="101">
        <v>114</v>
      </c>
      <c r="O67" s="102" t="s">
        <v>57</v>
      </c>
      <c r="P67" s="100">
        <f t="shared" si="8"/>
        <v>1.14E-2</v>
      </c>
    </row>
    <row r="68" spans="1:16">
      <c r="A68" s="18">
        <f t="shared" si="4"/>
        <v>68</v>
      </c>
      <c r="B68" s="101">
        <v>60</v>
      </c>
      <c r="C68" s="102" t="s">
        <v>56</v>
      </c>
      <c r="D68" s="96">
        <f t="shared" si="9"/>
        <v>6.9767441860465117E-4</v>
      </c>
      <c r="E68" s="103">
        <v>1.357</v>
      </c>
      <c r="F68" s="104">
        <v>8.3219999999999992</v>
      </c>
      <c r="G68" s="99">
        <f t="shared" si="0"/>
        <v>9.6789999999999985</v>
      </c>
      <c r="H68" s="101">
        <v>748</v>
      </c>
      <c r="I68" s="102" t="s">
        <v>57</v>
      </c>
      <c r="J68" s="100">
        <f t="shared" si="6"/>
        <v>7.4800000000000005E-2</v>
      </c>
      <c r="K68" s="101">
        <v>143</v>
      </c>
      <c r="L68" s="102" t="s">
        <v>57</v>
      </c>
      <c r="M68" s="100">
        <f t="shared" si="7"/>
        <v>1.4299999999999998E-2</v>
      </c>
      <c r="N68" s="101">
        <v>121</v>
      </c>
      <c r="O68" s="102" t="s">
        <v>57</v>
      </c>
      <c r="P68" s="100">
        <f t="shared" si="8"/>
        <v>1.21E-2</v>
      </c>
    </row>
    <row r="69" spans="1:16">
      <c r="A69" s="18">
        <f t="shared" si="4"/>
        <v>69</v>
      </c>
      <c r="B69" s="101">
        <v>65</v>
      </c>
      <c r="C69" s="102" t="s">
        <v>56</v>
      </c>
      <c r="D69" s="96">
        <f t="shared" si="9"/>
        <v>7.5581395348837217E-4</v>
      </c>
      <c r="E69" s="103">
        <v>1.4119999999999999</v>
      </c>
      <c r="F69" s="104">
        <v>8.3469999999999995</v>
      </c>
      <c r="G69" s="99">
        <f t="shared" si="0"/>
        <v>9.7590000000000003</v>
      </c>
      <c r="H69" s="101">
        <v>796</v>
      </c>
      <c r="I69" s="102" t="s">
        <v>57</v>
      </c>
      <c r="J69" s="100">
        <f t="shared" si="6"/>
        <v>7.9600000000000004E-2</v>
      </c>
      <c r="K69" s="101">
        <v>151</v>
      </c>
      <c r="L69" s="102" t="s">
        <v>57</v>
      </c>
      <c r="M69" s="100">
        <f t="shared" si="7"/>
        <v>1.5099999999999999E-2</v>
      </c>
      <c r="N69" s="101">
        <v>127</v>
      </c>
      <c r="O69" s="102" t="s">
        <v>57</v>
      </c>
      <c r="P69" s="100">
        <f t="shared" si="8"/>
        <v>1.2699999999999999E-2</v>
      </c>
    </row>
    <row r="70" spans="1:16">
      <c r="A70" s="18">
        <f t="shared" si="4"/>
        <v>70</v>
      </c>
      <c r="B70" s="101">
        <v>70</v>
      </c>
      <c r="C70" s="102" t="s">
        <v>56</v>
      </c>
      <c r="D70" s="96">
        <f t="shared" si="9"/>
        <v>8.1395348837209306E-4</v>
      </c>
      <c r="E70" s="103">
        <v>1.4650000000000001</v>
      </c>
      <c r="F70" s="104">
        <v>8.3620000000000001</v>
      </c>
      <c r="G70" s="99">
        <f t="shared" si="0"/>
        <v>9.827</v>
      </c>
      <c r="H70" s="101">
        <v>844</v>
      </c>
      <c r="I70" s="102" t="s">
        <v>57</v>
      </c>
      <c r="J70" s="100">
        <f t="shared" si="6"/>
        <v>8.4400000000000003E-2</v>
      </c>
      <c r="K70" s="101">
        <v>158</v>
      </c>
      <c r="L70" s="102" t="s">
        <v>57</v>
      </c>
      <c r="M70" s="100">
        <f t="shared" si="7"/>
        <v>1.5800000000000002E-2</v>
      </c>
      <c r="N70" s="101">
        <v>134</v>
      </c>
      <c r="O70" s="102" t="s">
        <v>57</v>
      </c>
      <c r="P70" s="100">
        <f t="shared" si="8"/>
        <v>1.34E-2</v>
      </c>
    </row>
    <row r="71" spans="1:16">
      <c r="A71" s="18">
        <f t="shared" si="4"/>
        <v>71</v>
      </c>
      <c r="B71" s="101">
        <v>80</v>
      </c>
      <c r="C71" s="102" t="s">
        <v>56</v>
      </c>
      <c r="D71" s="96">
        <f t="shared" si="9"/>
        <v>9.3023255813953494E-4</v>
      </c>
      <c r="E71" s="103">
        <v>1.5669999999999999</v>
      </c>
      <c r="F71" s="104">
        <v>8.3710000000000004</v>
      </c>
      <c r="G71" s="99">
        <f t="shared" si="0"/>
        <v>9.9380000000000006</v>
      </c>
      <c r="H71" s="101">
        <v>938</v>
      </c>
      <c r="I71" s="102" t="s">
        <v>57</v>
      </c>
      <c r="J71" s="100">
        <f t="shared" si="6"/>
        <v>9.3799999999999994E-2</v>
      </c>
      <c r="K71" s="101">
        <v>173</v>
      </c>
      <c r="L71" s="102" t="s">
        <v>57</v>
      </c>
      <c r="M71" s="100">
        <f t="shared" si="7"/>
        <v>1.7299999999999999E-2</v>
      </c>
      <c r="N71" s="101">
        <v>147</v>
      </c>
      <c r="O71" s="102" t="s">
        <v>57</v>
      </c>
      <c r="P71" s="100">
        <f t="shared" si="8"/>
        <v>1.47E-2</v>
      </c>
    </row>
    <row r="72" spans="1:16">
      <c r="A72" s="18">
        <f t="shared" si="4"/>
        <v>72</v>
      </c>
      <c r="B72" s="101">
        <v>90</v>
      </c>
      <c r="C72" s="102" t="s">
        <v>56</v>
      </c>
      <c r="D72" s="96">
        <f t="shared" si="9"/>
        <v>1.0465116279069766E-3</v>
      </c>
      <c r="E72" s="103">
        <v>1.6619999999999999</v>
      </c>
      <c r="F72" s="104">
        <v>8.3580000000000005</v>
      </c>
      <c r="G72" s="99">
        <f t="shared" si="0"/>
        <v>10.02</v>
      </c>
      <c r="H72" s="101">
        <v>1032</v>
      </c>
      <c r="I72" s="102" t="s">
        <v>57</v>
      </c>
      <c r="J72" s="100">
        <f t="shared" si="6"/>
        <v>0.1032</v>
      </c>
      <c r="K72" s="101">
        <v>188</v>
      </c>
      <c r="L72" s="102" t="s">
        <v>57</v>
      </c>
      <c r="M72" s="100">
        <f t="shared" si="7"/>
        <v>1.8800000000000001E-2</v>
      </c>
      <c r="N72" s="101">
        <v>159</v>
      </c>
      <c r="O72" s="102" t="s">
        <v>57</v>
      </c>
      <c r="P72" s="100">
        <f t="shared" si="8"/>
        <v>1.5900000000000001E-2</v>
      </c>
    </row>
    <row r="73" spans="1:16">
      <c r="A73" s="18">
        <f t="shared" si="4"/>
        <v>73</v>
      </c>
      <c r="B73" s="101">
        <v>100</v>
      </c>
      <c r="C73" s="102" t="s">
        <v>56</v>
      </c>
      <c r="D73" s="96">
        <f t="shared" si="9"/>
        <v>1.1627906976744186E-3</v>
      </c>
      <c r="E73" s="103">
        <v>1.752</v>
      </c>
      <c r="F73" s="104">
        <v>8.33</v>
      </c>
      <c r="G73" s="99">
        <f t="shared" si="0"/>
        <v>10.082000000000001</v>
      </c>
      <c r="H73" s="101">
        <v>1125</v>
      </c>
      <c r="I73" s="102" t="s">
        <v>57</v>
      </c>
      <c r="J73" s="100">
        <f t="shared" si="6"/>
        <v>0.1125</v>
      </c>
      <c r="K73" s="101">
        <v>202</v>
      </c>
      <c r="L73" s="102" t="s">
        <v>57</v>
      </c>
      <c r="M73" s="100">
        <f t="shared" si="7"/>
        <v>2.0200000000000003E-2</v>
      </c>
      <c r="N73" s="101">
        <v>172</v>
      </c>
      <c r="O73" s="102" t="s">
        <v>57</v>
      </c>
      <c r="P73" s="100">
        <f t="shared" si="8"/>
        <v>1.72E-2</v>
      </c>
    </row>
    <row r="74" spans="1:16">
      <c r="A74" s="18">
        <f t="shared" si="4"/>
        <v>74</v>
      </c>
      <c r="B74" s="101">
        <v>110</v>
      </c>
      <c r="C74" s="102" t="s">
        <v>56</v>
      </c>
      <c r="D74" s="96">
        <f t="shared" si="9"/>
        <v>1.2790697674418606E-3</v>
      </c>
      <c r="E74" s="103">
        <v>1.837</v>
      </c>
      <c r="F74" s="104">
        <v>8.2899999999999991</v>
      </c>
      <c r="G74" s="99">
        <f t="shared" si="0"/>
        <v>10.126999999999999</v>
      </c>
      <c r="H74" s="101">
        <v>1218</v>
      </c>
      <c r="I74" s="102" t="s">
        <v>57</v>
      </c>
      <c r="J74" s="100">
        <f t="shared" si="6"/>
        <v>0.12179999999999999</v>
      </c>
      <c r="K74" s="101">
        <v>216</v>
      </c>
      <c r="L74" s="102" t="s">
        <v>57</v>
      </c>
      <c r="M74" s="100">
        <f t="shared" si="7"/>
        <v>2.1600000000000001E-2</v>
      </c>
      <c r="N74" s="101">
        <v>184</v>
      </c>
      <c r="O74" s="102" t="s">
        <v>57</v>
      </c>
      <c r="P74" s="100">
        <f t="shared" si="8"/>
        <v>1.84E-2</v>
      </c>
    </row>
    <row r="75" spans="1:16">
      <c r="A75" s="18">
        <f t="shared" si="4"/>
        <v>75</v>
      </c>
      <c r="B75" s="101">
        <v>120</v>
      </c>
      <c r="C75" s="102" t="s">
        <v>56</v>
      </c>
      <c r="D75" s="96">
        <f t="shared" si="9"/>
        <v>1.3953488372093023E-3</v>
      </c>
      <c r="E75" s="103">
        <v>1.919</v>
      </c>
      <c r="F75" s="104">
        <v>8.2430000000000003</v>
      </c>
      <c r="G75" s="99">
        <f t="shared" si="0"/>
        <v>10.162000000000001</v>
      </c>
      <c r="H75" s="101">
        <v>1311</v>
      </c>
      <c r="I75" s="102" t="s">
        <v>57</v>
      </c>
      <c r="J75" s="100">
        <f t="shared" si="6"/>
        <v>0.13109999999999999</v>
      </c>
      <c r="K75" s="101">
        <v>230</v>
      </c>
      <c r="L75" s="102" t="s">
        <v>57</v>
      </c>
      <c r="M75" s="100">
        <f t="shared" si="7"/>
        <v>2.3E-2</v>
      </c>
      <c r="N75" s="101">
        <v>196</v>
      </c>
      <c r="O75" s="102" t="s">
        <v>57</v>
      </c>
      <c r="P75" s="100">
        <f t="shared" si="8"/>
        <v>1.9599999999999999E-2</v>
      </c>
    </row>
    <row r="76" spans="1:16">
      <c r="A76" s="18">
        <f t="shared" si="4"/>
        <v>76</v>
      </c>
      <c r="B76" s="101">
        <v>130</v>
      </c>
      <c r="C76" s="102" t="s">
        <v>56</v>
      </c>
      <c r="D76" s="96">
        <f t="shared" si="9"/>
        <v>1.5116279069767443E-3</v>
      </c>
      <c r="E76" s="103">
        <v>1.9970000000000001</v>
      </c>
      <c r="F76" s="104">
        <v>8.1890000000000001</v>
      </c>
      <c r="G76" s="99">
        <f t="shared" si="0"/>
        <v>10.186</v>
      </c>
      <c r="H76" s="101">
        <v>1403</v>
      </c>
      <c r="I76" s="102" t="s">
        <v>57</v>
      </c>
      <c r="J76" s="100">
        <f t="shared" si="6"/>
        <v>0.14030000000000001</v>
      </c>
      <c r="K76" s="101">
        <v>243</v>
      </c>
      <c r="L76" s="102" t="s">
        <v>57</v>
      </c>
      <c r="M76" s="100">
        <f t="shared" si="7"/>
        <v>2.4299999999999999E-2</v>
      </c>
      <c r="N76" s="101">
        <v>208</v>
      </c>
      <c r="O76" s="102" t="s">
        <v>57</v>
      </c>
      <c r="P76" s="100">
        <f t="shared" si="8"/>
        <v>2.0799999999999999E-2</v>
      </c>
    </row>
    <row r="77" spans="1:16">
      <c r="A77" s="18">
        <f t="shared" si="4"/>
        <v>77</v>
      </c>
      <c r="B77" s="101">
        <v>140</v>
      </c>
      <c r="C77" s="102" t="s">
        <v>56</v>
      </c>
      <c r="D77" s="96">
        <f t="shared" si="9"/>
        <v>1.6279069767441861E-3</v>
      </c>
      <c r="E77" s="103">
        <v>2.0720000000000001</v>
      </c>
      <c r="F77" s="104">
        <v>8.1310000000000002</v>
      </c>
      <c r="G77" s="99">
        <f t="shared" si="0"/>
        <v>10.202999999999999</v>
      </c>
      <c r="H77" s="101">
        <v>1496</v>
      </c>
      <c r="I77" s="102" t="s">
        <v>57</v>
      </c>
      <c r="J77" s="100">
        <f t="shared" si="6"/>
        <v>0.14960000000000001</v>
      </c>
      <c r="K77" s="101">
        <v>257</v>
      </c>
      <c r="L77" s="102" t="s">
        <v>57</v>
      </c>
      <c r="M77" s="100">
        <f t="shared" si="7"/>
        <v>2.5700000000000001E-2</v>
      </c>
      <c r="N77" s="101">
        <v>219</v>
      </c>
      <c r="O77" s="102" t="s">
        <v>57</v>
      </c>
      <c r="P77" s="100">
        <f t="shared" si="8"/>
        <v>2.1899999999999999E-2</v>
      </c>
    </row>
    <row r="78" spans="1:16">
      <c r="A78" s="18">
        <f t="shared" si="4"/>
        <v>78</v>
      </c>
      <c r="B78" s="101">
        <v>150</v>
      </c>
      <c r="C78" s="102" t="s">
        <v>56</v>
      </c>
      <c r="D78" s="96">
        <f t="shared" si="9"/>
        <v>1.7441860465116279E-3</v>
      </c>
      <c r="E78" s="103">
        <v>2.145</v>
      </c>
      <c r="F78" s="104">
        <v>8.07</v>
      </c>
      <c r="G78" s="99">
        <f t="shared" si="0"/>
        <v>10.215</v>
      </c>
      <c r="H78" s="101">
        <v>1588</v>
      </c>
      <c r="I78" s="102" t="s">
        <v>57</v>
      </c>
      <c r="J78" s="100">
        <f t="shared" si="6"/>
        <v>0.1588</v>
      </c>
      <c r="K78" s="101">
        <v>270</v>
      </c>
      <c r="L78" s="102" t="s">
        <v>57</v>
      </c>
      <c r="M78" s="100">
        <f t="shared" si="7"/>
        <v>2.7000000000000003E-2</v>
      </c>
      <c r="N78" s="101">
        <v>231</v>
      </c>
      <c r="O78" s="102" t="s">
        <v>57</v>
      </c>
      <c r="P78" s="100">
        <f t="shared" si="8"/>
        <v>2.3100000000000002E-2</v>
      </c>
    </row>
    <row r="79" spans="1:16">
      <c r="A79" s="18">
        <f t="shared" si="4"/>
        <v>79</v>
      </c>
      <c r="B79" s="101">
        <v>160</v>
      </c>
      <c r="C79" s="102" t="s">
        <v>56</v>
      </c>
      <c r="D79" s="96">
        <f t="shared" si="9"/>
        <v>1.8604651162790699E-3</v>
      </c>
      <c r="E79" s="103">
        <v>2.2160000000000002</v>
      </c>
      <c r="F79" s="104">
        <v>8.0069999999999997</v>
      </c>
      <c r="G79" s="99">
        <f t="shared" si="0"/>
        <v>10.222999999999999</v>
      </c>
      <c r="H79" s="101">
        <v>1680</v>
      </c>
      <c r="I79" s="102" t="s">
        <v>57</v>
      </c>
      <c r="J79" s="100">
        <f t="shared" si="6"/>
        <v>0.16799999999999998</v>
      </c>
      <c r="K79" s="101">
        <v>283</v>
      </c>
      <c r="L79" s="102" t="s">
        <v>57</v>
      </c>
      <c r="M79" s="100">
        <f t="shared" si="7"/>
        <v>2.8299999999999999E-2</v>
      </c>
      <c r="N79" s="101">
        <v>242</v>
      </c>
      <c r="O79" s="102" t="s">
        <v>57</v>
      </c>
      <c r="P79" s="100">
        <f t="shared" si="8"/>
        <v>2.4199999999999999E-2</v>
      </c>
    </row>
    <row r="80" spans="1:16">
      <c r="A80" s="18">
        <f t="shared" si="4"/>
        <v>80</v>
      </c>
      <c r="B80" s="101">
        <v>170</v>
      </c>
      <c r="C80" s="102" t="s">
        <v>56</v>
      </c>
      <c r="D80" s="96">
        <f t="shared" si="9"/>
        <v>1.9767441860465119E-3</v>
      </c>
      <c r="E80" s="103">
        <v>2.2839999999999998</v>
      </c>
      <c r="F80" s="104">
        <v>7.9420000000000002</v>
      </c>
      <c r="G80" s="99">
        <f t="shared" si="0"/>
        <v>10.225999999999999</v>
      </c>
      <c r="H80" s="101">
        <v>1773</v>
      </c>
      <c r="I80" s="102" t="s">
        <v>57</v>
      </c>
      <c r="J80" s="100">
        <f t="shared" si="6"/>
        <v>0.17729999999999999</v>
      </c>
      <c r="K80" s="101">
        <v>296</v>
      </c>
      <c r="L80" s="102" t="s">
        <v>57</v>
      </c>
      <c r="M80" s="100">
        <f t="shared" si="7"/>
        <v>2.9599999999999998E-2</v>
      </c>
      <c r="N80" s="101">
        <v>254</v>
      </c>
      <c r="O80" s="102" t="s">
        <v>57</v>
      </c>
      <c r="P80" s="100">
        <f t="shared" si="8"/>
        <v>2.5399999999999999E-2</v>
      </c>
    </row>
    <row r="81" spans="1:16">
      <c r="A81" s="18">
        <f t="shared" si="4"/>
        <v>81</v>
      </c>
      <c r="B81" s="101">
        <v>180</v>
      </c>
      <c r="C81" s="102" t="s">
        <v>56</v>
      </c>
      <c r="D81" s="96">
        <f t="shared" si="9"/>
        <v>2.0930232558139532E-3</v>
      </c>
      <c r="E81" s="103">
        <v>2.13</v>
      </c>
      <c r="F81" s="104">
        <v>7.8760000000000003</v>
      </c>
      <c r="G81" s="99">
        <f t="shared" si="0"/>
        <v>10.006</v>
      </c>
      <c r="H81" s="101">
        <v>1866</v>
      </c>
      <c r="I81" s="102" t="s">
        <v>57</v>
      </c>
      <c r="J81" s="100">
        <f t="shared" si="6"/>
        <v>0.18660000000000002</v>
      </c>
      <c r="K81" s="101">
        <v>308</v>
      </c>
      <c r="L81" s="102" t="s">
        <v>57</v>
      </c>
      <c r="M81" s="100">
        <f t="shared" si="7"/>
        <v>3.0800000000000001E-2</v>
      </c>
      <c r="N81" s="101">
        <v>265</v>
      </c>
      <c r="O81" s="102" t="s">
        <v>57</v>
      </c>
      <c r="P81" s="100">
        <f t="shared" si="8"/>
        <v>2.6500000000000003E-2</v>
      </c>
    </row>
    <row r="82" spans="1:16">
      <c r="A82" s="18">
        <f t="shared" si="4"/>
        <v>82</v>
      </c>
      <c r="B82" s="101">
        <v>200</v>
      </c>
      <c r="C82" s="102" t="s">
        <v>56</v>
      </c>
      <c r="D82" s="96">
        <f t="shared" si="9"/>
        <v>2.3255813953488372E-3</v>
      </c>
      <c r="E82" s="103">
        <v>1.861</v>
      </c>
      <c r="F82" s="104">
        <v>7.7430000000000003</v>
      </c>
      <c r="G82" s="99">
        <f t="shared" si="0"/>
        <v>9.604000000000001</v>
      </c>
      <c r="H82" s="101">
        <v>2060</v>
      </c>
      <c r="I82" s="102" t="s">
        <v>57</v>
      </c>
      <c r="J82" s="100">
        <f t="shared" si="6"/>
        <v>0.20600000000000002</v>
      </c>
      <c r="K82" s="101">
        <v>335</v>
      </c>
      <c r="L82" s="102" t="s">
        <v>57</v>
      </c>
      <c r="M82" s="100">
        <f t="shared" si="7"/>
        <v>3.3500000000000002E-2</v>
      </c>
      <c r="N82" s="101">
        <v>288</v>
      </c>
      <c r="O82" s="102" t="s">
        <v>57</v>
      </c>
      <c r="P82" s="100">
        <f t="shared" si="8"/>
        <v>2.8799999999999999E-2</v>
      </c>
    </row>
    <row r="83" spans="1:16">
      <c r="A83" s="18">
        <f t="shared" si="4"/>
        <v>83</v>
      </c>
      <c r="B83" s="101">
        <v>225</v>
      </c>
      <c r="C83" s="102" t="s">
        <v>56</v>
      </c>
      <c r="D83" s="96">
        <f t="shared" si="9"/>
        <v>2.6162790697674418E-3</v>
      </c>
      <c r="E83" s="103">
        <v>1.724</v>
      </c>
      <c r="F83" s="104">
        <v>7.577</v>
      </c>
      <c r="G83" s="99">
        <f t="shared" si="0"/>
        <v>9.3010000000000002</v>
      </c>
      <c r="H83" s="101">
        <v>2311</v>
      </c>
      <c r="I83" s="102" t="s">
        <v>57</v>
      </c>
      <c r="J83" s="100">
        <f t="shared" si="6"/>
        <v>0.2311</v>
      </c>
      <c r="K83" s="101">
        <v>371</v>
      </c>
      <c r="L83" s="102" t="s">
        <v>57</v>
      </c>
      <c r="M83" s="100">
        <f t="shared" si="7"/>
        <v>3.7100000000000001E-2</v>
      </c>
      <c r="N83" s="101">
        <v>317</v>
      </c>
      <c r="O83" s="102" t="s">
        <v>57</v>
      </c>
      <c r="P83" s="100">
        <f t="shared" si="8"/>
        <v>3.1699999999999999E-2</v>
      </c>
    </row>
    <row r="84" spans="1:16">
      <c r="A84" s="18">
        <f t="shared" si="4"/>
        <v>84</v>
      </c>
      <c r="B84" s="101">
        <v>250</v>
      </c>
      <c r="C84" s="102" t="s">
        <v>56</v>
      </c>
      <c r="D84" s="96">
        <f t="shared" si="9"/>
        <v>2.9069767441860465E-3</v>
      </c>
      <c r="E84" s="103">
        <v>1.7110000000000001</v>
      </c>
      <c r="F84" s="104">
        <v>7.4139999999999997</v>
      </c>
      <c r="G84" s="99">
        <f t="shared" ref="G84:G147" si="10">E84+F84</f>
        <v>9.125</v>
      </c>
      <c r="H84" s="101">
        <v>2569</v>
      </c>
      <c r="I84" s="102" t="s">
        <v>57</v>
      </c>
      <c r="J84" s="100">
        <f t="shared" ref="J84:J98" si="11">H84/1000/10</f>
        <v>0.25690000000000002</v>
      </c>
      <c r="K84" s="101">
        <v>406</v>
      </c>
      <c r="L84" s="102" t="s">
        <v>57</v>
      </c>
      <c r="M84" s="100">
        <f t="shared" ref="M84:M115" si="12">K84/1000/10</f>
        <v>4.0600000000000004E-2</v>
      </c>
      <c r="N84" s="101">
        <v>346</v>
      </c>
      <c r="O84" s="102" t="s">
        <v>57</v>
      </c>
      <c r="P84" s="100">
        <f t="shared" ref="P84:P115" si="13">N84/1000/10</f>
        <v>3.4599999999999999E-2</v>
      </c>
    </row>
    <row r="85" spans="1:16">
      <c r="A85" s="18">
        <f t="shared" si="4"/>
        <v>85</v>
      </c>
      <c r="B85" s="101">
        <v>275</v>
      </c>
      <c r="C85" s="102" t="s">
        <v>56</v>
      </c>
      <c r="D85" s="96">
        <f t="shared" si="9"/>
        <v>3.1976744186046516E-3</v>
      </c>
      <c r="E85" s="103">
        <v>1.7629999999999999</v>
      </c>
      <c r="F85" s="104">
        <v>7.2560000000000002</v>
      </c>
      <c r="G85" s="99">
        <f t="shared" si="10"/>
        <v>9.0190000000000001</v>
      </c>
      <c r="H85" s="101">
        <v>2831</v>
      </c>
      <c r="I85" s="102" t="s">
        <v>57</v>
      </c>
      <c r="J85" s="100">
        <f t="shared" si="11"/>
        <v>0.28310000000000002</v>
      </c>
      <c r="K85" s="101">
        <v>441</v>
      </c>
      <c r="L85" s="102" t="s">
        <v>57</v>
      </c>
      <c r="M85" s="100">
        <f t="shared" si="12"/>
        <v>4.41E-2</v>
      </c>
      <c r="N85" s="101">
        <v>376</v>
      </c>
      <c r="O85" s="102" t="s">
        <v>57</v>
      </c>
      <c r="P85" s="100">
        <f t="shared" si="13"/>
        <v>3.7600000000000001E-2</v>
      </c>
    </row>
    <row r="86" spans="1:16">
      <c r="A86" s="18">
        <f t="shared" ref="A86:A149" si="14">A85+1</f>
        <v>86</v>
      </c>
      <c r="B86" s="101">
        <v>300</v>
      </c>
      <c r="C86" s="102" t="s">
        <v>56</v>
      </c>
      <c r="D86" s="96">
        <f t="shared" ref="D86:D98" si="15">B86/1000/$C$5</f>
        <v>3.4883720930232558E-3</v>
      </c>
      <c r="E86" s="103">
        <v>1.8480000000000001</v>
      </c>
      <c r="F86" s="104">
        <v>7.1029999999999998</v>
      </c>
      <c r="G86" s="99">
        <f t="shared" si="10"/>
        <v>8.9510000000000005</v>
      </c>
      <c r="H86" s="101">
        <v>3097</v>
      </c>
      <c r="I86" s="102" t="s">
        <v>57</v>
      </c>
      <c r="J86" s="100">
        <f t="shared" si="11"/>
        <v>0.30969999999999998</v>
      </c>
      <c r="K86" s="101">
        <v>476</v>
      </c>
      <c r="L86" s="102" t="s">
        <v>57</v>
      </c>
      <c r="M86" s="100">
        <f t="shared" si="12"/>
        <v>4.7599999999999996E-2</v>
      </c>
      <c r="N86" s="101">
        <v>406</v>
      </c>
      <c r="O86" s="102" t="s">
        <v>57</v>
      </c>
      <c r="P86" s="100">
        <f t="shared" si="13"/>
        <v>4.0600000000000004E-2</v>
      </c>
    </row>
    <row r="87" spans="1:16">
      <c r="A87" s="18">
        <f t="shared" si="14"/>
        <v>87</v>
      </c>
      <c r="B87" s="101">
        <v>325</v>
      </c>
      <c r="C87" s="102" t="s">
        <v>56</v>
      </c>
      <c r="D87" s="96">
        <f t="shared" si="15"/>
        <v>3.7790697674418604E-3</v>
      </c>
      <c r="E87" s="103">
        <v>1.9470000000000001</v>
      </c>
      <c r="F87" s="104">
        <v>6.9560000000000004</v>
      </c>
      <c r="G87" s="99">
        <f t="shared" si="10"/>
        <v>8.9030000000000005</v>
      </c>
      <c r="H87" s="101">
        <v>3364</v>
      </c>
      <c r="I87" s="102" t="s">
        <v>57</v>
      </c>
      <c r="J87" s="100">
        <f t="shared" si="11"/>
        <v>0.33639999999999998</v>
      </c>
      <c r="K87" s="101">
        <v>511</v>
      </c>
      <c r="L87" s="102" t="s">
        <v>57</v>
      </c>
      <c r="M87" s="100">
        <f t="shared" si="12"/>
        <v>5.11E-2</v>
      </c>
      <c r="N87" s="101">
        <v>436</v>
      </c>
      <c r="O87" s="102" t="s">
        <v>57</v>
      </c>
      <c r="P87" s="100">
        <f t="shared" si="13"/>
        <v>4.36E-2</v>
      </c>
    </row>
    <row r="88" spans="1:16">
      <c r="A88" s="18">
        <f t="shared" si="14"/>
        <v>88</v>
      </c>
      <c r="B88" s="101">
        <v>350</v>
      </c>
      <c r="C88" s="102" t="s">
        <v>56</v>
      </c>
      <c r="D88" s="96">
        <f t="shared" si="15"/>
        <v>4.0697674418604651E-3</v>
      </c>
      <c r="E88" s="103">
        <v>2.052</v>
      </c>
      <c r="F88" s="104">
        <v>6.8150000000000004</v>
      </c>
      <c r="G88" s="99">
        <f t="shared" si="10"/>
        <v>8.8670000000000009</v>
      </c>
      <c r="H88" s="101">
        <v>3632</v>
      </c>
      <c r="I88" s="102" t="s">
        <v>57</v>
      </c>
      <c r="J88" s="100">
        <f t="shared" si="11"/>
        <v>0.36320000000000002</v>
      </c>
      <c r="K88" s="101">
        <v>545</v>
      </c>
      <c r="L88" s="102" t="s">
        <v>57</v>
      </c>
      <c r="M88" s="100">
        <f t="shared" si="12"/>
        <v>5.4500000000000007E-2</v>
      </c>
      <c r="N88" s="101">
        <v>466</v>
      </c>
      <c r="O88" s="102" t="s">
        <v>57</v>
      </c>
      <c r="P88" s="100">
        <f t="shared" si="13"/>
        <v>4.6600000000000003E-2</v>
      </c>
    </row>
    <row r="89" spans="1:16">
      <c r="A89" s="18">
        <f t="shared" si="14"/>
        <v>89</v>
      </c>
      <c r="B89" s="101">
        <v>375</v>
      </c>
      <c r="C89" s="102" t="s">
        <v>56</v>
      </c>
      <c r="D89" s="96">
        <f t="shared" si="15"/>
        <v>4.3604651162790697E-3</v>
      </c>
      <c r="E89" s="103">
        <v>2.1560000000000001</v>
      </c>
      <c r="F89" s="104">
        <v>6.6790000000000003</v>
      </c>
      <c r="G89" s="99">
        <f t="shared" si="10"/>
        <v>8.8350000000000009</v>
      </c>
      <c r="H89" s="101">
        <v>3902</v>
      </c>
      <c r="I89" s="102" t="s">
        <v>57</v>
      </c>
      <c r="J89" s="100">
        <f t="shared" si="11"/>
        <v>0.39019999999999999</v>
      </c>
      <c r="K89" s="101">
        <v>579</v>
      </c>
      <c r="L89" s="102" t="s">
        <v>57</v>
      </c>
      <c r="M89" s="100">
        <f t="shared" si="12"/>
        <v>5.7899999999999993E-2</v>
      </c>
      <c r="N89" s="101">
        <v>497</v>
      </c>
      <c r="O89" s="102" t="s">
        <v>57</v>
      </c>
      <c r="P89" s="100">
        <f t="shared" si="13"/>
        <v>4.9700000000000001E-2</v>
      </c>
    </row>
    <row r="90" spans="1:16">
      <c r="A90" s="18">
        <f t="shared" si="14"/>
        <v>90</v>
      </c>
      <c r="B90" s="101">
        <v>400</v>
      </c>
      <c r="C90" s="102" t="s">
        <v>56</v>
      </c>
      <c r="D90" s="96">
        <f t="shared" si="15"/>
        <v>4.6511627906976744E-3</v>
      </c>
      <c r="E90" s="103">
        <v>2.2559999999999998</v>
      </c>
      <c r="F90" s="104">
        <v>6.55</v>
      </c>
      <c r="G90" s="99">
        <f t="shared" si="10"/>
        <v>8.8059999999999992</v>
      </c>
      <c r="H90" s="101">
        <v>4173</v>
      </c>
      <c r="I90" s="102" t="s">
        <v>57</v>
      </c>
      <c r="J90" s="100">
        <f t="shared" si="11"/>
        <v>0.4173</v>
      </c>
      <c r="K90" s="101">
        <v>612</v>
      </c>
      <c r="L90" s="102" t="s">
        <v>57</v>
      </c>
      <c r="M90" s="100">
        <f t="shared" si="12"/>
        <v>6.1199999999999997E-2</v>
      </c>
      <c r="N90" s="101">
        <v>527</v>
      </c>
      <c r="O90" s="102" t="s">
        <v>57</v>
      </c>
      <c r="P90" s="100">
        <f t="shared" si="13"/>
        <v>5.2700000000000004E-2</v>
      </c>
    </row>
    <row r="91" spans="1:16">
      <c r="A91" s="18">
        <f t="shared" si="14"/>
        <v>91</v>
      </c>
      <c r="B91" s="101">
        <v>450</v>
      </c>
      <c r="C91" s="102" t="s">
        <v>56</v>
      </c>
      <c r="D91" s="96">
        <f t="shared" si="15"/>
        <v>5.2325581395348836E-3</v>
      </c>
      <c r="E91" s="103">
        <v>2.444</v>
      </c>
      <c r="F91" s="104">
        <v>6.306</v>
      </c>
      <c r="G91" s="99">
        <f t="shared" si="10"/>
        <v>8.75</v>
      </c>
      <c r="H91" s="101">
        <v>4719</v>
      </c>
      <c r="I91" s="102" t="s">
        <v>57</v>
      </c>
      <c r="J91" s="100">
        <f t="shared" si="11"/>
        <v>0.47190000000000004</v>
      </c>
      <c r="K91" s="101">
        <v>679</v>
      </c>
      <c r="L91" s="102" t="s">
        <v>57</v>
      </c>
      <c r="M91" s="100">
        <f t="shared" si="12"/>
        <v>6.7900000000000002E-2</v>
      </c>
      <c r="N91" s="101">
        <v>588</v>
      </c>
      <c r="O91" s="102" t="s">
        <v>57</v>
      </c>
      <c r="P91" s="100">
        <f t="shared" si="13"/>
        <v>5.8799999999999998E-2</v>
      </c>
    </row>
    <row r="92" spans="1:16">
      <c r="A92" s="18">
        <f t="shared" si="14"/>
        <v>92</v>
      </c>
      <c r="B92" s="101">
        <v>500</v>
      </c>
      <c r="C92" s="102" t="s">
        <v>56</v>
      </c>
      <c r="D92" s="96">
        <f t="shared" si="15"/>
        <v>5.8139534883720929E-3</v>
      </c>
      <c r="E92" s="103">
        <v>2.6120000000000001</v>
      </c>
      <c r="F92" s="104">
        <v>6.0810000000000004</v>
      </c>
      <c r="G92" s="99">
        <f t="shared" si="10"/>
        <v>8.6930000000000014</v>
      </c>
      <c r="H92" s="101">
        <v>5269</v>
      </c>
      <c r="I92" s="102" t="s">
        <v>57</v>
      </c>
      <c r="J92" s="100">
        <f t="shared" si="11"/>
        <v>0.52690000000000003</v>
      </c>
      <c r="K92" s="101">
        <v>744</v>
      </c>
      <c r="L92" s="102" t="s">
        <v>57</v>
      </c>
      <c r="M92" s="100">
        <f t="shared" si="12"/>
        <v>7.4399999999999994E-2</v>
      </c>
      <c r="N92" s="101">
        <v>648</v>
      </c>
      <c r="O92" s="102" t="s">
        <v>57</v>
      </c>
      <c r="P92" s="100">
        <f t="shared" si="13"/>
        <v>6.4799999999999996E-2</v>
      </c>
    </row>
    <row r="93" spans="1:16">
      <c r="A93" s="18">
        <f t="shared" si="14"/>
        <v>93</v>
      </c>
      <c r="B93" s="101">
        <v>550</v>
      </c>
      <c r="C93" s="102" t="s">
        <v>56</v>
      </c>
      <c r="D93" s="96">
        <f t="shared" si="15"/>
        <v>6.3953488372093031E-3</v>
      </c>
      <c r="E93" s="103">
        <v>2.7650000000000001</v>
      </c>
      <c r="F93" s="104">
        <v>5.8739999999999997</v>
      </c>
      <c r="G93" s="99">
        <f t="shared" si="10"/>
        <v>8.6389999999999993</v>
      </c>
      <c r="H93" s="101">
        <v>5823</v>
      </c>
      <c r="I93" s="102" t="s">
        <v>57</v>
      </c>
      <c r="J93" s="100">
        <f t="shared" si="11"/>
        <v>0.58230000000000004</v>
      </c>
      <c r="K93" s="101">
        <v>808</v>
      </c>
      <c r="L93" s="102" t="s">
        <v>57</v>
      </c>
      <c r="M93" s="100">
        <f t="shared" si="12"/>
        <v>8.0800000000000011E-2</v>
      </c>
      <c r="N93" s="101">
        <v>708</v>
      </c>
      <c r="O93" s="102" t="s">
        <v>57</v>
      </c>
      <c r="P93" s="100">
        <f t="shared" si="13"/>
        <v>7.0800000000000002E-2</v>
      </c>
    </row>
    <row r="94" spans="1:16">
      <c r="A94" s="18">
        <f t="shared" si="14"/>
        <v>94</v>
      </c>
      <c r="B94" s="101">
        <v>600</v>
      </c>
      <c r="C94" s="102" t="s">
        <v>56</v>
      </c>
      <c r="D94" s="96">
        <f t="shared" si="15"/>
        <v>6.9767441860465115E-3</v>
      </c>
      <c r="E94" s="103">
        <v>2.9039999999999999</v>
      </c>
      <c r="F94" s="104">
        <v>5.6829999999999998</v>
      </c>
      <c r="G94" s="99">
        <f t="shared" si="10"/>
        <v>8.5869999999999997</v>
      </c>
      <c r="H94" s="101">
        <v>6381</v>
      </c>
      <c r="I94" s="102" t="s">
        <v>57</v>
      </c>
      <c r="J94" s="100">
        <f t="shared" si="11"/>
        <v>0.6381</v>
      </c>
      <c r="K94" s="101">
        <v>869</v>
      </c>
      <c r="L94" s="102" t="s">
        <v>57</v>
      </c>
      <c r="M94" s="100">
        <f t="shared" si="12"/>
        <v>8.6900000000000005E-2</v>
      </c>
      <c r="N94" s="101">
        <v>769</v>
      </c>
      <c r="O94" s="102" t="s">
        <v>57</v>
      </c>
      <c r="P94" s="100">
        <f t="shared" si="13"/>
        <v>7.6899999999999996E-2</v>
      </c>
    </row>
    <row r="95" spans="1:16">
      <c r="A95" s="18">
        <f t="shared" si="14"/>
        <v>95</v>
      </c>
      <c r="B95" s="101">
        <v>650</v>
      </c>
      <c r="C95" s="102" t="s">
        <v>56</v>
      </c>
      <c r="D95" s="96">
        <f t="shared" si="15"/>
        <v>7.5581395348837208E-3</v>
      </c>
      <c r="E95" s="103">
        <v>3.0339999999999998</v>
      </c>
      <c r="F95" s="104">
        <v>5.5060000000000002</v>
      </c>
      <c r="G95" s="99">
        <f t="shared" si="10"/>
        <v>8.5399999999999991</v>
      </c>
      <c r="H95" s="101">
        <v>6943</v>
      </c>
      <c r="I95" s="102" t="s">
        <v>57</v>
      </c>
      <c r="J95" s="100">
        <f t="shared" si="11"/>
        <v>0.69429999999999992</v>
      </c>
      <c r="K95" s="101">
        <v>930</v>
      </c>
      <c r="L95" s="102" t="s">
        <v>57</v>
      </c>
      <c r="M95" s="100">
        <f t="shared" si="12"/>
        <v>9.2999999999999999E-2</v>
      </c>
      <c r="N95" s="101">
        <v>828</v>
      </c>
      <c r="O95" s="102" t="s">
        <v>57</v>
      </c>
      <c r="P95" s="100">
        <f t="shared" si="13"/>
        <v>8.2799999999999999E-2</v>
      </c>
    </row>
    <row r="96" spans="1:16">
      <c r="A96" s="18">
        <f t="shared" si="14"/>
        <v>96</v>
      </c>
      <c r="B96" s="101">
        <v>700</v>
      </c>
      <c r="C96" s="102" t="s">
        <v>56</v>
      </c>
      <c r="D96" s="96">
        <f t="shared" si="15"/>
        <v>8.1395348837209301E-3</v>
      </c>
      <c r="E96" s="103">
        <v>3.1579999999999999</v>
      </c>
      <c r="F96" s="104">
        <v>5.3410000000000002</v>
      </c>
      <c r="G96" s="99">
        <f t="shared" si="10"/>
        <v>8.4990000000000006</v>
      </c>
      <c r="H96" s="101">
        <v>7508</v>
      </c>
      <c r="I96" s="102" t="s">
        <v>57</v>
      </c>
      <c r="J96" s="100">
        <f t="shared" si="11"/>
        <v>0.75080000000000002</v>
      </c>
      <c r="K96" s="101">
        <v>989</v>
      </c>
      <c r="L96" s="102" t="s">
        <v>57</v>
      </c>
      <c r="M96" s="100">
        <f t="shared" si="12"/>
        <v>9.8900000000000002E-2</v>
      </c>
      <c r="N96" s="101">
        <v>888</v>
      </c>
      <c r="O96" s="102" t="s">
        <v>57</v>
      </c>
      <c r="P96" s="100">
        <f t="shared" si="13"/>
        <v>8.8800000000000004E-2</v>
      </c>
    </row>
    <row r="97" spans="1:16">
      <c r="A97" s="18">
        <f t="shared" si="14"/>
        <v>97</v>
      </c>
      <c r="B97" s="101">
        <v>800</v>
      </c>
      <c r="C97" s="102" t="s">
        <v>56</v>
      </c>
      <c r="D97" s="96">
        <f t="shared" si="15"/>
        <v>9.3023255813953487E-3</v>
      </c>
      <c r="E97" s="103">
        <v>3.3919999999999999</v>
      </c>
      <c r="F97" s="104">
        <v>5.0439999999999996</v>
      </c>
      <c r="G97" s="99">
        <f t="shared" si="10"/>
        <v>8.4359999999999999</v>
      </c>
      <c r="H97" s="101">
        <v>8648</v>
      </c>
      <c r="I97" s="102" t="s">
        <v>57</v>
      </c>
      <c r="J97" s="100">
        <f t="shared" si="11"/>
        <v>0.86480000000000001</v>
      </c>
      <c r="K97" s="101">
        <v>1109</v>
      </c>
      <c r="L97" s="102" t="s">
        <v>57</v>
      </c>
      <c r="M97" s="100">
        <f t="shared" si="12"/>
        <v>0.1109</v>
      </c>
      <c r="N97" s="101">
        <v>1006</v>
      </c>
      <c r="O97" s="102" t="s">
        <v>57</v>
      </c>
      <c r="P97" s="100">
        <f t="shared" si="13"/>
        <v>0.10059999999999999</v>
      </c>
    </row>
    <row r="98" spans="1:16">
      <c r="A98" s="18">
        <f t="shared" si="14"/>
        <v>98</v>
      </c>
      <c r="B98" s="101">
        <v>900</v>
      </c>
      <c r="C98" s="102" t="s">
        <v>56</v>
      </c>
      <c r="D98" s="96">
        <f t="shared" si="15"/>
        <v>1.0465116279069767E-2</v>
      </c>
      <c r="E98" s="103">
        <v>3.6190000000000002</v>
      </c>
      <c r="F98" s="104">
        <v>4.7830000000000004</v>
      </c>
      <c r="G98" s="99">
        <f t="shared" si="10"/>
        <v>8.402000000000001</v>
      </c>
      <c r="H98" s="101">
        <v>9796</v>
      </c>
      <c r="I98" s="102" t="s">
        <v>57</v>
      </c>
      <c r="J98" s="100">
        <f t="shared" si="11"/>
        <v>0.97959999999999992</v>
      </c>
      <c r="K98" s="101">
        <v>1223</v>
      </c>
      <c r="L98" s="102" t="s">
        <v>57</v>
      </c>
      <c r="M98" s="100">
        <f t="shared" si="12"/>
        <v>0.12230000000000001</v>
      </c>
      <c r="N98" s="101">
        <v>1123</v>
      </c>
      <c r="O98" s="102" t="s">
        <v>57</v>
      </c>
      <c r="P98" s="100">
        <f t="shared" si="13"/>
        <v>0.1123</v>
      </c>
    </row>
    <row r="99" spans="1:16">
      <c r="A99" s="18">
        <f t="shared" si="14"/>
        <v>99</v>
      </c>
      <c r="B99" s="101">
        <v>1</v>
      </c>
      <c r="C99" s="105" t="s">
        <v>58</v>
      </c>
      <c r="D99" s="96">
        <f t="shared" ref="D99:D130" si="16">B99/$C$5</f>
        <v>1.1627906976744186E-2</v>
      </c>
      <c r="E99" s="103">
        <v>3.8450000000000002</v>
      </c>
      <c r="F99" s="104">
        <v>4.5529999999999999</v>
      </c>
      <c r="G99" s="99">
        <f t="shared" si="10"/>
        <v>8.3979999999999997</v>
      </c>
      <c r="H99" s="101">
        <v>1.0900000000000001</v>
      </c>
      <c r="I99" s="105" t="s">
        <v>59</v>
      </c>
      <c r="J99" s="106">
        <f t="shared" ref="J99:J130" si="17">H99</f>
        <v>1.0900000000000001</v>
      </c>
      <c r="K99" s="101">
        <v>1332</v>
      </c>
      <c r="L99" s="102" t="s">
        <v>57</v>
      </c>
      <c r="M99" s="100">
        <f t="shared" si="12"/>
        <v>0.13320000000000001</v>
      </c>
      <c r="N99" s="101">
        <v>1238</v>
      </c>
      <c r="O99" s="102" t="s">
        <v>57</v>
      </c>
      <c r="P99" s="100">
        <f t="shared" si="13"/>
        <v>0.12379999999999999</v>
      </c>
    </row>
    <row r="100" spans="1:16">
      <c r="A100" s="18">
        <f t="shared" si="14"/>
        <v>100</v>
      </c>
      <c r="B100" s="101">
        <v>1.1000000000000001</v>
      </c>
      <c r="C100" s="102" t="s">
        <v>58</v>
      </c>
      <c r="D100" s="96">
        <f t="shared" si="16"/>
        <v>1.2790697674418606E-2</v>
      </c>
      <c r="E100" s="103">
        <v>4.0720000000000001</v>
      </c>
      <c r="F100" s="104">
        <v>4.3470000000000004</v>
      </c>
      <c r="G100" s="99">
        <f t="shared" si="10"/>
        <v>8.4190000000000005</v>
      </c>
      <c r="H100" s="101">
        <v>1.21</v>
      </c>
      <c r="I100" s="102" t="s">
        <v>59</v>
      </c>
      <c r="J100" s="106">
        <f t="shared" si="17"/>
        <v>1.21</v>
      </c>
      <c r="K100" s="101">
        <v>1436</v>
      </c>
      <c r="L100" s="102" t="s">
        <v>57</v>
      </c>
      <c r="M100" s="100">
        <f t="shared" si="12"/>
        <v>0.14360000000000001</v>
      </c>
      <c r="N100" s="101">
        <v>1351</v>
      </c>
      <c r="O100" s="102" t="s">
        <v>57</v>
      </c>
      <c r="P100" s="100">
        <f t="shared" si="13"/>
        <v>0.1351</v>
      </c>
    </row>
    <row r="101" spans="1:16">
      <c r="A101" s="18">
        <f t="shared" si="14"/>
        <v>101</v>
      </c>
      <c r="B101" s="101">
        <v>1.2</v>
      </c>
      <c r="C101" s="102" t="s">
        <v>58</v>
      </c>
      <c r="D101" s="96">
        <f t="shared" si="16"/>
        <v>1.3953488372093023E-2</v>
      </c>
      <c r="E101" s="103">
        <v>4.3019999999999996</v>
      </c>
      <c r="F101" s="104">
        <v>4.1619999999999999</v>
      </c>
      <c r="G101" s="99">
        <f t="shared" si="10"/>
        <v>8.4639999999999986</v>
      </c>
      <c r="H101" s="101">
        <v>1.33</v>
      </c>
      <c r="I101" s="102" t="s">
        <v>59</v>
      </c>
      <c r="J101" s="106">
        <f t="shared" si="17"/>
        <v>1.33</v>
      </c>
      <c r="K101" s="101">
        <v>1536</v>
      </c>
      <c r="L101" s="102" t="s">
        <v>57</v>
      </c>
      <c r="M101" s="100">
        <f t="shared" si="12"/>
        <v>0.15360000000000001</v>
      </c>
      <c r="N101" s="101">
        <v>1461</v>
      </c>
      <c r="O101" s="102" t="s">
        <v>57</v>
      </c>
      <c r="P101" s="100">
        <f t="shared" si="13"/>
        <v>0.14610000000000001</v>
      </c>
    </row>
    <row r="102" spans="1:16">
      <c r="A102" s="18">
        <f t="shared" si="14"/>
        <v>102</v>
      </c>
      <c r="B102" s="101">
        <v>1.3</v>
      </c>
      <c r="C102" s="102" t="s">
        <v>58</v>
      </c>
      <c r="D102" s="96">
        <f t="shared" si="16"/>
        <v>1.5116279069767442E-2</v>
      </c>
      <c r="E102" s="103">
        <v>4.5350000000000001</v>
      </c>
      <c r="F102" s="104">
        <v>3.9950000000000001</v>
      </c>
      <c r="G102" s="99">
        <f t="shared" si="10"/>
        <v>8.5300000000000011</v>
      </c>
      <c r="H102" s="101">
        <v>1.44</v>
      </c>
      <c r="I102" s="102" t="s">
        <v>59</v>
      </c>
      <c r="J102" s="106">
        <f t="shared" si="17"/>
        <v>1.44</v>
      </c>
      <c r="K102" s="101">
        <v>1630</v>
      </c>
      <c r="L102" s="102" t="s">
        <v>57</v>
      </c>
      <c r="M102" s="100">
        <f t="shared" si="12"/>
        <v>0.16299999999999998</v>
      </c>
      <c r="N102" s="101">
        <v>1570</v>
      </c>
      <c r="O102" s="102" t="s">
        <v>57</v>
      </c>
      <c r="P102" s="100">
        <f t="shared" si="13"/>
        <v>0.157</v>
      </c>
    </row>
    <row r="103" spans="1:16">
      <c r="A103" s="18">
        <f t="shared" si="14"/>
        <v>103</v>
      </c>
      <c r="B103" s="101">
        <v>1.4</v>
      </c>
      <c r="C103" s="102" t="s">
        <v>58</v>
      </c>
      <c r="D103" s="96">
        <f t="shared" si="16"/>
        <v>1.627906976744186E-2</v>
      </c>
      <c r="E103" s="103">
        <v>4.7699999999999996</v>
      </c>
      <c r="F103" s="104">
        <v>3.8420000000000001</v>
      </c>
      <c r="G103" s="99">
        <f t="shared" si="10"/>
        <v>8.6120000000000001</v>
      </c>
      <c r="H103" s="101">
        <v>1.55</v>
      </c>
      <c r="I103" s="102" t="s">
        <v>59</v>
      </c>
      <c r="J103" s="106">
        <f t="shared" si="17"/>
        <v>1.55</v>
      </c>
      <c r="K103" s="101">
        <v>1720</v>
      </c>
      <c r="L103" s="102" t="s">
        <v>57</v>
      </c>
      <c r="M103" s="100">
        <f t="shared" si="12"/>
        <v>0.17199999999999999</v>
      </c>
      <c r="N103" s="101">
        <v>1675</v>
      </c>
      <c r="O103" s="102" t="s">
        <v>57</v>
      </c>
      <c r="P103" s="100">
        <f t="shared" si="13"/>
        <v>0.16750000000000001</v>
      </c>
    </row>
    <row r="104" spans="1:16">
      <c r="A104" s="18">
        <f t="shared" si="14"/>
        <v>104</v>
      </c>
      <c r="B104" s="101">
        <v>1.5</v>
      </c>
      <c r="C104" s="102" t="s">
        <v>58</v>
      </c>
      <c r="D104" s="96">
        <f t="shared" si="16"/>
        <v>1.7441860465116279E-2</v>
      </c>
      <c r="E104" s="103">
        <v>5.0069999999999997</v>
      </c>
      <c r="F104" s="104">
        <v>3.7029999999999998</v>
      </c>
      <c r="G104" s="99">
        <f t="shared" si="10"/>
        <v>8.7099999999999991</v>
      </c>
      <c r="H104" s="101">
        <v>1.67</v>
      </c>
      <c r="I104" s="102" t="s">
        <v>59</v>
      </c>
      <c r="J104" s="106">
        <f t="shared" si="17"/>
        <v>1.67</v>
      </c>
      <c r="K104" s="101">
        <v>1806</v>
      </c>
      <c r="L104" s="102" t="s">
        <v>57</v>
      </c>
      <c r="M104" s="100">
        <f t="shared" si="12"/>
        <v>0.18060000000000001</v>
      </c>
      <c r="N104" s="101">
        <v>1778</v>
      </c>
      <c r="O104" s="102" t="s">
        <v>57</v>
      </c>
      <c r="P104" s="100">
        <f t="shared" si="13"/>
        <v>0.17780000000000001</v>
      </c>
    </row>
    <row r="105" spans="1:16">
      <c r="A105" s="18">
        <f t="shared" si="14"/>
        <v>105</v>
      </c>
      <c r="B105" s="101">
        <v>1.6</v>
      </c>
      <c r="C105" s="102" t="s">
        <v>58</v>
      </c>
      <c r="D105" s="96">
        <f t="shared" si="16"/>
        <v>1.8604651162790697E-2</v>
      </c>
      <c r="E105" s="103">
        <v>5.2439999999999998</v>
      </c>
      <c r="F105" s="104">
        <v>3.5750000000000002</v>
      </c>
      <c r="G105" s="99">
        <f t="shared" si="10"/>
        <v>8.8189999999999991</v>
      </c>
      <c r="H105" s="101">
        <v>1.78</v>
      </c>
      <c r="I105" s="102" t="s">
        <v>59</v>
      </c>
      <c r="J105" s="106">
        <f t="shared" si="17"/>
        <v>1.78</v>
      </c>
      <c r="K105" s="101">
        <v>1888</v>
      </c>
      <c r="L105" s="102" t="s">
        <v>57</v>
      </c>
      <c r="M105" s="100">
        <f t="shared" si="12"/>
        <v>0.1888</v>
      </c>
      <c r="N105" s="101">
        <v>1878</v>
      </c>
      <c r="O105" s="102" t="s">
        <v>57</v>
      </c>
      <c r="P105" s="100">
        <f t="shared" si="13"/>
        <v>0.18779999999999999</v>
      </c>
    </row>
    <row r="106" spans="1:16">
      <c r="A106" s="18">
        <f t="shared" si="14"/>
        <v>106</v>
      </c>
      <c r="B106" s="101">
        <v>1.7</v>
      </c>
      <c r="C106" s="102" t="s">
        <v>58</v>
      </c>
      <c r="D106" s="96">
        <f t="shared" si="16"/>
        <v>1.9767441860465116E-2</v>
      </c>
      <c r="E106" s="103">
        <v>5.4820000000000002</v>
      </c>
      <c r="F106" s="104">
        <v>3.4569999999999999</v>
      </c>
      <c r="G106" s="99">
        <f t="shared" si="10"/>
        <v>8.9390000000000001</v>
      </c>
      <c r="H106" s="101">
        <v>1.89</v>
      </c>
      <c r="I106" s="102" t="s">
        <v>59</v>
      </c>
      <c r="J106" s="106">
        <f t="shared" si="17"/>
        <v>1.89</v>
      </c>
      <c r="K106" s="101">
        <v>1965</v>
      </c>
      <c r="L106" s="102" t="s">
        <v>57</v>
      </c>
      <c r="M106" s="100">
        <f t="shared" si="12"/>
        <v>0.19650000000000001</v>
      </c>
      <c r="N106" s="101">
        <v>1976</v>
      </c>
      <c r="O106" s="102" t="s">
        <v>57</v>
      </c>
      <c r="P106" s="100">
        <f t="shared" si="13"/>
        <v>0.1976</v>
      </c>
    </row>
    <row r="107" spans="1:16">
      <c r="A107" s="18">
        <f t="shared" si="14"/>
        <v>107</v>
      </c>
      <c r="B107" s="101">
        <v>1.8</v>
      </c>
      <c r="C107" s="102" t="s">
        <v>58</v>
      </c>
      <c r="D107" s="96">
        <f t="shared" si="16"/>
        <v>2.0930232558139535E-2</v>
      </c>
      <c r="E107" s="103">
        <v>5.7190000000000003</v>
      </c>
      <c r="F107" s="104">
        <v>3.3479999999999999</v>
      </c>
      <c r="G107" s="99">
        <f t="shared" si="10"/>
        <v>9.0670000000000002</v>
      </c>
      <c r="H107" s="101">
        <v>1.99</v>
      </c>
      <c r="I107" s="102" t="s">
        <v>59</v>
      </c>
      <c r="J107" s="106">
        <f t="shared" si="17"/>
        <v>1.99</v>
      </c>
      <c r="K107" s="101">
        <v>2039</v>
      </c>
      <c r="L107" s="102" t="s">
        <v>57</v>
      </c>
      <c r="M107" s="100">
        <f t="shared" si="12"/>
        <v>0.20390000000000003</v>
      </c>
      <c r="N107" s="101">
        <v>2070</v>
      </c>
      <c r="O107" s="102" t="s">
        <v>57</v>
      </c>
      <c r="P107" s="100">
        <f t="shared" si="13"/>
        <v>0.20699999999999999</v>
      </c>
    </row>
    <row r="108" spans="1:16">
      <c r="A108" s="18">
        <f t="shared" si="14"/>
        <v>108</v>
      </c>
      <c r="B108" s="101">
        <v>2</v>
      </c>
      <c r="C108" s="102" t="s">
        <v>58</v>
      </c>
      <c r="D108" s="96">
        <f t="shared" si="16"/>
        <v>2.3255813953488372E-2</v>
      </c>
      <c r="E108" s="103">
        <v>6.1909999999999998</v>
      </c>
      <c r="F108" s="104">
        <v>3.153</v>
      </c>
      <c r="G108" s="99">
        <f t="shared" si="10"/>
        <v>9.3439999999999994</v>
      </c>
      <c r="H108" s="101">
        <v>2.21</v>
      </c>
      <c r="I108" s="102" t="s">
        <v>59</v>
      </c>
      <c r="J108" s="106">
        <f t="shared" si="17"/>
        <v>2.21</v>
      </c>
      <c r="K108" s="101">
        <v>2187</v>
      </c>
      <c r="L108" s="102" t="s">
        <v>57</v>
      </c>
      <c r="M108" s="100">
        <f t="shared" si="12"/>
        <v>0.21869999999999998</v>
      </c>
      <c r="N108" s="101">
        <v>2251</v>
      </c>
      <c r="O108" s="102" t="s">
        <v>57</v>
      </c>
      <c r="P108" s="100">
        <f t="shared" si="13"/>
        <v>0.22509999999999999</v>
      </c>
    </row>
    <row r="109" spans="1:16">
      <c r="A109" s="18">
        <f t="shared" si="14"/>
        <v>109</v>
      </c>
      <c r="B109" s="101">
        <v>2.25</v>
      </c>
      <c r="C109" s="102" t="s">
        <v>58</v>
      </c>
      <c r="D109" s="96">
        <f t="shared" si="16"/>
        <v>2.616279069767442E-2</v>
      </c>
      <c r="E109" s="103">
        <v>6.7709999999999999</v>
      </c>
      <c r="F109" s="104">
        <v>2.9420000000000002</v>
      </c>
      <c r="G109" s="99">
        <f t="shared" si="10"/>
        <v>9.713000000000001</v>
      </c>
      <c r="H109" s="101">
        <v>2.46</v>
      </c>
      <c r="I109" s="102" t="s">
        <v>59</v>
      </c>
      <c r="J109" s="106">
        <f t="shared" si="17"/>
        <v>2.46</v>
      </c>
      <c r="K109" s="101">
        <v>2356</v>
      </c>
      <c r="L109" s="102" t="s">
        <v>57</v>
      </c>
      <c r="M109" s="100">
        <f t="shared" si="12"/>
        <v>0.23559999999999998</v>
      </c>
      <c r="N109" s="101">
        <v>2462</v>
      </c>
      <c r="O109" s="102" t="s">
        <v>57</v>
      </c>
      <c r="P109" s="100">
        <f t="shared" si="13"/>
        <v>0.24620000000000003</v>
      </c>
    </row>
    <row r="110" spans="1:16">
      <c r="A110" s="18">
        <f t="shared" si="14"/>
        <v>110</v>
      </c>
      <c r="B110" s="101">
        <v>2.5</v>
      </c>
      <c r="C110" s="102" t="s">
        <v>58</v>
      </c>
      <c r="D110" s="96">
        <f t="shared" si="16"/>
        <v>2.9069767441860465E-2</v>
      </c>
      <c r="E110" s="103">
        <v>7.3380000000000001</v>
      </c>
      <c r="F110" s="104">
        <v>2.762</v>
      </c>
      <c r="G110" s="99">
        <f t="shared" si="10"/>
        <v>10.1</v>
      </c>
      <c r="H110" s="101">
        <v>2.71</v>
      </c>
      <c r="I110" s="102" t="s">
        <v>59</v>
      </c>
      <c r="J110" s="106">
        <f t="shared" si="17"/>
        <v>2.71</v>
      </c>
      <c r="K110" s="101">
        <v>2507</v>
      </c>
      <c r="L110" s="102" t="s">
        <v>57</v>
      </c>
      <c r="M110" s="100">
        <f t="shared" si="12"/>
        <v>0.25070000000000003</v>
      </c>
      <c r="N110" s="101">
        <v>2656</v>
      </c>
      <c r="O110" s="102" t="s">
        <v>57</v>
      </c>
      <c r="P110" s="100">
        <f t="shared" si="13"/>
        <v>0.2656</v>
      </c>
    </row>
    <row r="111" spans="1:16">
      <c r="A111" s="18">
        <f t="shared" si="14"/>
        <v>111</v>
      </c>
      <c r="B111" s="101">
        <v>2.75</v>
      </c>
      <c r="C111" s="102" t="s">
        <v>58</v>
      </c>
      <c r="D111" s="96">
        <f t="shared" si="16"/>
        <v>3.1976744186046513E-2</v>
      </c>
      <c r="E111" s="103">
        <v>7.8890000000000002</v>
      </c>
      <c r="F111" s="104">
        <v>2.6059999999999999</v>
      </c>
      <c r="G111" s="99">
        <f t="shared" si="10"/>
        <v>10.495000000000001</v>
      </c>
      <c r="H111" s="101">
        <v>2.95</v>
      </c>
      <c r="I111" s="102" t="s">
        <v>59</v>
      </c>
      <c r="J111" s="106">
        <f t="shared" si="17"/>
        <v>2.95</v>
      </c>
      <c r="K111" s="101">
        <v>2641</v>
      </c>
      <c r="L111" s="102" t="s">
        <v>57</v>
      </c>
      <c r="M111" s="100">
        <f t="shared" si="12"/>
        <v>0.2641</v>
      </c>
      <c r="N111" s="101">
        <v>2837</v>
      </c>
      <c r="O111" s="102" t="s">
        <v>57</v>
      </c>
      <c r="P111" s="100">
        <f t="shared" si="13"/>
        <v>0.28370000000000001</v>
      </c>
    </row>
    <row r="112" spans="1:16">
      <c r="A112" s="18">
        <f t="shared" si="14"/>
        <v>112</v>
      </c>
      <c r="B112" s="101">
        <v>3</v>
      </c>
      <c r="C112" s="102" t="s">
        <v>58</v>
      </c>
      <c r="D112" s="96">
        <f t="shared" si="16"/>
        <v>3.4883720930232558E-2</v>
      </c>
      <c r="E112" s="103">
        <v>8.4260000000000002</v>
      </c>
      <c r="F112" s="104">
        <v>2.4689999999999999</v>
      </c>
      <c r="G112" s="99">
        <f t="shared" si="10"/>
        <v>10.895</v>
      </c>
      <c r="H112" s="101">
        <v>3.18</v>
      </c>
      <c r="I112" s="102" t="s">
        <v>59</v>
      </c>
      <c r="J112" s="106">
        <f t="shared" si="17"/>
        <v>3.18</v>
      </c>
      <c r="K112" s="101">
        <v>2761</v>
      </c>
      <c r="L112" s="102" t="s">
        <v>57</v>
      </c>
      <c r="M112" s="100">
        <f t="shared" si="12"/>
        <v>0.27610000000000001</v>
      </c>
      <c r="N112" s="101">
        <v>3004</v>
      </c>
      <c r="O112" s="102" t="s">
        <v>57</v>
      </c>
      <c r="P112" s="100">
        <f t="shared" si="13"/>
        <v>0.3004</v>
      </c>
    </row>
    <row r="113" spans="1:16">
      <c r="A113" s="18">
        <f t="shared" si="14"/>
        <v>113</v>
      </c>
      <c r="B113" s="101">
        <v>3.25</v>
      </c>
      <c r="C113" s="102" t="s">
        <v>58</v>
      </c>
      <c r="D113" s="96">
        <f t="shared" si="16"/>
        <v>3.7790697674418602E-2</v>
      </c>
      <c r="E113" s="103">
        <v>8.9489999999999998</v>
      </c>
      <c r="F113" s="104">
        <v>2.347</v>
      </c>
      <c r="G113" s="99">
        <f t="shared" si="10"/>
        <v>11.295999999999999</v>
      </c>
      <c r="H113" s="101">
        <v>3.4</v>
      </c>
      <c r="I113" s="102" t="s">
        <v>59</v>
      </c>
      <c r="J113" s="106">
        <f t="shared" si="17"/>
        <v>3.4</v>
      </c>
      <c r="K113" s="101">
        <v>2869</v>
      </c>
      <c r="L113" s="102" t="s">
        <v>57</v>
      </c>
      <c r="M113" s="100">
        <f t="shared" si="12"/>
        <v>0.28690000000000004</v>
      </c>
      <c r="N113" s="101">
        <v>3159</v>
      </c>
      <c r="O113" s="102" t="s">
        <v>57</v>
      </c>
      <c r="P113" s="100">
        <f t="shared" si="13"/>
        <v>0.31589999999999996</v>
      </c>
    </row>
    <row r="114" spans="1:16">
      <c r="A114" s="18">
        <f t="shared" si="14"/>
        <v>114</v>
      </c>
      <c r="B114" s="101">
        <v>3.5</v>
      </c>
      <c r="C114" s="102" t="s">
        <v>58</v>
      </c>
      <c r="D114" s="96">
        <f t="shared" si="16"/>
        <v>4.0697674418604654E-2</v>
      </c>
      <c r="E114" s="103">
        <v>9.4589999999999996</v>
      </c>
      <c r="F114" s="104">
        <v>2.238</v>
      </c>
      <c r="G114" s="99">
        <f t="shared" si="10"/>
        <v>11.696999999999999</v>
      </c>
      <c r="H114" s="101">
        <v>3.61</v>
      </c>
      <c r="I114" s="102" t="s">
        <v>59</v>
      </c>
      <c r="J114" s="106">
        <f t="shared" si="17"/>
        <v>3.61</v>
      </c>
      <c r="K114" s="101">
        <v>2967</v>
      </c>
      <c r="L114" s="102" t="s">
        <v>57</v>
      </c>
      <c r="M114" s="100">
        <f t="shared" si="12"/>
        <v>0.29670000000000002</v>
      </c>
      <c r="N114" s="101">
        <v>3304</v>
      </c>
      <c r="O114" s="102" t="s">
        <v>57</v>
      </c>
      <c r="P114" s="100">
        <f t="shared" si="13"/>
        <v>0.33039999999999997</v>
      </c>
    </row>
    <row r="115" spans="1:16">
      <c r="A115" s="18">
        <f t="shared" si="14"/>
        <v>115</v>
      </c>
      <c r="B115" s="101">
        <v>3.75</v>
      </c>
      <c r="C115" s="102" t="s">
        <v>58</v>
      </c>
      <c r="D115" s="96">
        <f t="shared" si="16"/>
        <v>4.3604651162790699E-2</v>
      </c>
      <c r="E115" s="103">
        <v>9.9589999999999996</v>
      </c>
      <c r="F115" s="104">
        <v>2.141</v>
      </c>
      <c r="G115" s="99">
        <f t="shared" si="10"/>
        <v>12.1</v>
      </c>
      <c r="H115" s="101">
        <v>3.82</v>
      </c>
      <c r="I115" s="102" t="s">
        <v>59</v>
      </c>
      <c r="J115" s="106">
        <f t="shared" si="17"/>
        <v>3.82</v>
      </c>
      <c r="K115" s="101">
        <v>3057</v>
      </c>
      <c r="L115" s="102" t="s">
        <v>57</v>
      </c>
      <c r="M115" s="100">
        <f t="shared" si="12"/>
        <v>0.30569999999999997</v>
      </c>
      <c r="N115" s="101">
        <v>3438</v>
      </c>
      <c r="O115" s="102" t="s">
        <v>57</v>
      </c>
      <c r="P115" s="100">
        <f t="shared" si="13"/>
        <v>0.34379999999999999</v>
      </c>
    </row>
    <row r="116" spans="1:16">
      <c r="A116" s="18">
        <f t="shared" si="14"/>
        <v>116</v>
      </c>
      <c r="B116" s="101">
        <v>4</v>
      </c>
      <c r="C116" s="102" t="s">
        <v>58</v>
      </c>
      <c r="D116" s="96">
        <f t="shared" si="16"/>
        <v>4.6511627906976744E-2</v>
      </c>
      <c r="E116" s="103">
        <v>10.45</v>
      </c>
      <c r="F116" s="104">
        <v>2.052</v>
      </c>
      <c r="G116" s="99">
        <f t="shared" si="10"/>
        <v>12.501999999999999</v>
      </c>
      <c r="H116" s="101">
        <v>4.0199999999999996</v>
      </c>
      <c r="I116" s="102" t="s">
        <v>59</v>
      </c>
      <c r="J116" s="106">
        <f t="shared" si="17"/>
        <v>4.0199999999999996</v>
      </c>
      <c r="K116" s="101">
        <v>3139</v>
      </c>
      <c r="L116" s="102" t="s">
        <v>57</v>
      </c>
      <c r="M116" s="100">
        <f t="shared" ref="M116:M147" si="18">K116/1000/10</f>
        <v>0.31389999999999996</v>
      </c>
      <c r="N116" s="101">
        <v>3564</v>
      </c>
      <c r="O116" s="102" t="s">
        <v>57</v>
      </c>
      <c r="P116" s="100">
        <f t="shared" ref="P116:P147" si="19">N116/1000/10</f>
        <v>0.35639999999999999</v>
      </c>
    </row>
    <row r="117" spans="1:16">
      <c r="A117" s="18">
        <f t="shared" si="14"/>
        <v>117</v>
      </c>
      <c r="B117" s="101">
        <v>4.5</v>
      </c>
      <c r="C117" s="102" t="s">
        <v>58</v>
      </c>
      <c r="D117" s="96">
        <f t="shared" si="16"/>
        <v>5.232558139534884E-2</v>
      </c>
      <c r="E117" s="103">
        <v>11.41</v>
      </c>
      <c r="F117" s="104">
        <v>1.8979999999999999</v>
      </c>
      <c r="G117" s="99">
        <f t="shared" si="10"/>
        <v>13.308</v>
      </c>
      <c r="H117" s="101">
        <v>4.4000000000000004</v>
      </c>
      <c r="I117" s="102" t="s">
        <v>59</v>
      </c>
      <c r="J117" s="106">
        <f t="shared" si="17"/>
        <v>4.4000000000000004</v>
      </c>
      <c r="K117" s="101">
        <v>3304</v>
      </c>
      <c r="L117" s="102" t="s">
        <v>57</v>
      </c>
      <c r="M117" s="100">
        <f t="shared" si="18"/>
        <v>0.33039999999999997</v>
      </c>
      <c r="N117" s="101">
        <v>3793</v>
      </c>
      <c r="O117" s="102" t="s">
        <v>57</v>
      </c>
      <c r="P117" s="100">
        <f t="shared" si="19"/>
        <v>0.37930000000000003</v>
      </c>
    </row>
    <row r="118" spans="1:16">
      <c r="A118" s="18">
        <f t="shared" si="14"/>
        <v>118</v>
      </c>
      <c r="B118" s="101">
        <v>5</v>
      </c>
      <c r="C118" s="102" t="s">
        <v>58</v>
      </c>
      <c r="D118" s="96">
        <f t="shared" si="16"/>
        <v>5.8139534883720929E-2</v>
      </c>
      <c r="E118" s="103">
        <v>12.36</v>
      </c>
      <c r="F118" s="104">
        <v>1.7689999999999999</v>
      </c>
      <c r="G118" s="99">
        <f t="shared" si="10"/>
        <v>14.129</v>
      </c>
      <c r="H118" s="101">
        <v>4.76</v>
      </c>
      <c r="I118" s="102" t="s">
        <v>59</v>
      </c>
      <c r="J118" s="106">
        <f t="shared" si="17"/>
        <v>4.76</v>
      </c>
      <c r="K118" s="101">
        <v>3445</v>
      </c>
      <c r="L118" s="102" t="s">
        <v>57</v>
      </c>
      <c r="M118" s="100">
        <f t="shared" si="18"/>
        <v>0.34449999999999997</v>
      </c>
      <c r="N118" s="101">
        <v>3995</v>
      </c>
      <c r="O118" s="102" t="s">
        <v>57</v>
      </c>
      <c r="P118" s="100">
        <f t="shared" si="19"/>
        <v>0.39950000000000002</v>
      </c>
    </row>
    <row r="119" spans="1:16">
      <c r="A119" s="18">
        <f t="shared" si="14"/>
        <v>119</v>
      </c>
      <c r="B119" s="101">
        <v>5.5</v>
      </c>
      <c r="C119" s="102" t="s">
        <v>58</v>
      </c>
      <c r="D119" s="96">
        <f t="shared" si="16"/>
        <v>6.3953488372093026E-2</v>
      </c>
      <c r="E119" s="103">
        <v>13.3</v>
      </c>
      <c r="F119" s="104">
        <v>1.657</v>
      </c>
      <c r="G119" s="99">
        <f t="shared" si="10"/>
        <v>14.957000000000001</v>
      </c>
      <c r="H119" s="101">
        <v>5.0999999999999996</v>
      </c>
      <c r="I119" s="102" t="s">
        <v>59</v>
      </c>
      <c r="J119" s="106">
        <f t="shared" si="17"/>
        <v>5.0999999999999996</v>
      </c>
      <c r="K119" s="101">
        <v>3566</v>
      </c>
      <c r="L119" s="102" t="s">
        <v>57</v>
      </c>
      <c r="M119" s="100">
        <f t="shared" si="18"/>
        <v>0.35659999999999997</v>
      </c>
      <c r="N119" s="101">
        <v>4175</v>
      </c>
      <c r="O119" s="102" t="s">
        <v>57</v>
      </c>
      <c r="P119" s="100">
        <f t="shared" si="19"/>
        <v>0.41749999999999998</v>
      </c>
    </row>
    <row r="120" spans="1:16">
      <c r="A120" s="18">
        <f t="shared" si="14"/>
        <v>120</v>
      </c>
      <c r="B120" s="101">
        <v>6</v>
      </c>
      <c r="C120" s="102" t="s">
        <v>58</v>
      </c>
      <c r="D120" s="96">
        <f t="shared" si="16"/>
        <v>6.9767441860465115E-2</v>
      </c>
      <c r="E120" s="103">
        <v>14.23</v>
      </c>
      <c r="F120" s="104">
        <v>1.5609999999999999</v>
      </c>
      <c r="G120" s="99">
        <f t="shared" si="10"/>
        <v>15.791</v>
      </c>
      <c r="H120" s="101">
        <v>5.43</v>
      </c>
      <c r="I120" s="102" t="s">
        <v>59</v>
      </c>
      <c r="J120" s="106">
        <f t="shared" si="17"/>
        <v>5.43</v>
      </c>
      <c r="K120" s="101">
        <v>3671</v>
      </c>
      <c r="L120" s="102" t="s">
        <v>57</v>
      </c>
      <c r="M120" s="100">
        <f t="shared" si="18"/>
        <v>0.36709999999999998</v>
      </c>
      <c r="N120" s="101">
        <v>4336</v>
      </c>
      <c r="O120" s="102" t="s">
        <v>57</v>
      </c>
      <c r="P120" s="100">
        <f t="shared" si="19"/>
        <v>0.43360000000000004</v>
      </c>
    </row>
    <row r="121" spans="1:16">
      <c r="A121" s="18">
        <f t="shared" si="14"/>
        <v>121</v>
      </c>
      <c r="B121" s="101">
        <v>6.5</v>
      </c>
      <c r="C121" s="102" t="s">
        <v>58</v>
      </c>
      <c r="D121" s="96">
        <f t="shared" si="16"/>
        <v>7.5581395348837205E-2</v>
      </c>
      <c r="E121" s="103">
        <v>15.17</v>
      </c>
      <c r="F121" s="104">
        <v>1.476</v>
      </c>
      <c r="G121" s="99">
        <f t="shared" si="10"/>
        <v>16.646000000000001</v>
      </c>
      <c r="H121" s="101">
        <v>5.73</v>
      </c>
      <c r="I121" s="102" t="s">
        <v>59</v>
      </c>
      <c r="J121" s="106">
        <f t="shared" si="17"/>
        <v>5.73</v>
      </c>
      <c r="K121" s="101">
        <v>3763</v>
      </c>
      <c r="L121" s="102" t="s">
        <v>57</v>
      </c>
      <c r="M121" s="100">
        <f t="shared" si="18"/>
        <v>0.37629999999999997</v>
      </c>
      <c r="N121" s="101">
        <v>4480</v>
      </c>
      <c r="O121" s="102" t="s">
        <v>57</v>
      </c>
      <c r="P121" s="100">
        <f t="shared" si="19"/>
        <v>0.44800000000000006</v>
      </c>
    </row>
    <row r="122" spans="1:16">
      <c r="A122" s="18">
        <f t="shared" si="14"/>
        <v>122</v>
      </c>
      <c r="B122" s="101">
        <v>7</v>
      </c>
      <c r="C122" s="102" t="s">
        <v>58</v>
      </c>
      <c r="D122" s="96">
        <f t="shared" si="16"/>
        <v>8.1395348837209308E-2</v>
      </c>
      <c r="E122" s="103">
        <v>16.12</v>
      </c>
      <c r="F122" s="104">
        <v>1.4019999999999999</v>
      </c>
      <c r="G122" s="99">
        <f t="shared" si="10"/>
        <v>17.522000000000002</v>
      </c>
      <c r="H122" s="101">
        <v>6.02</v>
      </c>
      <c r="I122" s="102" t="s">
        <v>59</v>
      </c>
      <c r="J122" s="106">
        <f t="shared" si="17"/>
        <v>6.02</v>
      </c>
      <c r="K122" s="101">
        <v>3843</v>
      </c>
      <c r="L122" s="102" t="s">
        <v>57</v>
      </c>
      <c r="M122" s="100">
        <f t="shared" si="18"/>
        <v>0.38429999999999997</v>
      </c>
      <c r="N122" s="101">
        <v>4611</v>
      </c>
      <c r="O122" s="102" t="s">
        <v>57</v>
      </c>
      <c r="P122" s="100">
        <f t="shared" si="19"/>
        <v>0.46109999999999995</v>
      </c>
    </row>
    <row r="123" spans="1:16">
      <c r="A123" s="18">
        <f t="shared" si="14"/>
        <v>123</v>
      </c>
      <c r="B123" s="101">
        <v>8</v>
      </c>
      <c r="C123" s="102" t="s">
        <v>58</v>
      </c>
      <c r="D123" s="96">
        <f t="shared" si="16"/>
        <v>9.3023255813953487E-2</v>
      </c>
      <c r="E123" s="103">
        <v>18.04</v>
      </c>
      <c r="F123" s="104">
        <v>1.2749999999999999</v>
      </c>
      <c r="G123" s="99">
        <f t="shared" si="10"/>
        <v>19.314999999999998</v>
      </c>
      <c r="H123" s="101">
        <v>6.56</v>
      </c>
      <c r="I123" s="102" t="s">
        <v>59</v>
      </c>
      <c r="J123" s="106">
        <f t="shared" si="17"/>
        <v>6.56</v>
      </c>
      <c r="K123" s="101">
        <v>4014</v>
      </c>
      <c r="L123" s="102" t="s">
        <v>57</v>
      </c>
      <c r="M123" s="100">
        <f t="shared" si="18"/>
        <v>0.40140000000000003</v>
      </c>
      <c r="N123" s="101">
        <v>4835</v>
      </c>
      <c r="O123" s="102" t="s">
        <v>57</v>
      </c>
      <c r="P123" s="100">
        <f t="shared" si="19"/>
        <v>0.48349999999999999</v>
      </c>
    </row>
    <row r="124" spans="1:16">
      <c r="A124" s="18">
        <f t="shared" si="14"/>
        <v>124</v>
      </c>
      <c r="B124" s="101">
        <v>9</v>
      </c>
      <c r="C124" s="102" t="s">
        <v>58</v>
      </c>
      <c r="D124" s="96">
        <f t="shared" si="16"/>
        <v>0.10465116279069768</v>
      </c>
      <c r="E124" s="103">
        <v>19.989999999999998</v>
      </c>
      <c r="F124" s="104">
        <v>1.171</v>
      </c>
      <c r="G124" s="99">
        <f t="shared" si="10"/>
        <v>21.160999999999998</v>
      </c>
      <c r="H124" s="101">
        <v>7.05</v>
      </c>
      <c r="I124" s="102" t="s">
        <v>59</v>
      </c>
      <c r="J124" s="106">
        <f t="shared" si="17"/>
        <v>7.05</v>
      </c>
      <c r="K124" s="101">
        <v>4149</v>
      </c>
      <c r="L124" s="102" t="s">
        <v>57</v>
      </c>
      <c r="M124" s="100">
        <f t="shared" si="18"/>
        <v>0.41489999999999999</v>
      </c>
      <c r="N124" s="101">
        <v>5022</v>
      </c>
      <c r="O124" s="102" t="s">
        <v>57</v>
      </c>
      <c r="P124" s="100">
        <f t="shared" si="19"/>
        <v>0.50219999999999998</v>
      </c>
    </row>
    <row r="125" spans="1:16">
      <c r="A125" s="18">
        <f t="shared" si="14"/>
        <v>125</v>
      </c>
      <c r="B125" s="107">
        <v>10</v>
      </c>
      <c r="C125" s="108" t="s">
        <v>58</v>
      </c>
      <c r="D125" s="96">
        <f t="shared" si="16"/>
        <v>0.11627906976744186</v>
      </c>
      <c r="E125" s="103">
        <v>21.95</v>
      </c>
      <c r="F125" s="104">
        <v>1.085</v>
      </c>
      <c r="G125" s="99">
        <f t="shared" si="10"/>
        <v>23.035</v>
      </c>
      <c r="H125" s="101">
        <v>7.5</v>
      </c>
      <c r="I125" s="102" t="s">
        <v>59</v>
      </c>
      <c r="J125" s="106">
        <f t="shared" si="17"/>
        <v>7.5</v>
      </c>
      <c r="K125" s="101">
        <v>4259</v>
      </c>
      <c r="L125" s="102" t="s">
        <v>57</v>
      </c>
      <c r="M125" s="100">
        <f t="shared" si="18"/>
        <v>0.42590000000000006</v>
      </c>
      <c r="N125" s="101">
        <v>5180</v>
      </c>
      <c r="O125" s="102" t="s">
        <v>57</v>
      </c>
      <c r="P125" s="100">
        <f t="shared" si="19"/>
        <v>0.51800000000000002</v>
      </c>
    </row>
    <row r="126" spans="1:16">
      <c r="A126" s="18">
        <f t="shared" si="14"/>
        <v>126</v>
      </c>
      <c r="B126" s="107">
        <v>11</v>
      </c>
      <c r="C126" s="108" t="s">
        <v>58</v>
      </c>
      <c r="D126" s="96">
        <f t="shared" si="16"/>
        <v>0.12790697674418605</v>
      </c>
      <c r="E126" s="103">
        <v>23.92</v>
      </c>
      <c r="F126" s="104">
        <v>1.012</v>
      </c>
      <c r="G126" s="99">
        <f t="shared" si="10"/>
        <v>24.932000000000002</v>
      </c>
      <c r="H126" s="107">
        <v>7.92</v>
      </c>
      <c r="I126" s="108" t="s">
        <v>59</v>
      </c>
      <c r="J126" s="106">
        <f t="shared" si="17"/>
        <v>7.92</v>
      </c>
      <c r="K126" s="107">
        <v>4350</v>
      </c>
      <c r="L126" s="108" t="s">
        <v>57</v>
      </c>
      <c r="M126" s="100">
        <f t="shared" si="18"/>
        <v>0.43499999999999994</v>
      </c>
      <c r="N126" s="107">
        <v>5314</v>
      </c>
      <c r="O126" s="108" t="s">
        <v>57</v>
      </c>
      <c r="P126" s="100">
        <f t="shared" si="19"/>
        <v>0.53139999999999998</v>
      </c>
    </row>
    <row r="127" spans="1:16">
      <c r="A127" s="18">
        <f t="shared" si="14"/>
        <v>127</v>
      </c>
      <c r="B127" s="107">
        <v>12</v>
      </c>
      <c r="C127" s="108" t="s">
        <v>58</v>
      </c>
      <c r="D127" s="96">
        <f t="shared" si="16"/>
        <v>0.13953488372093023</v>
      </c>
      <c r="E127" s="103">
        <v>25.88</v>
      </c>
      <c r="F127" s="104">
        <v>0.9486</v>
      </c>
      <c r="G127" s="99">
        <f t="shared" si="10"/>
        <v>26.828599999999998</v>
      </c>
      <c r="H127" s="107">
        <v>8.3000000000000007</v>
      </c>
      <c r="I127" s="108" t="s">
        <v>59</v>
      </c>
      <c r="J127" s="106">
        <f t="shared" si="17"/>
        <v>8.3000000000000007</v>
      </c>
      <c r="K127" s="107">
        <v>4425</v>
      </c>
      <c r="L127" s="108" t="s">
        <v>57</v>
      </c>
      <c r="M127" s="100">
        <f t="shared" si="18"/>
        <v>0.4425</v>
      </c>
      <c r="N127" s="107">
        <v>5429</v>
      </c>
      <c r="O127" s="108" t="s">
        <v>57</v>
      </c>
      <c r="P127" s="100">
        <f t="shared" si="19"/>
        <v>0.54290000000000005</v>
      </c>
    </row>
    <row r="128" spans="1:16">
      <c r="A128" s="18">
        <f t="shared" si="14"/>
        <v>128</v>
      </c>
      <c r="B128" s="101">
        <v>13</v>
      </c>
      <c r="C128" s="102" t="s">
        <v>58</v>
      </c>
      <c r="D128" s="96">
        <f t="shared" si="16"/>
        <v>0.15116279069767441</v>
      </c>
      <c r="E128" s="103">
        <v>27.81</v>
      </c>
      <c r="F128" s="104">
        <v>0.89370000000000005</v>
      </c>
      <c r="G128" s="99">
        <f t="shared" si="10"/>
        <v>28.703699999999998</v>
      </c>
      <c r="H128" s="101">
        <v>8.66</v>
      </c>
      <c r="I128" s="102" t="s">
        <v>59</v>
      </c>
      <c r="J128" s="106">
        <f t="shared" si="17"/>
        <v>8.66</v>
      </c>
      <c r="K128" s="107">
        <v>4490</v>
      </c>
      <c r="L128" s="108" t="s">
        <v>57</v>
      </c>
      <c r="M128" s="100">
        <f t="shared" si="18"/>
        <v>0.44900000000000001</v>
      </c>
      <c r="N128" s="107">
        <v>5529</v>
      </c>
      <c r="O128" s="108" t="s">
        <v>57</v>
      </c>
      <c r="P128" s="100">
        <f t="shared" si="19"/>
        <v>0.55289999999999995</v>
      </c>
    </row>
    <row r="129" spans="1:16">
      <c r="A129" s="18">
        <f t="shared" si="14"/>
        <v>129</v>
      </c>
      <c r="B129" s="101">
        <v>14</v>
      </c>
      <c r="C129" s="102" t="s">
        <v>58</v>
      </c>
      <c r="D129" s="96">
        <f t="shared" si="16"/>
        <v>0.16279069767441862</v>
      </c>
      <c r="E129" s="103">
        <v>29.7</v>
      </c>
      <c r="F129" s="104">
        <v>0.84540000000000004</v>
      </c>
      <c r="G129" s="99">
        <f t="shared" si="10"/>
        <v>30.545400000000001</v>
      </c>
      <c r="H129" s="101">
        <v>9</v>
      </c>
      <c r="I129" s="102" t="s">
        <v>59</v>
      </c>
      <c r="J129" s="106">
        <f t="shared" si="17"/>
        <v>9</v>
      </c>
      <c r="K129" s="107">
        <v>4545</v>
      </c>
      <c r="L129" s="108" t="s">
        <v>57</v>
      </c>
      <c r="M129" s="100">
        <f t="shared" si="18"/>
        <v>0.45450000000000002</v>
      </c>
      <c r="N129" s="107">
        <v>5616</v>
      </c>
      <c r="O129" s="108" t="s">
        <v>57</v>
      </c>
      <c r="P129" s="100">
        <f t="shared" si="19"/>
        <v>0.56159999999999999</v>
      </c>
    </row>
    <row r="130" spans="1:16">
      <c r="A130" s="18">
        <f t="shared" si="14"/>
        <v>130</v>
      </c>
      <c r="B130" s="101">
        <v>15</v>
      </c>
      <c r="C130" s="102" t="s">
        <v>58</v>
      </c>
      <c r="D130" s="96">
        <f t="shared" si="16"/>
        <v>0.1744186046511628</v>
      </c>
      <c r="E130" s="103">
        <v>31.53</v>
      </c>
      <c r="F130" s="104">
        <v>0.80259999999999998</v>
      </c>
      <c r="G130" s="99">
        <f t="shared" si="10"/>
        <v>32.332599999999999</v>
      </c>
      <c r="H130" s="101">
        <v>9.31</v>
      </c>
      <c r="I130" s="102" t="s">
        <v>59</v>
      </c>
      <c r="J130" s="106">
        <f t="shared" si="17"/>
        <v>9.31</v>
      </c>
      <c r="K130" s="107">
        <v>4593</v>
      </c>
      <c r="L130" s="108" t="s">
        <v>57</v>
      </c>
      <c r="M130" s="100">
        <f t="shared" si="18"/>
        <v>0.45929999999999999</v>
      </c>
      <c r="N130" s="107">
        <v>5694</v>
      </c>
      <c r="O130" s="108" t="s">
        <v>57</v>
      </c>
      <c r="P130" s="100">
        <f t="shared" si="19"/>
        <v>0.56940000000000002</v>
      </c>
    </row>
    <row r="131" spans="1:16">
      <c r="A131" s="18">
        <f t="shared" si="14"/>
        <v>131</v>
      </c>
      <c r="B131" s="101">
        <v>16</v>
      </c>
      <c r="C131" s="102" t="s">
        <v>58</v>
      </c>
      <c r="D131" s="96">
        <f t="shared" ref="D131:D162" si="20">B131/$C$5</f>
        <v>0.18604651162790697</v>
      </c>
      <c r="E131" s="103">
        <v>33.299999999999997</v>
      </c>
      <c r="F131" s="104">
        <v>0.76429999999999998</v>
      </c>
      <c r="G131" s="99">
        <f t="shared" si="10"/>
        <v>34.064299999999996</v>
      </c>
      <c r="H131" s="101">
        <v>9.61</v>
      </c>
      <c r="I131" s="102" t="s">
        <v>59</v>
      </c>
      <c r="J131" s="106">
        <f t="shared" ref="J131:J162" si="21">H131</f>
        <v>9.61</v>
      </c>
      <c r="K131" s="107">
        <v>4636</v>
      </c>
      <c r="L131" s="108" t="s">
        <v>57</v>
      </c>
      <c r="M131" s="100">
        <f t="shared" si="18"/>
        <v>0.46360000000000001</v>
      </c>
      <c r="N131" s="107">
        <v>5763</v>
      </c>
      <c r="O131" s="108" t="s">
        <v>57</v>
      </c>
      <c r="P131" s="100">
        <f t="shared" si="19"/>
        <v>0.57630000000000003</v>
      </c>
    </row>
    <row r="132" spans="1:16">
      <c r="A132" s="18">
        <f t="shared" si="14"/>
        <v>132</v>
      </c>
      <c r="B132" s="101">
        <v>17</v>
      </c>
      <c r="C132" s="102" t="s">
        <v>58</v>
      </c>
      <c r="D132" s="96">
        <f t="shared" si="20"/>
        <v>0.19767441860465115</v>
      </c>
      <c r="E132" s="103">
        <v>35</v>
      </c>
      <c r="F132" s="104">
        <v>0.72989999999999999</v>
      </c>
      <c r="G132" s="99">
        <f t="shared" si="10"/>
        <v>35.729900000000001</v>
      </c>
      <c r="H132" s="101">
        <v>9.9</v>
      </c>
      <c r="I132" s="102" t="s">
        <v>59</v>
      </c>
      <c r="J132" s="106">
        <f t="shared" si="21"/>
        <v>9.9</v>
      </c>
      <c r="K132" s="107">
        <v>4673</v>
      </c>
      <c r="L132" s="108" t="s">
        <v>57</v>
      </c>
      <c r="M132" s="100">
        <f t="shared" si="18"/>
        <v>0.46729999999999999</v>
      </c>
      <c r="N132" s="107">
        <v>5824</v>
      </c>
      <c r="O132" s="108" t="s">
        <v>57</v>
      </c>
      <c r="P132" s="100">
        <f t="shared" si="19"/>
        <v>0.58240000000000003</v>
      </c>
    </row>
    <row r="133" spans="1:16">
      <c r="A133" s="18">
        <f t="shared" si="14"/>
        <v>133</v>
      </c>
      <c r="B133" s="101">
        <v>18</v>
      </c>
      <c r="C133" s="102" t="s">
        <v>58</v>
      </c>
      <c r="D133" s="96">
        <f t="shared" si="20"/>
        <v>0.20930232558139536</v>
      </c>
      <c r="E133" s="103">
        <v>36.619999999999997</v>
      </c>
      <c r="F133" s="104">
        <v>0.69869999999999999</v>
      </c>
      <c r="G133" s="99">
        <f t="shared" si="10"/>
        <v>37.3187</v>
      </c>
      <c r="H133" s="101">
        <v>10.17</v>
      </c>
      <c r="I133" s="102" t="s">
        <v>59</v>
      </c>
      <c r="J133" s="106">
        <f t="shared" si="21"/>
        <v>10.17</v>
      </c>
      <c r="K133" s="107">
        <v>4707</v>
      </c>
      <c r="L133" s="108" t="s">
        <v>57</v>
      </c>
      <c r="M133" s="100">
        <f t="shared" si="18"/>
        <v>0.47070000000000001</v>
      </c>
      <c r="N133" s="107">
        <v>5881</v>
      </c>
      <c r="O133" s="108" t="s">
        <v>57</v>
      </c>
      <c r="P133" s="100">
        <f t="shared" si="19"/>
        <v>0.58810000000000007</v>
      </c>
    </row>
    <row r="134" spans="1:16">
      <c r="A134" s="18">
        <f t="shared" si="14"/>
        <v>134</v>
      </c>
      <c r="B134" s="101">
        <v>20</v>
      </c>
      <c r="C134" s="102" t="s">
        <v>58</v>
      </c>
      <c r="D134" s="96">
        <f t="shared" si="20"/>
        <v>0.23255813953488372</v>
      </c>
      <c r="E134" s="103">
        <v>39.64</v>
      </c>
      <c r="F134" s="104">
        <v>0.64439999999999997</v>
      </c>
      <c r="G134" s="99">
        <f t="shared" si="10"/>
        <v>40.284399999999998</v>
      </c>
      <c r="H134" s="101">
        <v>10.69</v>
      </c>
      <c r="I134" s="102" t="s">
        <v>59</v>
      </c>
      <c r="J134" s="106">
        <f t="shared" si="21"/>
        <v>10.69</v>
      </c>
      <c r="K134" s="107">
        <v>4793</v>
      </c>
      <c r="L134" s="108" t="s">
        <v>57</v>
      </c>
      <c r="M134" s="100">
        <f t="shared" si="18"/>
        <v>0.4793</v>
      </c>
      <c r="N134" s="107">
        <v>5978</v>
      </c>
      <c r="O134" s="108" t="s">
        <v>57</v>
      </c>
      <c r="P134" s="100">
        <f t="shared" si="19"/>
        <v>0.5978</v>
      </c>
    </row>
    <row r="135" spans="1:16">
      <c r="A135" s="18">
        <f t="shared" si="14"/>
        <v>135</v>
      </c>
      <c r="B135" s="101">
        <v>22.5</v>
      </c>
      <c r="C135" s="102" t="s">
        <v>58</v>
      </c>
      <c r="D135" s="96">
        <f t="shared" si="20"/>
        <v>0.26162790697674421</v>
      </c>
      <c r="E135" s="103">
        <v>42.98</v>
      </c>
      <c r="F135" s="104">
        <v>0.58819999999999995</v>
      </c>
      <c r="G135" s="99">
        <f t="shared" si="10"/>
        <v>43.568199999999997</v>
      </c>
      <c r="H135" s="101">
        <v>11.28</v>
      </c>
      <c r="I135" s="102" t="s">
        <v>59</v>
      </c>
      <c r="J135" s="106">
        <f t="shared" si="21"/>
        <v>11.28</v>
      </c>
      <c r="K135" s="107">
        <v>4897</v>
      </c>
      <c r="L135" s="108" t="s">
        <v>57</v>
      </c>
      <c r="M135" s="100">
        <f t="shared" si="18"/>
        <v>0.48970000000000002</v>
      </c>
      <c r="N135" s="107">
        <v>6080</v>
      </c>
      <c r="O135" s="108" t="s">
        <v>57</v>
      </c>
      <c r="P135" s="100">
        <f t="shared" si="19"/>
        <v>0.60799999999999998</v>
      </c>
    </row>
    <row r="136" spans="1:16">
      <c r="A136" s="18">
        <f t="shared" si="14"/>
        <v>136</v>
      </c>
      <c r="B136" s="101">
        <v>25</v>
      </c>
      <c r="C136" s="102" t="s">
        <v>58</v>
      </c>
      <c r="D136" s="96">
        <f t="shared" si="20"/>
        <v>0.29069767441860467</v>
      </c>
      <c r="E136" s="103">
        <v>45.86</v>
      </c>
      <c r="F136" s="104">
        <v>0.54190000000000005</v>
      </c>
      <c r="G136" s="99">
        <f t="shared" si="10"/>
        <v>46.401899999999998</v>
      </c>
      <c r="H136" s="101">
        <v>11.84</v>
      </c>
      <c r="I136" s="102" t="s">
        <v>59</v>
      </c>
      <c r="J136" s="106">
        <f t="shared" si="21"/>
        <v>11.84</v>
      </c>
      <c r="K136" s="107">
        <v>4984</v>
      </c>
      <c r="L136" s="108" t="s">
        <v>57</v>
      </c>
      <c r="M136" s="100">
        <f t="shared" si="18"/>
        <v>0.49840000000000001</v>
      </c>
      <c r="N136" s="107">
        <v>6164</v>
      </c>
      <c r="O136" s="108" t="s">
        <v>57</v>
      </c>
      <c r="P136" s="100">
        <f t="shared" si="19"/>
        <v>0.61639999999999995</v>
      </c>
    </row>
    <row r="137" spans="1:16">
      <c r="A137" s="18">
        <f t="shared" si="14"/>
        <v>137</v>
      </c>
      <c r="B137" s="101">
        <v>27.5</v>
      </c>
      <c r="C137" s="102" t="s">
        <v>58</v>
      </c>
      <c r="D137" s="96">
        <f t="shared" si="20"/>
        <v>0.31976744186046513</v>
      </c>
      <c r="E137" s="103">
        <v>48.33</v>
      </c>
      <c r="F137" s="104">
        <v>0.50290000000000001</v>
      </c>
      <c r="G137" s="99">
        <f t="shared" si="10"/>
        <v>48.832899999999995</v>
      </c>
      <c r="H137" s="101">
        <v>12.36</v>
      </c>
      <c r="I137" s="102" t="s">
        <v>59</v>
      </c>
      <c r="J137" s="106">
        <f t="shared" si="21"/>
        <v>12.36</v>
      </c>
      <c r="K137" s="107">
        <v>5059</v>
      </c>
      <c r="L137" s="108" t="s">
        <v>57</v>
      </c>
      <c r="M137" s="100">
        <f t="shared" si="18"/>
        <v>0.50590000000000002</v>
      </c>
      <c r="N137" s="107">
        <v>6237</v>
      </c>
      <c r="O137" s="108" t="s">
        <v>57</v>
      </c>
      <c r="P137" s="100">
        <f t="shared" si="19"/>
        <v>0.62370000000000003</v>
      </c>
    </row>
    <row r="138" spans="1:16">
      <c r="A138" s="18">
        <f t="shared" si="14"/>
        <v>138</v>
      </c>
      <c r="B138" s="101">
        <v>30</v>
      </c>
      <c r="C138" s="102" t="s">
        <v>58</v>
      </c>
      <c r="D138" s="96">
        <f t="shared" si="20"/>
        <v>0.34883720930232559</v>
      </c>
      <c r="E138" s="103">
        <v>50.44</v>
      </c>
      <c r="F138" s="104">
        <v>0.46949999999999997</v>
      </c>
      <c r="G138" s="99">
        <f t="shared" si="10"/>
        <v>50.909499999999994</v>
      </c>
      <c r="H138" s="101">
        <v>12.86</v>
      </c>
      <c r="I138" s="102" t="s">
        <v>59</v>
      </c>
      <c r="J138" s="106">
        <f t="shared" si="21"/>
        <v>12.86</v>
      </c>
      <c r="K138" s="107">
        <v>5125</v>
      </c>
      <c r="L138" s="108" t="s">
        <v>57</v>
      </c>
      <c r="M138" s="100">
        <f t="shared" si="18"/>
        <v>0.51249999999999996</v>
      </c>
      <c r="N138" s="107">
        <v>6300</v>
      </c>
      <c r="O138" s="108" t="s">
        <v>57</v>
      </c>
      <c r="P138" s="100">
        <f t="shared" si="19"/>
        <v>0.63</v>
      </c>
    </row>
    <row r="139" spans="1:16">
      <c r="A139" s="18">
        <f t="shared" si="14"/>
        <v>139</v>
      </c>
      <c r="B139" s="101">
        <v>32.5</v>
      </c>
      <c r="C139" s="102" t="s">
        <v>58</v>
      </c>
      <c r="D139" s="96">
        <f t="shared" si="20"/>
        <v>0.37790697674418605</v>
      </c>
      <c r="E139" s="103">
        <v>52.25</v>
      </c>
      <c r="F139" s="104">
        <v>0.44069999999999998</v>
      </c>
      <c r="G139" s="99">
        <f t="shared" si="10"/>
        <v>52.6907</v>
      </c>
      <c r="H139" s="101">
        <v>13.34</v>
      </c>
      <c r="I139" s="102" t="s">
        <v>59</v>
      </c>
      <c r="J139" s="106">
        <f t="shared" si="21"/>
        <v>13.34</v>
      </c>
      <c r="K139" s="107">
        <v>5186</v>
      </c>
      <c r="L139" s="108" t="s">
        <v>57</v>
      </c>
      <c r="M139" s="100">
        <f t="shared" si="18"/>
        <v>0.51859999999999995</v>
      </c>
      <c r="N139" s="107">
        <v>6357</v>
      </c>
      <c r="O139" s="108" t="s">
        <v>57</v>
      </c>
      <c r="P139" s="100">
        <f t="shared" si="19"/>
        <v>0.63570000000000004</v>
      </c>
    </row>
    <row r="140" spans="1:16">
      <c r="A140" s="18">
        <f t="shared" si="14"/>
        <v>140</v>
      </c>
      <c r="B140" s="101">
        <v>35</v>
      </c>
      <c r="C140" s="109" t="s">
        <v>58</v>
      </c>
      <c r="D140" s="96">
        <f t="shared" si="20"/>
        <v>0.40697674418604651</v>
      </c>
      <c r="E140" s="103">
        <v>53.79</v>
      </c>
      <c r="F140" s="104">
        <v>0.41549999999999998</v>
      </c>
      <c r="G140" s="99">
        <f t="shared" si="10"/>
        <v>54.205500000000001</v>
      </c>
      <c r="H140" s="101">
        <v>13.81</v>
      </c>
      <c r="I140" s="102" t="s">
        <v>59</v>
      </c>
      <c r="J140" s="106">
        <f t="shared" si="21"/>
        <v>13.81</v>
      </c>
      <c r="K140" s="107">
        <v>5241</v>
      </c>
      <c r="L140" s="108" t="s">
        <v>57</v>
      </c>
      <c r="M140" s="100">
        <f t="shared" si="18"/>
        <v>0.52410000000000001</v>
      </c>
      <c r="N140" s="107">
        <v>6407</v>
      </c>
      <c r="O140" s="108" t="s">
        <v>57</v>
      </c>
      <c r="P140" s="100">
        <f t="shared" si="19"/>
        <v>0.64070000000000005</v>
      </c>
    </row>
    <row r="141" spans="1:16">
      <c r="A141" s="18">
        <f t="shared" si="14"/>
        <v>141</v>
      </c>
      <c r="B141" s="101">
        <v>37.5</v>
      </c>
      <c r="C141" s="108" t="s">
        <v>58</v>
      </c>
      <c r="D141" s="96">
        <f t="shared" si="20"/>
        <v>0.43604651162790697</v>
      </c>
      <c r="E141" s="103">
        <v>55.11</v>
      </c>
      <c r="F141" s="104">
        <v>0.39319999999999999</v>
      </c>
      <c r="G141" s="99">
        <f t="shared" si="10"/>
        <v>55.5032</v>
      </c>
      <c r="H141" s="107">
        <v>14.26</v>
      </c>
      <c r="I141" s="108" t="s">
        <v>59</v>
      </c>
      <c r="J141" s="106">
        <f t="shared" si="21"/>
        <v>14.26</v>
      </c>
      <c r="K141" s="107">
        <v>5292</v>
      </c>
      <c r="L141" s="108" t="s">
        <v>57</v>
      </c>
      <c r="M141" s="100">
        <f t="shared" si="18"/>
        <v>0.5292</v>
      </c>
      <c r="N141" s="107">
        <v>6453</v>
      </c>
      <c r="O141" s="108" t="s">
        <v>57</v>
      </c>
      <c r="P141" s="100">
        <f t="shared" si="19"/>
        <v>0.64529999999999998</v>
      </c>
    </row>
    <row r="142" spans="1:16">
      <c r="A142" s="18">
        <f t="shared" si="14"/>
        <v>142</v>
      </c>
      <c r="B142" s="101">
        <v>40</v>
      </c>
      <c r="C142" s="108" t="s">
        <v>58</v>
      </c>
      <c r="D142" s="96">
        <f t="shared" si="20"/>
        <v>0.46511627906976744</v>
      </c>
      <c r="E142" s="103">
        <v>56.24</v>
      </c>
      <c r="F142" s="104">
        <v>0.37340000000000001</v>
      </c>
      <c r="G142" s="99">
        <f t="shared" si="10"/>
        <v>56.613399999999999</v>
      </c>
      <c r="H142" s="107">
        <v>14.71</v>
      </c>
      <c r="I142" s="108" t="s">
        <v>59</v>
      </c>
      <c r="J142" s="106">
        <f t="shared" si="21"/>
        <v>14.71</v>
      </c>
      <c r="K142" s="107">
        <v>5341</v>
      </c>
      <c r="L142" s="108" t="s">
        <v>57</v>
      </c>
      <c r="M142" s="100">
        <f t="shared" si="18"/>
        <v>0.53410000000000002</v>
      </c>
      <c r="N142" s="107">
        <v>6496</v>
      </c>
      <c r="O142" s="108" t="s">
        <v>57</v>
      </c>
      <c r="P142" s="100">
        <f t="shared" si="19"/>
        <v>0.64960000000000007</v>
      </c>
    </row>
    <row r="143" spans="1:16">
      <c r="A143" s="18">
        <f t="shared" si="14"/>
        <v>143</v>
      </c>
      <c r="B143" s="101">
        <v>45</v>
      </c>
      <c r="C143" s="108" t="s">
        <v>58</v>
      </c>
      <c r="D143" s="96">
        <f t="shared" si="20"/>
        <v>0.52325581395348841</v>
      </c>
      <c r="E143" s="103">
        <v>58.05</v>
      </c>
      <c r="F143" s="104">
        <v>0.3397</v>
      </c>
      <c r="G143" s="99">
        <f t="shared" si="10"/>
        <v>58.389699999999998</v>
      </c>
      <c r="H143" s="107">
        <v>15.58</v>
      </c>
      <c r="I143" s="108" t="s">
        <v>59</v>
      </c>
      <c r="J143" s="106">
        <f t="shared" si="21"/>
        <v>15.58</v>
      </c>
      <c r="K143" s="107">
        <v>5499</v>
      </c>
      <c r="L143" s="108" t="s">
        <v>57</v>
      </c>
      <c r="M143" s="100">
        <f t="shared" si="18"/>
        <v>0.54989999999999994</v>
      </c>
      <c r="N143" s="107">
        <v>6571</v>
      </c>
      <c r="O143" s="108" t="s">
        <v>57</v>
      </c>
      <c r="P143" s="100">
        <f t="shared" si="19"/>
        <v>0.65710000000000002</v>
      </c>
    </row>
    <row r="144" spans="1:16">
      <c r="A144" s="18">
        <f t="shared" si="14"/>
        <v>144</v>
      </c>
      <c r="B144" s="101">
        <v>50</v>
      </c>
      <c r="C144" s="108" t="s">
        <v>58</v>
      </c>
      <c r="D144" s="96">
        <f t="shared" si="20"/>
        <v>0.58139534883720934</v>
      </c>
      <c r="E144" s="103">
        <v>59.38</v>
      </c>
      <c r="F144" s="104">
        <v>0.312</v>
      </c>
      <c r="G144" s="99">
        <f t="shared" si="10"/>
        <v>59.692</v>
      </c>
      <c r="H144" s="107">
        <v>16.420000000000002</v>
      </c>
      <c r="I144" s="108" t="s">
        <v>59</v>
      </c>
      <c r="J144" s="106">
        <f t="shared" si="21"/>
        <v>16.420000000000002</v>
      </c>
      <c r="K144" s="107">
        <v>5644</v>
      </c>
      <c r="L144" s="108" t="s">
        <v>57</v>
      </c>
      <c r="M144" s="100">
        <f t="shared" si="18"/>
        <v>0.56440000000000001</v>
      </c>
      <c r="N144" s="107">
        <v>6638</v>
      </c>
      <c r="O144" s="108" t="s">
        <v>57</v>
      </c>
      <c r="P144" s="100">
        <f t="shared" si="19"/>
        <v>0.66379999999999995</v>
      </c>
    </row>
    <row r="145" spans="1:16">
      <c r="A145" s="18">
        <f t="shared" si="14"/>
        <v>145</v>
      </c>
      <c r="B145" s="101">
        <v>55</v>
      </c>
      <c r="C145" s="108" t="s">
        <v>58</v>
      </c>
      <c r="D145" s="96">
        <f t="shared" si="20"/>
        <v>0.63953488372093026</v>
      </c>
      <c r="E145" s="103">
        <v>60.37</v>
      </c>
      <c r="F145" s="104">
        <v>0.28870000000000001</v>
      </c>
      <c r="G145" s="99">
        <f t="shared" si="10"/>
        <v>60.658699999999996</v>
      </c>
      <c r="H145" s="107">
        <v>17.25</v>
      </c>
      <c r="I145" s="108" t="s">
        <v>59</v>
      </c>
      <c r="J145" s="106">
        <f t="shared" si="21"/>
        <v>17.25</v>
      </c>
      <c r="K145" s="107">
        <v>5778</v>
      </c>
      <c r="L145" s="108" t="s">
        <v>57</v>
      </c>
      <c r="M145" s="100">
        <f t="shared" si="18"/>
        <v>0.57779999999999998</v>
      </c>
      <c r="N145" s="107">
        <v>6698</v>
      </c>
      <c r="O145" s="108" t="s">
        <v>57</v>
      </c>
      <c r="P145" s="100">
        <f t="shared" si="19"/>
        <v>0.66980000000000006</v>
      </c>
    </row>
    <row r="146" spans="1:16">
      <c r="A146" s="18">
        <f t="shared" si="14"/>
        <v>146</v>
      </c>
      <c r="B146" s="101">
        <v>60</v>
      </c>
      <c r="C146" s="108" t="s">
        <v>58</v>
      </c>
      <c r="D146" s="96">
        <f t="shared" si="20"/>
        <v>0.69767441860465118</v>
      </c>
      <c r="E146" s="103">
        <v>61.09</v>
      </c>
      <c r="F146" s="104">
        <v>0.26900000000000002</v>
      </c>
      <c r="G146" s="99">
        <f t="shared" si="10"/>
        <v>61.359000000000002</v>
      </c>
      <c r="H146" s="107">
        <v>18.07</v>
      </c>
      <c r="I146" s="108" t="s">
        <v>59</v>
      </c>
      <c r="J146" s="106">
        <f t="shared" si="21"/>
        <v>18.07</v>
      </c>
      <c r="K146" s="107">
        <v>5906</v>
      </c>
      <c r="L146" s="108" t="s">
        <v>57</v>
      </c>
      <c r="M146" s="100">
        <f t="shared" si="18"/>
        <v>0.59060000000000001</v>
      </c>
      <c r="N146" s="107">
        <v>6753</v>
      </c>
      <c r="O146" s="108" t="s">
        <v>57</v>
      </c>
      <c r="P146" s="100">
        <f t="shared" si="19"/>
        <v>0.67530000000000001</v>
      </c>
    </row>
    <row r="147" spans="1:16">
      <c r="A147" s="18">
        <f t="shared" si="14"/>
        <v>147</v>
      </c>
      <c r="B147" s="101">
        <v>65</v>
      </c>
      <c r="C147" s="108" t="s">
        <v>58</v>
      </c>
      <c r="D147" s="96">
        <f t="shared" si="20"/>
        <v>0.7558139534883721</v>
      </c>
      <c r="E147" s="103">
        <v>61.61</v>
      </c>
      <c r="F147" s="104">
        <v>0.25190000000000001</v>
      </c>
      <c r="G147" s="99">
        <f t="shared" si="10"/>
        <v>61.861899999999999</v>
      </c>
      <c r="H147" s="107">
        <v>18.88</v>
      </c>
      <c r="I147" s="108" t="s">
        <v>59</v>
      </c>
      <c r="J147" s="106">
        <f t="shared" si="21"/>
        <v>18.88</v>
      </c>
      <c r="K147" s="107">
        <v>6027</v>
      </c>
      <c r="L147" s="108" t="s">
        <v>57</v>
      </c>
      <c r="M147" s="100">
        <f t="shared" si="18"/>
        <v>0.60270000000000001</v>
      </c>
      <c r="N147" s="107">
        <v>6803</v>
      </c>
      <c r="O147" s="108" t="s">
        <v>57</v>
      </c>
      <c r="P147" s="100">
        <f t="shared" si="19"/>
        <v>0.68030000000000002</v>
      </c>
    </row>
    <row r="148" spans="1:16">
      <c r="A148" s="18">
        <f t="shared" si="14"/>
        <v>148</v>
      </c>
      <c r="B148" s="101">
        <v>70</v>
      </c>
      <c r="C148" s="108" t="s">
        <v>58</v>
      </c>
      <c r="D148" s="96">
        <f t="shared" si="20"/>
        <v>0.81395348837209303</v>
      </c>
      <c r="E148" s="103">
        <v>61.96</v>
      </c>
      <c r="F148" s="104">
        <v>0.23710000000000001</v>
      </c>
      <c r="G148" s="99">
        <f t="shared" ref="G148:G211" si="22">E148+F148</f>
        <v>62.197099999999999</v>
      </c>
      <c r="H148" s="107">
        <v>19.690000000000001</v>
      </c>
      <c r="I148" s="108" t="s">
        <v>59</v>
      </c>
      <c r="J148" s="106">
        <f t="shared" si="21"/>
        <v>19.690000000000001</v>
      </c>
      <c r="K148" s="107">
        <v>6144</v>
      </c>
      <c r="L148" s="108" t="s">
        <v>57</v>
      </c>
      <c r="M148" s="100">
        <f t="shared" ref="M148:M159" si="23">K148/1000/10</f>
        <v>0.61440000000000006</v>
      </c>
      <c r="N148" s="107">
        <v>6850</v>
      </c>
      <c r="O148" s="108" t="s">
        <v>57</v>
      </c>
      <c r="P148" s="100">
        <f t="shared" ref="P148:P172" si="24">N148/1000/10</f>
        <v>0.68499999999999994</v>
      </c>
    </row>
    <row r="149" spans="1:16">
      <c r="A149" s="18">
        <f t="shared" si="14"/>
        <v>149</v>
      </c>
      <c r="B149" s="101">
        <v>80</v>
      </c>
      <c r="C149" s="108" t="s">
        <v>58</v>
      </c>
      <c r="D149" s="96">
        <f t="shared" si="20"/>
        <v>0.93023255813953487</v>
      </c>
      <c r="E149" s="103">
        <v>62.33</v>
      </c>
      <c r="F149" s="104">
        <v>0.21240000000000001</v>
      </c>
      <c r="G149" s="99">
        <f t="shared" si="22"/>
        <v>62.542400000000001</v>
      </c>
      <c r="H149" s="107">
        <v>21.29</v>
      </c>
      <c r="I149" s="108" t="s">
        <v>59</v>
      </c>
      <c r="J149" s="106">
        <f t="shared" si="21"/>
        <v>21.29</v>
      </c>
      <c r="K149" s="107">
        <v>6567</v>
      </c>
      <c r="L149" s="108" t="s">
        <v>57</v>
      </c>
      <c r="M149" s="100">
        <f t="shared" si="23"/>
        <v>0.65670000000000006</v>
      </c>
      <c r="N149" s="107">
        <v>6936</v>
      </c>
      <c r="O149" s="108" t="s">
        <v>57</v>
      </c>
      <c r="P149" s="100">
        <f t="shared" si="24"/>
        <v>0.69359999999999999</v>
      </c>
    </row>
    <row r="150" spans="1:16">
      <c r="A150" s="18">
        <f t="shared" ref="A150:A213" si="25">A149+1</f>
        <v>150</v>
      </c>
      <c r="B150" s="101">
        <v>90</v>
      </c>
      <c r="C150" s="108" t="s">
        <v>58</v>
      </c>
      <c r="D150" s="100">
        <f t="shared" si="20"/>
        <v>1.0465116279069768</v>
      </c>
      <c r="E150" s="103">
        <v>62.36</v>
      </c>
      <c r="F150" s="104">
        <v>0.19259999999999999</v>
      </c>
      <c r="G150" s="99">
        <f t="shared" si="22"/>
        <v>62.552599999999998</v>
      </c>
      <c r="H150" s="107">
        <v>22.89</v>
      </c>
      <c r="I150" s="108" t="s">
        <v>59</v>
      </c>
      <c r="J150" s="106">
        <f t="shared" si="21"/>
        <v>22.89</v>
      </c>
      <c r="K150" s="107">
        <v>6960</v>
      </c>
      <c r="L150" s="108" t="s">
        <v>57</v>
      </c>
      <c r="M150" s="100">
        <f t="shared" si="23"/>
        <v>0.69599999999999995</v>
      </c>
      <c r="N150" s="107">
        <v>7015</v>
      </c>
      <c r="O150" s="108" t="s">
        <v>57</v>
      </c>
      <c r="P150" s="100">
        <f t="shared" si="24"/>
        <v>0.70150000000000001</v>
      </c>
    </row>
    <row r="151" spans="1:16">
      <c r="A151" s="18">
        <f t="shared" si="25"/>
        <v>151</v>
      </c>
      <c r="B151" s="101">
        <v>100</v>
      </c>
      <c r="C151" s="108" t="s">
        <v>58</v>
      </c>
      <c r="D151" s="100">
        <f t="shared" si="20"/>
        <v>1.1627906976744187</v>
      </c>
      <c r="E151" s="103">
        <v>62.19</v>
      </c>
      <c r="F151" s="104">
        <v>0.17649999999999999</v>
      </c>
      <c r="G151" s="99">
        <f t="shared" si="22"/>
        <v>62.366499999999995</v>
      </c>
      <c r="H151" s="107">
        <v>24.49</v>
      </c>
      <c r="I151" s="108" t="s">
        <v>59</v>
      </c>
      <c r="J151" s="106">
        <f t="shared" si="21"/>
        <v>24.49</v>
      </c>
      <c r="K151" s="107">
        <v>7332</v>
      </c>
      <c r="L151" s="108" t="s">
        <v>57</v>
      </c>
      <c r="M151" s="100">
        <f t="shared" si="23"/>
        <v>0.73319999999999996</v>
      </c>
      <c r="N151" s="107">
        <v>7088</v>
      </c>
      <c r="O151" s="108" t="s">
        <v>57</v>
      </c>
      <c r="P151" s="100">
        <f t="shared" si="24"/>
        <v>0.70879999999999999</v>
      </c>
    </row>
    <row r="152" spans="1:16">
      <c r="A152" s="18">
        <f t="shared" si="25"/>
        <v>152</v>
      </c>
      <c r="B152" s="101">
        <v>110</v>
      </c>
      <c r="C152" s="108" t="s">
        <v>58</v>
      </c>
      <c r="D152" s="100">
        <f t="shared" si="20"/>
        <v>1.2790697674418605</v>
      </c>
      <c r="E152" s="103">
        <v>61.88</v>
      </c>
      <c r="F152" s="104">
        <v>0.16300000000000001</v>
      </c>
      <c r="G152" s="99">
        <f t="shared" si="22"/>
        <v>62.042999999999999</v>
      </c>
      <c r="H152" s="107">
        <v>26.1</v>
      </c>
      <c r="I152" s="108" t="s">
        <v>59</v>
      </c>
      <c r="J152" s="106">
        <f t="shared" si="21"/>
        <v>26.1</v>
      </c>
      <c r="K152" s="107">
        <v>7689</v>
      </c>
      <c r="L152" s="108" t="s">
        <v>57</v>
      </c>
      <c r="M152" s="100">
        <f t="shared" si="23"/>
        <v>0.76890000000000003</v>
      </c>
      <c r="N152" s="107">
        <v>7157</v>
      </c>
      <c r="O152" s="108" t="s">
        <v>57</v>
      </c>
      <c r="P152" s="100">
        <f t="shared" si="24"/>
        <v>0.7157</v>
      </c>
    </row>
    <row r="153" spans="1:16">
      <c r="A153" s="18">
        <f t="shared" si="25"/>
        <v>153</v>
      </c>
      <c r="B153" s="101">
        <v>120</v>
      </c>
      <c r="C153" s="108" t="s">
        <v>58</v>
      </c>
      <c r="D153" s="100">
        <f t="shared" si="20"/>
        <v>1.3953488372093024</v>
      </c>
      <c r="E153" s="103">
        <v>61.5</v>
      </c>
      <c r="F153" s="104">
        <v>0.15160000000000001</v>
      </c>
      <c r="G153" s="99">
        <f t="shared" si="22"/>
        <v>61.651600000000002</v>
      </c>
      <c r="H153" s="107">
        <v>27.72</v>
      </c>
      <c r="I153" s="108" t="s">
        <v>59</v>
      </c>
      <c r="J153" s="106">
        <f t="shared" si="21"/>
        <v>27.72</v>
      </c>
      <c r="K153" s="107">
        <v>8033</v>
      </c>
      <c r="L153" s="108" t="s">
        <v>57</v>
      </c>
      <c r="M153" s="100">
        <f t="shared" si="23"/>
        <v>0.8032999999999999</v>
      </c>
      <c r="N153" s="107">
        <v>7223</v>
      </c>
      <c r="O153" s="108" t="s">
        <v>57</v>
      </c>
      <c r="P153" s="100">
        <f t="shared" si="24"/>
        <v>0.72229999999999994</v>
      </c>
    </row>
    <row r="154" spans="1:16">
      <c r="A154" s="18">
        <f t="shared" si="25"/>
        <v>154</v>
      </c>
      <c r="B154" s="101">
        <v>130</v>
      </c>
      <c r="C154" s="108" t="s">
        <v>58</v>
      </c>
      <c r="D154" s="100">
        <f t="shared" si="20"/>
        <v>1.5116279069767442</v>
      </c>
      <c r="E154" s="103">
        <v>61.06</v>
      </c>
      <c r="F154" s="104">
        <v>0.14169999999999999</v>
      </c>
      <c r="G154" s="99">
        <f t="shared" si="22"/>
        <v>61.201700000000002</v>
      </c>
      <c r="H154" s="107">
        <v>29.34</v>
      </c>
      <c r="I154" s="108" t="s">
        <v>59</v>
      </c>
      <c r="J154" s="106">
        <f t="shared" si="21"/>
        <v>29.34</v>
      </c>
      <c r="K154" s="107">
        <v>8366</v>
      </c>
      <c r="L154" s="108" t="s">
        <v>57</v>
      </c>
      <c r="M154" s="100">
        <f t="shared" si="23"/>
        <v>0.83660000000000001</v>
      </c>
      <c r="N154" s="107">
        <v>7286</v>
      </c>
      <c r="O154" s="108" t="s">
        <v>57</v>
      </c>
      <c r="P154" s="100">
        <f t="shared" si="24"/>
        <v>0.72859999999999991</v>
      </c>
    </row>
    <row r="155" spans="1:16">
      <c r="A155" s="18">
        <f t="shared" si="25"/>
        <v>155</v>
      </c>
      <c r="B155" s="101">
        <v>140</v>
      </c>
      <c r="C155" s="108" t="s">
        <v>58</v>
      </c>
      <c r="D155" s="100">
        <f t="shared" si="20"/>
        <v>1.6279069767441861</v>
      </c>
      <c r="E155" s="103">
        <v>60.61</v>
      </c>
      <c r="F155" s="104">
        <v>0.13320000000000001</v>
      </c>
      <c r="G155" s="99">
        <f t="shared" si="22"/>
        <v>60.743200000000002</v>
      </c>
      <c r="H155" s="107">
        <v>30.98</v>
      </c>
      <c r="I155" s="108" t="s">
        <v>59</v>
      </c>
      <c r="J155" s="106">
        <f t="shared" si="21"/>
        <v>30.98</v>
      </c>
      <c r="K155" s="107">
        <v>8692</v>
      </c>
      <c r="L155" s="108" t="s">
        <v>57</v>
      </c>
      <c r="M155" s="100">
        <f t="shared" si="23"/>
        <v>0.86919999999999997</v>
      </c>
      <c r="N155" s="107">
        <v>7347</v>
      </c>
      <c r="O155" s="108" t="s">
        <v>57</v>
      </c>
      <c r="P155" s="100">
        <f t="shared" si="24"/>
        <v>0.73470000000000002</v>
      </c>
    </row>
    <row r="156" spans="1:16">
      <c r="A156" s="18">
        <f t="shared" si="25"/>
        <v>156</v>
      </c>
      <c r="B156" s="101">
        <v>150</v>
      </c>
      <c r="C156" s="108" t="s">
        <v>58</v>
      </c>
      <c r="D156" s="100">
        <f t="shared" si="20"/>
        <v>1.7441860465116279</v>
      </c>
      <c r="E156" s="103">
        <v>60.14</v>
      </c>
      <c r="F156" s="104">
        <v>0.12570000000000001</v>
      </c>
      <c r="G156" s="99">
        <f t="shared" si="22"/>
        <v>60.265700000000002</v>
      </c>
      <c r="H156" s="107">
        <v>32.64</v>
      </c>
      <c r="I156" s="108" t="s">
        <v>59</v>
      </c>
      <c r="J156" s="106">
        <f t="shared" si="21"/>
        <v>32.64</v>
      </c>
      <c r="K156" s="107">
        <v>9009</v>
      </c>
      <c r="L156" s="108" t="s">
        <v>57</v>
      </c>
      <c r="M156" s="100">
        <f t="shared" si="23"/>
        <v>0.90090000000000003</v>
      </c>
      <c r="N156" s="107">
        <v>7407</v>
      </c>
      <c r="O156" s="108" t="s">
        <v>57</v>
      </c>
      <c r="P156" s="100">
        <f t="shared" si="24"/>
        <v>0.74070000000000003</v>
      </c>
    </row>
    <row r="157" spans="1:16">
      <c r="A157" s="18">
        <f t="shared" si="25"/>
        <v>157</v>
      </c>
      <c r="B157" s="101">
        <v>160</v>
      </c>
      <c r="C157" s="108" t="s">
        <v>58</v>
      </c>
      <c r="D157" s="100">
        <f t="shared" si="20"/>
        <v>1.8604651162790697</v>
      </c>
      <c r="E157" s="103">
        <v>59.68</v>
      </c>
      <c r="F157" s="104">
        <v>0.11899999999999999</v>
      </c>
      <c r="G157" s="99">
        <f t="shared" si="22"/>
        <v>59.798999999999999</v>
      </c>
      <c r="H157" s="107">
        <v>34.299999999999997</v>
      </c>
      <c r="I157" s="108" t="s">
        <v>59</v>
      </c>
      <c r="J157" s="106">
        <f t="shared" si="21"/>
        <v>34.299999999999997</v>
      </c>
      <c r="K157" s="107">
        <v>9321</v>
      </c>
      <c r="L157" s="108" t="s">
        <v>57</v>
      </c>
      <c r="M157" s="100">
        <f t="shared" si="23"/>
        <v>0.93209999999999993</v>
      </c>
      <c r="N157" s="107">
        <v>7465</v>
      </c>
      <c r="O157" s="108" t="s">
        <v>57</v>
      </c>
      <c r="P157" s="100">
        <f t="shared" si="24"/>
        <v>0.74649999999999994</v>
      </c>
    </row>
    <row r="158" spans="1:16">
      <c r="A158" s="18">
        <f t="shared" si="25"/>
        <v>158</v>
      </c>
      <c r="B158" s="101">
        <v>170</v>
      </c>
      <c r="C158" s="108" t="s">
        <v>58</v>
      </c>
      <c r="D158" s="100">
        <f t="shared" si="20"/>
        <v>1.9767441860465116</v>
      </c>
      <c r="E158" s="103">
        <v>59.23</v>
      </c>
      <c r="F158" s="104">
        <v>0.113</v>
      </c>
      <c r="G158" s="99">
        <f t="shared" si="22"/>
        <v>59.342999999999996</v>
      </c>
      <c r="H158" s="107">
        <v>35.979999999999997</v>
      </c>
      <c r="I158" s="108" t="s">
        <v>59</v>
      </c>
      <c r="J158" s="106">
        <f t="shared" si="21"/>
        <v>35.979999999999997</v>
      </c>
      <c r="K158" s="107">
        <v>9627</v>
      </c>
      <c r="L158" s="108" t="s">
        <v>57</v>
      </c>
      <c r="M158" s="100">
        <f t="shared" si="23"/>
        <v>0.96270000000000011</v>
      </c>
      <c r="N158" s="107">
        <v>7522</v>
      </c>
      <c r="O158" s="108" t="s">
        <v>57</v>
      </c>
      <c r="P158" s="100">
        <f t="shared" si="24"/>
        <v>0.75219999999999998</v>
      </c>
    </row>
    <row r="159" spans="1:16">
      <c r="A159" s="18">
        <f t="shared" si="25"/>
        <v>159</v>
      </c>
      <c r="B159" s="101">
        <v>180</v>
      </c>
      <c r="C159" s="108" t="s">
        <v>58</v>
      </c>
      <c r="D159" s="100">
        <f t="shared" si="20"/>
        <v>2.0930232558139537</v>
      </c>
      <c r="E159" s="103">
        <v>59.37</v>
      </c>
      <c r="F159" s="104">
        <v>0.1077</v>
      </c>
      <c r="G159" s="99">
        <f t="shared" si="22"/>
        <v>59.477699999999999</v>
      </c>
      <c r="H159" s="107">
        <v>37.659999999999997</v>
      </c>
      <c r="I159" s="108" t="s">
        <v>59</v>
      </c>
      <c r="J159" s="106">
        <f t="shared" si="21"/>
        <v>37.659999999999997</v>
      </c>
      <c r="K159" s="107">
        <v>9925</v>
      </c>
      <c r="L159" s="108" t="s">
        <v>57</v>
      </c>
      <c r="M159" s="100">
        <f t="shared" si="23"/>
        <v>0.99250000000000005</v>
      </c>
      <c r="N159" s="107">
        <v>7578</v>
      </c>
      <c r="O159" s="108" t="s">
        <v>57</v>
      </c>
      <c r="P159" s="100">
        <f t="shared" si="24"/>
        <v>0.75780000000000003</v>
      </c>
    </row>
    <row r="160" spans="1:16">
      <c r="A160" s="18">
        <f t="shared" si="25"/>
        <v>160</v>
      </c>
      <c r="B160" s="101">
        <v>200</v>
      </c>
      <c r="C160" s="108" t="s">
        <v>58</v>
      </c>
      <c r="D160" s="100">
        <f t="shared" si="20"/>
        <v>2.3255813953488373</v>
      </c>
      <c r="E160" s="103">
        <v>59.48</v>
      </c>
      <c r="F160" s="104">
        <v>9.8489999999999994E-2</v>
      </c>
      <c r="G160" s="99">
        <f t="shared" si="22"/>
        <v>59.578489999999995</v>
      </c>
      <c r="H160" s="107">
        <v>41.02</v>
      </c>
      <c r="I160" s="108" t="s">
        <v>59</v>
      </c>
      <c r="J160" s="106">
        <f t="shared" si="21"/>
        <v>41.02</v>
      </c>
      <c r="K160" s="107">
        <v>1.1000000000000001</v>
      </c>
      <c r="L160" s="110" t="s">
        <v>59</v>
      </c>
      <c r="M160" s="106">
        <f t="shared" ref="M160:M191" si="26">K160</f>
        <v>1.1000000000000001</v>
      </c>
      <c r="N160" s="107">
        <v>7687</v>
      </c>
      <c r="O160" s="108" t="s">
        <v>57</v>
      </c>
      <c r="P160" s="100">
        <f t="shared" si="24"/>
        <v>0.76870000000000005</v>
      </c>
    </row>
    <row r="161" spans="1:16">
      <c r="A161" s="18">
        <f t="shared" si="25"/>
        <v>161</v>
      </c>
      <c r="B161" s="101">
        <v>225</v>
      </c>
      <c r="C161" s="108" t="s">
        <v>58</v>
      </c>
      <c r="D161" s="100">
        <f t="shared" si="20"/>
        <v>2.6162790697674421</v>
      </c>
      <c r="E161" s="103">
        <v>58.49</v>
      </c>
      <c r="F161" s="104">
        <v>8.9090000000000003E-2</v>
      </c>
      <c r="G161" s="99">
        <f t="shared" si="22"/>
        <v>58.579090000000001</v>
      </c>
      <c r="H161" s="107">
        <v>45.25</v>
      </c>
      <c r="I161" s="108" t="s">
        <v>59</v>
      </c>
      <c r="J161" s="106">
        <f t="shared" si="21"/>
        <v>45.25</v>
      </c>
      <c r="K161" s="107">
        <v>1.26</v>
      </c>
      <c r="L161" s="108" t="s">
        <v>59</v>
      </c>
      <c r="M161" s="106">
        <f t="shared" si="26"/>
        <v>1.26</v>
      </c>
      <c r="N161" s="107">
        <v>7818</v>
      </c>
      <c r="O161" s="108" t="s">
        <v>57</v>
      </c>
      <c r="P161" s="100">
        <f t="shared" si="24"/>
        <v>0.78179999999999994</v>
      </c>
    </row>
    <row r="162" spans="1:16">
      <c r="A162" s="18">
        <f t="shared" si="25"/>
        <v>162</v>
      </c>
      <c r="B162" s="101">
        <v>250</v>
      </c>
      <c r="C162" s="108" t="s">
        <v>58</v>
      </c>
      <c r="D162" s="100">
        <f t="shared" si="20"/>
        <v>2.9069767441860463</v>
      </c>
      <c r="E162" s="103">
        <v>57.45</v>
      </c>
      <c r="F162" s="104">
        <v>8.1420000000000006E-2</v>
      </c>
      <c r="G162" s="99">
        <f t="shared" si="22"/>
        <v>57.531420000000004</v>
      </c>
      <c r="H162" s="107">
        <v>49.56</v>
      </c>
      <c r="I162" s="108" t="s">
        <v>59</v>
      </c>
      <c r="J162" s="106">
        <f t="shared" si="21"/>
        <v>49.56</v>
      </c>
      <c r="K162" s="107">
        <v>1.4</v>
      </c>
      <c r="L162" s="108" t="s">
        <v>59</v>
      </c>
      <c r="M162" s="106">
        <f t="shared" si="26"/>
        <v>1.4</v>
      </c>
      <c r="N162" s="107">
        <v>7948</v>
      </c>
      <c r="O162" s="108" t="s">
        <v>57</v>
      </c>
      <c r="P162" s="100">
        <f t="shared" si="24"/>
        <v>0.79480000000000006</v>
      </c>
    </row>
    <row r="163" spans="1:16">
      <c r="A163" s="18">
        <f t="shared" si="25"/>
        <v>163</v>
      </c>
      <c r="B163" s="101">
        <v>275</v>
      </c>
      <c r="C163" s="108" t="s">
        <v>58</v>
      </c>
      <c r="D163" s="100">
        <f t="shared" ref="D163:D176" si="27">B163/$C$5</f>
        <v>3.1976744186046511</v>
      </c>
      <c r="E163" s="103">
        <v>56.54</v>
      </c>
      <c r="F163" s="104">
        <v>7.5039999999999996E-2</v>
      </c>
      <c r="G163" s="99">
        <f t="shared" si="22"/>
        <v>56.61504</v>
      </c>
      <c r="H163" s="107">
        <v>53.94</v>
      </c>
      <c r="I163" s="108" t="s">
        <v>59</v>
      </c>
      <c r="J163" s="106">
        <f t="shared" ref="J163:J190" si="28">H163</f>
        <v>53.94</v>
      </c>
      <c r="K163" s="107">
        <v>1.53</v>
      </c>
      <c r="L163" s="108" t="s">
        <v>59</v>
      </c>
      <c r="M163" s="106">
        <f t="shared" si="26"/>
        <v>1.53</v>
      </c>
      <c r="N163" s="107">
        <v>8076</v>
      </c>
      <c r="O163" s="108" t="s">
        <v>57</v>
      </c>
      <c r="P163" s="100">
        <f t="shared" si="24"/>
        <v>0.8076000000000001</v>
      </c>
    </row>
    <row r="164" spans="1:16">
      <c r="A164" s="18">
        <f t="shared" si="25"/>
        <v>164</v>
      </c>
      <c r="B164" s="101">
        <v>300</v>
      </c>
      <c r="C164" s="108" t="s">
        <v>58</v>
      </c>
      <c r="D164" s="100">
        <f t="shared" si="27"/>
        <v>3.4883720930232558</v>
      </c>
      <c r="E164" s="103">
        <v>55.74</v>
      </c>
      <c r="F164" s="104">
        <v>6.9639999999999994E-2</v>
      </c>
      <c r="G164" s="99">
        <f t="shared" si="22"/>
        <v>55.809640000000002</v>
      </c>
      <c r="H164" s="107">
        <v>58.39</v>
      </c>
      <c r="I164" s="108" t="s">
        <v>59</v>
      </c>
      <c r="J164" s="106">
        <f t="shared" si="28"/>
        <v>58.39</v>
      </c>
      <c r="K164" s="107">
        <v>1.65</v>
      </c>
      <c r="L164" s="108" t="s">
        <v>59</v>
      </c>
      <c r="M164" s="106">
        <f t="shared" si="26"/>
        <v>1.65</v>
      </c>
      <c r="N164" s="107">
        <v>8203</v>
      </c>
      <c r="O164" s="108" t="s">
        <v>57</v>
      </c>
      <c r="P164" s="100">
        <f t="shared" si="24"/>
        <v>0.82029999999999992</v>
      </c>
    </row>
    <row r="165" spans="1:16">
      <c r="A165" s="18">
        <f t="shared" si="25"/>
        <v>165</v>
      </c>
      <c r="B165" s="101">
        <v>325</v>
      </c>
      <c r="C165" s="108" t="s">
        <v>58</v>
      </c>
      <c r="D165" s="100">
        <f t="shared" si="27"/>
        <v>3.7790697674418605</v>
      </c>
      <c r="E165" s="103">
        <v>55.03</v>
      </c>
      <c r="F165" s="104">
        <v>6.5009999999999998E-2</v>
      </c>
      <c r="G165" s="99">
        <f t="shared" si="22"/>
        <v>55.095010000000002</v>
      </c>
      <c r="H165" s="107">
        <v>62.9</v>
      </c>
      <c r="I165" s="108" t="s">
        <v>59</v>
      </c>
      <c r="J165" s="106">
        <f t="shared" si="28"/>
        <v>62.9</v>
      </c>
      <c r="K165" s="107">
        <v>1.77</v>
      </c>
      <c r="L165" s="108" t="s">
        <v>59</v>
      </c>
      <c r="M165" s="106">
        <f t="shared" si="26"/>
        <v>1.77</v>
      </c>
      <c r="N165" s="107">
        <v>8329</v>
      </c>
      <c r="O165" s="108" t="s">
        <v>57</v>
      </c>
      <c r="P165" s="100">
        <f t="shared" si="24"/>
        <v>0.83290000000000008</v>
      </c>
    </row>
    <row r="166" spans="1:16">
      <c r="A166" s="18">
        <f t="shared" si="25"/>
        <v>166</v>
      </c>
      <c r="B166" s="101">
        <v>350</v>
      </c>
      <c r="C166" s="108" t="s">
        <v>58</v>
      </c>
      <c r="D166" s="100">
        <f t="shared" si="27"/>
        <v>4.0697674418604652</v>
      </c>
      <c r="E166" s="103">
        <v>54.37</v>
      </c>
      <c r="F166" s="104">
        <v>6.0990000000000003E-2</v>
      </c>
      <c r="G166" s="99">
        <f t="shared" si="22"/>
        <v>54.430989999999994</v>
      </c>
      <c r="H166" s="107">
        <v>67.459999999999994</v>
      </c>
      <c r="I166" s="108" t="s">
        <v>59</v>
      </c>
      <c r="J166" s="106">
        <f t="shared" si="28"/>
        <v>67.459999999999994</v>
      </c>
      <c r="K166" s="107">
        <v>1.89</v>
      </c>
      <c r="L166" s="108" t="s">
        <v>59</v>
      </c>
      <c r="M166" s="106">
        <f t="shared" si="26"/>
        <v>1.89</v>
      </c>
      <c r="N166" s="107">
        <v>8456</v>
      </c>
      <c r="O166" s="108" t="s">
        <v>57</v>
      </c>
      <c r="P166" s="100">
        <f t="shared" si="24"/>
        <v>0.84559999999999991</v>
      </c>
    </row>
    <row r="167" spans="1:16">
      <c r="A167" s="18">
        <f t="shared" si="25"/>
        <v>167</v>
      </c>
      <c r="B167" s="101">
        <v>375</v>
      </c>
      <c r="C167" s="108" t="s">
        <v>58</v>
      </c>
      <c r="D167" s="100">
        <f t="shared" si="27"/>
        <v>4.3604651162790695</v>
      </c>
      <c r="E167" s="103">
        <v>53.76</v>
      </c>
      <c r="F167" s="104">
        <v>5.747E-2</v>
      </c>
      <c r="G167" s="99">
        <f t="shared" si="22"/>
        <v>53.81747</v>
      </c>
      <c r="H167" s="107">
        <v>72.08</v>
      </c>
      <c r="I167" s="108" t="s">
        <v>59</v>
      </c>
      <c r="J167" s="106">
        <f t="shared" si="28"/>
        <v>72.08</v>
      </c>
      <c r="K167" s="107">
        <v>2</v>
      </c>
      <c r="L167" s="108" t="s">
        <v>59</v>
      </c>
      <c r="M167" s="106">
        <f t="shared" si="26"/>
        <v>2</v>
      </c>
      <c r="N167" s="107">
        <v>8582</v>
      </c>
      <c r="O167" s="108" t="s">
        <v>57</v>
      </c>
      <c r="P167" s="100">
        <f t="shared" si="24"/>
        <v>0.85820000000000007</v>
      </c>
    </row>
    <row r="168" spans="1:16">
      <c r="A168" s="18">
        <f t="shared" si="25"/>
        <v>168</v>
      </c>
      <c r="B168" s="101">
        <v>400</v>
      </c>
      <c r="C168" s="108" t="s">
        <v>58</v>
      </c>
      <c r="D168" s="100">
        <f t="shared" si="27"/>
        <v>4.6511627906976747</v>
      </c>
      <c r="E168" s="103">
        <v>53.17</v>
      </c>
      <c r="F168" s="104">
        <v>5.4350000000000002E-2</v>
      </c>
      <c r="G168" s="99">
        <f t="shared" si="22"/>
        <v>53.224350000000001</v>
      </c>
      <c r="H168" s="107">
        <v>76.75</v>
      </c>
      <c r="I168" s="108" t="s">
        <v>59</v>
      </c>
      <c r="J168" s="106">
        <f t="shared" si="28"/>
        <v>76.75</v>
      </c>
      <c r="K168" s="107">
        <v>2.11</v>
      </c>
      <c r="L168" s="108" t="s">
        <v>59</v>
      </c>
      <c r="M168" s="106">
        <f t="shared" si="26"/>
        <v>2.11</v>
      </c>
      <c r="N168" s="107">
        <v>8709</v>
      </c>
      <c r="O168" s="108" t="s">
        <v>57</v>
      </c>
      <c r="P168" s="100">
        <f t="shared" si="24"/>
        <v>0.87090000000000001</v>
      </c>
    </row>
    <row r="169" spans="1:16">
      <c r="A169" s="18">
        <f t="shared" si="25"/>
        <v>169</v>
      </c>
      <c r="B169" s="101">
        <v>450</v>
      </c>
      <c r="C169" s="108" t="s">
        <v>58</v>
      </c>
      <c r="D169" s="100">
        <f t="shared" si="27"/>
        <v>5.2325581395348841</v>
      </c>
      <c r="E169" s="103">
        <v>52.08</v>
      </c>
      <c r="F169" s="104">
        <v>4.9079999999999999E-2</v>
      </c>
      <c r="G169" s="99">
        <f t="shared" si="22"/>
        <v>52.129079999999995</v>
      </c>
      <c r="H169" s="107">
        <v>86.25</v>
      </c>
      <c r="I169" s="108" t="s">
        <v>59</v>
      </c>
      <c r="J169" s="106">
        <f t="shared" si="28"/>
        <v>86.25</v>
      </c>
      <c r="K169" s="107">
        <v>2.5</v>
      </c>
      <c r="L169" s="108" t="s">
        <v>59</v>
      </c>
      <c r="M169" s="106">
        <f t="shared" si="26"/>
        <v>2.5</v>
      </c>
      <c r="N169" s="107">
        <v>8963</v>
      </c>
      <c r="O169" s="108" t="s">
        <v>57</v>
      </c>
      <c r="P169" s="100">
        <f t="shared" si="24"/>
        <v>0.89629999999999987</v>
      </c>
    </row>
    <row r="170" spans="1:16">
      <c r="A170" s="18">
        <f t="shared" si="25"/>
        <v>170</v>
      </c>
      <c r="B170" s="101">
        <v>500</v>
      </c>
      <c r="C170" s="108" t="s">
        <v>58</v>
      </c>
      <c r="D170" s="100">
        <f t="shared" si="27"/>
        <v>5.8139534883720927</v>
      </c>
      <c r="E170" s="103">
        <v>51.02</v>
      </c>
      <c r="F170" s="104">
        <v>4.4790000000000003E-2</v>
      </c>
      <c r="G170" s="99">
        <f t="shared" si="22"/>
        <v>51.064790000000002</v>
      </c>
      <c r="H170" s="107">
        <v>95.94</v>
      </c>
      <c r="I170" s="108" t="s">
        <v>59</v>
      </c>
      <c r="J170" s="106">
        <f t="shared" si="28"/>
        <v>95.94</v>
      </c>
      <c r="K170" s="107">
        <v>2.85</v>
      </c>
      <c r="L170" s="108" t="s">
        <v>59</v>
      </c>
      <c r="M170" s="106">
        <f t="shared" si="26"/>
        <v>2.85</v>
      </c>
      <c r="N170" s="107">
        <v>9219</v>
      </c>
      <c r="O170" s="108" t="s">
        <v>57</v>
      </c>
      <c r="P170" s="100">
        <f t="shared" si="24"/>
        <v>0.92189999999999994</v>
      </c>
    </row>
    <row r="171" spans="1:16">
      <c r="A171" s="18">
        <f t="shared" si="25"/>
        <v>171</v>
      </c>
      <c r="B171" s="101">
        <v>550</v>
      </c>
      <c r="C171" s="108" t="s">
        <v>58</v>
      </c>
      <c r="D171" s="100">
        <f t="shared" si="27"/>
        <v>6.3953488372093021</v>
      </c>
      <c r="E171" s="103">
        <v>49.98</v>
      </c>
      <c r="F171" s="104">
        <v>4.1230000000000003E-2</v>
      </c>
      <c r="G171" s="99">
        <f t="shared" si="22"/>
        <v>50.021229999999996</v>
      </c>
      <c r="H171" s="107">
        <v>105.83</v>
      </c>
      <c r="I171" s="108" t="s">
        <v>59</v>
      </c>
      <c r="J171" s="106">
        <f t="shared" si="28"/>
        <v>105.83</v>
      </c>
      <c r="K171" s="107">
        <v>3.18</v>
      </c>
      <c r="L171" s="108" t="s">
        <v>59</v>
      </c>
      <c r="M171" s="106">
        <f t="shared" si="26"/>
        <v>3.18</v>
      </c>
      <c r="N171" s="107">
        <v>9477</v>
      </c>
      <c r="O171" s="108" t="s">
        <v>57</v>
      </c>
      <c r="P171" s="100">
        <f t="shared" si="24"/>
        <v>0.94769999999999999</v>
      </c>
    </row>
    <row r="172" spans="1:16">
      <c r="A172" s="18">
        <f t="shared" si="25"/>
        <v>172</v>
      </c>
      <c r="B172" s="101">
        <v>600</v>
      </c>
      <c r="C172" s="108" t="s">
        <v>58</v>
      </c>
      <c r="D172" s="100">
        <f t="shared" si="27"/>
        <v>6.9767441860465116</v>
      </c>
      <c r="E172" s="103">
        <v>48.93</v>
      </c>
      <c r="F172" s="104">
        <v>3.8219999999999997E-2</v>
      </c>
      <c r="G172" s="99">
        <f t="shared" si="22"/>
        <v>48.968220000000002</v>
      </c>
      <c r="H172" s="107">
        <v>115.94</v>
      </c>
      <c r="I172" s="108" t="s">
        <v>59</v>
      </c>
      <c r="J172" s="106">
        <f t="shared" si="28"/>
        <v>115.94</v>
      </c>
      <c r="K172" s="107">
        <v>3.49</v>
      </c>
      <c r="L172" s="108" t="s">
        <v>59</v>
      </c>
      <c r="M172" s="106">
        <f t="shared" si="26"/>
        <v>3.49</v>
      </c>
      <c r="N172" s="107">
        <v>9739</v>
      </c>
      <c r="O172" s="108" t="s">
        <v>57</v>
      </c>
      <c r="P172" s="100">
        <f t="shared" si="24"/>
        <v>0.9739000000000001</v>
      </c>
    </row>
    <row r="173" spans="1:16">
      <c r="A173" s="18">
        <f t="shared" si="25"/>
        <v>173</v>
      </c>
      <c r="B173" s="101">
        <v>650</v>
      </c>
      <c r="C173" s="108" t="s">
        <v>58</v>
      </c>
      <c r="D173" s="100">
        <f t="shared" si="27"/>
        <v>7.558139534883721</v>
      </c>
      <c r="E173" s="103">
        <v>47.88</v>
      </c>
      <c r="F173" s="104">
        <v>3.5639999999999998E-2</v>
      </c>
      <c r="G173" s="99">
        <f t="shared" si="22"/>
        <v>47.915640000000003</v>
      </c>
      <c r="H173" s="107">
        <v>126.26</v>
      </c>
      <c r="I173" s="108" t="s">
        <v>59</v>
      </c>
      <c r="J173" s="106">
        <f t="shared" si="28"/>
        <v>126.26</v>
      </c>
      <c r="K173" s="107">
        <v>3.78</v>
      </c>
      <c r="L173" s="108" t="s">
        <v>59</v>
      </c>
      <c r="M173" s="106">
        <f t="shared" si="26"/>
        <v>3.78</v>
      </c>
      <c r="N173" s="107">
        <v>1</v>
      </c>
      <c r="O173" s="110" t="s">
        <v>59</v>
      </c>
      <c r="P173" s="106">
        <f t="shared" ref="P173:P204" si="29">N173</f>
        <v>1</v>
      </c>
    </row>
    <row r="174" spans="1:16">
      <c r="A174" s="18">
        <f t="shared" si="25"/>
        <v>174</v>
      </c>
      <c r="B174" s="101">
        <v>700</v>
      </c>
      <c r="C174" s="108" t="s">
        <v>58</v>
      </c>
      <c r="D174" s="100">
        <f t="shared" si="27"/>
        <v>8.1395348837209305</v>
      </c>
      <c r="E174" s="103">
        <v>46.82</v>
      </c>
      <c r="F174" s="104">
        <v>3.3410000000000002E-2</v>
      </c>
      <c r="G174" s="99">
        <f t="shared" si="22"/>
        <v>46.853410000000004</v>
      </c>
      <c r="H174" s="107">
        <v>136.82</v>
      </c>
      <c r="I174" s="108" t="s">
        <v>59</v>
      </c>
      <c r="J174" s="106">
        <f t="shared" si="28"/>
        <v>136.82</v>
      </c>
      <c r="K174" s="107">
        <v>4.07</v>
      </c>
      <c r="L174" s="108" t="s">
        <v>59</v>
      </c>
      <c r="M174" s="106">
        <f t="shared" si="26"/>
        <v>4.07</v>
      </c>
      <c r="N174" s="107">
        <v>1.03</v>
      </c>
      <c r="O174" s="108" t="s">
        <v>59</v>
      </c>
      <c r="P174" s="106">
        <f t="shared" si="29"/>
        <v>1.03</v>
      </c>
    </row>
    <row r="175" spans="1:16">
      <c r="A175" s="18">
        <f t="shared" si="25"/>
        <v>175</v>
      </c>
      <c r="B175" s="101">
        <v>800</v>
      </c>
      <c r="C175" s="108" t="s">
        <v>58</v>
      </c>
      <c r="D175" s="100">
        <f t="shared" si="27"/>
        <v>9.3023255813953494</v>
      </c>
      <c r="E175" s="103">
        <v>44.67</v>
      </c>
      <c r="F175" s="104">
        <v>2.972E-2</v>
      </c>
      <c r="G175" s="99">
        <f t="shared" si="22"/>
        <v>44.699719999999999</v>
      </c>
      <c r="H175" s="107">
        <v>158.66999999999999</v>
      </c>
      <c r="I175" s="108" t="s">
        <v>59</v>
      </c>
      <c r="J175" s="106">
        <f t="shared" si="28"/>
        <v>158.66999999999999</v>
      </c>
      <c r="K175" s="107">
        <v>5.1100000000000003</v>
      </c>
      <c r="L175" s="108" t="s">
        <v>59</v>
      </c>
      <c r="M175" s="106">
        <f t="shared" si="26"/>
        <v>5.1100000000000003</v>
      </c>
      <c r="N175" s="107">
        <v>1.08</v>
      </c>
      <c r="O175" s="108" t="s">
        <v>59</v>
      </c>
      <c r="P175" s="106">
        <f t="shared" si="29"/>
        <v>1.08</v>
      </c>
    </row>
    <row r="176" spans="1:16">
      <c r="A176" s="18">
        <f t="shared" si="25"/>
        <v>176</v>
      </c>
      <c r="B176" s="101">
        <v>900</v>
      </c>
      <c r="C176" s="108" t="s">
        <v>58</v>
      </c>
      <c r="D176" s="100">
        <f t="shared" si="27"/>
        <v>10.465116279069768</v>
      </c>
      <c r="E176" s="103">
        <v>42.52</v>
      </c>
      <c r="F176" s="104">
        <v>2.6800000000000001E-2</v>
      </c>
      <c r="G176" s="99">
        <f t="shared" si="22"/>
        <v>42.546800000000005</v>
      </c>
      <c r="H176" s="107">
        <v>181.61</v>
      </c>
      <c r="I176" s="108" t="s">
        <v>59</v>
      </c>
      <c r="J176" s="106">
        <f t="shared" si="28"/>
        <v>181.61</v>
      </c>
      <c r="K176" s="107">
        <v>6.05</v>
      </c>
      <c r="L176" s="108" t="s">
        <v>59</v>
      </c>
      <c r="M176" s="106">
        <f t="shared" si="26"/>
        <v>6.05</v>
      </c>
      <c r="N176" s="107">
        <v>1.1399999999999999</v>
      </c>
      <c r="O176" s="108" t="s">
        <v>59</v>
      </c>
      <c r="P176" s="106">
        <f t="shared" si="29"/>
        <v>1.1399999999999999</v>
      </c>
    </row>
    <row r="177" spans="1:16">
      <c r="A177" s="18">
        <f t="shared" si="25"/>
        <v>177</v>
      </c>
      <c r="B177" s="101">
        <v>1</v>
      </c>
      <c r="C177" s="110" t="s">
        <v>60</v>
      </c>
      <c r="D177" s="100">
        <f t="shared" ref="D177:D208" si="30">B177*1000/$C$5</f>
        <v>11.627906976744185</v>
      </c>
      <c r="E177" s="103">
        <v>40.409999999999997</v>
      </c>
      <c r="F177" s="104">
        <v>2.443E-2</v>
      </c>
      <c r="G177" s="99">
        <f t="shared" si="22"/>
        <v>40.434429999999999</v>
      </c>
      <c r="H177" s="107">
        <v>205.73</v>
      </c>
      <c r="I177" s="108" t="s">
        <v>59</v>
      </c>
      <c r="J177" s="106">
        <f t="shared" si="28"/>
        <v>205.73</v>
      </c>
      <c r="K177" s="107">
        <v>6.95</v>
      </c>
      <c r="L177" s="108" t="s">
        <v>59</v>
      </c>
      <c r="M177" s="106">
        <f t="shared" si="26"/>
        <v>6.95</v>
      </c>
      <c r="N177" s="107">
        <v>1.2</v>
      </c>
      <c r="O177" s="108" t="s">
        <v>59</v>
      </c>
      <c r="P177" s="106">
        <f t="shared" si="29"/>
        <v>1.2</v>
      </c>
    </row>
    <row r="178" spans="1:16">
      <c r="A178" s="18">
        <f t="shared" si="25"/>
        <v>178</v>
      </c>
      <c r="B178" s="107">
        <v>1.1000000000000001</v>
      </c>
      <c r="C178" s="108" t="s">
        <v>60</v>
      </c>
      <c r="D178" s="100">
        <f t="shared" si="30"/>
        <v>12.790697674418604</v>
      </c>
      <c r="E178" s="103">
        <v>38.35</v>
      </c>
      <c r="F178" s="104">
        <v>2.247E-2</v>
      </c>
      <c r="G178" s="99">
        <f t="shared" si="22"/>
        <v>38.37247</v>
      </c>
      <c r="H178" s="107">
        <v>231.13</v>
      </c>
      <c r="I178" s="108" t="s">
        <v>59</v>
      </c>
      <c r="J178" s="106">
        <f t="shared" si="28"/>
        <v>231.13</v>
      </c>
      <c r="K178" s="107">
        <v>7.83</v>
      </c>
      <c r="L178" s="108" t="s">
        <v>59</v>
      </c>
      <c r="M178" s="106">
        <f t="shared" si="26"/>
        <v>7.83</v>
      </c>
      <c r="N178" s="107">
        <v>1.27</v>
      </c>
      <c r="O178" s="108" t="s">
        <v>59</v>
      </c>
      <c r="P178" s="106">
        <f t="shared" si="29"/>
        <v>1.27</v>
      </c>
    </row>
    <row r="179" spans="1:16">
      <c r="A179" s="18">
        <f t="shared" si="25"/>
        <v>179</v>
      </c>
      <c r="B179" s="101">
        <v>1.2</v>
      </c>
      <c r="C179" s="102" t="s">
        <v>60</v>
      </c>
      <c r="D179" s="100">
        <f t="shared" si="30"/>
        <v>13.953488372093023</v>
      </c>
      <c r="E179" s="103">
        <v>36.380000000000003</v>
      </c>
      <c r="F179" s="104">
        <v>2.0809999999999999E-2</v>
      </c>
      <c r="G179" s="99">
        <f t="shared" si="22"/>
        <v>36.40081</v>
      </c>
      <c r="H179" s="107">
        <v>257.89999999999998</v>
      </c>
      <c r="I179" s="108" t="s">
        <v>59</v>
      </c>
      <c r="J179" s="106">
        <f t="shared" si="28"/>
        <v>257.89999999999998</v>
      </c>
      <c r="K179" s="107">
        <v>8.6999999999999993</v>
      </c>
      <c r="L179" s="108" t="s">
        <v>59</v>
      </c>
      <c r="M179" s="106">
        <f t="shared" si="26"/>
        <v>8.6999999999999993</v>
      </c>
      <c r="N179" s="107">
        <v>1.33</v>
      </c>
      <c r="O179" s="108" t="s">
        <v>59</v>
      </c>
      <c r="P179" s="106">
        <f t="shared" si="29"/>
        <v>1.33</v>
      </c>
    </row>
    <row r="180" spans="1:16">
      <c r="A180" s="18">
        <f t="shared" si="25"/>
        <v>180</v>
      </c>
      <c r="B180" s="101">
        <v>1.3</v>
      </c>
      <c r="C180" s="102" t="s">
        <v>60</v>
      </c>
      <c r="D180" s="100">
        <f t="shared" si="30"/>
        <v>15.116279069767442</v>
      </c>
      <c r="E180" s="103">
        <v>34.51</v>
      </c>
      <c r="F180" s="104">
        <v>1.9390000000000001E-2</v>
      </c>
      <c r="G180" s="99">
        <f t="shared" si="22"/>
        <v>34.529389999999999</v>
      </c>
      <c r="H180" s="107">
        <v>286.12</v>
      </c>
      <c r="I180" s="108" t="s">
        <v>59</v>
      </c>
      <c r="J180" s="106">
        <f t="shared" si="28"/>
        <v>286.12</v>
      </c>
      <c r="K180" s="107">
        <v>9.57</v>
      </c>
      <c r="L180" s="108" t="s">
        <v>59</v>
      </c>
      <c r="M180" s="106">
        <f t="shared" si="26"/>
        <v>9.57</v>
      </c>
      <c r="N180" s="107">
        <v>1.4</v>
      </c>
      <c r="O180" s="108" t="s">
        <v>59</v>
      </c>
      <c r="P180" s="106">
        <f t="shared" si="29"/>
        <v>1.4</v>
      </c>
    </row>
    <row r="181" spans="1:16">
      <c r="A181" s="18">
        <f t="shared" si="25"/>
        <v>181</v>
      </c>
      <c r="B181" s="101">
        <v>1.4</v>
      </c>
      <c r="C181" s="102" t="s">
        <v>60</v>
      </c>
      <c r="D181" s="100">
        <f t="shared" si="30"/>
        <v>16.279069767441861</v>
      </c>
      <c r="E181" s="103">
        <v>32.76</v>
      </c>
      <c r="F181" s="104">
        <v>1.8159999999999999E-2</v>
      </c>
      <c r="G181" s="99">
        <f t="shared" si="22"/>
        <v>32.77816</v>
      </c>
      <c r="H181" s="107">
        <v>315.85000000000002</v>
      </c>
      <c r="I181" s="108" t="s">
        <v>59</v>
      </c>
      <c r="J181" s="106">
        <f t="shared" si="28"/>
        <v>315.85000000000002</v>
      </c>
      <c r="K181" s="107">
        <v>10.45</v>
      </c>
      <c r="L181" s="108" t="s">
        <v>59</v>
      </c>
      <c r="M181" s="106">
        <f t="shared" si="26"/>
        <v>10.45</v>
      </c>
      <c r="N181" s="107">
        <v>1.48</v>
      </c>
      <c r="O181" s="108" t="s">
        <v>59</v>
      </c>
      <c r="P181" s="106">
        <f t="shared" si="29"/>
        <v>1.48</v>
      </c>
    </row>
    <row r="182" spans="1:16">
      <c r="A182" s="18">
        <f t="shared" si="25"/>
        <v>182</v>
      </c>
      <c r="B182" s="101">
        <v>1.5</v>
      </c>
      <c r="C182" s="102" t="s">
        <v>60</v>
      </c>
      <c r="D182" s="100">
        <f t="shared" si="30"/>
        <v>17.441860465116278</v>
      </c>
      <c r="E182" s="103">
        <v>31.14</v>
      </c>
      <c r="F182" s="104">
        <v>1.7080000000000001E-2</v>
      </c>
      <c r="G182" s="99">
        <f t="shared" si="22"/>
        <v>31.157080000000001</v>
      </c>
      <c r="H182" s="107">
        <v>347.15</v>
      </c>
      <c r="I182" s="108" t="s">
        <v>59</v>
      </c>
      <c r="J182" s="106">
        <f t="shared" si="28"/>
        <v>347.15</v>
      </c>
      <c r="K182" s="107">
        <v>11.36</v>
      </c>
      <c r="L182" s="108" t="s">
        <v>59</v>
      </c>
      <c r="M182" s="106">
        <f t="shared" si="26"/>
        <v>11.36</v>
      </c>
      <c r="N182" s="107">
        <v>1.56</v>
      </c>
      <c r="O182" s="108" t="s">
        <v>59</v>
      </c>
      <c r="P182" s="106">
        <f t="shared" si="29"/>
        <v>1.56</v>
      </c>
    </row>
    <row r="183" spans="1:16">
      <c r="A183" s="18">
        <f t="shared" si="25"/>
        <v>183</v>
      </c>
      <c r="B183" s="101">
        <v>1.6</v>
      </c>
      <c r="C183" s="102" t="s">
        <v>60</v>
      </c>
      <c r="D183" s="100">
        <f t="shared" si="30"/>
        <v>18.604651162790699</v>
      </c>
      <c r="E183" s="103">
        <v>29.65</v>
      </c>
      <c r="F183" s="104">
        <v>1.6129999999999999E-2</v>
      </c>
      <c r="G183" s="99">
        <f t="shared" si="22"/>
        <v>29.666129999999999</v>
      </c>
      <c r="H183" s="107">
        <v>380.06</v>
      </c>
      <c r="I183" s="108" t="s">
        <v>59</v>
      </c>
      <c r="J183" s="106">
        <f t="shared" si="28"/>
        <v>380.06</v>
      </c>
      <c r="K183" s="107">
        <v>12.27</v>
      </c>
      <c r="L183" s="108" t="s">
        <v>59</v>
      </c>
      <c r="M183" s="106">
        <f t="shared" si="26"/>
        <v>12.27</v>
      </c>
      <c r="N183" s="107">
        <v>1.64</v>
      </c>
      <c r="O183" s="108" t="s">
        <v>59</v>
      </c>
      <c r="P183" s="106">
        <f t="shared" si="29"/>
        <v>1.64</v>
      </c>
    </row>
    <row r="184" spans="1:16">
      <c r="A184" s="18">
        <f t="shared" si="25"/>
        <v>184</v>
      </c>
      <c r="B184" s="101">
        <v>1.7</v>
      </c>
      <c r="C184" s="102" t="s">
        <v>60</v>
      </c>
      <c r="D184" s="100">
        <f t="shared" si="30"/>
        <v>19.767441860465116</v>
      </c>
      <c r="E184" s="103">
        <v>28.29</v>
      </c>
      <c r="F184" s="104">
        <v>1.529E-2</v>
      </c>
      <c r="G184" s="99">
        <f t="shared" si="22"/>
        <v>28.305289999999999</v>
      </c>
      <c r="H184" s="107">
        <v>414.57</v>
      </c>
      <c r="I184" s="108" t="s">
        <v>59</v>
      </c>
      <c r="J184" s="106">
        <f t="shared" si="28"/>
        <v>414.57</v>
      </c>
      <c r="K184" s="107">
        <v>13.21</v>
      </c>
      <c r="L184" s="108" t="s">
        <v>59</v>
      </c>
      <c r="M184" s="106">
        <f t="shared" si="26"/>
        <v>13.21</v>
      </c>
      <c r="N184" s="107">
        <v>1.73</v>
      </c>
      <c r="O184" s="108" t="s">
        <v>59</v>
      </c>
      <c r="P184" s="106">
        <f t="shared" si="29"/>
        <v>1.73</v>
      </c>
    </row>
    <row r="185" spans="1:16">
      <c r="A185" s="18">
        <f t="shared" si="25"/>
        <v>185</v>
      </c>
      <c r="B185" s="101">
        <v>1.8</v>
      </c>
      <c r="C185" s="102" t="s">
        <v>60</v>
      </c>
      <c r="D185" s="100">
        <f t="shared" si="30"/>
        <v>20.930232558139537</v>
      </c>
      <c r="E185" s="103">
        <v>27.07</v>
      </c>
      <c r="F185" s="104">
        <v>1.453E-2</v>
      </c>
      <c r="G185" s="99">
        <f t="shared" si="22"/>
        <v>27.084530000000001</v>
      </c>
      <c r="H185" s="107">
        <v>450.7</v>
      </c>
      <c r="I185" s="108" t="s">
        <v>59</v>
      </c>
      <c r="J185" s="106">
        <f t="shared" si="28"/>
        <v>450.7</v>
      </c>
      <c r="K185" s="107">
        <v>14.17</v>
      </c>
      <c r="L185" s="108" t="s">
        <v>59</v>
      </c>
      <c r="M185" s="106">
        <f t="shared" si="26"/>
        <v>14.17</v>
      </c>
      <c r="N185" s="107">
        <v>1.83</v>
      </c>
      <c r="O185" s="108" t="s">
        <v>59</v>
      </c>
      <c r="P185" s="106">
        <f t="shared" si="29"/>
        <v>1.83</v>
      </c>
    </row>
    <row r="186" spans="1:16">
      <c r="A186" s="18">
        <f t="shared" si="25"/>
        <v>186</v>
      </c>
      <c r="B186" s="101">
        <v>2</v>
      </c>
      <c r="C186" s="102" t="s">
        <v>60</v>
      </c>
      <c r="D186" s="100">
        <f t="shared" si="30"/>
        <v>23.255813953488371</v>
      </c>
      <c r="E186" s="103">
        <v>25.01</v>
      </c>
      <c r="F186" s="104">
        <v>1.323E-2</v>
      </c>
      <c r="G186" s="99">
        <f t="shared" si="22"/>
        <v>25.023230000000002</v>
      </c>
      <c r="H186" s="107">
        <v>527.55999999999995</v>
      </c>
      <c r="I186" s="108" t="s">
        <v>59</v>
      </c>
      <c r="J186" s="106">
        <f t="shared" si="28"/>
        <v>527.55999999999995</v>
      </c>
      <c r="K186" s="107">
        <v>17.86</v>
      </c>
      <c r="L186" s="108" t="s">
        <v>59</v>
      </c>
      <c r="M186" s="106">
        <f t="shared" si="26"/>
        <v>17.86</v>
      </c>
      <c r="N186" s="107">
        <v>2.0299999999999998</v>
      </c>
      <c r="O186" s="108" t="s">
        <v>59</v>
      </c>
      <c r="P186" s="106">
        <f t="shared" si="29"/>
        <v>2.0299999999999998</v>
      </c>
    </row>
    <row r="187" spans="1:16">
      <c r="A187" s="18">
        <f t="shared" si="25"/>
        <v>187</v>
      </c>
      <c r="B187" s="101">
        <v>2.25</v>
      </c>
      <c r="C187" s="102" t="s">
        <v>60</v>
      </c>
      <c r="D187" s="100">
        <f t="shared" si="30"/>
        <v>26.162790697674417</v>
      </c>
      <c r="E187" s="103">
        <v>23.12</v>
      </c>
      <c r="F187" s="104">
        <v>1.191E-2</v>
      </c>
      <c r="G187" s="99">
        <f t="shared" si="22"/>
        <v>23.131910000000001</v>
      </c>
      <c r="H187" s="107">
        <v>631.54</v>
      </c>
      <c r="I187" s="108" t="s">
        <v>59</v>
      </c>
      <c r="J187" s="106">
        <f t="shared" si="28"/>
        <v>631.54</v>
      </c>
      <c r="K187" s="107">
        <v>23.14</v>
      </c>
      <c r="L187" s="108" t="s">
        <v>59</v>
      </c>
      <c r="M187" s="106">
        <f t="shared" si="26"/>
        <v>23.14</v>
      </c>
      <c r="N187" s="107">
        <v>2.2999999999999998</v>
      </c>
      <c r="O187" s="108" t="s">
        <v>59</v>
      </c>
      <c r="P187" s="106">
        <f t="shared" si="29"/>
        <v>2.2999999999999998</v>
      </c>
    </row>
    <row r="188" spans="1:16">
      <c r="A188" s="18">
        <f t="shared" si="25"/>
        <v>188</v>
      </c>
      <c r="B188" s="101">
        <v>2.5</v>
      </c>
      <c r="C188" s="102" t="s">
        <v>60</v>
      </c>
      <c r="D188" s="100">
        <f t="shared" si="30"/>
        <v>29.069767441860463</v>
      </c>
      <c r="E188" s="103">
        <v>21.93</v>
      </c>
      <c r="F188" s="104">
        <v>1.085E-2</v>
      </c>
      <c r="G188" s="99">
        <f t="shared" si="22"/>
        <v>21.940850000000001</v>
      </c>
      <c r="H188" s="107">
        <v>742.57</v>
      </c>
      <c r="I188" s="108" t="s">
        <v>59</v>
      </c>
      <c r="J188" s="106">
        <f t="shared" si="28"/>
        <v>742.57</v>
      </c>
      <c r="K188" s="107">
        <v>27.97</v>
      </c>
      <c r="L188" s="108" t="s">
        <v>59</v>
      </c>
      <c r="M188" s="106">
        <f t="shared" si="26"/>
        <v>27.97</v>
      </c>
      <c r="N188" s="107">
        <v>2.6</v>
      </c>
      <c r="O188" s="108" t="s">
        <v>59</v>
      </c>
      <c r="P188" s="106">
        <f t="shared" si="29"/>
        <v>2.6</v>
      </c>
    </row>
    <row r="189" spans="1:16">
      <c r="A189" s="18">
        <f t="shared" si="25"/>
        <v>189</v>
      </c>
      <c r="B189" s="101">
        <v>2.75</v>
      </c>
      <c r="C189" s="102" t="s">
        <v>60</v>
      </c>
      <c r="D189" s="100">
        <f t="shared" si="30"/>
        <v>31.976744186046513</v>
      </c>
      <c r="E189" s="103">
        <v>20.77</v>
      </c>
      <c r="F189" s="104">
        <v>9.9620000000000004E-3</v>
      </c>
      <c r="G189" s="99">
        <f t="shared" si="22"/>
        <v>20.779962000000001</v>
      </c>
      <c r="H189" s="107">
        <v>859.71</v>
      </c>
      <c r="I189" s="108" t="s">
        <v>59</v>
      </c>
      <c r="J189" s="106">
        <f t="shared" si="28"/>
        <v>859.71</v>
      </c>
      <c r="K189" s="107">
        <v>32.520000000000003</v>
      </c>
      <c r="L189" s="108" t="s">
        <v>59</v>
      </c>
      <c r="M189" s="106">
        <f t="shared" si="26"/>
        <v>32.520000000000003</v>
      </c>
      <c r="N189" s="107">
        <v>2.91</v>
      </c>
      <c r="O189" s="108" t="s">
        <v>59</v>
      </c>
      <c r="P189" s="106">
        <f t="shared" si="29"/>
        <v>2.91</v>
      </c>
    </row>
    <row r="190" spans="1:16">
      <c r="A190" s="18">
        <f t="shared" si="25"/>
        <v>190</v>
      </c>
      <c r="B190" s="101">
        <v>3</v>
      </c>
      <c r="C190" s="102" t="s">
        <v>60</v>
      </c>
      <c r="D190" s="100">
        <f t="shared" si="30"/>
        <v>34.883720930232556</v>
      </c>
      <c r="E190" s="103">
        <v>19.57</v>
      </c>
      <c r="F190" s="104">
        <v>9.2169999999999995E-3</v>
      </c>
      <c r="G190" s="99">
        <f t="shared" si="22"/>
        <v>19.579217</v>
      </c>
      <c r="H190" s="107">
        <v>983.7</v>
      </c>
      <c r="I190" s="108" t="s">
        <v>59</v>
      </c>
      <c r="J190" s="106">
        <f t="shared" si="28"/>
        <v>983.7</v>
      </c>
      <c r="K190" s="107">
        <v>36.950000000000003</v>
      </c>
      <c r="L190" s="108" t="s">
        <v>59</v>
      </c>
      <c r="M190" s="106">
        <f t="shared" si="26"/>
        <v>36.950000000000003</v>
      </c>
      <c r="N190" s="107">
        <v>3.24</v>
      </c>
      <c r="O190" s="108" t="s">
        <v>59</v>
      </c>
      <c r="P190" s="106">
        <f t="shared" si="29"/>
        <v>3.24</v>
      </c>
    </row>
    <row r="191" spans="1:16">
      <c r="A191" s="18">
        <f t="shared" si="25"/>
        <v>191</v>
      </c>
      <c r="B191" s="101">
        <v>3.25</v>
      </c>
      <c r="C191" s="102" t="s">
        <v>60</v>
      </c>
      <c r="D191" s="100">
        <f t="shared" si="30"/>
        <v>37.790697674418603</v>
      </c>
      <c r="E191" s="103">
        <v>18.52</v>
      </c>
      <c r="F191" s="104">
        <v>8.5800000000000008E-3</v>
      </c>
      <c r="G191" s="99">
        <f t="shared" si="22"/>
        <v>18.528579999999998</v>
      </c>
      <c r="H191" s="107">
        <v>1.1100000000000001</v>
      </c>
      <c r="I191" s="110" t="s">
        <v>7</v>
      </c>
      <c r="J191" s="111">
        <f t="shared" ref="J191:J228" si="31">H191*1000</f>
        <v>1110</v>
      </c>
      <c r="K191" s="107">
        <v>41.36</v>
      </c>
      <c r="L191" s="108" t="s">
        <v>59</v>
      </c>
      <c r="M191" s="106">
        <f t="shared" si="26"/>
        <v>41.36</v>
      </c>
      <c r="N191" s="107">
        <v>3.59</v>
      </c>
      <c r="O191" s="108" t="s">
        <v>59</v>
      </c>
      <c r="P191" s="106">
        <f t="shared" si="29"/>
        <v>3.59</v>
      </c>
    </row>
    <row r="192" spans="1:16">
      <c r="A192" s="18">
        <f t="shared" si="25"/>
        <v>192</v>
      </c>
      <c r="B192" s="101">
        <v>3.5</v>
      </c>
      <c r="C192" s="102" t="s">
        <v>60</v>
      </c>
      <c r="D192" s="100">
        <f t="shared" si="30"/>
        <v>40.697674418604649</v>
      </c>
      <c r="E192" s="103">
        <v>17.59</v>
      </c>
      <c r="F192" s="104">
        <v>8.0289999999999997E-3</v>
      </c>
      <c r="G192" s="99">
        <f t="shared" si="22"/>
        <v>17.598029</v>
      </c>
      <c r="H192" s="107">
        <v>1.25</v>
      </c>
      <c r="I192" s="108" t="s">
        <v>7</v>
      </c>
      <c r="J192" s="111">
        <f t="shared" si="31"/>
        <v>1250</v>
      </c>
      <c r="K192" s="107">
        <v>45.77</v>
      </c>
      <c r="L192" s="108" t="s">
        <v>59</v>
      </c>
      <c r="M192" s="106">
        <f t="shared" ref="M192:M212" si="32">K192</f>
        <v>45.77</v>
      </c>
      <c r="N192" s="107">
        <v>3.96</v>
      </c>
      <c r="O192" s="108" t="s">
        <v>59</v>
      </c>
      <c r="P192" s="106">
        <f t="shared" si="29"/>
        <v>3.96</v>
      </c>
    </row>
    <row r="193" spans="1:16">
      <c r="A193" s="18">
        <f t="shared" si="25"/>
        <v>193</v>
      </c>
      <c r="B193" s="101">
        <v>3.75</v>
      </c>
      <c r="C193" s="102" t="s">
        <v>60</v>
      </c>
      <c r="D193" s="100">
        <f t="shared" si="30"/>
        <v>43.604651162790695</v>
      </c>
      <c r="E193" s="103">
        <v>16.760000000000002</v>
      </c>
      <c r="F193" s="104">
        <v>7.5469999999999999E-3</v>
      </c>
      <c r="G193" s="99">
        <f t="shared" si="22"/>
        <v>16.767547</v>
      </c>
      <c r="H193" s="107">
        <v>1.4</v>
      </c>
      <c r="I193" s="108" t="s">
        <v>7</v>
      </c>
      <c r="J193" s="111">
        <f t="shared" si="31"/>
        <v>1400</v>
      </c>
      <c r="K193" s="107">
        <v>50.19</v>
      </c>
      <c r="L193" s="108" t="s">
        <v>59</v>
      </c>
      <c r="M193" s="106">
        <f t="shared" si="32"/>
        <v>50.19</v>
      </c>
      <c r="N193" s="107">
        <v>4.34</v>
      </c>
      <c r="O193" s="108" t="s">
        <v>59</v>
      </c>
      <c r="P193" s="106">
        <f t="shared" si="29"/>
        <v>4.34</v>
      </c>
    </row>
    <row r="194" spans="1:16">
      <c r="A194" s="18">
        <f t="shared" si="25"/>
        <v>194</v>
      </c>
      <c r="B194" s="101">
        <v>4</v>
      </c>
      <c r="C194" s="102" t="s">
        <v>60</v>
      </c>
      <c r="D194" s="100">
        <f t="shared" si="30"/>
        <v>46.511627906976742</v>
      </c>
      <c r="E194" s="103">
        <v>16.02</v>
      </c>
      <c r="F194" s="104">
        <v>7.123E-3</v>
      </c>
      <c r="G194" s="99">
        <f t="shared" si="22"/>
        <v>16.027123</v>
      </c>
      <c r="H194" s="107">
        <v>1.55</v>
      </c>
      <c r="I194" s="108" t="s">
        <v>7</v>
      </c>
      <c r="J194" s="111">
        <f t="shared" si="31"/>
        <v>1550</v>
      </c>
      <c r="K194" s="107">
        <v>54.64</v>
      </c>
      <c r="L194" s="108" t="s">
        <v>59</v>
      </c>
      <c r="M194" s="106">
        <f t="shared" si="32"/>
        <v>54.64</v>
      </c>
      <c r="N194" s="107">
        <v>4.74</v>
      </c>
      <c r="O194" s="108" t="s">
        <v>59</v>
      </c>
      <c r="P194" s="106">
        <f t="shared" si="29"/>
        <v>4.74</v>
      </c>
    </row>
    <row r="195" spans="1:16">
      <c r="A195" s="18">
        <f t="shared" si="25"/>
        <v>195</v>
      </c>
      <c r="B195" s="101">
        <v>4.5</v>
      </c>
      <c r="C195" s="102" t="s">
        <v>60</v>
      </c>
      <c r="D195" s="100">
        <f t="shared" si="30"/>
        <v>52.325581395348834</v>
      </c>
      <c r="E195" s="103">
        <v>14.74</v>
      </c>
      <c r="F195" s="104">
        <v>6.4079999999999996E-3</v>
      </c>
      <c r="G195" s="99">
        <f t="shared" si="22"/>
        <v>14.746408000000001</v>
      </c>
      <c r="H195" s="107">
        <v>1.88</v>
      </c>
      <c r="I195" s="108" t="s">
        <v>7</v>
      </c>
      <c r="J195" s="111">
        <f t="shared" si="31"/>
        <v>1880</v>
      </c>
      <c r="K195" s="107">
        <v>71.459999999999994</v>
      </c>
      <c r="L195" s="108" t="s">
        <v>59</v>
      </c>
      <c r="M195" s="106">
        <f t="shared" si="32"/>
        <v>71.459999999999994</v>
      </c>
      <c r="N195" s="107">
        <v>5.59</v>
      </c>
      <c r="O195" s="108" t="s">
        <v>59</v>
      </c>
      <c r="P195" s="106">
        <f t="shared" si="29"/>
        <v>5.59</v>
      </c>
    </row>
    <row r="196" spans="1:16">
      <c r="A196" s="18">
        <f t="shared" si="25"/>
        <v>196</v>
      </c>
      <c r="B196" s="101">
        <v>5</v>
      </c>
      <c r="C196" s="102" t="s">
        <v>60</v>
      </c>
      <c r="D196" s="100">
        <f t="shared" si="30"/>
        <v>58.139534883720927</v>
      </c>
      <c r="E196" s="103">
        <v>13.67</v>
      </c>
      <c r="F196" s="104">
        <v>5.829E-3</v>
      </c>
      <c r="G196" s="99">
        <f t="shared" si="22"/>
        <v>13.675829</v>
      </c>
      <c r="H196" s="107">
        <v>2.23</v>
      </c>
      <c r="I196" s="108" t="s">
        <v>7</v>
      </c>
      <c r="J196" s="111">
        <f t="shared" si="31"/>
        <v>2230</v>
      </c>
      <c r="K196" s="107">
        <v>87.12</v>
      </c>
      <c r="L196" s="108" t="s">
        <v>59</v>
      </c>
      <c r="M196" s="106">
        <f t="shared" si="32"/>
        <v>87.12</v>
      </c>
      <c r="N196" s="107">
        <v>6.5</v>
      </c>
      <c r="O196" s="108" t="s">
        <v>59</v>
      </c>
      <c r="P196" s="106">
        <f t="shared" si="29"/>
        <v>6.5</v>
      </c>
    </row>
    <row r="197" spans="1:16">
      <c r="A197" s="18">
        <f t="shared" si="25"/>
        <v>197</v>
      </c>
      <c r="B197" s="101">
        <v>5.5</v>
      </c>
      <c r="C197" s="102" t="s">
        <v>60</v>
      </c>
      <c r="D197" s="100">
        <f t="shared" si="30"/>
        <v>63.953488372093027</v>
      </c>
      <c r="E197" s="103">
        <v>12.78</v>
      </c>
      <c r="F197" s="104">
        <v>5.3489999999999996E-3</v>
      </c>
      <c r="G197" s="99">
        <f t="shared" si="22"/>
        <v>12.785349</v>
      </c>
      <c r="H197" s="107">
        <v>2.61</v>
      </c>
      <c r="I197" s="108" t="s">
        <v>7</v>
      </c>
      <c r="J197" s="111">
        <f t="shared" si="31"/>
        <v>2610</v>
      </c>
      <c r="K197" s="107">
        <v>102.25</v>
      </c>
      <c r="L197" s="108" t="s">
        <v>59</v>
      </c>
      <c r="M197" s="106">
        <f t="shared" si="32"/>
        <v>102.25</v>
      </c>
      <c r="N197" s="107">
        <v>7.48</v>
      </c>
      <c r="O197" s="108" t="s">
        <v>59</v>
      </c>
      <c r="P197" s="106">
        <f t="shared" si="29"/>
        <v>7.48</v>
      </c>
    </row>
    <row r="198" spans="1:16">
      <c r="A198" s="18">
        <f t="shared" si="25"/>
        <v>198</v>
      </c>
      <c r="B198" s="101">
        <v>6</v>
      </c>
      <c r="C198" s="102" t="s">
        <v>60</v>
      </c>
      <c r="D198" s="100">
        <f t="shared" si="30"/>
        <v>69.767441860465112</v>
      </c>
      <c r="E198" s="103">
        <v>12.01</v>
      </c>
      <c r="F198" s="104">
        <v>4.9459999999999999E-3</v>
      </c>
      <c r="G198" s="99">
        <f t="shared" si="22"/>
        <v>12.014946</v>
      </c>
      <c r="H198" s="107">
        <v>3.01</v>
      </c>
      <c r="I198" s="108" t="s">
        <v>7</v>
      </c>
      <c r="J198" s="111">
        <f t="shared" si="31"/>
        <v>3010</v>
      </c>
      <c r="K198" s="107">
        <v>117.12</v>
      </c>
      <c r="L198" s="108" t="s">
        <v>59</v>
      </c>
      <c r="M198" s="106">
        <f t="shared" si="32"/>
        <v>117.12</v>
      </c>
      <c r="N198" s="107">
        <v>8.51</v>
      </c>
      <c r="O198" s="108" t="s">
        <v>59</v>
      </c>
      <c r="P198" s="106">
        <f t="shared" si="29"/>
        <v>8.51</v>
      </c>
    </row>
    <row r="199" spans="1:16">
      <c r="A199" s="18">
        <f t="shared" si="25"/>
        <v>199</v>
      </c>
      <c r="B199" s="101">
        <v>6.5</v>
      </c>
      <c r="C199" s="102" t="s">
        <v>60</v>
      </c>
      <c r="D199" s="100">
        <f t="shared" si="30"/>
        <v>75.581395348837205</v>
      </c>
      <c r="E199" s="103">
        <v>11.35</v>
      </c>
      <c r="F199" s="104">
        <v>4.6020000000000002E-3</v>
      </c>
      <c r="G199" s="99">
        <f t="shared" si="22"/>
        <v>11.354602</v>
      </c>
      <c r="H199" s="107">
        <v>3.44</v>
      </c>
      <c r="I199" s="108" t="s">
        <v>7</v>
      </c>
      <c r="J199" s="111">
        <f t="shared" si="31"/>
        <v>3440</v>
      </c>
      <c r="K199" s="107">
        <v>131.87</v>
      </c>
      <c r="L199" s="108" t="s">
        <v>59</v>
      </c>
      <c r="M199" s="106">
        <f t="shared" si="32"/>
        <v>131.87</v>
      </c>
      <c r="N199" s="107">
        <v>9.6</v>
      </c>
      <c r="O199" s="108" t="s">
        <v>59</v>
      </c>
      <c r="P199" s="106">
        <f t="shared" si="29"/>
        <v>9.6</v>
      </c>
    </row>
    <row r="200" spans="1:16">
      <c r="A200" s="18">
        <f t="shared" si="25"/>
        <v>200</v>
      </c>
      <c r="B200" s="101">
        <v>7</v>
      </c>
      <c r="C200" s="102" t="s">
        <v>60</v>
      </c>
      <c r="D200" s="100">
        <f t="shared" si="30"/>
        <v>81.395348837209298</v>
      </c>
      <c r="E200" s="103">
        <v>10.77</v>
      </c>
      <c r="F200" s="104">
        <v>4.3039999999999997E-3</v>
      </c>
      <c r="G200" s="99">
        <f t="shared" si="22"/>
        <v>10.774303999999999</v>
      </c>
      <c r="H200" s="107">
        <v>3.89</v>
      </c>
      <c r="I200" s="108" t="s">
        <v>7</v>
      </c>
      <c r="J200" s="111">
        <f t="shared" si="31"/>
        <v>3890</v>
      </c>
      <c r="K200" s="107">
        <v>146.58000000000001</v>
      </c>
      <c r="L200" s="108" t="s">
        <v>59</v>
      </c>
      <c r="M200" s="106">
        <f t="shared" si="32"/>
        <v>146.58000000000001</v>
      </c>
      <c r="N200" s="107">
        <v>10.74</v>
      </c>
      <c r="O200" s="108" t="s">
        <v>59</v>
      </c>
      <c r="P200" s="106">
        <f t="shared" si="29"/>
        <v>10.74</v>
      </c>
    </row>
    <row r="201" spans="1:16">
      <c r="A201" s="18">
        <f t="shared" si="25"/>
        <v>201</v>
      </c>
      <c r="B201" s="101">
        <v>8</v>
      </c>
      <c r="C201" s="102" t="s">
        <v>60</v>
      </c>
      <c r="D201" s="100">
        <f t="shared" si="30"/>
        <v>93.023255813953483</v>
      </c>
      <c r="E201" s="103">
        <v>9.8019999999999996</v>
      </c>
      <c r="F201" s="104">
        <v>3.8140000000000001E-3</v>
      </c>
      <c r="G201" s="99">
        <f t="shared" si="22"/>
        <v>9.8058139999999998</v>
      </c>
      <c r="H201" s="107">
        <v>4.87</v>
      </c>
      <c r="I201" s="108" t="s">
        <v>7</v>
      </c>
      <c r="J201" s="111">
        <f t="shared" si="31"/>
        <v>4870</v>
      </c>
      <c r="K201" s="107">
        <v>201.16</v>
      </c>
      <c r="L201" s="108" t="s">
        <v>59</v>
      </c>
      <c r="M201" s="106">
        <f t="shared" si="32"/>
        <v>201.16</v>
      </c>
      <c r="N201" s="107">
        <v>13.18</v>
      </c>
      <c r="O201" s="108" t="s">
        <v>59</v>
      </c>
      <c r="P201" s="106">
        <f t="shared" si="29"/>
        <v>13.18</v>
      </c>
    </row>
    <row r="202" spans="1:16">
      <c r="A202" s="18">
        <f t="shared" si="25"/>
        <v>202</v>
      </c>
      <c r="B202" s="101">
        <v>9</v>
      </c>
      <c r="C202" s="102" t="s">
        <v>60</v>
      </c>
      <c r="D202" s="112">
        <f t="shared" si="30"/>
        <v>104.65116279069767</v>
      </c>
      <c r="E202" s="103">
        <v>9.0280000000000005</v>
      </c>
      <c r="F202" s="104">
        <v>3.4290000000000002E-3</v>
      </c>
      <c r="G202" s="99">
        <f t="shared" si="22"/>
        <v>9.031429000000001</v>
      </c>
      <c r="H202" s="107">
        <v>5.93</v>
      </c>
      <c r="I202" s="108" t="s">
        <v>7</v>
      </c>
      <c r="J202" s="111">
        <f t="shared" si="31"/>
        <v>5930</v>
      </c>
      <c r="K202" s="107">
        <v>251.19</v>
      </c>
      <c r="L202" s="108" t="s">
        <v>59</v>
      </c>
      <c r="M202" s="106">
        <f t="shared" si="32"/>
        <v>251.19</v>
      </c>
      <c r="N202" s="107">
        <v>15.82</v>
      </c>
      <c r="O202" s="108" t="s">
        <v>59</v>
      </c>
      <c r="P202" s="106">
        <f t="shared" si="29"/>
        <v>15.82</v>
      </c>
    </row>
    <row r="203" spans="1:16">
      <c r="A203" s="18">
        <f t="shared" si="25"/>
        <v>203</v>
      </c>
      <c r="B203" s="101">
        <v>10</v>
      </c>
      <c r="C203" s="102" t="s">
        <v>60</v>
      </c>
      <c r="D203" s="112">
        <f t="shared" si="30"/>
        <v>116.27906976744185</v>
      </c>
      <c r="E203" s="103">
        <v>8.3800000000000008</v>
      </c>
      <c r="F203" s="104">
        <v>3.117E-3</v>
      </c>
      <c r="G203" s="99">
        <f t="shared" si="22"/>
        <v>8.3831170000000004</v>
      </c>
      <c r="H203" s="107">
        <v>7.08</v>
      </c>
      <c r="I203" s="108" t="s">
        <v>7</v>
      </c>
      <c r="J203" s="111">
        <f t="shared" si="31"/>
        <v>7080</v>
      </c>
      <c r="K203" s="107">
        <v>299.27999999999997</v>
      </c>
      <c r="L203" s="108" t="s">
        <v>59</v>
      </c>
      <c r="M203" s="106">
        <f t="shared" si="32"/>
        <v>299.27999999999997</v>
      </c>
      <c r="N203" s="107">
        <v>18.64</v>
      </c>
      <c r="O203" s="108" t="s">
        <v>59</v>
      </c>
      <c r="P203" s="106">
        <f t="shared" si="29"/>
        <v>18.64</v>
      </c>
    </row>
    <row r="204" spans="1:16">
      <c r="A204" s="18">
        <f t="shared" si="25"/>
        <v>204</v>
      </c>
      <c r="B204" s="101">
        <v>11</v>
      </c>
      <c r="C204" s="102" t="s">
        <v>60</v>
      </c>
      <c r="D204" s="112">
        <f t="shared" si="30"/>
        <v>127.90697674418605</v>
      </c>
      <c r="E204" s="103">
        <v>7.8419999999999996</v>
      </c>
      <c r="F204" s="104">
        <v>2.859E-3</v>
      </c>
      <c r="G204" s="99">
        <f t="shared" si="22"/>
        <v>7.8448589999999996</v>
      </c>
      <c r="H204" s="107">
        <v>8.31</v>
      </c>
      <c r="I204" s="108" t="s">
        <v>7</v>
      </c>
      <c r="J204" s="111">
        <f t="shared" si="31"/>
        <v>8310</v>
      </c>
      <c r="K204" s="107">
        <v>346.46</v>
      </c>
      <c r="L204" s="108" t="s">
        <v>59</v>
      </c>
      <c r="M204" s="106">
        <f t="shared" si="32"/>
        <v>346.46</v>
      </c>
      <c r="N204" s="107">
        <v>21.64</v>
      </c>
      <c r="O204" s="108" t="s">
        <v>59</v>
      </c>
      <c r="P204" s="106">
        <f t="shared" si="29"/>
        <v>21.64</v>
      </c>
    </row>
    <row r="205" spans="1:16">
      <c r="A205" s="18">
        <f t="shared" si="25"/>
        <v>205</v>
      </c>
      <c r="B205" s="101">
        <v>12</v>
      </c>
      <c r="C205" s="102" t="s">
        <v>60</v>
      </c>
      <c r="D205" s="112">
        <f t="shared" si="30"/>
        <v>139.53488372093022</v>
      </c>
      <c r="E205" s="103">
        <v>7.3860000000000001</v>
      </c>
      <c r="F205" s="104">
        <v>2.6419999999999998E-3</v>
      </c>
      <c r="G205" s="99">
        <f t="shared" si="22"/>
        <v>7.3886419999999999</v>
      </c>
      <c r="H205" s="107">
        <v>9.6300000000000008</v>
      </c>
      <c r="I205" s="108" t="s">
        <v>7</v>
      </c>
      <c r="J205" s="111">
        <f t="shared" si="31"/>
        <v>9630</v>
      </c>
      <c r="K205" s="107">
        <v>393.2</v>
      </c>
      <c r="L205" s="108" t="s">
        <v>59</v>
      </c>
      <c r="M205" s="106">
        <f t="shared" si="32"/>
        <v>393.2</v>
      </c>
      <c r="N205" s="107">
        <v>24.81</v>
      </c>
      <c r="O205" s="108" t="s">
        <v>59</v>
      </c>
      <c r="P205" s="106">
        <f t="shared" ref="P205:P228" si="33">N205</f>
        <v>24.81</v>
      </c>
    </row>
    <row r="206" spans="1:16">
      <c r="A206" s="18">
        <f t="shared" si="25"/>
        <v>206</v>
      </c>
      <c r="B206" s="101">
        <v>13</v>
      </c>
      <c r="C206" s="102" t="s">
        <v>60</v>
      </c>
      <c r="D206" s="112">
        <f t="shared" si="30"/>
        <v>151.16279069767441</v>
      </c>
      <c r="E206" s="103">
        <v>6.9960000000000004</v>
      </c>
      <c r="F206" s="104">
        <v>2.4559999999999998E-3</v>
      </c>
      <c r="G206" s="99">
        <f t="shared" si="22"/>
        <v>6.998456</v>
      </c>
      <c r="H206" s="107">
        <v>11.02</v>
      </c>
      <c r="I206" s="108" t="s">
        <v>7</v>
      </c>
      <c r="J206" s="111">
        <f t="shared" si="31"/>
        <v>11020</v>
      </c>
      <c r="K206" s="107">
        <v>439.71</v>
      </c>
      <c r="L206" s="108" t="s">
        <v>59</v>
      </c>
      <c r="M206" s="106">
        <f t="shared" si="32"/>
        <v>439.71</v>
      </c>
      <c r="N206" s="107">
        <v>28.14</v>
      </c>
      <c r="O206" s="108" t="s">
        <v>59</v>
      </c>
      <c r="P206" s="106">
        <f t="shared" si="33"/>
        <v>28.14</v>
      </c>
    </row>
    <row r="207" spans="1:16">
      <c r="A207" s="18">
        <f t="shared" si="25"/>
        <v>207</v>
      </c>
      <c r="B207" s="101">
        <v>14</v>
      </c>
      <c r="C207" s="102" t="s">
        <v>60</v>
      </c>
      <c r="D207" s="112">
        <f t="shared" si="30"/>
        <v>162.7906976744186</v>
      </c>
      <c r="E207" s="103">
        <v>6.6580000000000004</v>
      </c>
      <c r="F207" s="104">
        <v>2.2959999999999999E-3</v>
      </c>
      <c r="G207" s="99">
        <f t="shared" si="22"/>
        <v>6.6602960000000007</v>
      </c>
      <c r="H207" s="107">
        <v>12.48</v>
      </c>
      <c r="I207" s="108" t="s">
        <v>7</v>
      </c>
      <c r="J207" s="111">
        <f t="shared" si="31"/>
        <v>12480</v>
      </c>
      <c r="K207" s="107">
        <v>486.13</v>
      </c>
      <c r="L207" s="108" t="s">
        <v>59</v>
      </c>
      <c r="M207" s="106">
        <f t="shared" si="32"/>
        <v>486.13</v>
      </c>
      <c r="N207" s="107">
        <v>31.61</v>
      </c>
      <c r="O207" s="108" t="s">
        <v>59</v>
      </c>
      <c r="P207" s="106">
        <f t="shared" si="33"/>
        <v>31.61</v>
      </c>
    </row>
    <row r="208" spans="1:16">
      <c r="A208" s="18">
        <f t="shared" si="25"/>
        <v>208</v>
      </c>
      <c r="B208" s="101">
        <v>15</v>
      </c>
      <c r="C208" s="102" t="s">
        <v>60</v>
      </c>
      <c r="D208" s="112">
        <f t="shared" si="30"/>
        <v>174.41860465116278</v>
      </c>
      <c r="E208" s="103">
        <v>6.3630000000000004</v>
      </c>
      <c r="F208" s="104">
        <v>2.1570000000000001E-3</v>
      </c>
      <c r="G208" s="99">
        <f t="shared" si="22"/>
        <v>6.3651570000000008</v>
      </c>
      <c r="H208" s="107">
        <v>14.02</v>
      </c>
      <c r="I208" s="108" t="s">
        <v>7</v>
      </c>
      <c r="J208" s="111">
        <f t="shared" si="31"/>
        <v>14020</v>
      </c>
      <c r="K208" s="107">
        <v>532.52</v>
      </c>
      <c r="L208" s="108" t="s">
        <v>59</v>
      </c>
      <c r="M208" s="106">
        <f t="shared" si="32"/>
        <v>532.52</v>
      </c>
      <c r="N208" s="107">
        <v>35.229999999999997</v>
      </c>
      <c r="O208" s="108" t="s">
        <v>59</v>
      </c>
      <c r="P208" s="106">
        <f t="shared" si="33"/>
        <v>35.229999999999997</v>
      </c>
    </row>
    <row r="209" spans="1:16">
      <c r="A209" s="18">
        <f t="shared" si="25"/>
        <v>209</v>
      </c>
      <c r="B209" s="101">
        <v>16</v>
      </c>
      <c r="C209" s="102" t="s">
        <v>60</v>
      </c>
      <c r="D209" s="112">
        <f t="shared" ref="D209:D228" si="34">B209*1000/$C$5</f>
        <v>186.04651162790697</v>
      </c>
      <c r="E209" s="103">
        <v>6.1020000000000003</v>
      </c>
      <c r="F209" s="104">
        <v>2.0339999999999998E-3</v>
      </c>
      <c r="G209" s="99">
        <f t="shared" si="22"/>
        <v>6.1040340000000004</v>
      </c>
      <c r="H209" s="107">
        <v>15.62</v>
      </c>
      <c r="I209" s="108" t="s">
        <v>7</v>
      </c>
      <c r="J209" s="111">
        <f t="shared" si="31"/>
        <v>15620</v>
      </c>
      <c r="K209" s="107">
        <v>578.91</v>
      </c>
      <c r="L209" s="108" t="s">
        <v>59</v>
      </c>
      <c r="M209" s="106">
        <f t="shared" si="32"/>
        <v>578.91</v>
      </c>
      <c r="N209" s="107">
        <v>38.979999999999997</v>
      </c>
      <c r="O209" s="108" t="s">
        <v>59</v>
      </c>
      <c r="P209" s="106">
        <f t="shared" si="33"/>
        <v>38.979999999999997</v>
      </c>
    </row>
    <row r="210" spans="1:16">
      <c r="A210" s="18">
        <f t="shared" si="25"/>
        <v>210</v>
      </c>
      <c r="B210" s="101">
        <v>17</v>
      </c>
      <c r="C210" s="102" t="s">
        <v>60</v>
      </c>
      <c r="D210" s="112">
        <f t="shared" si="34"/>
        <v>197.67441860465115</v>
      </c>
      <c r="E210" s="103">
        <v>5.8710000000000004</v>
      </c>
      <c r="F210" s="104">
        <v>1.9239999999999999E-3</v>
      </c>
      <c r="G210" s="99">
        <f t="shared" si="22"/>
        <v>5.8729240000000003</v>
      </c>
      <c r="H210" s="107">
        <v>17.29</v>
      </c>
      <c r="I210" s="108" t="s">
        <v>7</v>
      </c>
      <c r="J210" s="111">
        <f t="shared" si="31"/>
        <v>17290</v>
      </c>
      <c r="K210" s="107">
        <v>625.32000000000005</v>
      </c>
      <c r="L210" s="108" t="s">
        <v>59</v>
      </c>
      <c r="M210" s="106">
        <f t="shared" si="32"/>
        <v>625.32000000000005</v>
      </c>
      <c r="N210" s="107">
        <v>42.86</v>
      </c>
      <c r="O210" s="108" t="s">
        <v>59</v>
      </c>
      <c r="P210" s="106">
        <f t="shared" si="33"/>
        <v>42.86</v>
      </c>
    </row>
    <row r="211" spans="1:16">
      <c r="A211" s="18">
        <f t="shared" si="25"/>
        <v>211</v>
      </c>
      <c r="B211" s="101">
        <v>18</v>
      </c>
      <c r="C211" s="102" t="s">
        <v>60</v>
      </c>
      <c r="D211" s="112">
        <f t="shared" si="34"/>
        <v>209.30232558139534</v>
      </c>
      <c r="E211" s="103">
        <v>5.6639999999999997</v>
      </c>
      <c r="F211" s="104">
        <v>1.8270000000000001E-3</v>
      </c>
      <c r="G211" s="99">
        <f t="shared" si="22"/>
        <v>5.6658269999999993</v>
      </c>
      <c r="H211" s="107">
        <v>19.03</v>
      </c>
      <c r="I211" s="108" t="s">
        <v>7</v>
      </c>
      <c r="J211" s="111">
        <f t="shared" si="31"/>
        <v>19030</v>
      </c>
      <c r="K211" s="107">
        <v>671.73</v>
      </c>
      <c r="L211" s="108" t="s">
        <v>59</v>
      </c>
      <c r="M211" s="106">
        <f t="shared" si="32"/>
        <v>671.73</v>
      </c>
      <c r="N211" s="107">
        <v>46.86</v>
      </c>
      <c r="O211" s="108" t="s">
        <v>59</v>
      </c>
      <c r="P211" s="106">
        <f t="shared" si="33"/>
        <v>46.86</v>
      </c>
    </row>
    <row r="212" spans="1:16">
      <c r="A212" s="18">
        <f t="shared" si="25"/>
        <v>212</v>
      </c>
      <c r="B212" s="101">
        <v>20</v>
      </c>
      <c r="C212" s="102" t="s">
        <v>60</v>
      </c>
      <c r="D212" s="112">
        <f t="shared" si="34"/>
        <v>232.55813953488371</v>
      </c>
      <c r="E212" s="103">
        <v>5.31</v>
      </c>
      <c r="F212" s="104">
        <v>1.6590000000000001E-3</v>
      </c>
      <c r="G212" s="99">
        <f t="shared" ref="G212:G275" si="35">E212+F212</f>
        <v>5.3116589999999997</v>
      </c>
      <c r="H212" s="107">
        <v>22.68</v>
      </c>
      <c r="I212" s="108" t="s">
        <v>7</v>
      </c>
      <c r="J212" s="111">
        <f t="shared" si="31"/>
        <v>22680</v>
      </c>
      <c r="K212" s="107">
        <v>847.07</v>
      </c>
      <c r="L212" s="108" t="s">
        <v>59</v>
      </c>
      <c r="M212" s="106">
        <f t="shared" si="32"/>
        <v>847.07</v>
      </c>
      <c r="N212" s="107">
        <v>55.19</v>
      </c>
      <c r="O212" s="108" t="s">
        <v>59</v>
      </c>
      <c r="P212" s="106">
        <f t="shared" si="33"/>
        <v>55.19</v>
      </c>
    </row>
    <row r="213" spans="1:16">
      <c r="A213" s="18">
        <f t="shared" si="25"/>
        <v>213</v>
      </c>
      <c r="B213" s="101">
        <v>22.5</v>
      </c>
      <c r="C213" s="102" t="s">
        <v>60</v>
      </c>
      <c r="D213" s="112">
        <f t="shared" si="34"/>
        <v>261.62790697674421</v>
      </c>
      <c r="E213" s="103">
        <v>4.9530000000000003</v>
      </c>
      <c r="F213" s="104">
        <v>1.49E-3</v>
      </c>
      <c r="G213" s="99">
        <f t="shared" si="35"/>
        <v>4.9544900000000007</v>
      </c>
      <c r="H213" s="107">
        <v>27.55</v>
      </c>
      <c r="I213" s="108" t="s">
        <v>7</v>
      </c>
      <c r="J213" s="111">
        <f t="shared" si="31"/>
        <v>27550</v>
      </c>
      <c r="K213" s="107">
        <v>1.0900000000000001</v>
      </c>
      <c r="L213" s="110" t="s">
        <v>7</v>
      </c>
      <c r="M213" s="111">
        <f t="shared" ref="M213:M228" si="36">K213*1000</f>
        <v>1090</v>
      </c>
      <c r="N213" s="107">
        <v>66.180000000000007</v>
      </c>
      <c r="O213" s="108" t="s">
        <v>59</v>
      </c>
      <c r="P213" s="106">
        <f t="shared" si="33"/>
        <v>66.180000000000007</v>
      </c>
    </row>
    <row r="214" spans="1:16">
      <c r="A214" s="18">
        <f t="shared" ref="A214:A277" si="37">A213+1</f>
        <v>214</v>
      </c>
      <c r="B214" s="101">
        <v>25</v>
      </c>
      <c r="C214" s="102" t="s">
        <v>60</v>
      </c>
      <c r="D214" s="112">
        <f t="shared" si="34"/>
        <v>290.69767441860466</v>
      </c>
      <c r="E214" s="103">
        <v>4.665</v>
      </c>
      <c r="F214" s="104">
        <v>1.354E-3</v>
      </c>
      <c r="G214" s="99">
        <f t="shared" si="35"/>
        <v>4.6663540000000001</v>
      </c>
      <c r="H214" s="107">
        <v>32.75</v>
      </c>
      <c r="I214" s="108" t="s">
        <v>7</v>
      </c>
      <c r="J214" s="111">
        <f t="shared" si="31"/>
        <v>32750</v>
      </c>
      <c r="K214" s="107">
        <v>1.32</v>
      </c>
      <c r="L214" s="108" t="s">
        <v>7</v>
      </c>
      <c r="M214" s="111">
        <f t="shared" si="36"/>
        <v>1320</v>
      </c>
      <c r="N214" s="107">
        <v>77.72</v>
      </c>
      <c r="O214" s="108" t="s">
        <v>59</v>
      </c>
      <c r="P214" s="106">
        <f t="shared" si="33"/>
        <v>77.72</v>
      </c>
    </row>
    <row r="215" spans="1:16">
      <c r="A215" s="18">
        <f t="shared" si="37"/>
        <v>215</v>
      </c>
      <c r="B215" s="101">
        <v>27.5</v>
      </c>
      <c r="C215" s="102" t="s">
        <v>60</v>
      </c>
      <c r="D215" s="112">
        <f t="shared" si="34"/>
        <v>319.76744186046511</v>
      </c>
      <c r="E215" s="103">
        <v>4.43</v>
      </c>
      <c r="F215" s="104">
        <v>1.2409999999999999E-3</v>
      </c>
      <c r="G215" s="99">
        <f t="shared" si="35"/>
        <v>4.431241</v>
      </c>
      <c r="H215" s="107">
        <v>38.25</v>
      </c>
      <c r="I215" s="108" t="s">
        <v>7</v>
      </c>
      <c r="J215" s="111">
        <f t="shared" si="31"/>
        <v>38250</v>
      </c>
      <c r="K215" s="107">
        <v>1.53</v>
      </c>
      <c r="L215" s="108" t="s">
        <v>7</v>
      </c>
      <c r="M215" s="111">
        <f t="shared" si="36"/>
        <v>1530</v>
      </c>
      <c r="N215" s="107">
        <v>89.74</v>
      </c>
      <c r="O215" s="108" t="s">
        <v>59</v>
      </c>
      <c r="P215" s="106">
        <f t="shared" si="33"/>
        <v>89.74</v>
      </c>
    </row>
    <row r="216" spans="1:16">
      <c r="A216" s="18">
        <f t="shared" si="37"/>
        <v>216</v>
      </c>
      <c r="B216" s="101">
        <v>30</v>
      </c>
      <c r="C216" s="102" t="s">
        <v>60</v>
      </c>
      <c r="D216" s="112">
        <f t="shared" si="34"/>
        <v>348.83720930232556</v>
      </c>
      <c r="E216" s="103">
        <v>4.2329999999999997</v>
      </c>
      <c r="F216" s="104">
        <v>1.1460000000000001E-3</v>
      </c>
      <c r="G216" s="99">
        <f t="shared" si="35"/>
        <v>4.234146</v>
      </c>
      <c r="H216" s="107">
        <v>44.03</v>
      </c>
      <c r="I216" s="108" t="s">
        <v>7</v>
      </c>
      <c r="J216" s="111">
        <f t="shared" si="31"/>
        <v>44030</v>
      </c>
      <c r="K216" s="107">
        <v>1.73</v>
      </c>
      <c r="L216" s="108" t="s">
        <v>7</v>
      </c>
      <c r="M216" s="111">
        <f t="shared" si="36"/>
        <v>1730</v>
      </c>
      <c r="N216" s="107">
        <v>102.18</v>
      </c>
      <c r="O216" s="108" t="s">
        <v>59</v>
      </c>
      <c r="P216" s="106">
        <f t="shared" si="33"/>
        <v>102.18</v>
      </c>
    </row>
    <row r="217" spans="1:16">
      <c r="A217" s="18">
        <f t="shared" si="37"/>
        <v>217</v>
      </c>
      <c r="B217" s="101">
        <v>32.5</v>
      </c>
      <c r="C217" s="102" t="s">
        <v>60</v>
      </c>
      <c r="D217" s="112">
        <f t="shared" si="34"/>
        <v>377.90697674418607</v>
      </c>
      <c r="E217" s="103">
        <v>4.0659999999999998</v>
      </c>
      <c r="F217" s="104">
        <v>1.065E-3</v>
      </c>
      <c r="G217" s="99">
        <f t="shared" si="35"/>
        <v>4.0670649999999995</v>
      </c>
      <c r="H217" s="107">
        <v>50.05</v>
      </c>
      <c r="I217" s="108" t="s">
        <v>7</v>
      </c>
      <c r="J217" s="111">
        <f t="shared" si="31"/>
        <v>50050</v>
      </c>
      <c r="K217" s="107">
        <v>1.93</v>
      </c>
      <c r="L217" s="108" t="s">
        <v>7</v>
      </c>
      <c r="M217" s="111">
        <f t="shared" si="36"/>
        <v>1930</v>
      </c>
      <c r="N217" s="107">
        <v>114.98</v>
      </c>
      <c r="O217" s="108" t="s">
        <v>59</v>
      </c>
      <c r="P217" s="106">
        <f t="shared" si="33"/>
        <v>114.98</v>
      </c>
    </row>
    <row r="218" spans="1:16">
      <c r="A218" s="18">
        <f t="shared" si="37"/>
        <v>218</v>
      </c>
      <c r="B218" s="101">
        <v>35</v>
      </c>
      <c r="C218" s="102" t="s">
        <v>60</v>
      </c>
      <c r="D218" s="112">
        <f t="shared" si="34"/>
        <v>406.97674418604652</v>
      </c>
      <c r="E218" s="103">
        <v>3.9239999999999999</v>
      </c>
      <c r="F218" s="104">
        <v>9.9479999999999989E-4</v>
      </c>
      <c r="G218" s="99">
        <f t="shared" si="35"/>
        <v>3.9249947999999999</v>
      </c>
      <c r="H218" s="107">
        <v>56.31</v>
      </c>
      <c r="I218" s="108" t="s">
        <v>7</v>
      </c>
      <c r="J218" s="111">
        <f t="shared" si="31"/>
        <v>56310</v>
      </c>
      <c r="K218" s="107">
        <v>2.13</v>
      </c>
      <c r="L218" s="108" t="s">
        <v>7</v>
      </c>
      <c r="M218" s="111">
        <f t="shared" si="36"/>
        <v>2130</v>
      </c>
      <c r="N218" s="107">
        <v>128.1</v>
      </c>
      <c r="O218" s="108" t="s">
        <v>59</v>
      </c>
      <c r="P218" s="106">
        <f t="shared" si="33"/>
        <v>128.1</v>
      </c>
    </row>
    <row r="219" spans="1:16">
      <c r="A219" s="18">
        <f t="shared" si="37"/>
        <v>219</v>
      </c>
      <c r="B219" s="101">
        <v>37.5</v>
      </c>
      <c r="C219" s="102" t="s">
        <v>60</v>
      </c>
      <c r="D219" s="112">
        <f t="shared" si="34"/>
        <v>436.04651162790697</v>
      </c>
      <c r="E219" s="103">
        <v>3.8010000000000002</v>
      </c>
      <c r="F219" s="104">
        <v>9.3389999999999999E-4</v>
      </c>
      <c r="G219" s="99">
        <f t="shared" si="35"/>
        <v>3.8019339000000003</v>
      </c>
      <c r="H219" s="107">
        <v>62.79</v>
      </c>
      <c r="I219" s="108" t="s">
        <v>7</v>
      </c>
      <c r="J219" s="111">
        <f t="shared" si="31"/>
        <v>62790</v>
      </c>
      <c r="K219" s="107">
        <v>2.31</v>
      </c>
      <c r="L219" s="108" t="s">
        <v>7</v>
      </c>
      <c r="M219" s="111">
        <f t="shared" si="36"/>
        <v>2310</v>
      </c>
      <c r="N219" s="107">
        <v>141.49</v>
      </c>
      <c r="O219" s="108" t="s">
        <v>59</v>
      </c>
      <c r="P219" s="106">
        <f t="shared" si="33"/>
        <v>141.49</v>
      </c>
    </row>
    <row r="220" spans="1:16">
      <c r="A220" s="18">
        <f t="shared" si="37"/>
        <v>220</v>
      </c>
      <c r="B220" s="101">
        <v>40</v>
      </c>
      <c r="C220" s="102" t="s">
        <v>60</v>
      </c>
      <c r="D220" s="112">
        <f t="shared" si="34"/>
        <v>465.11627906976742</v>
      </c>
      <c r="E220" s="103">
        <v>3.694</v>
      </c>
      <c r="F220" s="104">
        <v>8.8020000000000004E-4</v>
      </c>
      <c r="G220" s="99">
        <f t="shared" si="35"/>
        <v>3.6948802000000001</v>
      </c>
      <c r="H220" s="107">
        <v>69.459999999999994</v>
      </c>
      <c r="I220" s="108" t="s">
        <v>7</v>
      </c>
      <c r="J220" s="111">
        <f t="shared" si="31"/>
        <v>69460</v>
      </c>
      <c r="K220" s="107">
        <v>2.5</v>
      </c>
      <c r="L220" s="108" t="s">
        <v>7</v>
      </c>
      <c r="M220" s="111">
        <f t="shared" si="36"/>
        <v>2500</v>
      </c>
      <c r="N220" s="107">
        <v>155.11000000000001</v>
      </c>
      <c r="O220" s="108" t="s">
        <v>59</v>
      </c>
      <c r="P220" s="106">
        <f t="shared" si="33"/>
        <v>155.11000000000001</v>
      </c>
    </row>
    <row r="221" spans="1:16">
      <c r="A221" s="18">
        <f t="shared" si="37"/>
        <v>221</v>
      </c>
      <c r="B221" s="101">
        <v>45</v>
      </c>
      <c r="C221" s="102" t="s">
        <v>60</v>
      </c>
      <c r="D221" s="112">
        <f t="shared" si="34"/>
        <v>523.25581395348843</v>
      </c>
      <c r="E221" s="103">
        <v>3.5169999999999999</v>
      </c>
      <c r="F221" s="104">
        <v>7.9000000000000001E-4</v>
      </c>
      <c r="G221" s="99">
        <f t="shared" si="35"/>
        <v>3.5177899999999998</v>
      </c>
      <c r="H221" s="107">
        <v>83.33</v>
      </c>
      <c r="I221" s="108" t="s">
        <v>7</v>
      </c>
      <c r="J221" s="111">
        <f t="shared" si="31"/>
        <v>83330</v>
      </c>
      <c r="K221" s="107">
        <v>3.18</v>
      </c>
      <c r="L221" s="108" t="s">
        <v>7</v>
      </c>
      <c r="M221" s="111">
        <f t="shared" si="36"/>
        <v>3180</v>
      </c>
      <c r="N221" s="107">
        <v>182.93</v>
      </c>
      <c r="O221" s="108" t="s">
        <v>59</v>
      </c>
      <c r="P221" s="106">
        <f t="shared" si="33"/>
        <v>182.93</v>
      </c>
    </row>
    <row r="222" spans="1:16">
      <c r="A222" s="18">
        <f t="shared" si="37"/>
        <v>222</v>
      </c>
      <c r="B222" s="101">
        <v>50</v>
      </c>
      <c r="C222" s="102" t="s">
        <v>60</v>
      </c>
      <c r="D222" s="112">
        <f t="shared" si="34"/>
        <v>581.39534883720933</v>
      </c>
      <c r="E222" s="103">
        <v>3.3780000000000001</v>
      </c>
      <c r="F222" s="104">
        <v>7.1719999999999998E-4</v>
      </c>
      <c r="G222" s="99">
        <f t="shared" si="35"/>
        <v>3.3787172000000001</v>
      </c>
      <c r="H222" s="107">
        <v>97.83</v>
      </c>
      <c r="I222" s="108" t="s">
        <v>7</v>
      </c>
      <c r="J222" s="111">
        <f t="shared" si="31"/>
        <v>97830</v>
      </c>
      <c r="K222" s="107">
        <v>3.78</v>
      </c>
      <c r="L222" s="108" t="s">
        <v>7</v>
      </c>
      <c r="M222" s="111">
        <f t="shared" si="36"/>
        <v>3780</v>
      </c>
      <c r="N222" s="107">
        <v>211.31</v>
      </c>
      <c r="O222" s="108" t="s">
        <v>59</v>
      </c>
      <c r="P222" s="106">
        <f t="shared" si="33"/>
        <v>211.31</v>
      </c>
    </row>
    <row r="223" spans="1:16">
      <c r="A223" s="18">
        <f t="shared" si="37"/>
        <v>223</v>
      </c>
      <c r="B223" s="101">
        <v>55</v>
      </c>
      <c r="C223" s="102" t="s">
        <v>60</v>
      </c>
      <c r="D223" s="112">
        <f t="shared" si="34"/>
        <v>639.53488372093022</v>
      </c>
      <c r="E223" s="103">
        <v>3.266</v>
      </c>
      <c r="F223" s="104">
        <v>6.5700000000000003E-4</v>
      </c>
      <c r="G223" s="99">
        <f t="shared" si="35"/>
        <v>3.2666569999999999</v>
      </c>
      <c r="H223" s="107">
        <v>112.89</v>
      </c>
      <c r="I223" s="108" t="s">
        <v>7</v>
      </c>
      <c r="J223" s="111">
        <f t="shared" si="31"/>
        <v>112890</v>
      </c>
      <c r="K223" s="107">
        <v>4.34</v>
      </c>
      <c r="L223" s="108" t="s">
        <v>7</v>
      </c>
      <c r="M223" s="111">
        <f t="shared" si="36"/>
        <v>4340</v>
      </c>
      <c r="N223" s="107">
        <v>240.09</v>
      </c>
      <c r="O223" s="108" t="s">
        <v>59</v>
      </c>
      <c r="P223" s="106">
        <f t="shared" si="33"/>
        <v>240.09</v>
      </c>
    </row>
    <row r="224" spans="1:16">
      <c r="A224" s="18">
        <f t="shared" si="37"/>
        <v>224</v>
      </c>
      <c r="B224" s="101">
        <v>60</v>
      </c>
      <c r="C224" s="102" t="s">
        <v>60</v>
      </c>
      <c r="D224" s="112">
        <f t="shared" si="34"/>
        <v>697.67441860465112</v>
      </c>
      <c r="E224" s="103">
        <v>3.1749999999999998</v>
      </c>
      <c r="F224" s="104">
        <v>6.0650000000000005E-4</v>
      </c>
      <c r="G224" s="99">
        <f t="shared" si="35"/>
        <v>3.1756064999999998</v>
      </c>
      <c r="H224" s="107">
        <v>128.41</v>
      </c>
      <c r="I224" s="108" t="s">
        <v>7</v>
      </c>
      <c r="J224" s="111">
        <f t="shared" si="31"/>
        <v>128410</v>
      </c>
      <c r="K224" s="107">
        <v>4.8600000000000003</v>
      </c>
      <c r="L224" s="108" t="s">
        <v>7</v>
      </c>
      <c r="M224" s="111">
        <f t="shared" si="36"/>
        <v>4860</v>
      </c>
      <c r="N224" s="107">
        <v>269.11</v>
      </c>
      <c r="O224" s="108" t="s">
        <v>59</v>
      </c>
      <c r="P224" s="106">
        <f t="shared" si="33"/>
        <v>269.11</v>
      </c>
    </row>
    <row r="225" spans="1:16">
      <c r="A225" s="18">
        <f t="shared" si="37"/>
        <v>225</v>
      </c>
      <c r="B225" s="101">
        <v>65</v>
      </c>
      <c r="C225" s="102" t="s">
        <v>60</v>
      </c>
      <c r="D225" s="112">
        <f t="shared" si="34"/>
        <v>755.81395348837214</v>
      </c>
      <c r="E225" s="103">
        <v>3.1</v>
      </c>
      <c r="F225" s="104">
        <v>5.6340000000000003E-4</v>
      </c>
      <c r="G225" s="99">
        <f t="shared" si="35"/>
        <v>3.1005634</v>
      </c>
      <c r="H225" s="107">
        <v>144.35</v>
      </c>
      <c r="I225" s="108" t="s">
        <v>7</v>
      </c>
      <c r="J225" s="111">
        <f t="shared" si="31"/>
        <v>144350</v>
      </c>
      <c r="K225" s="107">
        <v>5.36</v>
      </c>
      <c r="L225" s="108" t="s">
        <v>7</v>
      </c>
      <c r="M225" s="111">
        <f t="shared" si="36"/>
        <v>5360</v>
      </c>
      <c r="N225" s="107">
        <v>298.26</v>
      </c>
      <c r="O225" s="108" t="s">
        <v>59</v>
      </c>
      <c r="P225" s="106">
        <f t="shared" si="33"/>
        <v>298.26</v>
      </c>
    </row>
    <row r="226" spans="1:16">
      <c r="A226" s="18">
        <f t="shared" si="37"/>
        <v>226</v>
      </c>
      <c r="B226" s="101">
        <v>70</v>
      </c>
      <c r="C226" s="102" t="s">
        <v>60</v>
      </c>
      <c r="D226" s="112">
        <f t="shared" si="34"/>
        <v>813.95348837209303</v>
      </c>
      <c r="E226" s="103">
        <v>3.0369999999999999</v>
      </c>
      <c r="F226" s="104">
        <v>5.2630000000000005E-4</v>
      </c>
      <c r="G226" s="99">
        <f t="shared" si="35"/>
        <v>3.0375263000000001</v>
      </c>
      <c r="H226" s="107">
        <v>160.65</v>
      </c>
      <c r="I226" s="108" t="s">
        <v>7</v>
      </c>
      <c r="J226" s="111">
        <f t="shared" si="31"/>
        <v>160650</v>
      </c>
      <c r="K226" s="107">
        <v>5.84</v>
      </c>
      <c r="L226" s="108" t="s">
        <v>7</v>
      </c>
      <c r="M226" s="111">
        <f t="shared" si="36"/>
        <v>5840</v>
      </c>
      <c r="N226" s="107">
        <v>327.44</v>
      </c>
      <c r="O226" s="108" t="s">
        <v>59</v>
      </c>
      <c r="P226" s="106">
        <f t="shared" si="33"/>
        <v>327.44</v>
      </c>
    </row>
    <row r="227" spans="1:16">
      <c r="A227" s="18">
        <f t="shared" si="37"/>
        <v>227</v>
      </c>
      <c r="B227" s="101">
        <v>80</v>
      </c>
      <c r="C227" s="102" t="s">
        <v>60</v>
      </c>
      <c r="D227" s="112">
        <f t="shared" si="34"/>
        <v>930.23255813953483</v>
      </c>
      <c r="E227" s="103">
        <v>2.9390000000000001</v>
      </c>
      <c r="F227" s="104">
        <v>4.6529999999999998E-4</v>
      </c>
      <c r="G227" s="99">
        <f t="shared" si="35"/>
        <v>2.9394653000000002</v>
      </c>
      <c r="H227" s="107">
        <v>194.12</v>
      </c>
      <c r="I227" s="108" t="s">
        <v>7</v>
      </c>
      <c r="J227" s="111">
        <f t="shared" si="31"/>
        <v>194120</v>
      </c>
      <c r="K227" s="107">
        <v>7.52</v>
      </c>
      <c r="L227" s="108" t="s">
        <v>7</v>
      </c>
      <c r="M227" s="111">
        <f t="shared" si="36"/>
        <v>7520</v>
      </c>
      <c r="N227" s="107">
        <v>385.64</v>
      </c>
      <c r="O227" s="108" t="s">
        <v>59</v>
      </c>
      <c r="P227" s="106">
        <f t="shared" si="33"/>
        <v>385.64</v>
      </c>
    </row>
    <row r="228" spans="1:16">
      <c r="A228" s="21">
        <f t="shared" si="37"/>
        <v>228</v>
      </c>
      <c r="B228" s="101">
        <v>86</v>
      </c>
      <c r="C228" s="102" t="s">
        <v>60</v>
      </c>
      <c r="D228" s="106">
        <f t="shared" si="34"/>
        <v>1000</v>
      </c>
      <c r="E228" s="103">
        <v>2.8969999999999998</v>
      </c>
      <c r="F228" s="104">
        <v>4.3530000000000001E-4</v>
      </c>
      <c r="G228" s="99">
        <f t="shared" si="35"/>
        <v>2.8974352999999997</v>
      </c>
      <c r="H228" s="107">
        <v>214.68</v>
      </c>
      <c r="I228" s="108" t="s">
        <v>7</v>
      </c>
      <c r="J228" s="111">
        <f t="shared" si="31"/>
        <v>214680</v>
      </c>
      <c r="K228" s="107">
        <v>8.06</v>
      </c>
      <c r="L228" s="108" t="s">
        <v>7</v>
      </c>
      <c r="M228" s="111">
        <f t="shared" si="36"/>
        <v>8060.0000000000009</v>
      </c>
      <c r="N228" s="107">
        <v>420.28</v>
      </c>
      <c r="O228" s="108" t="s">
        <v>59</v>
      </c>
      <c r="P228" s="106">
        <f t="shared" si="33"/>
        <v>420.28</v>
      </c>
    </row>
    <row r="229" spans="1:16">
      <c r="A229" s="18">
        <f t="shared" si="37"/>
        <v>229</v>
      </c>
      <c r="B229" s="101"/>
      <c r="C229" s="102"/>
      <c r="D229" s="106" t="e">
        <v>#N/A</v>
      </c>
      <c r="E229" s="103"/>
      <c r="F229" s="104"/>
      <c r="G229" s="99" t="e">
        <v>#N/A</v>
      </c>
      <c r="H229" s="107"/>
      <c r="I229" s="108"/>
      <c r="J229" s="111" t="e">
        <v>#N/A</v>
      </c>
      <c r="K229" s="107"/>
      <c r="L229" s="108"/>
      <c r="M229" s="111" t="e">
        <v>#N/A</v>
      </c>
      <c r="N229" s="107"/>
      <c r="O229" s="108"/>
      <c r="P229" s="114" t="e">
        <v>#N/A</v>
      </c>
    </row>
    <row r="230" spans="1:16">
      <c r="A230" s="18">
        <f t="shared" si="37"/>
        <v>230</v>
      </c>
      <c r="B230" s="101"/>
      <c r="C230" s="102"/>
      <c r="D230" s="106" t="e">
        <v>#N/A</v>
      </c>
      <c r="E230" s="103"/>
      <c r="F230" s="104"/>
      <c r="G230" s="99" t="e">
        <v>#N/A</v>
      </c>
      <c r="H230" s="107"/>
      <c r="I230" s="108"/>
      <c r="J230" s="111" t="e">
        <v>#N/A</v>
      </c>
      <c r="K230" s="107"/>
      <c r="L230" s="108"/>
      <c r="M230" s="111" t="e">
        <v>#N/A</v>
      </c>
      <c r="N230" s="107"/>
      <c r="O230" s="108"/>
      <c r="P230" s="114" t="e">
        <v>#N/A</v>
      </c>
    </row>
    <row r="231" spans="1:16">
      <c r="A231" s="18">
        <f t="shared" si="37"/>
        <v>231</v>
      </c>
      <c r="B231" s="101"/>
      <c r="C231" s="102"/>
      <c r="D231" s="106" t="e">
        <v>#N/A</v>
      </c>
      <c r="E231" s="103"/>
      <c r="F231" s="104"/>
      <c r="G231" s="99" t="e">
        <v>#N/A</v>
      </c>
      <c r="H231" s="107"/>
      <c r="I231" s="108"/>
      <c r="J231" s="111" t="e">
        <v>#N/A</v>
      </c>
      <c r="K231" s="107"/>
      <c r="L231" s="108"/>
      <c r="M231" s="111" t="e">
        <v>#N/A</v>
      </c>
      <c r="N231" s="107"/>
      <c r="O231" s="108"/>
      <c r="P231" s="114" t="e">
        <v>#N/A</v>
      </c>
    </row>
    <row r="232" spans="1:16">
      <c r="A232" s="18">
        <f t="shared" si="37"/>
        <v>232</v>
      </c>
      <c r="B232" s="101"/>
      <c r="C232" s="102"/>
      <c r="D232" s="106" t="e">
        <v>#N/A</v>
      </c>
      <c r="E232" s="103"/>
      <c r="F232" s="104"/>
      <c r="G232" s="99" t="e">
        <v>#N/A</v>
      </c>
      <c r="H232" s="107"/>
      <c r="I232" s="108"/>
      <c r="J232" s="111" t="e">
        <v>#N/A</v>
      </c>
      <c r="K232" s="107"/>
      <c r="L232" s="108"/>
      <c r="M232" s="111" t="e">
        <v>#N/A</v>
      </c>
      <c r="N232" s="107"/>
      <c r="O232" s="108"/>
      <c r="P232" s="114" t="e">
        <v>#N/A</v>
      </c>
    </row>
    <row r="233" spans="1:16">
      <c r="A233" s="18">
        <f t="shared" si="37"/>
        <v>233</v>
      </c>
      <c r="B233" s="101"/>
      <c r="C233" s="102"/>
      <c r="D233" s="106" t="e">
        <v>#N/A</v>
      </c>
      <c r="E233" s="103"/>
      <c r="F233" s="104"/>
      <c r="G233" s="99" t="e">
        <v>#N/A</v>
      </c>
      <c r="H233" s="107"/>
      <c r="I233" s="108"/>
      <c r="J233" s="111" t="e">
        <v>#N/A</v>
      </c>
      <c r="K233" s="107"/>
      <c r="L233" s="108"/>
      <c r="M233" s="111" t="e">
        <v>#N/A</v>
      </c>
      <c r="N233" s="107"/>
      <c r="O233" s="108"/>
      <c r="P233" s="114" t="e">
        <v>#N/A</v>
      </c>
    </row>
    <row r="234" spans="1:16">
      <c r="A234" s="18">
        <f t="shared" si="37"/>
        <v>234</v>
      </c>
      <c r="B234" s="101"/>
      <c r="C234" s="102"/>
      <c r="D234" s="106" t="e">
        <v>#N/A</v>
      </c>
      <c r="E234" s="103"/>
      <c r="F234" s="104"/>
      <c r="G234" s="99" t="e">
        <v>#N/A</v>
      </c>
      <c r="H234" s="107"/>
      <c r="I234" s="108"/>
      <c r="J234" s="111" t="e">
        <v>#N/A</v>
      </c>
      <c r="K234" s="107"/>
      <c r="L234" s="108"/>
      <c r="M234" s="111" t="e">
        <v>#N/A</v>
      </c>
      <c r="N234" s="107"/>
      <c r="O234" s="108"/>
      <c r="P234" s="114" t="e">
        <v>#N/A</v>
      </c>
    </row>
    <row r="235" spans="1:16">
      <c r="A235" s="18">
        <f t="shared" si="37"/>
        <v>235</v>
      </c>
      <c r="B235" s="101"/>
      <c r="C235" s="102"/>
      <c r="D235" s="106" t="e">
        <v>#N/A</v>
      </c>
      <c r="E235" s="103"/>
      <c r="F235" s="104"/>
      <c r="G235" s="99" t="e">
        <v>#N/A</v>
      </c>
      <c r="H235" s="107"/>
      <c r="I235" s="108"/>
      <c r="J235" s="111" t="e">
        <v>#N/A</v>
      </c>
      <c r="K235" s="107"/>
      <c r="L235" s="108"/>
      <c r="M235" s="111" t="e">
        <v>#N/A</v>
      </c>
      <c r="N235" s="107"/>
      <c r="O235" s="108"/>
      <c r="P235" s="114" t="e">
        <v>#N/A</v>
      </c>
    </row>
    <row r="236" spans="1:16">
      <c r="A236" s="18">
        <f t="shared" si="37"/>
        <v>236</v>
      </c>
      <c r="B236" s="101"/>
      <c r="C236" s="102"/>
      <c r="D236" s="106" t="e">
        <v>#N/A</v>
      </c>
      <c r="E236" s="103"/>
      <c r="F236" s="104"/>
      <c r="G236" s="99" t="e">
        <v>#N/A</v>
      </c>
      <c r="H236" s="107"/>
      <c r="I236" s="108"/>
      <c r="J236" s="111" t="e">
        <v>#N/A</v>
      </c>
      <c r="K236" s="107"/>
      <c r="L236" s="108"/>
      <c r="M236" s="111" t="e">
        <v>#N/A</v>
      </c>
      <c r="N236" s="107"/>
      <c r="O236" s="108"/>
      <c r="P236" s="114" t="e">
        <v>#N/A</v>
      </c>
    </row>
    <row r="237" spans="1:16">
      <c r="A237" s="18">
        <f t="shared" si="37"/>
        <v>237</v>
      </c>
      <c r="B237" s="101"/>
      <c r="C237" s="102"/>
      <c r="D237" s="106" t="e">
        <v>#N/A</v>
      </c>
      <c r="E237" s="103"/>
      <c r="F237" s="104"/>
      <c r="G237" s="99" t="e">
        <v>#N/A</v>
      </c>
      <c r="H237" s="107"/>
      <c r="I237" s="108"/>
      <c r="J237" s="111" t="e">
        <v>#N/A</v>
      </c>
      <c r="K237" s="107"/>
      <c r="L237" s="108"/>
      <c r="M237" s="111" t="e">
        <v>#N/A</v>
      </c>
      <c r="N237" s="107"/>
      <c r="O237" s="108"/>
      <c r="P237" s="114" t="e">
        <v>#N/A</v>
      </c>
    </row>
    <row r="238" spans="1:16">
      <c r="A238" s="18">
        <f t="shared" si="37"/>
        <v>238</v>
      </c>
      <c r="B238" s="101"/>
      <c r="C238" s="102"/>
      <c r="D238" s="106" t="e">
        <v>#N/A</v>
      </c>
      <c r="E238" s="103"/>
      <c r="F238" s="104"/>
      <c r="G238" s="99" t="e">
        <v>#N/A</v>
      </c>
      <c r="H238" s="107"/>
      <c r="I238" s="108"/>
      <c r="J238" s="111" t="e">
        <v>#N/A</v>
      </c>
      <c r="K238" s="107"/>
      <c r="L238" s="108"/>
      <c r="M238" s="111" t="e">
        <v>#N/A</v>
      </c>
      <c r="N238" s="107"/>
      <c r="O238" s="108"/>
      <c r="P238" s="114" t="e">
        <v>#N/A</v>
      </c>
    </row>
    <row r="239" spans="1:16">
      <c r="A239" s="18">
        <f t="shared" si="37"/>
        <v>239</v>
      </c>
      <c r="B239" s="101"/>
      <c r="C239" s="102"/>
      <c r="D239" s="106" t="e">
        <v>#N/A</v>
      </c>
      <c r="E239" s="103"/>
      <c r="F239" s="104"/>
      <c r="G239" s="99" t="e">
        <v>#N/A</v>
      </c>
      <c r="H239" s="107"/>
      <c r="I239" s="108"/>
      <c r="J239" s="111" t="e">
        <v>#N/A</v>
      </c>
      <c r="K239" s="107"/>
      <c r="L239" s="108"/>
      <c r="M239" s="111" t="e">
        <v>#N/A</v>
      </c>
      <c r="N239" s="107"/>
      <c r="O239" s="108"/>
      <c r="P239" s="114" t="e">
        <v>#N/A</v>
      </c>
    </row>
    <row r="240" spans="1:16">
      <c r="A240" s="18">
        <f t="shared" si="37"/>
        <v>240</v>
      </c>
      <c r="B240" s="101"/>
      <c r="C240" s="102"/>
      <c r="D240" s="106" t="e">
        <v>#N/A</v>
      </c>
      <c r="E240" s="103"/>
      <c r="F240" s="104"/>
      <c r="G240" s="99" t="e">
        <v>#N/A</v>
      </c>
      <c r="H240" s="107"/>
      <c r="I240" s="108"/>
      <c r="J240" s="111" t="e">
        <v>#N/A</v>
      </c>
      <c r="K240" s="107"/>
      <c r="L240" s="108"/>
      <c r="M240" s="111" t="e">
        <v>#N/A</v>
      </c>
      <c r="N240" s="107"/>
      <c r="O240" s="108"/>
      <c r="P240" s="114" t="e">
        <v>#N/A</v>
      </c>
    </row>
    <row r="241" spans="1:16">
      <c r="A241" s="18">
        <f t="shared" si="37"/>
        <v>241</v>
      </c>
      <c r="B241" s="101"/>
      <c r="C241" s="102"/>
      <c r="D241" s="106" t="e">
        <v>#N/A</v>
      </c>
      <c r="E241" s="103"/>
      <c r="F241" s="104"/>
      <c r="G241" s="99" t="e">
        <v>#N/A</v>
      </c>
      <c r="H241" s="107"/>
      <c r="I241" s="108"/>
      <c r="J241" s="111" t="e">
        <v>#N/A</v>
      </c>
      <c r="K241" s="107"/>
      <c r="L241" s="108"/>
      <c r="M241" s="111" t="e">
        <v>#N/A</v>
      </c>
      <c r="N241" s="107"/>
      <c r="O241" s="108"/>
      <c r="P241" s="114" t="e">
        <v>#N/A</v>
      </c>
    </row>
    <row r="242" spans="1:16">
      <c r="A242" s="18">
        <f t="shared" si="37"/>
        <v>242</v>
      </c>
      <c r="B242" s="101"/>
      <c r="C242" s="102"/>
      <c r="D242" s="106" t="e">
        <v>#N/A</v>
      </c>
      <c r="E242" s="103"/>
      <c r="F242" s="104"/>
      <c r="G242" s="99" t="e">
        <v>#N/A</v>
      </c>
      <c r="H242" s="107"/>
      <c r="I242" s="108"/>
      <c r="J242" s="111" t="e">
        <v>#N/A</v>
      </c>
      <c r="K242" s="107"/>
      <c r="L242" s="108"/>
      <c r="M242" s="111" t="e">
        <v>#N/A</v>
      </c>
      <c r="N242" s="107"/>
      <c r="O242" s="108"/>
      <c r="P242" s="114" t="e">
        <v>#N/A</v>
      </c>
    </row>
    <row r="243" spans="1:16">
      <c r="A243" s="18">
        <f t="shared" si="37"/>
        <v>243</v>
      </c>
      <c r="B243" s="101"/>
      <c r="C243" s="102"/>
      <c r="D243" s="106" t="e">
        <v>#N/A</v>
      </c>
      <c r="E243" s="103"/>
      <c r="F243" s="104"/>
      <c r="G243" s="99" t="e">
        <v>#N/A</v>
      </c>
      <c r="H243" s="107"/>
      <c r="I243" s="108"/>
      <c r="J243" s="111" t="e">
        <v>#N/A</v>
      </c>
      <c r="K243" s="107"/>
      <c r="L243" s="108"/>
      <c r="M243" s="111" t="e">
        <v>#N/A</v>
      </c>
      <c r="N243" s="107"/>
      <c r="O243" s="108"/>
      <c r="P243" s="114" t="e">
        <v>#N/A</v>
      </c>
    </row>
    <row r="244" spans="1:16">
      <c r="A244" s="18">
        <f t="shared" si="37"/>
        <v>244</v>
      </c>
      <c r="B244" s="101"/>
      <c r="C244" s="102"/>
      <c r="D244" s="106" t="e">
        <v>#N/A</v>
      </c>
      <c r="E244" s="103"/>
      <c r="F244" s="104"/>
      <c r="G244" s="99" t="e">
        <v>#N/A</v>
      </c>
      <c r="H244" s="107"/>
      <c r="I244" s="108"/>
      <c r="J244" s="111" t="e">
        <v>#N/A</v>
      </c>
      <c r="K244" s="107"/>
      <c r="L244" s="108"/>
      <c r="M244" s="111" t="e">
        <v>#N/A</v>
      </c>
      <c r="N244" s="107"/>
      <c r="O244" s="108"/>
      <c r="P244" s="114" t="e">
        <v>#N/A</v>
      </c>
    </row>
    <row r="245" spans="1:16">
      <c r="A245" s="18">
        <f t="shared" si="37"/>
        <v>245</v>
      </c>
      <c r="B245" s="101"/>
      <c r="C245" s="102"/>
      <c r="D245" s="106" t="e">
        <v>#N/A</v>
      </c>
      <c r="E245" s="103"/>
      <c r="F245" s="104"/>
      <c r="G245" s="99" t="e">
        <v>#N/A</v>
      </c>
      <c r="H245" s="107"/>
      <c r="I245" s="108"/>
      <c r="J245" s="111" t="e">
        <v>#N/A</v>
      </c>
      <c r="K245" s="107"/>
      <c r="L245" s="108"/>
      <c r="M245" s="111" t="e">
        <v>#N/A</v>
      </c>
      <c r="N245" s="107"/>
      <c r="O245" s="108"/>
      <c r="P245" s="114" t="e">
        <v>#N/A</v>
      </c>
    </row>
    <row r="246" spans="1:16">
      <c r="A246" s="18">
        <f t="shared" si="37"/>
        <v>246</v>
      </c>
      <c r="B246" s="101"/>
      <c r="C246" s="102"/>
      <c r="D246" s="106" t="e">
        <v>#N/A</v>
      </c>
      <c r="E246" s="103"/>
      <c r="F246" s="104"/>
      <c r="G246" s="99" t="e">
        <v>#N/A</v>
      </c>
      <c r="H246" s="107"/>
      <c r="I246" s="108"/>
      <c r="J246" s="111" t="e">
        <v>#N/A</v>
      </c>
      <c r="K246" s="107"/>
      <c r="L246" s="108"/>
      <c r="M246" s="111" t="e">
        <v>#N/A</v>
      </c>
      <c r="N246" s="107"/>
      <c r="O246" s="108"/>
      <c r="P246" s="114" t="e">
        <v>#N/A</v>
      </c>
    </row>
    <row r="247" spans="1:16">
      <c r="A247" s="18">
        <f t="shared" si="37"/>
        <v>247</v>
      </c>
      <c r="B247" s="101"/>
      <c r="C247" s="102"/>
      <c r="D247" s="106" t="e">
        <v>#N/A</v>
      </c>
      <c r="E247" s="103"/>
      <c r="F247" s="104"/>
      <c r="G247" s="99" t="e">
        <v>#N/A</v>
      </c>
      <c r="H247" s="107"/>
      <c r="I247" s="108"/>
      <c r="J247" s="111" t="e">
        <v>#N/A</v>
      </c>
      <c r="K247" s="107"/>
      <c r="L247" s="108"/>
      <c r="M247" s="111" t="e">
        <v>#N/A</v>
      </c>
      <c r="N247" s="107"/>
      <c r="O247" s="108"/>
      <c r="P247" s="114" t="e">
        <v>#N/A</v>
      </c>
    </row>
    <row r="248" spans="1:16">
      <c r="A248" s="18">
        <f t="shared" si="37"/>
        <v>248</v>
      </c>
      <c r="B248" s="101"/>
      <c r="C248" s="102"/>
      <c r="D248" s="106" t="e">
        <v>#N/A</v>
      </c>
      <c r="E248" s="103"/>
      <c r="F248" s="104"/>
      <c r="G248" s="99" t="e">
        <v>#N/A</v>
      </c>
      <c r="H248" s="107"/>
      <c r="I248" s="108"/>
      <c r="J248" s="111" t="e">
        <v>#N/A</v>
      </c>
      <c r="K248" s="107"/>
      <c r="L248" s="108"/>
      <c r="M248" s="111" t="e">
        <v>#N/A</v>
      </c>
      <c r="N248" s="107"/>
      <c r="O248" s="108"/>
      <c r="P248" s="114" t="e">
        <v>#N/A</v>
      </c>
    </row>
    <row r="249" spans="1:16">
      <c r="A249" s="18">
        <f t="shared" si="37"/>
        <v>249</v>
      </c>
      <c r="B249" s="101"/>
      <c r="C249" s="102"/>
      <c r="D249" s="106" t="e">
        <v>#N/A</v>
      </c>
      <c r="E249" s="103"/>
      <c r="F249" s="104"/>
      <c r="G249" s="99" t="e">
        <v>#N/A</v>
      </c>
      <c r="H249" s="107"/>
      <c r="I249" s="108"/>
      <c r="J249" s="111" t="e">
        <v>#N/A</v>
      </c>
      <c r="K249" s="107"/>
      <c r="L249" s="108"/>
      <c r="M249" s="111" t="e">
        <v>#N/A</v>
      </c>
      <c r="N249" s="107"/>
      <c r="O249" s="108"/>
      <c r="P249" s="114" t="e">
        <v>#N/A</v>
      </c>
    </row>
    <row r="250" spans="1:16">
      <c r="A250" s="18">
        <f t="shared" si="37"/>
        <v>250</v>
      </c>
      <c r="B250" s="101"/>
      <c r="C250" s="102"/>
      <c r="D250" s="106" t="e">
        <v>#N/A</v>
      </c>
      <c r="E250" s="103"/>
      <c r="F250" s="104"/>
      <c r="G250" s="99" t="e">
        <v>#N/A</v>
      </c>
      <c r="H250" s="107"/>
      <c r="I250" s="108"/>
      <c r="J250" s="111" t="e">
        <v>#N/A</v>
      </c>
      <c r="K250" s="107"/>
      <c r="L250" s="108"/>
      <c r="M250" s="111" t="e">
        <v>#N/A</v>
      </c>
      <c r="N250" s="107"/>
      <c r="O250" s="108"/>
      <c r="P250" s="114" t="e">
        <v>#N/A</v>
      </c>
    </row>
    <row r="251" spans="1:16">
      <c r="A251" s="18">
        <f t="shared" si="37"/>
        <v>251</v>
      </c>
      <c r="B251" s="101"/>
      <c r="C251" s="102"/>
      <c r="D251" s="106" t="e">
        <v>#N/A</v>
      </c>
      <c r="E251" s="103"/>
      <c r="F251" s="104"/>
      <c r="G251" s="99" t="e">
        <v>#N/A</v>
      </c>
      <c r="H251" s="107"/>
      <c r="I251" s="108"/>
      <c r="J251" s="111" t="e">
        <v>#N/A</v>
      </c>
      <c r="K251" s="107"/>
      <c r="L251" s="108"/>
      <c r="M251" s="111" t="e">
        <v>#N/A</v>
      </c>
      <c r="N251" s="107"/>
      <c r="O251" s="108"/>
      <c r="P251" s="114" t="e">
        <v>#N/A</v>
      </c>
    </row>
    <row r="252" spans="1:16">
      <c r="A252" s="18">
        <f t="shared" si="37"/>
        <v>252</v>
      </c>
      <c r="B252" s="101"/>
      <c r="C252" s="102"/>
      <c r="D252" s="106" t="e">
        <v>#N/A</v>
      </c>
      <c r="E252" s="103"/>
      <c r="F252" s="104"/>
      <c r="G252" s="99" t="e">
        <v>#N/A</v>
      </c>
      <c r="H252" s="107"/>
      <c r="I252" s="108"/>
      <c r="J252" s="111" t="e">
        <v>#N/A</v>
      </c>
      <c r="K252" s="107"/>
      <c r="L252" s="108"/>
      <c r="M252" s="111" t="e">
        <v>#N/A</v>
      </c>
      <c r="N252" s="107"/>
      <c r="O252" s="108"/>
      <c r="P252" s="114" t="e">
        <v>#N/A</v>
      </c>
    </row>
    <row r="253" spans="1:16">
      <c r="A253" s="18">
        <f t="shared" si="37"/>
        <v>253</v>
      </c>
      <c r="B253" s="101"/>
      <c r="C253" s="102"/>
      <c r="D253" s="106" t="e">
        <v>#N/A</v>
      </c>
      <c r="E253" s="103"/>
      <c r="F253" s="104"/>
      <c r="G253" s="99" t="e">
        <v>#N/A</v>
      </c>
      <c r="H253" s="107"/>
      <c r="I253" s="108"/>
      <c r="J253" s="111" t="e">
        <v>#N/A</v>
      </c>
      <c r="K253" s="107"/>
      <c r="L253" s="108"/>
      <c r="M253" s="111" t="e">
        <v>#N/A</v>
      </c>
      <c r="N253" s="107"/>
      <c r="O253" s="108"/>
      <c r="P253" s="114" t="e">
        <v>#N/A</v>
      </c>
    </row>
    <row r="254" spans="1:16">
      <c r="A254" s="18">
        <f t="shared" si="37"/>
        <v>254</v>
      </c>
      <c r="B254" s="101"/>
      <c r="C254" s="102"/>
      <c r="D254" s="106" t="e">
        <v>#N/A</v>
      </c>
      <c r="E254" s="103"/>
      <c r="F254" s="104"/>
      <c r="G254" s="99" t="e">
        <v>#N/A</v>
      </c>
      <c r="H254" s="107"/>
      <c r="I254" s="108"/>
      <c r="J254" s="111" t="e">
        <v>#N/A</v>
      </c>
      <c r="K254" s="107"/>
      <c r="L254" s="108"/>
      <c r="M254" s="111" t="e">
        <v>#N/A</v>
      </c>
      <c r="N254" s="107"/>
      <c r="O254" s="108"/>
      <c r="P254" s="114" t="e">
        <v>#N/A</v>
      </c>
    </row>
    <row r="255" spans="1:16">
      <c r="A255" s="18">
        <f t="shared" si="37"/>
        <v>255</v>
      </c>
      <c r="B255" s="101"/>
      <c r="C255" s="102"/>
      <c r="D255" s="106" t="e">
        <v>#N/A</v>
      </c>
      <c r="E255" s="103"/>
      <c r="F255" s="104"/>
      <c r="G255" s="99" t="e">
        <v>#N/A</v>
      </c>
      <c r="H255" s="107"/>
      <c r="I255" s="108"/>
      <c r="J255" s="111" t="e">
        <v>#N/A</v>
      </c>
      <c r="K255" s="107"/>
      <c r="L255" s="108"/>
      <c r="M255" s="111" t="e">
        <v>#N/A</v>
      </c>
      <c r="N255" s="107"/>
      <c r="O255" s="108"/>
      <c r="P255" s="114" t="e">
        <v>#N/A</v>
      </c>
    </row>
    <row r="256" spans="1:16">
      <c r="A256" s="18">
        <f t="shared" si="37"/>
        <v>256</v>
      </c>
      <c r="B256" s="101"/>
      <c r="C256" s="102"/>
      <c r="D256" s="106" t="e">
        <v>#N/A</v>
      </c>
      <c r="E256" s="103"/>
      <c r="F256" s="104"/>
      <c r="G256" s="99" t="e">
        <v>#N/A</v>
      </c>
      <c r="H256" s="107"/>
      <c r="I256" s="108"/>
      <c r="J256" s="111" t="e">
        <v>#N/A</v>
      </c>
      <c r="K256" s="107"/>
      <c r="L256" s="108"/>
      <c r="M256" s="111" t="e">
        <v>#N/A</v>
      </c>
      <c r="N256" s="107"/>
      <c r="O256" s="108"/>
      <c r="P256" s="114" t="e">
        <v>#N/A</v>
      </c>
    </row>
    <row r="257" spans="1:16">
      <c r="A257" s="18">
        <f t="shared" si="37"/>
        <v>257</v>
      </c>
      <c r="B257" s="101"/>
      <c r="C257" s="102"/>
      <c r="D257" s="106" t="e">
        <v>#N/A</v>
      </c>
      <c r="E257" s="103"/>
      <c r="F257" s="104"/>
      <c r="G257" s="99" t="e">
        <v>#N/A</v>
      </c>
      <c r="H257" s="107"/>
      <c r="I257" s="108"/>
      <c r="J257" s="111" t="e">
        <v>#N/A</v>
      </c>
      <c r="K257" s="107"/>
      <c r="L257" s="108"/>
      <c r="M257" s="111" t="e">
        <v>#N/A</v>
      </c>
      <c r="N257" s="107"/>
      <c r="O257" s="108"/>
      <c r="P257" s="114" t="e">
        <v>#N/A</v>
      </c>
    </row>
    <row r="258" spans="1:16">
      <c r="A258" s="18">
        <f t="shared" si="37"/>
        <v>258</v>
      </c>
      <c r="B258" s="101"/>
      <c r="C258" s="102"/>
      <c r="D258" s="106" t="e">
        <v>#N/A</v>
      </c>
      <c r="E258" s="103"/>
      <c r="F258" s="104"/>
      <c r="G258" s="99" t="e">
        <v>#N/A</v>
      </c>
      <c r="H258" s="107"/>
      <c r="I258" s="108"/>
      <c r="J258" s="111" t="e">
        <v>#N/A</v>
      </c>
      <c r="K258" s="107"/>
      <c r="L258" s="108"/>
      <c r="M258" s="111" t="e">
        <v>#N/A</v>
      </c>
      <c r="N258" s="107"/>
      <c r="O258" s="108"/>
      <c r="P258" s="114" t="e">
        <v>#N/A</v>
      </c>
    </row>
    <row r="259" spans="1:16">
      <c r="A259" s="18">
        <f t="shared" si="37"/>
        <v>259</v>
      </c>
      <c r="B259" s="101"/>
      <c r="C259" s="102"/>
      <c r="D259" s="106" t="e">
        <v>#N/A</v>
      </c>
      <c r="E259" s="103"/>
      <c r="F259" s="104"/>
      <c r="G259" s="99" t="e">
        <v>#N/A</v>
      </c>
      <c r="H259" s="107"/>
      <c r="I259" s="108"/>
      <c r="J259" s="111" t="e">
        <v>#N/A</v>
      </c>
      <c r="K259" s="107"/>
      <c r="L259" s="108"/>
      <c r="M259" s="111" t="e">
        <v>#N/A</v>
      </c>
      <c r="N259" s="107"/>
      <c r="O259" s="108"/>
      <c r="P259" s="114" t="e">
        <v>#N/A</v>
      </c>
    </row>
    <row r="260" spans="1:16">
      <c r="A260" s="18">
        <f t="shared" si="37"/>
        <v>260</v>
      </c>
      <c r="B260" s="101"/>
      <c r="C260" s="102"/>
      <c r="D260" s="106" t="e">
        <v>#N/A</v>
      </c>
      <c r="E260" s="103"/>
      <c r="F260" s="104"/>
      <c r="G260" s="99" t="e">
        <v>#N/A</v>
      </c>
      <c r="H260" s="107"/>
      <c r="I260" s="108"/>
      <c r="J260" s="111" t="e">
        <v>#N/A</v>
      </c>
      <c r="K260" s="107"/>
      <c r="L260" s="108"/>
      <c r="M260" s="111" t="e">
        <v>#N/A</v>
      </c>
      <c r="N260" s="107"/>
      <c r="O260" s="108"/>
      <c r="P260" s="114" t="e">
        <v>#N/A</v>
      </c>
    </row>
    <row r="261" spans="1:16">
      <c r="A261" s="18">
        <f t="shared" si="37"/>
        <v>261</v>
      </c>
      <c r="B261" s="101"/>
      <c r="C261" s="102"/>
      <c r="D261" s="106" t="e">
        <v>#N/A</v>
      </c>
      <c r="E261" s="103"/>
      <c r="F261" s="104"/>
      <c r="G261" s="99" t="e">
        <v>#N/A</v>
      </c>
      <c r="H261" s="107"/>
      <c r="I261" s="108"/>
      <c r="J261" s="111" t="e">
        <v>#N/A</v>
      </c>
      <c r="K261" s="107"/>
      <c r="L261" s="108"/>
      <c r="M261" s="111" t="e">
        <v>#N/A</v>
      </c>
      <c r="N261" s="107"/>
      <c r="O261" s="108"/>
      <c r="P261" s="114" t="e">
        <v>#N/A</v>
      </c>
    </row>
    <row r="262" spans="1:16">
      <c r="A262" s="18">
        <f t="shared" si="37"/>
        <v>262</v>
      </c>
      <c r="B262" s="101"/>
      <c r="C262" s="102"/>
      <c r="D262" s="106" t="e">
        <v>#N/A</v>
      </c>
      <c r="E262" s="103"/>
      <c r="F262" s="104"/>
      <c r="G262" s="99" t="e">
        <v>#N/A</v>
      </c>
      <c r="H262" s="107"/>
      <c r="I262" s="108"/>
      <c r="J262" s="111" t="e">
        <v>#N/A</v>
      </c>
      <c r="K262" s="107"/>
      <c r="L262" s="108"/>
      <c r="M262" s="111" t="e">
        <v>#N/A</v>
      </c>
      <c r="N262" s="107"/>
      <c r="O262" s="108"/>
      <c r="P262" s="114" t="e">
        <v>#N/A</v>
      </c>
    </row>
    <row r="263" spans="1:16">
      <c r="A263" s="18">
        <f t="shared" si="37"/>
        <v>263</v>
      </c>
      <c r="B263" s="101"/>
      <c r="C263" s="102"/>
      <c r="D263" s="106" t="e">
        <v>#N/A</v>
      </c>
      <c r="E263" s="103"/>
      <c r="F263" s="104"/>
      <c r="G263" s="99" t="e">
        <v>#N/A</v>
      </c>
      <c r="H263" s="107"/>
      <c r="I263" s="108"/>
      <c r="J263" s="111" t="e">
        <v>#N/A</v>
      </c>
      <c r="K263" s="107"/>
      <c r="L263" s="108"/>
      <c r="M263" s="111" t="e">
        <v>#N/A</v>
      </c>
      <c r="N263" s="107"/>
      <c r="O263" s="108"/>
      <c r="P263" s="114" t="e">
        <v>#N/A</v>
      </c>
    </row>
    <row r="264" spans="1:16">
      <c r="A264" s="18">
        <f t="shared" si="37"/>
        <v>264</v>
      </c>
      <c r="B264" s="101"/>
      <c r="C264" s="102"/>
      <c r="D264" s="106" t="e">
        <v>#N/A</v>
      </c>
      <c r="E264" s="103"/>
      <c r="F264" s="104"/>
      <c r="G264" s="99" t="e">
        <v>#N/A</v>
      </c>
      <c r="H264" s="107"/>
      <c r="I264" s="108"/>
      <c r="J264" s="111" t="e">
        <v>#N/A</v>
      </c>
      <c r="K264" s="107"/>
      <c r="L264" s="108"/>
      <c r="M264" s="111" t="e">
        <v>#N/A</v>
      </c>
      <c r="N264" s="107"/>
      <c r="O264" s="108"/>
      <c r="P264" s="114" t="e">
        <v>#N/A</v>
      </c>
    </row>
    <row r="265" spans="1:16">
      <c r="A265" s="18">
        <f t="shared" si="37"/>
        <v>265</v>
      </c>
      <c r="B265" s="101"/>
      <c r="C265" s="102"/>
      <c r="D265" s="106" t="e">
        <v>#N/A</v>
      </c>
      <c r="E265" s="103"/>
      <c r="F265" s="104"/>
      <c r="G265" s="99" t="e">
        <v>#N/A</v>
      </c>
      <c r="H265" s="107"/>
      <c r="I265" s="108"/>
      <c r="J265" s="111" t="e">
        <v>#N/A</v>
      </c>
      <c r="K265" s="107"/>
      <c r="L265" s="108"/>
      <c r="M265" s="111" t="e">
        <v>#N/A</v>
      </c>
      <c r="N265" s="107"/>
      <c r="O265" s="108"/>
      <c r="P265" s="114" t="e">
        <v>#N/A</v>
      </c>
    </row>
    <row r="266" spans="1:16">
      <c r="A266" s="18">
        <f t="shared" si="37"/>
        <v>266</v>
      </c>
      <c r="B266" s="101"/>
      <c r="C266" s="102"/>
      <c r="D266" s="106" t="e">
        <v>#N/A</v>
      </c>
      <c r="E266" s="103"/>
      <c r="F266" s="104"/>
      <c r="G266" s="99" t="e">
        <v>#N/A</v>
      </c>
      <c r="H266" s="107"/>
      <c r="I266" s="108"/>
      <c r="J266" s="111" t="e">
        <v>#N/A</v>
      </c>
      <c r="K266" s="107"/>
      <c r="L266" s="108"/>
      <c r="M266" s="111" t="e">
        <v>#N/A</v>
      </c>
      <c r="N266" s="107"/>
      <c r="O266" s="108"/>
      <c r="P266" s="114" t="e">
        <v>#N/A</v>
      </c>
    </row>
    <row r="267" spans="1:16">
      <c r="A267" s="18">
        <f t="shared" si="37"/>
        <v>267</v>
      </c>
      <c r="B267" s="101"/>
      <c r="C267" s="102"/>
      <c r="D267" s="106" t="e">
        <v>#N/A</v>
      </c>
      <c r="E267" s="103"/>
      <c r="F267" s="104"/>
      <c r="G267" s="99" t="e">
        <v>#N/A</v>
      </c>
      <c r="H267" s="107"/>
      <c r="I267" s="108"/>
      <c r="J267" s="111" t="e">
        <v>#N/A</v>
      </c>
      <c r="K267" s="107"/>
      <c r="L267" s="108"/>
      <c r="M267" s="111" t="e">
        <v>#N/A</v>
      </c>
      <c r="N267" s="107"/>
      <c r="O267" s="108"/>
      <c r="P267" s="114" t="e">
        <v>#N/A</v>
      </c>
    </row>
    <row r="268" spans="1:16">
      <c r="A268" s="18">
        <f t="shared" si="37"/>
        <v>268</v>
      </c>
      <c r="B268" s="101"/>
      <c r="C268" s="102"/>
      <c r="D268" s="106" t="e">
        <v>#N/A</v>
      </c>
      <c r="E268" s="103"/>
      <c r="F268" s="104"/>
      <c r="G268" s="99" t="e">
        <v>#N/A</v>
      </c>
      <c r="H268" s="107"/>
      <c r="I268" s="108"/>
      <c r="J268" s="111" t="e">
        <v>#N/A</v>
      </c>
      <c r="K268" s="107"/>
      <c r="L268" s="108"/>
      <c r="M268" s="111" t="e">
        <v>#N/A</v>
      </c>
      <c r="N268" s="107"/>
      <c r="O268" s="108"/>
      <c r="P268" s="114" t="e">
        <v>#N/A</v>
      </c>
    </row>
    <row r="269" spans="1:16">
      <c r="A269" s="18">
        <f t="shared" si="37"/>
        <v>269</v>
      </c>
      <c r="B269" s="101"/>
      <c r="C269" s="102"/>
      <c r="D269" s="106" t="e">
        <v>#N/A</v>
      </c>
      <c r="E269" s="103"/>
      <c r="F269" s="104"/>
      <c r="G269" s="99" t="e">
        <v>#N/A</v>
      </c>
      <c r="H269" s="107"/>
      <c r="I269" s="108"/>
      <c r="J269" s="111" t="e">
        <v>#N/A</v>
      </c>
      <c r="K269" s="107"/>
      <c r="L269" s="108"/>
      <c r="M269" s="111" t="e">
        <v>#N/A</v>
      </c>
      <c r="N269" s="107"/>
      <c r="O269" s="108"/>
      <c r="P269" s="114" t="e">
        <v>#N/A</v>
      </c>
    </row>
    <row r="270" spans="1:16">
      <c r="A270" s="18">
        <f t="shared" si="37"/>
        <v>270</v>
      </c>
      <c r="B270" s="101"/>
      <c r="C270" s="102"/>
      <c r="D270" s="106" t="e">
        <v>#N/A</v>
      </c>
      <c r="E270" s="103"/>
      <c r="F270" s="104"/>
      <c r="G270" s="99" t="e">
        <v>#N/A</v>
      </c>
      <c r="H270" s="107"/>
      <c r="I270" s="108"/>
      <c r="J270" s="111" t="e">
        <v>#N/A</v>
      </c>
      <c r="K270" s="107"/>
      <c r="L270" s="108"/>
      <c r="M270" s="111" t="e">
        <v>#N/A</v>
      </c>
      <c r="N270" s="107"/>
      <c r="O270" s="108"/>
      <c r="P270" s="114" t="e">
        <v>#N/A</v>
      </c>
    </row>
    <row r="271" spans="1:16">
      <c r="A271" s="18">
        <f t="shared" si="37"/>
        <v>271</v>
      </c>
      <c r="B271" s="101"/>
      <c r="C271" s="102"/>
      <c r="D271" s="106" t="e">
        <v>#N/A</v>
      </c>
      <c r="E271" s="103"/>
      <c r="F271" s="104"/>
      <c r="G271" s="99" t="e">
        <v>#N/A</v>
      </c>
      <c r="H271" s="107"/>
      <c r="I271" s="108"/>
      <c r="J271" s="111" t="e">
        <v>#N/A</v>
      </c>
      <c r="K271" s="107"/>
      <c r="L271" s="108"/>
      <c r="M271" s="111" t="e">
        <v>#N/A</v>
      </c>
      <c r="N271" s="107"/>
      <c r="O271" s="108"/>
      <c r="P271" s="114" t="e">
        <v>#N/A</v>
      </c>
    </row>
    <row r="272" spans="1:16">
      <c r="A272" s="18">
        <f t="shared" si="37"/>
        <v>272</v>
      </c>
      <c r="B272" s="101"/>
      <c r="C272" s="102"/>
      <c r="D272" s="106" t="e">
        <v>#N/A</v>
      </c>
      <c r="E272" s="103"/>
      <c r="F272" s="104"/>
      <c r="G272" s="99" t="e">
        <v>#N/A</v>
      </c>
      <c r="H272" s="107"/>
      <c r="I272" s="108"/>
      <c r="J272" s="111" t="e">
        <v>#N/A</v>
      </c>
      <c r="K272" s="107"/>
      <c r="L272" s="108"/>
      <c r="M272" s="111" t="e">
        <v>#N/A</v>
      </c>
      <c r="N272" s="107"/>
      <c r="O272" s="108"/>
      <c r="P272" s="114" t="e">
        <v>#N/A</v>
      </c>
    </row>
    <row r="273" spans="1:16">
      <c r="A273" s="18">
        <f t="shared" si="37"/>
        <v>273</v>
      </c>
      <c r="B273" s="101"/>
      <c r="C273" s="102"/>
      <c r="D273" s="106" t="e">
        <v>#N/A</v>
      </c>
      <c r="E273" s="103"/>
      <c r="F273" s="104"/>
      <c r="G273" s="99" t="e">
        <v>#N/A</v>
      </c>
      <c r="H273" s="107"/>
      <c r="I273" s="108"/>
      <c r="J273" s="111" t="e">
        <v>#N/A</v>
      </c>
      <c r="K273" s="107"/>
      <c r="L273" s="108"/>
      <c r="M273" s="111" t="e">
        <v>#N/A</v>
      </c>
      <c r="N273" s="107"/>
      <c r="O273" s="108"/>
      <c r="P273" s="114" t="e">
        <v>#N/A</v>
      </c>
    </row>
    <row r="274" spans="1:16">
      <c r="A274" s="18">
        <f t="shared" si="37"/>
        <v>274</v>
      </c>
      <c r="B274" s="101"/>
      <c r="C274" s="102"/>
      <c r="D274" s="106" t="e">
        <v>#N/A</v>
      </c>
      <c r="E274" s="103"/>
      <c r="F274" s="104"/>
      <c r="G274" s="99" t="e">
        <v>#N/A</v>
      </c>
      <c r="H274" s="107"/>
      <c r="I274" s="108"/>
      <c r="J274" s="111" t="e">
        <v>#N/A</v>
      </c>
      <c r="K274" s="107"/>
      <c r="L274" s="108"/>
      <c r="M274" s="111" t="e">
        <v>#N/A</v>
      </c>
      <c r="N274" s="107"/>
      <c r="O274" s="108"/>
      <c r="P274" s="114" t="e">
        <v>#N/A</v>
      </c>
    </row>
    <row r="275" spans="1:16">
      <c r="A275" s="18">
        <f t="shared" si="37"/>
        <v>275</v>
      </c>
      <c r="B275" s="101"/>
      <c r="C275" s="102"/>
      <c r="D275" s="106" t="e">
        <v>#N/A</v>
      </c>
      <c r="E275" s="103"/>
      <c r="F275" s="104"/>
      <c r="G275" s="99" t="e">
        <v>#N/A</v>
      </c>
      <c r="H275" s="107"/>
      <c r="I275" s="108"/>
      <c r="J275" s="111" t="e">
        <v>#N/A</v>
      </c>
      <c r="K275" s="107"/>
      <c r="L275" s="108"/>
      <c r="M275" s="111" t="e">
        <v>#N/A</v>
      </c>
      <c r="N275" s="107"/>
      <c r="O275" s="108"/>
      <c r="P275" s="114" t="e">
        <v>#N/A</v>
      </c>
    </row>
    <row r="276" spans="1:16">
      <c r="A276" s="18">
        <f t="shared" si="37"/>
        <v>276</v>
      </c>
      <c r="B276" s="101"/>
      <c r="C276" s="102"/>
      <c r="D276" s="106" t="e">
        <v>#N/A</v>
      </c>
      <c r="E276" s="103"/>
      <c r="F276" s="104"/>
      <c r="G276" s="99" t="e">
        <v>#N/A</v>
      </c>
      <c r="H276" s="107"/>
      <c r="I276" s="108"/>
      <c r="J276" s="111" t="e">
        <v>#N/A</v>
      </c>
      <c r="K276" s="107"/>
      <c r="L276" s="108"/>
      <c r="M276" s="111" t="e">
        <v>#N/A</v>
      </c>
      <c r="N276" s="107"/>
      <c r="O276" s="108"/>
      <c r="P276" s="114" t="e">
        <v>#N/A</v>
      </c>
    </row>
    <row r="277" spans="1:16">
      <c r="A277" s="18">
        <f t="shared" si="37"/>
        <v>277</v>
      </c>
      <c r="B277" s="101"/>
      <c r="C277" s="102"/>
      <c r="D277" s="106" t="e">
        <v>#N/A</v>
      </c>
      <c r="E277" s="103"/>
      <c r="F277" s="104"/>
      <c r="G277" s="99" t="e">
        <v>#N/A</v>
      </c>
      <c r="H277" s="107"/>
      <c r="I277" s="108"/>
      <c r="J277" s="111" t="e">
        <v>#N/A</v>
      </c>
      <c r="K277" s="107"/>
      <c r="L277" s="108"/>
      <c r="M277" s="111" t="e">
        <v>#N/A</v>
      </c>
      <c r="N277" s="107"/>
      <c r="O277" s="108"/>
      <c r="P277" s="114" t="e">
        <v>#N/A</v>
      </c>
    </row>
    <row r="278" spans="1:16">
      <c r="A278" s="18">
        <f t="shared" ref="A278:A300" si="38">A277+1</f>
        <v>278</v>
      </c>
      <c r="B278" s="101"/>
      <c r="C278" s="102"/>
      <c r="D278" s="106" t="e">
        <v>#N/A</v>
      </c>
      <c r="E278" s="103"/>
      <c r="F278" s="104"/>
      <c r="G278" s="99" t="e">
        <v>#N/A</v>
      </c>
      <c r="H278" s="107"/>
      <c r="I278" s="108"/>
      <c r="J278" s="111" t="e">
        <v>#N/A</v>
      </c>
      <c r="K278" s="107"/>
      <c r="L278" s="108"/>
      <c r="M278" s="111" t="e">
        <v>#N/A</v>
      </c>
      <c r="N278" s="107"/>
      <c r="O278" s="108"/>
      <c r="P278" s="114" t="e">
        <v>#N/A</v>
      </c>
    </row>
    <row r="279" spans="1:16">
      <c r="A279" s="18">
        <f t="shared" si="38"/>
        <v>279</v>
      </c>
      <c r="B279" s="101"/>
      <c r="C279" s="102"/>
      <c r="D279" s="106" t="e">
        <v>#N/A</v>
      </c>
      <c r="E279" s="103"/>
      <c r="F279" s="104"/>
      <c r="G279" s="99" t="e">
        <v>#N/A</v>
      </c>
      <c r="H279" s="107"/>
      <c r="I279" s="108"/>
      <c r="J279" s="111" t="e">
        <v>#N/A</v>
      </c>
      <c r="K279" s="107"/>
      <c r="L279" s="108"/>
      <c r="M279" s="111" t="e">
        <v>#N/A</v>
      </c>
      <c r="N279" s="107"/>
      <c r="O279" s="108"/>
      <c r="P279" s="114" t="e">
        <v>#N/A</v>
      </c>
    </row>
    <row r="280" spans="1:16">
      <c r="A280" s="18">
        <f t="shared" si="38"/>
        <v>280</v>
      </c>
      <c r="B280" s="101"/>
      <c r="C280" s="102"/>
      <c r="D280" s="106" t="e">
        <v>#N/A</v>
      </c>
      <c r="E280" s="103"/>
      <c r="F280" s="104"/>
      <c r="G280" s="99" t="e">
        <v>#N/A</v>
      </c>
      <c r="H280" s="107"/>
      <c r="I280" s="108"/>
      <c r="J280" s="111" t="e">
        <v>#N/A</v>
      </c>
      <c r="K280" s="107"/>
      <c r="L280" s="108"/>
      <c r="M280" s="111" t="e">
        <v>#N/A</v>
      </c>
      <c r="N280" s="107"/>
      <c r="O280" s="108"/>
      <c r="P280" s="114" t="e">
        <v>#N/A</v>
      </c>
    </row>
    <row r="281" spans="1:16">
      <c r="A281" s="18">
        <f t="shared" si="38"/>
        <v>281</v>
      </c>
      <c r="B281" s="101"/>
      <c r="C281" s="102"/>
      <c r="D281" s="106" t="e">
        <v>#N/A</v>
      </c>
      <c r="E281" s="103"/>
      <c r="F281" s="104"/>
      <c r="G281" s="99" t="e">
        <v>#N/A</v>
      </c>
      <c r="H281" s="107"/>
      <c r="I281" s="108"/>
      <c r="J281" s="111" t="e">
        <v>#N/A</v>
      </c>
      <c r="K281" s="107"/>
      <c r="L281" s="108"/>
      <c r="M281" s="111" t="e">
        <v>#N/A</v>
      </c>
      <c r="N281" s="107"/>
      <c r="O281" s="108"/>
      <c r="P281" s="114" t="e">
        <v>#N/A</v>
      </c>
    </row>
    <row r="282" spans="1:16">
      <c r="A282" s="18">
        <f t="shared" si="38"/>
        <v>282</v>
      </c>
      <c r="B282" s="101"/>
      <c r="C282" s="102"/>
      <c r="D282" s="106" t="e">
        <v>#N/A</v>
      </c>
      <c r="E282" s="103"/>
      <c r="F282" s="104"/>
      <c r="G282" s="99" t="e">
        <v>#N/A</v>
      </c>
      <c r="H282" s="107"/>
      <c r="I282" s="108"/>
      <c r="J282" s="111" t="e">
        <v>#N/A</v>
      </c>
      <c r="K282" s="107"/>
      <c r="L282" s="108"/>
      <c r="M282" s="111" t="e">
        <v>#N/A</v>
      </c>
      <c r="N282" s="107"/>
      <c r="O282" s="108"/>
      <c r="P282" s="114" t="e">
        <v>#N/A</v>
      </c>
    </row>
    <row r="283" spans="1:16">
      <c r="A283" s="18">
        <f t="shared" si="38"/>
        <v>283</v>
      </c>
      <c r="B283" s="101"/>
      <c r="C283" s="102"/>
      <c r="D283" s="106" t="e">
        <v>#N/A</v>
      </c>
      <c r="E283" s="103"/>
      <c r="F283" s="104"/>
      <c r="G283" s="99" t="e">
        <v>#N/A</v>
      </c>
      <c r="H283" s="107"/>
      <c r="I283" s="108"/>
      <c r="J283" s="111" t="e">
        <v>#N/A</v>
      </c>
      <c r="K283" s="107"/>
      <c r="L283" s="108"/>
      <c r="M283" s="111" t="e">
        <v>#N/A</v>
      </c>
      <c r="N283" s="107"/>
      <c r="O283" s="108"/>
      <c r="P283" s="114" t="e">
        <v>#N/A</v>
      </c>
    </row>
    <row r="284" spans="1:16">
      <c r="A284" s="18">
        <f t="shared" si="38"/>
        <v>284</v>
      </c>
      <c r="B284" s="101"/>
      <c r="C284" s="102"/>
      <c r="D284" s="106" t="e">
        <v>#N/A</v>
      </c>
      <c r="E284" s="103"/>
      <c r="F284" s="104"/>
      <c r="G284" s="99" t="e">
        <v>#N/A</v>
      </c>
      <c r="H284" s="107"/>
      <c r="I284" s="108"/>
      <c r="J284" s="111" t="e">
        <v>#N/A</v>
      </c>
      <c r="K284" s="107"/>
      <c r="L284" s="108"/>
      <c r="M284" s="111" t="e">
        <v>#N/A</v>
      </c>
      <c r="N284" s="107"/>
      <c r="O284" s="108"/>
      <c r="P284" s="114" t="e">
        <v>#N/A</v>
      </c>
    </row>
    <row r="285" spans="1:16">
      <c r="A285" s="18">
        <f t="shared" si="38"/>
        <v>285</v>
      </c>
      <c r="B285" s="101"/>
      <c r="C285" s="102"/>
      <c r="D285" s="106" t="e">
        <v>#N/A</v>
      </c>
      <c r="E285" s="103"/>
      <c r="F285" s="104"/>
      <c r="G285" s="99" t="e">
        <v>#N/A</v>
      </c>
      <c r="H285" s="107"/>
      <c r="I285" s="108"/>
      <c r="J285" s="111" t="e">
        <v>#N/A</v>
      </c>
      <c r="K285" s="107"/>
      <c r="L285" s="108"/>
      <c r="M285" s="111" t="e">
        <v>#N/A</v>
      </c>
      <c r="N285" s="107"/>
      <c r="O285" s="108"/>
      <c r="P285" s="114" t="e">
        <v>#N/A</v>
      </c>
    </row>
    <row r="286" spans="1:16">
      <c r="A286" s="18">
        <f t="shared" si="38"/>
        <v>286</v>
      </c>
      <c r="B286" s="101"/>
      <c r="C286" s="102"/>
      <c r="D286" s="106" t="e">
        <v>#N/A</v>
      </c>
      <c r="E286" s="103"/>
      <c r="F286" s="104"/>
      <c r="G286" s="99" t="e">
        <v>#N/A</v>
      </c>
      <c r="H286" s="107"/>
      <c r="I286" s="108"/>
      <c r="J286" s="111" t="e">
        <v>#N/A</v>
      </c>
      <c r="K286" s="107"/>
      <c r="L286" s="108"/>
      <c r="M286" s="111" t="e">
        <v>#N/A</v>
      </c>
      <c r="N286" s="107"/>
      <c r="O286" s="108"/>
      <c r="P286" s="114" t="e">
        <v>#N/A</v>
      </c>
    </row>
    <row r="287" spans="1:16">
      <c r="A287" s="18">
        <f t="shared" si="38"/>
        <v>287</v>
      </c>
      <c r="B287" s="101"/>
      <c r="C287" s="102"/>
      <c r="D287" s="106" t="e">
        <v>#N/A</v>
      </c>
      <c r="E287" s="103"/>
      <c r="F287" s="104"/>
      <c r="G287" s="99" t="e">
        <v>#N/A</v>
      </c>
      <c r="H287" s="107"/>
      <c r="I287" s="108"/>
      <c r="J287" s="111" t="e">
        <v>#N/A</v>
      </c>
      <c r="K287" s="107"/>
      <c r="L287" s="108"/>
      <c r="M287" s="111" t="e">
        <v>#N/A</v>
      </c>
      <c r="N287" s="107"/>
      <c r="O287" s="108"/>
      <c r="P287" s="114" t="e">
        <v>#N/A</v>
      </c>
    </row>
    <row r="288" spans="1:16">
      <c r="A288" s="18">
        <f t="shared" si="38"/>
        <v>288</v>
      </c>
      <c r="B288" s="101"/>
      <c r="C288" s="102"/>
      <c r="D288" s="106" t="e">
        <v>#N/A</v>
      </c>
      <c r="E288" s="103"/>
      <c r="F288" s="104"/>
      <c r="G288" s="99" t="e">
        <v>#N/A</v>
      </c>
      <c r="H288" s="107"/>
      <c r="I288" s="108"/>
      <c r="J288" s="111" t="e">
        <v>#N/A</v>
      </c>
      <c r="K288" s="107"/>
      <c r="L288" s="108"/>
      <c r="M288" s="111" t="e">
        <v>#N/A</v>
      </c>
      <c r="N288" s="107"/>
      <c r="O288" s="108"/>
      <c r="P288" s="114" t="e">
        <v>#N/A</v>
      </c>
    </row>
    <row r="289" spans="1:16">
      <c r="A289" s="18">
        <f t="shared" si="38"/>
        <v>289</v>
      </c>
      <c r="B289" s="101"/>
      <c r="C289" s="102"/>
      <c r="D289" s="106" t="e">
        <v>#N/A</v>
      </c>
      <c r="E289" s="103"/>
      <c r="F289" s="104"/>
      <c r="G289" s="99" t="e">
        <v>#N/A</v>
      </c>
      <c r="H289" s="107"/>
      <c r="I289" s="108"/>
      <c r="J289" s="111" t="e">
        <v>#N/A</v>
      </c>
      <c r="K289" s="107"/>
      <c r="L289" s="108"/>
      <c r="M289" s="111" t="e">
        <v>#N/A</v>
      </c>
      <c r="N289" s="107"/>
      <c r="O289" s="108"/>
      <c r="P289" s="114" t="e">
        <v>#N/A</v>
      </c>
    </row>
    <row r="290" spans="1:16">
      <c r="A290" s="18">
        <f t="shared" si="38"/>
        <v>290</v>
      </c>
      <c r="B290" s="101"/>
      <c r="C290" s="102"/>
      <c r="D290" s="106" t="e">
        <v>#N/A</v>
      </c>
      <c r="E290" s="103"/>
      <c r="F290" s="104"/>
      <c r="G290" s="99" t="e">
        <v>#N/A</v>
      </c>
      <c r="H290" s="107"/>
      <c r="I290" s="108"/>
      <c r="J290" s="111" t="e">
        <v>#N/A</v>
      </c>
      <c r="K290" s="107"/>
      <c r="L290" s="108"/>
      <c r="M290" s="111" t="e">
        <v>#N/A</v>
      </c>
      <c r="N290" s="107"/>
      <c r="O290" s="108"/>
      <c r="P290" s="114" t="e">
        <v>#N/A</v>
      </c>
    </row>
    <row r="291" spans="1:16">
      <c r="A291" s="18">
        <f t="shared" si="38"/>
        <v>291</v>
      </c>
      <c r="B291" s="101"/>
      <c r="C291" s="102"/>
      <c r="D291" s="106" t="e">
        <v>#N/A</v>
      </c>
      <c r="E291" s="103"/>
      <c r="F291" s="104"/>
      <c r="G291" s="99" t="e">
        <v>#N/A</v>
      </c>
      <c r="H291" s="107"/>
      <c r="I291" s="108"/>
      <c r="J291" s="111" t="e">
        <v>#N/A</v>
      </c>
      <c r="K291" s="107"/>
      <c r="L291" s="108"/>
      <c r="M291" s="111" t="e">
        <v>#N/A</v>
      </c>
      <c r="N291" s="107"/>
      <c r="O291" s="108"/>
      <c r="P291" s="114" t="e">
        <v>#N/A</v>
      </c>
    </row>
    <row r="292" spans="1:16">
      <c r="A292" s="18">
        <f t="shared" si="38"/>
        <v>292</v>
      </c>
      <c r="B292" s="101"/>
      <c r="C292" s="102"/>
      <c r="D292" s="106" t="e">
        <v>#N/A</v>
      </c>
      <c r="E292" s="103"/>
      <c r="F292" s="104"/>
      <c r="G292" s="99" t="e">
        <v>#N/A</v>
      </c>
      <c r="H292" s="107"/>
      <c r="I292" s="108"/>
      <c r="J292" s="111" t="e">
        <v>#N/A</v>
      </c>
      <c r="K292" s="107"/>
      <c r="L292" s="108"/>
      <c r="M292" s="111" t="e">
        <v>#N/A</v>
      </c>
      <c r="N292" s="107"/>
      <c r="O292" s="108"/>
      <c r="P292" s="114" t="e">
        <v>#N/A</v>
      </c>
    </row>
    <row r="293" spans="1:16">
      <c r="A293" s="18">
        <f t="shared" si="38"/>
        <v>293</v>
      </c>
      <c r="B293" s="101"/>
      <c r="C293" s="102"/>
      <c r="D293" s="106" t="e">
        <v>#N/A</v>
      </c>
      <c r="E293" s="103"/>
      <c r="F293" s="104"/>
      <c r="G293" s="99" t="e">
        <v>#N/A</v>
      </c>
      <c r="H293" s="107"/>
      <c r="I293" s="108"/>
      <c r="J293" s="111" t="e">
        <v>#N/A</v>
      </c>
      <c r="K293" s="107"/>
      <c r="L293" s="108"/>
      <c r="M293" s="111" t="e">
        <v>#N/A</v>
      </c>
      <c r="N293" s="107"/>
      <c r="O293" s="108"/>
      <c r="P293" s="114" t="e">
        <v>#N/A</v>
      </c>
    </row>
    <row r="294" spans="1:16">
      <c r="A294" s="18">
        <f t="shared" si="38"/>
        <v>294</v>
      </c>
      <c r="B294" s="101"/>
      <c r="C294" s="102"/>
      <c r="D294" s="106" t="e">
        <v>#N/A</v>
      </c>
      <c r="E294" s="103"/>
      <c r="F294" s="104"/>
      <c r="G294" s="99" t="e">
        <v>#N/A</v>
      </c>
      <c r="H294" s="107"/>
      <c r="I294" s="108"/>
      <c r="J294" s="111" t="e">
        <v>#N/A</v>
      </c>
      <c r="K294" s="107"/>
      <c r="L294" s="108"/>
      <c r="M294" s="111" t="e">
        <v>#N/A</v>
      </c>
      <c r="N294" s="107"/>
      <c r="O294" s="108"/>
      <c r="P294" s="114" t="e">
        <v>#N/A</v>
      </c>
    </row>
    <row r="295" spans="1:16">
      <c r="A295" s="18">
        <f t="shared" si="38"/>
        <v>295</v>
      </c>
      <c r="B295" s="101"/>
      <c r="C295" s="102"/>
      <c r="D295" s="106" t="e">
        <v>#N/A</v>
      </c>
      <c r="E295" s="103"/>
      <c r="F295" s="104"/>
      <c r="G295" s="99" t="e">
        <v>#N/A</v>
      </c>
      <c r="H295" s="107"/>
      <c r="I295" s="108"/>
      <c r="J295" s="111" t="e">
        <v>#N/A</v>
      </c>
      <c r="K295" s="107"/>
      <c r="L295" s="108"/>
      <c r="M295" s="111" t="e">
        <v>#N/A</v>
      </c>
      <c r="N295" s="107"/>
      <c r="O295" s="108"/>
      <c r="P295" s="114" t="e">
        <v>#N/A</v>
      </c>
    </row>
    <row r="296" spans="1:16">
      <c r="A296" s="18">
        <f t="shared" si="38"/>
        <v>296</v>
      </c>
      <c r="B296" s="101"/>
      <c r="C296" s="102"/>
      <c r="D296" s="106" t="e">
        <v>#N/A</v>
      </c>
      <c r="E296" s="103"/>
      <c r="F296" s="104"/>
      <c r="G296" s="99" t="e">
        <v>#N/A</v>
      </c>
      <c r="H296" s="107"/>
      <c r="I296" s="108"/>
      <c r="J296" s="111" t="e">
        <v>#N/A</v>
      </c>
      <c r="K296" s="107"/>
      <c r="L296" s="108"/>
      <c r="M296" s="111" t="e">
        <v>#N/A</v>
      </c>
      <c r="N296" s="107"/>
      <c r="O296" s="108"/>
      <c r="P296" s="114" t="e">
        <v>#N/A</v>
      </c>
    </row>
    <row r="297" spans="1:16">
      <c r="A297" s="18">
        <f t="shared" si="38"/>
        <v>297</v>
      </c>
      <c r="B297" s="101"/>
      <c r="C297" s="102"/>
      <c r="D297" s="106" t="e">
        <v>#N/A</v>
      </c>
      <c r="E297" s="103"/>
      <c r="F297" s="104"/>
      <c r="G297" s="99" t="e">
        <v>#N/A</v>
      </c>
      <c r="H297" s="107"/>
      <c r="I297" s="108"/>
      <c r="J297" s="111" t="e">
        <v>#N/A</v>
      </c>
      <c r="K297" s="107"/>
      <c r="L297" s="108"/>
      <c r="M297" s="111" t="e">
        <v>#N/A</v>
      </c>
      <c r="N297" s="107"/>
      <c r="O297" s="108"/>
      <c r="P297" s="114" t="e">
        <v>#N/A</v>
      </c>
    </row>
    <row r="298" spans="1:16">
      <c r="A298" s="18">
        <f t="shared" si="38"/>
        <v>298</v>
      </c>
      <c r="B298" s="101"/>
      <c r="C298" s="102"/>
      <c r="D298" s="106" t="e">
        <v>#N/A</v>
      </c>
      <c r="E298" s="103"/>
      <c r="F298" s="104"/>
      <c r="G298" s="99" t="e">
        <v>#N/A</v>
      </c>
      <c r="H298" s="107"/>
      <c r="I298" s="108"/>
      <c r="J298" s="111" t="e">
        <v>#N/A</v>
      </c>
      <c r="K298" s="107"/>
      <c r="L298" s="108"/>
      <c r="M298" s="111" t="e">
        <v>#N/A</v>
      </c>
      <c r="N298" s="107"/>
      <c r="O298" s="108"/>
      <c r="P298" s="114" t="e">
        <v>#N/A</v>
      </c>
    </row>
    <row r="299" spans="1:16">
      <c r="A299" s="18">
        <f t="shared" si="38"/>
        <v>299</v>
      </c>
      <c r="B299" s="101"/>
      <c r="C299" s="102"/>
      <c r="D299" s="106" t="e">
        <v>#N/A</v>
      </c>
      <c r="E299" s="103"/>
      <c r="F299" s="104"/>
      <c r="G299" s="99" t="e">
        <v>#N/A</v>
      </c>
      <c r="H299" s="107"/>
      <c r="I299" s="108"/>
      <c r="J299" s="111" t="e">
        <v>#N/A</v>
      </c>
      <c r="K299" s="107"/>
      <c r="L299" s="108"/>
      <c r="M299" s="111" t="e">
        <v>#N/A</v>
      </c>
      <c r="N299" s="107"/>
      <c r="O299" s="108"/>
      <c r="P299" s="114" t="e">
        <v>#N/A</v>
      </c>
    </row>
    <row r="300" spans="1:16">
      <c r="A300" s="18">
        <f t="shared" si="38"/>
        <v>300</v>
      </c>
      <c r="B300" s="101"/>
      <c r="C300" s="102"/>
      <c r="D300" s="106" t="e">
        <v>#N/A</v>
      </c>
      <c r="E300" s="103"/>
      <c r="F300" s="104"/>
      <c r="G300" s="99" t="e">
        <v>#N/A</v>
      </c>
      <c r="H300" s="107"/>
      <c r="I300" s="108"/>
      <c r="J300" s="111" t="e">
        <v>#N/A</v>
      </c>
      <c r="K300" s="107"/>
      <c r="L300" s="108"/>
      <c r="M300" s="111" t="e">
        <v>#N/A</v>
      </c>
      <c r="N300" s="107"/>
      <c r="O300" s="108"/>
      <c r="P300" s="114" t="e">
        <v>#N/A</v>
      </c>
    </row>
  </sheetData>
  <mergeCells count="1">
    <mergeCell ref="E18:G18"/>
  </mergeCells>
  <phoneticPr fontId="24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EFF8D-A7C1-4AFC-B90F-7832DC78EA17}">
  <sheetPr codeName="WSform15"/>
  <dimension ref="A1:Y300"/>
  <sheetViews>
    <sheetView zoomScale="80" zoomScaleNormal="80" workbookViewId="0">
      <selection activeCell="J16" sqref="J16"/>
    </sheetView>
  </sheetViews>
  <sheetFormatPr defaultColWidth="9" defaultRowHeight="12"/>
  <cols>
    <col min="1" max="1" width="4.36328125" style="18" customWidth="1"/>
    <col min="2" max="2" width="9.90625" style="18" customWidth="1"/>
    <col min="3" max="3" width="8.6328125" style="18" customWidth="1"/>
    <col min="4" max="4" width="7.7265625" style="18" customWidth="1"/>
    <col min="5" max="7" width="8.90625" style="18" customWidth="1"/>
    <col min="8" max="8" width="6.6328125" style="18" customWidth="1"/>
    <col min="9" max="9" width="5.08984375" style="18" customWidth="1"/>
    <col min="10" max="11" width="8.90625" style="18" customWidth="1"/>
    <col min="12" max="12" width="3.7265625" style="18" customWidth="1"/>
    <col min="13" max="13" width="8.90625" style="18" customWidth="1"/>
    <col min="14" max="14" width="6.6328125" style="18" customWidth="1"/>
    <col min="15" max="15" width="3.90625" style="18" customWidth="1"/>
    <col min="16" max="16" width="8.90625" style="18" customWidth="1"/>
    <col min="17" max="17" width="3.08984375" style="18" customWidth="1"/>
    <col min="18" max="18" width="10.6328125" style="27" customWidth="1"/>
    <col min="19" max="19" width="10.6328125" style="90" customWidth="1"/>
    <col min="20" max="29" width="10.6328125" style="18" customWidth="1"/>
    <col min="30" max="16384" width="9" style="18"/>
  </cols>
  <sheetData>
    <row r="1" spans="1:25">
      <c r="A1" s="18">
        <v>1</v>
      </c>
      <c r="B1" s="19">
        <v>2</v>
      </c>
      <c r="C1" s="20">
        <v>3</v>
      </c>
      <c r="D1" s="20">
        <v>4</v>
      </c>
      <c r="E1" s="20">
        <v>5</v>
      </c>
      <c r="F1" s="20">
        <v>6</v>
      </c>
      <c r="G1" s="20">
        <v>7</v>
      </c>
      <c r="H1" s="19">
        <v>8</v>
      </c>
      <c r="I1" s="19">
        <v>9</v>
      </c>
      <c r="J1" s="20">
        <v>10</v>
      </c>
      <c r="K1" s="21">
        <v>11</v>
      </c>
      <c r="L1" s="18">
        <v>12</v>
      </c>
      <c r="M1" s="21">
        <v>13</v>
      </c>
      <c r="N1" s="18">
        <v>14</v>
      </c>
      <c r="O1" s="18">
        <v>15</v>
      </c>
      <c r="P1" s="21">
        <v>16</v>
      </c>
      <c r="R1" s="22"/>
      <c r="S1" s="23"/>
      <c r="T1" s="24"/>
      <c r="U1" s="24"/>
      <c r="V1" s="24"/>
      <c r="W1" s="24"/>
      <c r="X1" s="24"/>
      <c r="Y1" s="24"/>
    </row>
    <row r="2" spans="1:25" ht="19">
      <c r="A2" s="18">
        <v>2</v>
      </c>
      <c r="B2" s="25" t="s">
        <v>8</v>
      </c>
      <c r="F2" s="26"/>
      <c r="G2" s="26"/>
      <c r="L2" s="27" t="s">
        <v>9</v>
      </c>
      <c r="M2" s="28" t="s">
        <v>72</v>
      </c>
      <c r="N2" s="1" t="s">
        <v>10</v>
      </c>
      <c r="R2" s="27" t="s">
        <v>73</v>
      </c>
      <c r="S2" s="29" t="s">
        <v>74</v>
      </c>
      <c r="T2" s="1" t="s">
        <v>75</v>
      </c>
      <c r="U2" s="22"/>
      <c r="V2" s="30"/>
      <c r="W2" s="24"/>
      <c r="X2" s="24"/>
      <c r="Y2" s="24"/>
    </row>
    <row r="3" spans="1:25">
      <c r="A3" s="21">
        <v>3</v>
      </c>
      <c r="B3" s="31" t="s">
        <v>11</v>
      </c>
      <c r="C3" s="32" t="s">
        <v>12</v>
      </c>
      <c r="E3" s="31" t="s">
        <v>69</v>
      </c>
      <c r="F3" s="33"/>
      <c r="G3" s="2" t="s">
        <v>13</v>
      </c>
      <c r="H3" s="2"/>
      <c r="I3" s="2"/>
      <c r="K3" s="3"/>
      <c r="L3" s="27" t="s">
        <v>14</v>
      </c>
      <c r="M3" s="34" t="s">
        <v>76</v>
      </c>
      <c r="N3" s="1" t="s">
        <v>15</v>
      </c>
      <c r="O3" s="1"/>
      <c r="R3" s="24"/>
      <c r="S3" s="24"/>
      <c r="T3" s="24"/>
      <c r="U3" s="22"/>
      <c r="V3" s="35"/>
      <c r="W3" s="36"/>
      <c r="X3" s="24"/>
      <c r="Y3" s="24"/>
    </row>
    <row r="4" spans="1:25">
      <c r="A4" s="21">
        <v>4</v>
      </c>
      <c r="B4" s="31" t="s">
        <v>16</v>
      </c>
      <c r="C4" s="37">
        <v>54</v>
      </c>
      <c r="D4" s="38"/>
      <c r="F4" s="2" t="s">
        <v>6</v>
      </c>
      <c r="G4" s="2" t="s">
        <v>6</v>
      </c>
      <c r="H4" s="2" t="s">
        <v>17</v>
      </c>
      <c r="I4" s="2" t="s">
        <v>1</v>
      </c>
      <c r="J4" s="1"/>
      <c r="K4" s="4" t="s">
        <v>18</v>
      </c>
      <c r="L4" s="1"/>
      <c r="M4" s="1"/>
      <c r="N4" s="1"/>
      <c r="O4" s="1"/>
      <c r="R4" s="22"/>
      <c r="S4" s="39"/>
      <c r="T4" s="24"/>
      <c r="U4" s="24"/>
      <c r="V4" s="40"/>
      <c r="W4" s="24"/>
      <c r="X4" s="24"/>
      <c r="Y4" s="24"/>
    </row>
    <row r="5" spans="1:25">
      <c r="A5" s="18">
        <v>5</v>
      </c>
      <c r="B5" s="31" t="s">
        <v>19</v>
      </c>
      <c r="C5" s="37">
        <v>129</v>
      </c>
      <c r="D5" s="38" t="s">
        <v>20</v>
      </c>
      <c r="F5" s="2" t="s">
        <v>0</v>
      </c>
      <c r="G5" s="2" t="s">
        <v>21</v>
      </c>
      <c r="H5" s="2" t="s">
        <v>22</v>
      </c>
      <c r="I5" s="2" t="s">
        <v>22</v>
      </c>
      <c r="J5" s="41" t="s">
        <v>23</v>
      </c>
      <c r="K5" s="27" t="s">
        <v>24</v>
      </c>
      <c r="L5" s="2"/>
      <c r="M5" s="2"/>
      <c r="N5" s="1"/>
      <c r="O5" s="3" t="s">
        <v>68</v>
      </c>
      <c r="P5" s="42" t="str">
        <f ca="1">RIGHT(CELL("filename",A1),LEN(CELL("filename",A1))-FIND("]",CELL("filename",A1)))</f>
        <v>srim129Xe_Water</v>
      </c>
      <c r="R5" s="22"/>
      <c r="S5" s="39"/>
      <c r="T5" s="43"/>
      <c r="U5" s="23"/>
      <c r="V5" s="44"/>
      <c r="W5" s="24"/>
      <c r="X5" s="24"/>
      <c r="Y5" s="24"/>
    </row>
    <row r="6" spans="1:25">
      <c r="A6" s="21">
        <v>6</v>
      </c>
      <c r="B6" s="31" t="s">
        <v>25</v>
      </c>
      <c r="C6" s="45" t="s">
        <v>79</v>
      </c>
      <c r="D6" s="38" t="s">
        <v>26</v>
      </c>
      <c r="F6" s="5" t="s">
        <v>2</v>
      </c>
      <c r="G6" s="6">
        <v>1</v>
      </c>
      <c r="H6" s="6">
        <v>66.67</v>
      </c>
      <c r="I6" s="7">
        <v>11.19</v>
      </c>
      <c r="J6" s="21">
        <v>1</v>
      </c>
      <c r="K6" s="46">
        <v>9.9997000000000007</v>
      </c>
      <c r="L6" s="4" t="s">
        <v>27</v>
      </c>
      <c r="M6" s="1"/>
      <c r="N6" s="1"/>
      <c r="O6" s="3" t="s">
        <v>67</v>
      </c>
      <c r="P6" s="47" t="s">
        <v>78</v>
      </c>
      <c r="Q6" s="24"/>
      <c r="R6" s="22"/>
      <c r="S6" s="39"/>
      <c r="T6" s="48"/>
      <c r="U6" s="23"/>
      <c r="V6" s="44"/>
      <c r="W6" s="24"/>
      <c r="X6" s="24"/>
      <c r="Y6" s="24"/>
    </row>
    <row r="7" spans="1:25">
      <c r="A7" s="18">
        <v>7</v>
      </c>
      <c r="B7" s="49"/>
      <c r="C7" s="45" t="s">
        <v>80</v>
      </c>
      <c r="F7" s="50" t="s">
        <v>3</v>
      </c>
      <c r="G7" s="51">
        <v>8</v>
      </c>
      <c r="H7" s="51">
        <v>33.33</v>
      </c>
      <c r="I7" s="52">
        <v>88.81</v>
      </c>
      <c r="J7" s="21">
        <v>2</v>
      </c>
      <c r="K7" s="53">
        <v>99.997</v>
      </c>
      <c r="L7" s="4" t="s">
        <v>28</v>
      </c>
      <c r="M7" s="1"/>
      <c r="N7" s="1"/>
      <c r="R7" s="22"/>
      <c r="S7" s="39"/>
      <c r="T7" s="24"/>
      <c r="U7" s="23"/>
      <c r="V7" s="44"/>
      <c r="W7" s="24"/>
      <c r="X7" s="54"/>
      <c r="Y7" s="24"/>
    </row>
    <row r="8" spans="1:25">
      <c r="A8" s="18">
        <v>8</v>
      </c>
      <c r="B8" s="31" t="s">
        <v>29</v>
      </c>
      <c r="C8" s="55">
        <v>1</v>
      </c>
      <c r="D8" s="8" t="s">
        <v>4</v>
      </c>
      <c r="F8" s="50"/>
      <c r="G8" s="51"/>
      <c r="H8" s="51"/>
      <c r="I8" s="52"/>
      <c r="J8" s="21">
        <v>3</v>
      </c>
      <c r="K8" s="53">
        <v>99.997</v>
      </c>
      <c r="L8" s="4" t="s">
        <v>30</v>
      </c>
      <c r="M8" s="1"/>
      <c r="N8" s="1"/>
      <c r="O8" s="1"/>
      <c r="R8" s="22"/>
      <c r="S8" s="39"/>
      <c r="T8" s="24"/>
      <c r="U8" s="23"/>
      <c r="V8" s="16"/>
      <c r="W8" s="24"/>
      <c r="X8" s="56"/>
      <c r="Y8" s="14"/>
    </row>
    <row r="9" spans="1:25">
      <c r="A9" s="18">
        <v>9</v>
      </c>
      <c r="B9" s="49"/>
      <c r="C9" s="55">
        <v>1.0029E+23</v>
      </c>
      <c r="D9" s="38" t="s">
        <v>5</v>
      </c>
      <c r="F9" s="50"/>
      <c r="G9" s="51"/>
      <c r="H9" s="51"/>
      <c r="I9" s="52"/>
      <c r="J9" s="21">
        <v>4</v>
      </c>
      <c r="K9" s="53">
        <v>1</v>
      </c>
      <c r="L9" s="4" t="s">
        <v>31</v>
      </c>
      <c r="M9" s="1"/>
      <c r="N9" s="1"/>
      <c r="O9" s="1"/>
      <c r="R9" s="22"/>
      <c r="S9" s="57"/>
      <c r="T9" s="15"/>
      <c r="U9" s="23"/>
      <c r="V9" s="16"/>
      <c r="W9" s="24"/>
      <c r="X9" s="56"/>
      <c r="Y9" s="14"/>
    </row>
    <row r="10" spans="1:25">
      <c r="A10" s="18">
        <v>10</v>
      </c>
      <c r="B10" s="31" t="s">
        <v>32</v>
      </c>
      <c r="C10" s="9">
        <v>0.122</v>
      </c>
      <c r="D10" s="38"/>
      <c r="F10" s="50"/>
      <c r="G10" s="51"/>
      <c r="H10" s="51"/>
      <c r="I10" s="52"/>
      <c r="J10" s="21">
        <v>5</v>
      </c>
      <c r="K10" s="53">
        <v>1</v>
      </c>
      <c r="L10" s="4" t="s">
        <v>33</v>
      </c>
      <c r="M10" s="1"/>
      <c r="N10" s="1"/>
      <c r="O10" s="1"/>
      <c r="R10" s="22"/>
      <c r="S10" s="57"/>
      <c r="T10" s="48"/>
      <c r="U10" s="23"/>
      <c r="V10" s="16"/>
      <c r="W10" s="24"/>
      <c r="X10" s="56"/>
      <c r="Y10" s="14"/>
    </row>
    <row r="11" spans="1:25">
      <c r="A11" s="18">
        <v>11</v>
      </c>
      <c r="C11" s="58" t="s">
        <v>34</v>
      </c>
      <c r="D11" s="26" t="s">
        <v>35</v>
      </c>
      <c r="F11" s="50"/>
      <c r="G11" s="51"/>
      <c r="H11" s="51"/>
      <c r="I11" s="52"/>
      <c r="J11" s="21">
        <v>6</v>
      </c>
      <c r="K11" s="53">
        <v>1000</v>
      </c>
      <c r="L11" s="4" t="s">
        <v>36</v>
      </c>
      <c r="M11" s="1"/>
      <c r="N11" s="1"/>
      <c r="O11" s="1"/>
      <c r="R11" s="22"/>
      <c r="S11" s="59"/>
      <c r="T11" s="24"/>
      <c r="U11" s="24"/>
      <c r="V11" s="54"/>
      <c r="W11" s="54"/>
      <c r="X11" s="54"/>
      <c r="Y11" s="24"/>
    </row>
    <row r="12" spans="1:25">
      <c r="A12" s="18">
        <v>12</v>
      </c>
      <c r="B12" s="27" t="s">
        <v>37</v>
      </c>
      <c r="C12" s="60">
        <v>20</v>
      </c>
      <c r="D12" s="61">
        <f>$C$5/100</f>
        <v>1.29</v>
      </c>
      <c r="E12" s="38" t="s">
        <v>66</v>
      </c>
      <c r="F12" s="50"/>
      <c r="G12" s="51"/>
      <c r="H12" s="51"/>
      <c r="I12" s="52"/>
      <c r="J12" s="21">
        <v>7</v>
      </c>
      <c r="K12" s="53">
        <v>9.9705999999999992</v>
      </c>
      <c r="L12" s="4" t="s">
        <v>38</v>
      </c>
      <c r="M12" s="1"/>
      <c r="R12" s="22"/>
      <c r="S12" s="59"/>
      <c r="T12" s="24"/>
      <c r="U12" s="24"/>
      <c r="V12" s="44"/>
      <c r="W12" s="44"/>
      <c r="X12" s="44"/>
      <c r="Y12" s="24"/>
    </row>
    <row r="13" spans="1:25">
      <c r="A13" s="18">
        <v>13</v>
      </c>
      <c r="B13" s="27" t="s">
        <v>39</v>
      </c>
      <c r="C13" s="62">
        <v>228</v>
      </c>
      <c r="D13" s="61">
        <f>$C$5*1000000</f>
        <v>129000000</v>
      </c>
      <c r="E13" s="38" t="s">
        <v>61</v>
      </c>
      <c r="F13" s="63"/>
      <c r="G13" s="64"/>
      <c r="H13" s="64"/>
      <c r="I13" s="65"/>
      <c r="J13" s="21">
        <v>8</v>
      </c>
      <c r="K13" s="66">
        <v>2.7845999999999999E-2</v>
      </c>
      <c r="L13" s="4" t="s">
        <v>40</v>
      </c>
      <c r="R13" s="22" t="s">
        <v>77</v>
      </c>
      <c r="S13" s="59"/>
      <c r="T13" s="24"/>
      <c r="U13" s="22"/>
      <c r="V13" s="44"/>
      <c r="W13" s="44"/>
      <c r="X13" s="16"/>
      <c r="Y13" s="24"/>
    </row>
    <row r="14" spans="1:25" ht="13">
      <c r="A14" s="18">
        <v>14</v>
      </c>
      <c r="B14" s="27" t="s">
        <v>70</v>
      </c>
      <c r="C14" s="67"/>
      <c r="D14" s="38" t="s">
        <v>71</v>
      </c>
      <c r="E14" s="24"/>
      <c r="F14" s="24"/>
      <c r="G14" s="24"/>
      <c r="H14" s="68">
        <f>SUM(H6:H13)</f>
        <v>100</v>
      </c>
      <c r="I14" s="69">
        <f>SUM(I6:I13)</f>
        <v>100</v>
      </c>
      <c r="J14" s="21">
        <v>0</v>
      </c>
      <c r="K14" s="10" t="s">
        <v>41</v>
      </c>
      <c r="L14" s="11"/>
      <c r="N14" s="58"/>
      <c r="O14" s="58"/>
      <c r="P14" s="58"/>
      <c r="R14" s="22"/>
      <c r="S14" s="59"/>
      <c r="T14" s="24"/>
      <c r="U14" s="22"/>
      <c r="V14" s="70"/>
      <c r="W14" s="70"/>
      <c r="X14" s="71"/>
      <c r="Y14" s="24"/>
    </row>
    <row r="15" spans="1:25" ht="13">
      <c r="A15" s="18">
        <v>15</v>
      </c>
      <c r="B15" s="27" t="s">
        <v>63</v>
      </c>
      <c r="C15" s="72"/>
      <c r="D15" s="73" t="s">
        <v>64</v>
      </c>
      <c r="E15" s="74"/>
      <c r="F15" s="74"/>
      <c r="G15" s="74"/>
      <c r="H15" s="48"/>
      <c r="I15" s="48"/>
      <c r="J15" s="17"/>
      <c r="K15" s="12"/>
      <c r="L15" s="13"/>
      <c r="M15" s="17"/>
      <c r="N15" s="38"/>
      <c r="O15" s="38"/>
      <c r="P15" s="17"/>
      <c r="R15" s="22"/>
      <c r="S15" s="59"/>
      <c r="T15" s="24"/>
      <c r="U15" s="24"/>
      <c r="V15" s="75"/>
      <c r="W15" s="75"/>
      <c r="X15" s="56"/>
      <c r="Y15" s="24"/>
    </row>
    <row r="16" spans="1:25">
      <c r="A16" s="18">
        <v>16</v>
      </c>
      <c r="B16" s="38"/>
      <c r="C16" s="76"/>
      <c r="D16" s="77"/>
      <c r="F16" s="78" t="s">
        <v>42</v>
      </c>
      <c r="G16" s="74"/>
      <c r="H16" s="79"/>
      <c r="I16" s="48"/>
      <c r="J16" s="115" t="s">
        <v>81</v>
      </c>
      <c r="K16" s="12"/>
      <c r="L16" s="13"/>
      <c r="M16" s="38"/>
      <c r="N16" s="38"/>
      <c r="O16" s="38"/>
      <c r="P16" s="38"/>
      <c r="R16" s="22"/>
      <c r="S16" s="59"/>
      <c r="T16" s="24"/>
      <c r="U16" s="24"/>
      <c r="V16" s="75"/>
      <c r="W16" s="75"/>
      <c r="X16" s="56"/>
      <c r="Y16" s="24"/>
    </row>
    <row r="17" spans="1:25">
      <c r="A17" s="18">
        <v>17</v>
      </c>
      <c r="B17" s="80" t="s">
        <v>43</v>
      </c>
      <c r="C17" s="81"/>
      <c r="D17" s="82"/>
      <c r="E17" s="80" t="s">
        <v>44</v>
      </c>
      <c r="F17" s="83" t="s">
        <v>45</v>
      </c>
      <c r="G17" s="84" t="s">
        <v>46</v>
      </c>
      <c r="H17" s="80" t="s">
        <v>47</v>
      </c>
      <c r="I17" s="81"/>
      <c r="J17" s="82"/>
      <c r="K17" s="80" t="s">
        <v>48</v>
      </c>
      <c r="L17" s="85"/>
      <c r="M17" s="86"/>
      <c r="N17" s="80" t="s">
        <v>49</v>
      </c>
      <c r="O17" s="81"/>
      <c r="P17" s="82"/>
      <c r="R17" s="22"/>
      <c r="S17" s="59"/>
      <c r="T17" s="24"/>
      <c r="U17" s="24"/>
      <c r="V17" s="24"/>
      <c r="W17" s="24"/>
      <c r="X17" s="24"/>
      <c r="Y17" s="24"/>
    </row>
    <row r="18" spans="1:25">
      <c r="A18" s="18">
        <v>18</v>
      </c>
      <c r="B18" s="87" t="s">
        <v>50</v>
      </c>
      <c r="C18" s="24"/>
      <c r="D18" s="88" t="s">
        <v>51</v>
      </c>
      <c r="E18" s="116" t="s">
        <v>52</v>
      </c>
      <c r="F18" s="117"/>
      <c r="G18" s="118"/>
      <c r="H18" s="87" t="s">
        <v>53</v>
      </c>
      <c r="I18" s="24"/>
      <c r="J18" s="88" t="s">
        <v>54</v>
      </c>
      <c r="K18" s="87" t="s">
        <v>55</v>
      </c>
      <c r="L18" s="89"/>
      <c r="M18" s="88" t="s">
        <v>54</v>
      </c>
      <c r="N18" s="87" t="s">
        <v>55</v>
      </c>
      <c r="O18" s="24"/>
      <c r="P18" s="88" t="s">
        <v>54</v>
      </c>
    </row>
    <row r="19" spans="1:25">
      <c r="A19" s="18">
        <v>19</v>
      </c>
      <c r="B19" s="91"/>
      <c r="C19" s="92"/>
      <c r="D19" s="93"/>
      <c r="E19" s="91"/>
      <c r="F19" s="92"/>
      <c r="G19" s="93"/>
      <c r="H19" s="91"/>
      <c r="I19" s="92"/>
      <c r="J19" s="93"/>
      <c r="K19" s="91"/>
      <c r="L19" s="92"/>
      <c r="M19" s="93"/>
      <c r="N19" s="91"/>
      <c r="O19" s="92"/>
      <c r="P19" s="93"/>
    </row>
    <row r="20" spans="1:25">
      <c r="A20" s="21">
        <v>20</v>
      </c>
      <c r="B20" s="94">
        <v>1.3</v>
      </c>
      <c r="C20" s="95" t="s">
        <v>56</v>
      </c>
      <c r="D20" s="96">
        <f t="shared" ref="D20:D51" si="0">B20/1000/$C$5</f>
        <v>1.0077519379844961E-5</v>
      </c>
      <c r="E20" s="97">
        <v>0.19739999999999999</v>
      </c>
      <c r="F20" s="98">
        <v>3.048</v>
      </c>
      <c r="G20" s="99">
        <f t="shared" ref="G20:G83" si="1">E20+F20</f>
        <v>3.2454000000000001</v>
      </c>
      <c r="H20" s="94">
        <v>83</v>
      </c>
      <c r="I20" s="95" t="s">
        <v>57</v>
      </c>
      <c r="J20" s="100">
        <f t="shared" ref="J20:J51" si="2">H20/1000/10</f>
        <v>8.3000000000000001E-3</v>
      </c>
      <c r="K20" s="94">
        <v>20</v>
      </c>
      <c r="L20" s="95" t="s">
        <v>57</v>
      </c>
      <c r="M20" s="100">
        <f t="shared" ref="M20:M51" si="3">K20/1000/10</f>
        <v>2E-3</v>
      </c>
      <c r="N20" s="94">
        <v>14</v>
      </c>
      <c r="O20" s="95" t="s">
        <v>57</v>
      </c>
      <c r="P20" s="100">
        <f t="shared" ref="P20:P51" si="4">N20/1000/10</f>
        <v>1.4E-3</v>
      </c>
    </row>
    <row r="21" spans="1:25">
      <c r="A21" s="18">
        <f>A20+1</f>
        <v>21</v>
      </c>
      <c r="B21" s="101">
        <v>1.4</v>
      </c>
      <c r="C21" s="102" t="s">
        <v>56</v>
      </c>
      <c r="D21" s="96">
        <f t="shared" si="0"/>
        <v>1.0852713178294573E-5</v>
      </c>
      <c r="E21" s="103">
        <v>0.20480000000000001</v>
      </c>
      <c r="F21" s="104">
        <v>3.16</v>
      </c>
      <c r="G21" s="99">
        <f t="shared" si="1"/>
        <v>3.3648000000000002</v>
      </c>
      <c r="H21" s="101">
        <v>85</v>
      </c>
      <c r="I21" s="102" t="s">
        <v>57</v>
      </c>
      <c r="J21" s="100">
        <f t="shared" si="2"/>
        <v>8.5000000000000006E-3</v>
      </c>
      <c r="K21" s="101">
        <v>21</v>
      </c>
      <c r="L21" s="102" t="s">
        <v>57</v>
      </c>
      <c r="M21" s="100">
        <f t="shared" si="3"/>
        <v>2.1000000000000003E-3</v>
      </c>
      <c r="N21" s="101">
        <v>15</v>
      </c>
      <c r="O21" s="102" t="s">
        <v>57</v>
      </c>
      <c r="P21" s="100">
        <f t="shared" si="4"/>
        <v>1.5E-3</v>
      </c>
    </row>
    <row r="22" spans="1:25">
      <c r="A22" s="18">
        <f t="shared" ref="A22:A85" si="5">A21+1</f>
        <v>22</v>
      </c>
      <c r="B22" s="101">
        <v>1.5</v>
      </c>
      <c r="C22" s="102" t="s">
        <v>56</v>
      </c>
      <c r="D22" s="96">
        <f t="shared" si="0"/>
        <v>1.1627906976744187E-5</v>
      </c>
      <c r="E22" s="103">
        <v>0.21199999999999999</v>
      </c>
      <c r="F22" s="104">
        <v>3.2669999999999999</v>
      </c>
      <c r="G22" s="99">
        <f t="shared" si="1"/>
        <v>3.4790000000000001</v>
      </c>
      <c r="H22" s="101">
        <v>88</v>
      </c>
      <c r="I22" s="102" t="s">
        <v>57</v>
      </c>
      <c r="J22" s="100">
        <f t="shared" si="2"/>
        <v>8.7999999999999988E-3</v>
      </c>
      <c r="K22" s="101">
        <v>21</v>
      </c>
      <c r="L22" s="102" t="s">
        <v>57</v>
      </c>
      <c r="M22" s="100">
        <f t="shared" si="3"/>
        <v>2.1000000000000003E-3</v>
      </c>
      <c r="N22" s="101">
        <v>15</v>
      </c>
      <c r="O22" s="102" t="s">
        <v>57</v>
      </c>
      <c r="P22" s="100">
        <f t="shared" si="4"/>
        <v>1.5E-3</v>
      </c>
    </row>
    <row r="23" spans="1:25">
      <c r="A23" s="18">
        <f t="shared" si="5"/>
        <v>23</v>
      </c>
      <c r="B23" s="101">
        <v>1.6</v>
      </c>
      <c r="C23" s="102" t="s">
        <v>56</v>
      </c>
      <c r="D23" s="96">
        <f t="shared" si="0"/>
        <v>1.2403100775193799E-5</v>
      </c>
      <c r="E23" s="103">
        <v>0.219</v>
      </c>
      <c r="F23" s="104">
        <v>3.3690000000000002</v>
      </c>
      <c r="G23" s="99">
        <f t="shared" si="1"/>
        <v>3.5880000000000001</v>
      </c>
      <c r="H23" s="101">
        <v>91</v>
      </c>
      <c r="I23" s="102" t="s">
        <v>57</v>
      </c>
      <c r="J23" s="100">
        <f t="shared" si="2"/>
        <v>9.1000000000000004E-3</v>
      </c>
      <c r="K23" s="101">
        <v>22</v>
      </c>
      <c r="L23" s="102" t="s">
        <v>57</v>
      </c>
      <c r="M23" s="100">
        <f t="shared" si="3"/>
        <v>2.1999999999999997E-3</v>
      </c>
      <c r="N23" s="101">
        <v>15</v>
      </c>
      <c r="O23" s="102" t="s">
        <v>57</v>
      </c>
      <c r="P23" s="100">
        <f t="shared" si="4"/>
        <v>1.5E-3</v>
      </c>
    </row>
    <row r="24" spans="1:25">
      <c r="A24" s="18">
        <f t="shared" si="5"/>
        <v>24</v>
      </c>
      <c r="B24" s="101">
        <v>1.7</v>
      </c>
      <c r="C24" s="102" t="s">
        <v>56</v>
      </c>
      <c r="D24" s="96">
        <f t="shared" si="0"/>
        <v>1.317829457364341E-5</v>
      </c>
      <c r="E24" s="103">
        <v>0.22570000000000001</v>
      </c>
      <c r="F24" s="104">
        <v>3.468</v>
      </c>
      <c r="G24" s="99">
        <f t="shared" si="1"/>
        <v>3.6936999999999998</v>
      </c>
      <c r="H24" s="101">
        <v>93</v>
      </c>
      <c r="I24" s="102" t="s">
        <v>57</v>
      </c>
      <c r="J24" s="100">
        <f t="shared" si="2"/>
        <v>9.2999999999999992E-3</v>
      </c>
      <c r="K24" s="101">
        <v>22</v>
      </c>
      <c r="L24" s="102" t="s">
        <v>57</v>
      </c>
      <c r="M24" s="100">
        <f t="shared" si="3"/>
        <v>2.1999999999999997E-3</v>
      </c>
      <c r="N24" s="101">
        <v>16</v>
      </c>
      <c r="O24" s="102" t="s">
        <v>57</v>
      </c>
      <c r="P24" s="100">
        <f t="shared" si="4"/>
        <v>1.6000000000000001E-3</v>
      </c>
    </row>
    <row r="25" spans="1:25">
      <c r="A25" s="18">
        <f t="shared" si="5"/>
        <v>25</v>
      </c>
      <c r="B25" s="101">
        <v>1.8</v>
      </c>
      <c r="C25" s="102" t="s">
        <v>56</v>
      </c>
      <c r="D25" s="96">
        <f t="shared" si="0"/>
        <v>1.3953488372093022E-5</v>
      </c>
      <c r="E25" s="103">
        <v>0.23230000000000001</v>
      </c>
      <c r="F25" s="104">
        <v>3.5630000000000002</v>
      </c>
      <c r="G25" s="99">
        <f t="shared" si="1"/>
        <v>3.7953000000000001</v>
      </c>
      <c r="H25" s="101">
        <v>96</v>
      </c>
      <c r="I25" s="102" t="s">
        <v>57</v>
      </c>
      <c r="J25" s="100">
        <f t="shared" si="2"/>
        <v>9.6000000000000009E-3</v>
      </c>
      <c r="K25" s="101">
        <v>23</v>
      </c>
      <c r="L25" s="102" t="s">
        <v>57</v>
      </c>
      <c r="M25" s="100">
        <f t="shared" si="3"/>
        <v>2.3E-3</v>
      </c>
      <c r="N25" s="101">
        <v>16</v>
      </c>
      <c r="O25" s="102" t="s">
        <v>57</v>
      </c>
      <c r="P25" s="100">
        <f t="shared" si="4"/>
        <v>1.6000000000000001E-3</v>
      </c>
    </row>
    <row r="26" spans="1:25">
      <c r="A26" s="18">
        <f t="shared" si="5"/>
        <v>26</v>
      </c>
      <c r="B26" s="101">
        <v>2</v>
      </c>
      <c r="C26" s="102" t="s">
        <v>56</v>
      </c>
      <c r="D26" s="96">
        <f t="shared" si="0"/>
        <v>1.5503875968992248E-5</v>
      </c>
      <c r="E26" s="103">
        <v>0.24479999999999999</v>
      </c>
      <c r="F26" s="104">
        <v>3.742</v>
      </c>
      <c r="G26" s="99">
        <f t="shared" si="1"/>
        <v>3.9868000000000001</v>
      </c>
      <c r="H26" s="101">
        <v>100</v>
      </c>
      <c r="I26" s="102" t="s">
        <v>57</v>
      </c>
      <c r="J26" s="100">
        <f t="shared" si="2"/>
        <v>0.01</v>
      </c>
      <c r="K26" s="101">
        <v>24</v>
      </c>
      <c r="L26" s="102" t="s">
        <v>57</v>
      </c>
      <c r="M26" s="100">
        <f t="shared" si="3"/>
        <v>2.4000000000000002E-3</v>
      </c>
      <c r="N26" s="101">
        <v>17</v>
      </c>
      <c r="O26" s="102" t="s">
        <v>57</v>
      </c>
      <c r="P26" s="100">
        <f t="shared" si="4"/>
        <v>1.7000000000000001E-3</v>
      </c>
    </row>
    <row r="27" spans="1:25">
      <c r="A27" s="18">
        <f t="shared" si="5"/>
        <v>27</v>
      </c>
      <c r="B27" s="101">
        <v>2.25</v>
      </c>
      <c r="C27" s="102" t="s">
        <v>56</v>
      </c>
      <c r="D27" s="96">
        <f t="shared" si="0"/>
        <v>1.7441860465116278E-5</v>
      </c>
      <c r="E27" s="103">
        <v>0.25969999999999999</v>
      </c>
      <c r="F27" s="104">
        <v>3.9489999999999998</v>
      </c>
      <c r="G27" s="99">
        <f t="shared" si="1"/>
        <v>4.2086999999999994</v>
      </c>
      <c r="H27" s="101">
        <v>106</v>
      </c>
      <c r="I27" s="102" t="s">
        <v>57</v>
      </c>
      <c r="J27" s="100">
        <f t="shared" si="2"/>
        <v>1.06E-2</v>
      </c>
      <c r="K27" s="101">
        <v>25</v>
      </c>
      <c r="L27" s="102" t="s">
        <v>57</v>
      </c>
      <c r="M27" s="100">
        <f t="shared" si="3"/>
        <v>2.5000000000000001E-3</v>
      </c>
      <c r="N27" s="101">
        <v>18</v>
      </c>
      <c r="O27" s="102" t="s">
        <v>57</v>
      </c>
      <c r="P27" s="100">
        <f t="shared" si="4"/>
        <v>1.8E-3</v>
      </c>
    </row>
    <row r="28" spans="1:25">
      <c r="A28" s="18">
        <f t="shared" si="5"/>
        <v>28</v>
      </c>
      <c r="B28" s="101">
        <v>2.5</v>
      </c>
      <c r="C28" s="102" t="s">
        <v>56</v>
      </c>
      <c r="D28" s="96">
        <f t="shared" si="0"/>
        <v>1.9379844961240311E-5</v>
      </c>
      <c r="E28" s="103">
        <v>0.2737</v>
      </c>
      <c r="F28" s="104">
        <v>4.1420000000000003</v>
      </c>
      <c r="G28" s="99">
        <f t="shared" si="1"/>
        <v>4.4157000000000002</v>
      </c>
      <c r="H28" s="101">
        <v>111</v>
      </c>
      <c r="I28" s="102" t="s">
        <v>57</v>
      </c>
      <c r="J28" s="100">
        <f t="shared" si="2"/>
        <v>1.11E-2</v>
      </c>
      <c r="K28" s="101">
        <v>26</v>
      </c>
      <c r="L28" s="102" t="s">
        <v>57</v>
      </c>
      <c r="M28" s="100">
        <f t="shared" si="3"/>
        <v>2.5999999999999999E-3</v>
      </c>
      <c r="N28" s="101">
        <v>19</v>
      </c>
      <c r="O28" s="102" t="s">
        <v>57</v>
      </c>
      <c r="P28" s="100">
        <f t="shared" si="4"/>
        <v>1.9E-3</v>
      </c>
    </row>
    <row r="29" spans="1:25">
      <c r="A29" s="18">
        <f t="shared" si="5"/>
        <v>29</v>
      </c>
      <c r="B29" s="101">
        <v>2.75</v>
      </c>
      <c r="C29" s="102" t="s">
        <v>56</v>
      </c>
      <c r="D29" s="96">
        <f t="shared" si="0"/>
        <v>2.1317829457364341E-5</v>
      </c>
      <c r="E29" s="103">
        <v>0.28710000000000002</v>
      </c>
      <c r="F29" s="104">
        <v>4.3209999999999997</v>
      </c>
      <c r="G29" s="99">
        <f t="shared" si="1"/>
        <v>4.6080999999999994</v>
      </c>
      <c r="H29" s="101">
        <v>116</v>
      </c>
      <c r="I29" s="102" t="s">
        <v>57</v>
      </c>
      <c r="J29" s="100">
        <f t="shared" si="2"/>
        <v>1.1600000000000001E-2</v>
      </c>
      <c r="K29" s="101">
        <v>27</v>
      </c>
      <c r="L29" s="102" t="s">
        <v>57</v>
      </c>
      <c r="M29" s="100">
        <f t="shared" si="3"/>
        <v>2.7000000000000001E-3</v>
      </c>
      <c r="N29" s="101">
        <v>19</v>
      </c>
      <c r="O29" s="102" t="s">
        <v>57</v>
      </c>
      <c r="P29" s="100">
        <f t="shared" si="4"/>
        <v>1.9E-3</v>
      </c>
    </row>
    <row r="30" spans="1:25">
      <c r="A30" s="18">
        <f t="shared" si="5"/>
        <v>30</v>
      </c>
      <c r="B30" s="101">
        <v>3</v>
      </c>
      <c r="C30" s="102" t="s">
        <v>56</v>
      </c>
      <c r="D30" s="96">
        <f t="shared" si="0"/>
        <v>2.3255813953488374E-5</v>
      </c>
      <c r="E30" s="103">
        <v>0.29980000000000001</v>
      </c>
      <c r="F30" s="104">
        <v>4.4889999999999999</v>
      </c>
      <c r="G30" s="99">
        <f t="shared" si="1"/>
        <v>4.7888000000000002</v>
      </c>
      <c r="H30" s="101">
        <v>121</v>
      </c>
      <c r="I30" s="102" t="s">
        <v>57</v>
      </c>
      <c r="J30" s="100">
        <f t="shared" si="2"/>
        <v>1.21E-2</v>
      </c>
      <c r="K30" s="101">
        <v>28</v>
      </c>
      <c r="L30" s="102" t="s">
        <v>57</v>
      </c>
      <c r="M30" s="100">
        <f t="shared" si="3"/>
        <v>2.8E-3</v>
      </c>
      <c r="N30" s="101">
        <v>20</v>
      </c>
      <c r="O30" s="102" t="s">
        <v>57</v>
      </c>
      <c r="P30" s="100">
        <f t="shared" si="4"/>
        <v>2E-3</v>
      </c>
    </row>
    <row r="31" spans="1:25">
      <c r="A31" s="18">
        <f t="shared" si="5"/>
        <v>31</v>
      </c>
      <c r="B31" s="101">
        <v>3.25</v>
      </c>
      <c r="C31" s="102" t="s">
        <v>56</v>
      </c>
      <c r="D31" s="96">
        <f t="shared" si="0"/>
        <v>2.51937984496124E-5</v>
      </c>
      <c r="E31" s="103">
        <v>0.31209999999999999</v>
      </c>
      <c r="F31" s="104">
        <v>4.6470000000000002</v>
      </c>
      <c r="G31" s="99">
        <f t="shared" si="1"/>
        <v>4.9591000000000003</v>
      </c>
      <c r="H31" s="101">
        <v>126</v>
      </c>
      <c r="I31" s="102" t="s">
        <v>57</v>
      </c>
      <c r="J31" s="100">
        <f t="shared" si="2"/>
        <v>1.26E-2</v>
      </c>
      <c r="K31" s="101">
        <v>29</v>
      </c>
      <c r="L31" s="102" t="s">
        <v>57</v>
      </c>
      <c r="M31" s="100">
        <f t="shared" si="3"/>
        <v>2.9000000000000002E-3</v>
      </c>
      <c r="N31" s="101">
        <v>21</v>
      </c>
      <c r="O31" s="102" t="s">
        <v>57</v>
      </c>
      <c r="P31" s="100">
        <f t="shared" si="4"/>
        <v>2.1000000000000003E-3</v>
      </c>
    </row>
    <row r="32" spans="1:25">
      <c r="A32" s="18">
        <f t="shared" si="5"/>
        <v>32</v>
      </c>
      <c r="B32" s="101">
        <v>3.5</v>
      </c>
      <c r="C32" s="102" t="s">
        <v>56</v>
      </c>
      <c r="D32" s="96">
        <f t="shared" si="0"/>
        <v>2.7131782945736434E-5</v>
      </c>
      <c r="E32" s="103">
        <v>0.32390000000000002</v>
      </c>
      <c r="F32" s="104">
        <v>4.7960000000000003</v>
      </c>
      <c r="G32" s="99">
        <f t="shared" si="1"/>
        <v>5.1199000000000003</v>
      </c>
      <c r="H32" s="101">
        <v>130</v>
      </c>
      <c r="I32" s="102" t="s">
        <v>57</v>
      </c>
      <c r="J32" s="100">
        <f t="shared" si="2"/>
        <v>1.3000000000000001E-2</v>
      </c>
      <c r="K32" s="101">
        <v>30</v>
      </c>
      <c r="L32" s="102" t="s">
        <v>57</v>
      </c>
      <c r="M32" s="100">
        <f t="shared" si="3"/>
        <v>3.0000000000000001E-3</v>
      </c>
      <c r="N32" s="101">
        <v>22</v>
      </c>
      <c r="O32" s="102" t="s">
        <v>57</v>
      </c>
      <c r="P32" s="100">
        <f t="shared" si="4"/>
        <v>2.1999999999999997E-3</v>
      </c>
    </row>
    <row r="33" spans="1:16">
      <c r="A33" s="18">
        <f t="shared" si="5"/>
        <v>33</v>
      </c>
      <c r="B33" s="101">
        <v>3.75</v>
      </c>
      <c r="C33" s="102" t="s">
        <v>56</v>
      </c>
      <c r="D33" s="96">
        <f t="shared" si="0"/>
        <v>2.9069767441860463E-5</v>
      </c>
      <c r="E33" s="103">
        <v>0.3352</v>
      </c>
      <c r="F33" s="104">
        <v>4.9379999999999997</v>
      </c>
      <c r="G33" s="99">
        <f t="shared" si="1"/>
        <v>5.2732000000000001</v>
      </c>
      <c r="H33" s="101">
        <v>134</v>
      </c>
      <c r="I33" s="102" t="s">
        <v>57</v>
      </c>
      <c r="J33" s="100">
        <f t="shared" si="2"/>
        <v>1.34E-2</v>
      </c>
      <c r="K33" s="101">
        <v>31</v>
      </c>
      <c r="L33" s="102" t="s">
        <v>57</v>
      </c>
      <c r="M33" s="100">
        <f t="shared" si="3"/>
        <v>3.0999999999999999E-3</v>
      </c>
      <c r="N33" s="101">
        <v>22</v>
      </c>
      <c r="O33" s="102" t="s">
        <v>57</v>
      </c>
      <c r="P33" s="100">
        <f t="shared" si="4"/>
        <v>2.1999999999999997E-3</v>
      </c>
    </row>
    <row r="34" spans="1:16">
      <c r="A34" s="18">
        <f t="shared" si="5"/>
        <v>34</v>
      </c>
      <c r="B34" s="101">
        <v>4</v>
      </c>
      <c r="C34" s="102" t="s">
        <v>56</v>
      </c>
      <c r="D34" s="96">
        <f t="shared" si="0"/>
        <v>3.1007751937984497E-5</v>
      </c>
      <c r="E34" s="103">
        <v>0.34620000000000001</v>
      </c>
      <c r="F34" s="104">
        <v>5.0720000000000001</v>
      </c>
      <c r="G34" s="99">
        <f t="shared" si="1"/>
        <v>5.4181999999999997</v>
      </c>
      <c r="H34" s="101">
        <v>139</v>
      </c>
      <c r="I34" s="102" t="s">
        <v>57</v>
      </c>
      <c r="J34" s="100">
        <f t="shared" si="2"/>
        <v>1.3900000000000001E-2</v>
      </c>
      <c r="K34" s="101">
        <v>32</v>
      </c>
      <c r="L34" s="102" t="s">
        <v>57</v>
      </c>
      <c r="M34" s="100">
        <f t="shared" si="3"/>
        <v>3.2000000000000002E-3</v>
      </c>
      <c r="N34" s="101">
        <v>23</v>
      </c>
      <c r="O34" s="102" t="s">
        <v>57</v>
      </c>
      <c r="P34" s="100">
        <f t="shared" si="4"/>
        <v>2.3E-3</v>
      </c>
    </row>
    <row r="35" spans="1:16">
      <c r="A35" s="18">
        <f t="shared" si="5"/>
        <v>35</v>
      </c>
      <c r="B35" s="101">
        <v>4.5</v>
      </c>
      <c r="C35" s="102" t="s">
        <v>56</v>
      </c>
      <c r="D35" s="96">
        <f t="shared" si="0"/>
        <v>3.4883720930232556E-5</v>
      </c>
      <c r="E35" s="103">
        <v>0.36720000000000003</v>
      </c>
      <c r="F35" s="104">
        <v>5.3230000000000004</v>
      </c>
      <c r="G35" s="99">
        <f t="shared" si="1"/>
        <v>5.6902000000000008</v>
      </c>
      <c r="H35" s="101">
        <v>147</v>
      </c>
      <c r="I35" s="102" t="s">
        <v>57</v>
      </c>
      <c r="J35" s="100">
        <f t="shared" si="2"/>
        <v>1.47E-2</v>
      </c>
      <c r="K35" s="101">
        <v>33</v>
      </c>
      <c r="L35" s="102" t="s">
        <v>57</v>
      </c>
      <c r="M35" s="100">
        <f t="shared" si="3"/>
        <v>3.3E-3</v>
      </c>
      <c r="N35" s="101">
        <v>24</v>
      </c>
      <c r="O35" s="102" t="s">
        <v>57</v>
      </c>
      <c r="P35" s="100">
        <f t="shared" si="4"/>
        <v>2.4000000000000002E-3</v>
      </c>
    </row>
    <row r="36" spans="1:16">
      <c r="A36" s="18">
        <f t="shared" si="5"/>
        <v>36</v>
      </c>
      <c r="B36" s="101">
        <v>5</v>
      </c>
      <c r="C36" s="102" t="s">
        <v>56</v>
      </c>
      <c r="D36" s="96">
        <f t="shared" si="0"/>
        <v>3.8759689922480622E-5</v>
      </c>
      <c r="E36" s="103">
        <v>0.3871</v>
      </c>
      <c r="F36" s="104">
        <v>5.5529999999999999</v>
      </c>
      <c r="G36" s="99">
        <f t="shared" si="1"/>
        <v>5.9401000000000002</v>
      </c>
      <c r="H36" s="101">
        <v>155</v>
      </c>
      <c r="I36" s="102" t="s">
        <v>57</v>
      </c>
      <c r="J36" s="100">
        <f t="shared" si="2"/>
        <v>1.55E-2</v>
      </c>
      <c r="K36" s="101">
        <v>35</v>
      </c>
      <c r="L36" s="102" t="s">
        <v>57</v>
      </c>
      <c r="M36" s="100">
        <f t="shared" si="3"/>
        <v>3.5000000000000005E-3</v>
      </c>
      <c r="N36" s="101">
        <v>25</v>
      </c>
      <c r="O36" s="102" t="s">
        <v>57</v>
      </c>
      <c r="P36" s="100">
        <f t="shared" si="4"/>
        <v>2.5000000000000001E-3</v>
      </c>
    </row>
    <row r="37" spans="1:16">
      <c r="A37" s="18">
        <f t="shared" si="5"/>
        <v>37</v>
      </c>
      <c r="B37" s="101">
        <v>5.5</v>
      </c>
      <c r="C37" s="102" t="s">
        <v>56</v>
      </c>
      <c r="D37" s="96">
        <f t="shared" si="0"/>
        <v>4.2635658914728682E-5</v>
      </c>
      <c r="E37" s="103">
        <v>0.40600000000000003</v>
      </c>
      <c r="F37" s="104">
        <v>5.7649999999999997</v>
      </c>
      <c r="G37" s="99">
        <f t="shared" si="1"/>
        <v>6.1709999999999994</v>
      </c>
      <c r="H37" s="101">
        <v>162</v>
      </c>
      <c r="I37" s="102" t="s">
        <v>57</v>
      </c>
      <c r="J37" s="100">
        <f t="shared" si="2"/>
        <v>1.6199999999999999E-2</v>
      </c>
      <c r="K37" s="101">
        <v>36</v>
      </c>
      <c r="L37" s="102" t="s">
        <v>57</v>
      </c>
      <c r="M37" s="100">
        <f t="shared" si="3"/>
        <v>3.5999999999999999E-3</v>
      </c>
      <c r="N37" s="101">
        <v>27</v>
      </c>
      <c r="O37" s="102" t="s">
        <v>57</v>
      </c>
      <c r="P37" s="100">
        <f t="shared" si="4"/>
        <v>2.7000000000000001E-3</v>
      </c>
    </row>
    <row r="38" spans="1:16">
      <c r="A38" s="18">
        <f t="shared" si="5"/>
        <v>38</v>
      </c>
      <c r="B38" s="101">
        <v>6</v>
      </c>
      <c r="C38" s="102" t="s">
        <v>56</v>
      </c>
      <c r="D38" s="96">
        <f t="shared" si="0"/>
        <v>4.6511627906976748E-5</v>
      </c>
      <c r="E38" s="103">
        <v>0.42399999999999999</v>
      </c>
      <c r="F38" s="104">
        <v>5.9619999999999997</v>
      </c>
      <c r="G38" s="99">
        <f t="shared" si="1"/>
        <v>6.3860000000000001</v>
      </c>
      <c r="H38" s="101">
        <v>170</v>
      </c>
      <c r="I38" s="102" t="s">
        <v>57</v>
      </c>
      <c r="J38" s="100">
        <f t="shared" si="2"/>
        <v>1.7000000000000001E-2</v>
      </c>
      <c r="K38" s="101">
        <v>38</v>
      </c>
      <c r="L38" s="102" t="s">
        <v>57</v>
      </c>
      <c r="M38" s="100">
        <f t="shared" si="3"/>
        <v>3.8E-3</v>
      </c>
      <c r="N38" s="101">
        <v>28</v>
      </c>
      <c r="O38" s="102" t="s">
        <v>57</v>
      </c>
      <c r="P38" s="100">
        <f t="shared" si="4"/>
        <v>2.8E-3</v>
      </c>
    </row>
    <row r="39" spans="1:16">
      <c r="A39" s="18">
        <f t="shared" si="5"/>
        <v>39</v>
      </c>
      <c r="B39" s="101">
        <v>6.5</v>
      </c>
      <c r="C39" s="102" t="s">
        <v>56</v>
      </c>
      <c r="D39" s="96">
        <f t="shared" si="0"/>
        <v>5.0387596899224801E-5</v>
      </c>
      <c r="E39" s="103">
        <v>0.44140000000000001</v>
      </c>
      <c r="F39" s="104">
        <v>6.1459999999999999</v>
      </c>
      <c r="G39" s="99">
        <f t="shared" si="1"/>
        <v>6.5873999999999997</v>
      </c>
      <c r="H39" s="101">
        <v>177</v>
      </c>
      <c r="I39" s="102" t="s">
        <v>57</v>
      </c>
      <c r="J39" s="100">
        <f t="shared" si="2"/>
        <v>1.77E-2</v>
      </c>
      <c r="K39" s="101">
        <v>39</v>
      </c>
      <c r="L39" s="102" t="s">
        <v>57</v>
      </c>
      <c r="M39" s="100">
        <f t="shared" si="3"/>
        <v>3.8999999999999998E-3</v>
      </c>
      <c r="N39" s="101">
        <v>29</v>
      </c>
      <c r="O39" s="102" t="s">
        <v>57</v>
      </c>
      <c r="P39" s="100">
        <f t="shared" si="4"/>
        <v>2.9000000000000002E-3</v>
      </c>
    </row>
    <row r="40" spans="1:16">
      <c r="A40" s="18">
        <f t="shared" si="5"/>
        <v>40</v>
      </c>
      <c r="B40" s="101">
        <v>7</v>
      </c>
      <c r="C40" s="102" t="s">
        <v>56</v>
      </c>
      <c r="D40" s="96">
        <f t="shared" si="0"/>
        <v>5.4263565891472867E-5</v>
      </c>
      <c r="E40" s="103">
        <v>0.45800000000000002</v>
      </c>
      <c r="F40" s="104">
        <v>6.319</v>
      </c>
      <c r="G40" s="99">
        <f t="shared" si="1"/>
        <v>6.7770000000000001</v>
      </c>
      <c r="H40" s="101">
        <v>184</v>
      </c>
      <c r="I40" s="102" t="s">
        <v>57</v>
      </c>
      <c r="J40" s="100">
        <f t="shared" si="2"/>
        <v>1.84E-2</v>
      </c>
      <c r="K40" s="101">
        <v>40</v>
      </c>
      <c r="L40" s="102" t="s">
        <v>57</v>
      </c>
      <c r="M40" s="100">
        <f t="shared" si="3"/>
        <v>4.0000000000000001E-3</v>
      </c>
      <c r="N40" s="101">
        <v>30</v>
      </c>
      <c r="O40" s="102" t="s">
        <v>57</v>
      </c>
      <c r="P40" s="100">
        <f t="shared" si="4"/>
        <v>3.0000000000000001E-3</v>
      </c>
    </row>
    <row r="41" spans="1:16">
      <c r="A41" s="18">
        <f t="shared" si="5"/>
        <v>41</v>
      </c>
      <c r="B41" s="101">
        <v>8</v>
      </c>
      <c r="C41" s="102" t="s">
        <v>56</v>
      </c>
      <c r="D41" s="96">
        <f t="shared" si="0"/>
        <v>6.2015503875968993E-5</v>
      </c>
      <c r="E41" s="103">
        <v>0.48959999999999998</v>
      </c>
      <c r="F41" s="104">
        <v>6.6340000000000003</v>
      </c>
      <c r="G41" s="99">
        <f t="shared" si="1"/>
        <v>7.1236000000000006</v>
      </c>
      <c r="H41" s="101">
        <v>197</v>
      </c>
      <c r="I41" s="102" t="s">
        <v>57</v>
      </c>
      <c r="J41" s="100">
        <f t="shared" si="2"/>
        <v>1.9700000000000002E-2</v>
      </c>
      <c r="K41" s="101">
        <v>43</v>
      </c>
      <c r="L41" s="102" t="s">
        <v>57</v>
      </c>
      <c r="M41" s="100">
        <f t="shared" si="3"/>
        <v>4.3E-3</v>
      </c>
      <c r="N41" s="101">
        <v>32</v>
      </c>
      <c r="O41" s="102" t="s">
        <v>57</v>
      </c>
      <c r="P41" s="100">
        <f t="shared" si="4"/>
        <v>3.2000000000000002E-3</v>
      </c>
    </row>
    <row r="42" spans="1:16">
      <c r="A42" s="18">
        <f t="shared" si="5"/>
        <v>42</v>
      </c>
      <c r="B42" s="101">
        <v>9</v>
      </c>
      <c r="C42" s="102" t="s">
        <v>56</v>
      </c>
      <c r="D42" s="96">
        <f t="shared" si="0"/>
        <v>6.9767441860465112E-5</v>
      </c>
      <c r="E42" s="103">
        <v>0.51929999999999998</v>
      </c>
      <c r="F42" s="104">
        <v>6.9160000000000004</v>
      </c>
      <c r="G42" s="99">
        <f t="shared" si="1"/>
        <v>7.4353000000000007</v>
      </c>
      <c r="H42" s="101">
        <v>209</v>
      </c>
      <c r="I42" s="102" t="s">
        <v>57</v>
      </c>
      <c r="J42" s="100">
        <f t="shared" si="2"/>
        <v>2.0899999999999998E-2</v>
      </c>
      <c r="K42" s="101">
        <v>45</v>
      </c>
      <c r="L42" s="102" t="s">
        <v>57</v>
      </c>
      <c r="M42" s="100">
        <f t="shared" si="3"/>
        <v>4.4999999999999997E-3</v>
      </c>
      <c r="N42" s="101">
        <v>34</v>
      </c>
      <c r="O42" s="102" t="s">
        <v>57</v>
      </c>
      <c r="P42" s="100">
        <f t="shared" si="4"/>
        <v>3.4000000000000002E-3</v>
      </c>
    </row>
    <row r="43" spans="1:16">
      <c r="A43" s="18">
        <f t="shared" si="5"/>
        <v>43</v>
      </c>
      <c r="B43" s="101">
        <v>10</v>
      </c>
      <c r="C43" s="102" t="s">
        <v>56</v>
      </c>
      <c r="D43" s="96">
        <f t="shared" si="0"/>
        <v>7.7519379844961245E-5</v>
      </c>
      <c r="E43" s="103">
        <v>0.5474</v>
      </c>
      <c r="F43" s="104">
        <v>7.1719999999999997</v>
      </c>
      <c r="G43" s="99">
        <f t="shared" si="1"/>
        <v>7.7193999999999994</v>
      </c>
      <c r="H43" s="101">
        <v>222</v>
      </c>
      <c r="I43" s="102" t="s">
        <v>57</v>
      </c>
      <c r="J43" s="100">
        <f t="shared" si="2"/>
        <v>2.2200000000000001E-2</v>
      </c>
      <c r="K43" s="101">
        <v>47</v>
      </c>
      <c r="L43" s="102" t="s">
        <v>57</v>
      </c>
      <c r="M43" s="100">
        <f t="shared" si="3"/>
        <v>4.7000000000000002E-3</v>
      </c>
      <c r="N43" s="101">
        <v>36</v>
      </c>
      <c r="O43" s="102" t="s">
        <v>57</v>
      </c>
      <c r="P43" s="100">
        <f t="shared" si="4"/>
        <v>3.5999999999999999E-3</v>
      </c>
    </row>
    <row r="44" spans="1:16">
      <c r="A44" s="18">
        <f t="shared" si="5"/>
        <v>44</v>
      </c>
      <c r="B44" s="101">
        <v>11</v>
      </c>
      <c r="C44" s="102" t="s">
        <v>56</v>
      </c>
      <c r="D44" s="96">
        <f t="shared" si="0"/>
        <v>8.5271317829457364E-5</v>
      </c>
      <c r="E44" s="103">
        <v>0.57410000000000005</v>
      </c>
      <c r="F44" s="104">
        <v>7.4050000000000002</v>
      </c>
      <c r="G44" s="99">
        <f t="shared" si="1"/>
        <v>7.9791000000000007</v>
      </c>
      <c r="H44" s="101">
        <v>233</v>
      </c>
      <c r="I44" s="102" t="s">
        <v>57</v>
      </c>
      <c r="J44" s="100">
        <f t="shared" si="2"/>
        <v>2.3300000000000001E-2</v>
      </c>
      <c r="K44" s="101">
        <v>49</v>
      </c>
      <c r="L44" s="102" t="s">
        <v>57</v>
      </c>
      <c r="M44" s="100">
        <f t="shared" si="3"/>
        <v>4.8999999999999998E-3</v>
      </c>
      <c r="N44" s="101">
        <v>37</v>
      </c>
      <c r="O44" s="102" t="s">
        <v>57</v>
      </c>
      <c r="P44" s="100">
        <f t="shared" si="4"/>
        <v>3.6999999999999997E-3</v>
      </c>
    </row>
    <row r="45" spans="1:16">
      <c r="A45" s="18">
        <f t="shared" si="5"/>
        <v>45</v>
      </c>
      <c r="B45" s="101">
        <v>12</v>
      </c>
      <c r="C45" s="102" t="s">
        <v>56</v>
      </c>
      <c r="D45" s="96">
        <f t="shared" si="0"/>
        <v>9.3023255813953496E-5</v>
      </c>
      <c r="E45" s="103">
        <v>0.59970000000000001</v>
      </c>
      <c r="F45" s="104">
        <v>7.6189999999999998</v>
      </c>
      <c r="G45" s="99">
        <f t="shared" si="1"/>
        <v>8.2187000000000001</v>
      </c>
      <c r="H45" s="101">
        <v>245</v>
      </c>
      <c r="I45" s="102" t="s">
        <v>57</v>
      </c>
      <c r="J45" s="100">
        <f t="shared" si="2"/>
        <v>2.4500000000000001E-2</v>
      </c>
      <c r="K45" s="101">
        <v>51</v>
      </c>
      <c r="L45" s="102" t="s">
        <v>57</v>
      </c>
      <c r="M45" s="100">
        <f t="shared" si="3"/>
        <v>5.0999999999999995E-3</v>
      </c>
      <c r="N45" s="101">
        <v>39</v>
      </c>
      <c r="O45" s="102" t="s">
        <v>57</v>
      </c>
      <c r="P45" s="100">
        <f t="shared" si="4"/>
        <v>3.8999999999999998E-3</v>
      </c>
    </row>
    <row r="46" spans="1:16">
      <c r="A46" s="18">
        <f t="shared" si="5"/>
        <v>46</v>
      </c>
      <c r="B46" s="101">
        <v>13</v>
      </c>
      <c r="C46" s="102" t="s">
        <v>56</v>
      </c>
      <c r="D46" s="96">
        <f t="shared" si="0"/>
        <v>1.007751937984496E-4</v>
      </c>
      <c r="E46" s="103">
        <v>0.62419999999999998</v>
      </c>
      <c r="F46" s="104">
        <v>7.8170000000000002</v>
      </c>
      <c r="G46" s="99">
        <f t="shared" si="1"/>
        <v>8.4412000000000003</v>
      </c>
      <c r="H46" s="101">
        <v>256</v>
      </c>
      <c r="I46" s="102" t="s">
        <v>57</v>
      </c>
      <c r="J46" s="100">
        <f t="shared" si="2"/>
        <v>2.5600000000000001E-2</v>
      </c>
      <c r="K46" s="101">
        <v>53</v>
      </c>
      <c r="L46" s="102" t="s">
        <v>57</v>
      </c>
      <c r="M46" s="100">
        <f t="shared" si="3"/>
        <v>5.3E-3</v>
      </c>
      <c r="N46" s="101">
        <v>41</v>
      </c>
      <c r="O46" s="102" t="s">
        <v>57</v>
      </c>
      <c r="P46" s="100">
        <f t="shared" si="4"/>
        <v>4.1000000000000003E-3</v>
      </c>
    </row>
    <row r="47" spans="1:16">
      <c r="A47" s="18">
        <f t="shared" si="5"/>
        <v>47</v>
      </c>
      <c r="B47" s="101">
        <v>14</v>
      </c>
      <c r="C47" s="102" t="s">
        <v>56</v>
      </c>
      <c r="D47" s="96">
        <f t="shared" si="0"/>
        <v>1.0852713178294573E-4</v>
      </c>
      <c r="E47" s="103">
        <v>0.64770000000000005</v>
      </c>
      <c r="F47" s="104">
        <v>8</v>
      </c>
      <c r="G47" s="99">
        <f t="shared" si="1"/>
        <v>8.6477000000000004</v>
      </c>
      <c r="H47" s="101">
        <v>267</v>
      </c>
      <c r="I47" s="102" t="s">
        <v>57</v>
      </c>
      <c r="J47" s="100">
        <f t="shared" si="2"/>
        <v>2.6700000000000002E-2</v>
      </c>
      <c r="K47" s="101">
        <v>55</v>
      </c>
      <c r="L47" s="102" t="s">
        <v>57</v>
      </c>
      <c r="M47" s="100">
        <f t="shared" si="3"/>
        <v>5.4999999999999997E-3</v>
      </c>
      <c r="N47" s="101">
        <v>42</v>
      </c>
      <c r="O47" s="102" t="s">
        <v>57</v>
      </c>
      <c r="P47" s="100">
        <f t="shared" si="4"/>
        <v>4.2000000000000006E-3</v>
      </c>
    </row>
    <row r="48" spans="1:16">
      <c r="A48" s="18">
        <f t="shared" si="5"/>
        <v>48</v>
      </c>
      <c r="B48" s="101">
        <v>15</v>
      </c>
      <c r="C48" s="102" t="s">
        <v>56</v>
      </c>
      <c r="D48" s="96">
        <f t="shared" si="0"/>
        <v>1.1627906976744185E-4</v>
      </c>
      <c r="E48" s="103">
        <v>0.67049999999999998</v>
      </c>
      <c r="F48" s="104">
        <v>8.1709999999999994</v>
      </c>
      <c r="G48" s="99">
        <f t="shared" si="1"/>
        <v>8.8414999999999999</v>
      </c>
      <c r="H48" s="101">
        <v>277</v>
      </c>
      <c r="I48" s="102" t="s">
        <v>57</v>
      </c>
      <c r="J48" s="100">
        <f t="shared" si="2"/>
        <v>2.7700000000000002E-2</v>
      </c>
      <c r="K48" s="101">
        <v>56</v>
      </c>
      <c r="L48" s="102" t="s">
        <v>57</v>
      </c>
      <c r="M48" s="100">
        <f t="shared" si="3"/>
        <v>5.5999999999999999E-3</v>
      </c>
      <c r="N48" s="101">
        <v>44</v>
      </c>
      <c r="O48" s="102" t="s">
        <v>57</v>
      </c>
      <c r="P48" s="100">
        <f t="shared" si="4"/>
        <v>4.3999999999999994E-3</v>
      </c>
    </row>
    <row r="49" spans="1:16">
      <c r="A49" s="18">
        <f t="shared" si="5"/>
        <v>49</v>
      </c>
      <c r="B49" s="101">
        <v>16</v>
      </c>
      <c r="C49" s="102" t="s">
        <v>56</v>
      </c>
      <c r="D49" s="96">
        <f t="shared" si="0"/>
        <v>1.2403100775193799E-4</v>
      </c>
      <c r="E49" s="103">
        <v>0.69240000000000002</v>
      </c>
      <c r="F49" s="104">
        <v>8.3309999999999995</v>
      </c>
      <c r="G49" s="99">
        <f t="shared" si="1"/>
        <v>9.0233999999999988</v>
      </c>
      <c r="H49" s="101">
        <v>288</v>
      </c>
      <c r="I49" s="102" t="s">
        <v>57</v>
      </c>
      <c r="J49" s="100">
        <f t="shared" si="2"/>
        <v>2.8799999999999999E-2</v>
      </c>
      <c r="K49" s="101">
        <v>58</v>
      </c>
      <c r="L49" s="102" t="s">
        <v>57</v>
      </c>
      <c r="M49" s="100">
        <f t="shared" si="3"/>
        <v>5.8000000000000005E-3</v>
      </c>
      <c r="N49" s="101">
        <v>45</v>
      </c>
      <c r="O49" s="102" t="s">
        <v>57</v>
      </c>
      <c r="P49" s="100">
        <f t="shared" si="4"/>
        <v>4.4999999999999997E-3</v>
      </c>
    </row>
    <row r="50" spans="1:16">
      <c r="A50" s="18">
        <f t="shared" si="5"/>
        <v>50</v>
      </c>
      <c r="B50" s="101">
        <v>17</v>
      </c>
      <c r="C50" s="102" t="s">
        <v>56</v>
      </c>
      <c r="D50" s="96">
        <f t="shared" si="0"/>
        <v>1.3178294573643412E-4</v>
      </c>
      <c r="E50" s="103">
        <v>0.71379999999999999</v>
      </c>
      <c r="F50" s="104">
        <v>8.4809999999999999</v>
      </c>
      <c r="G50" s="99">
        <f t="shared" si="1"/>
        <v>9.1948000000000008</v>
      </c>
      <c r="H50" s="101">
        <v>298</v>
      </c>
      <c r="I50" s="102" t="s">
        <v>57</v>
      </c>
      <c r="J50" s="100">
        <f t="shared" si="2"/>
        <v>2.98E-2</v>
      </c>
      <c r="K50" s="101">
        <v>60</v>
      </c>
      <c r="L50" s="102" t="s">
        <v>57</v>
      </c>
      <c r="M50" s="100">
        <f t="shared" si="3"/>
        <v>6.0000000000000001E-3</v>
      </c>
      <c r="N50" s="101">
        <v>47</v>
      </c>
      <c r="O50" s="102" t="s">
        <v>57</v>
      </c>
      <c r="P50" s="100">
        <f t="shared" si="4"/>
        <v>4.7000000000000002E-3</v>
      </c>
    </row>
    <row r="51" spans="1:16">
      <c r="A51" s="18">
        <f t="shared" si="5"/>
        <v>51</v>
      </c>
      <c r="B51" s="101">
        <v>18</v>
      </c>
      <c r="C51" s="102" t="s">
        <v>56</v>
      </c>
      <c r="D51" s="96">
        <f t="shared" si="0"/>
        <v>1.3953488372093022E-4</v>
      </c>
      <c r="E51" s="103">
        <v>0.73450000000000004</v>
      </c>
      <c r="F51" s="104">
        <v>8.6219999999999999</v>
      </c>
      <c r="G51" s="99">
        <f t="shared" si="1"/>
        <v>9.3565000000000005</v>
      </c>
      <c r="H51" s="101">
        <v>308</v>
      </c>
      <c r="I51" s="102" t="s">
        <v>57</v>
      </c>
      <c r="J51" s="100">
        <f t="shared" si="2"/>
        <v>3.0800000000000001E-2</v>
      </c>
      <c r="K51" s="101">
        <v>61</v>
      </c>
      <c r="L51" s="102" t="s">
        <v>57</v>
      </c>
      <c r="M51" s="100">
        <f t="shared" si="3"/>
        <v>6.0999999999999995E-3</v>
      </c>
      <c r="N51" s="101">
        <v>48</v>
      </c>
      <c r="O51" s="102" t="s">
        <v>57</v>
      </c>
      <c r="P51" s="100">
        <f t="shared" si="4"/>
        <v>4.8000000000000004E-3</v>
      </c>
    </row>
    <row r="52" spans="1:16">
      <c r="A52" s="18">
        <f t="shared" si="5"/>
        <v>52</v>
      </c>
      <c r="B52" s="101">
        <v>20</v>
      </c>
      <c r="C52" s="102" t="s">
        <v>56</v>
      </c>
      <c r="D52" s="96">
        <f t="shared" ref="D52:D83" si="6">B52/1000/$C$5</f>
        <v>1.5503875968992249E-4</v>
      </c>
      <c r="E52" s="103">
        <v>0.7742</v>
      </c>
      <c r="F52" s="104">
        <v>8.8810000000000002</v>
      </c>
      <c r="G52" s="99">
        <f t="shared" si="1"/>
        <v>9.6552000000000007</v>
      </c>
      <c r="H52" s="101">
        <v>327</v>
      </c>
      <c r="I52" s="102" t="s">
        <v>57</v>
      </c>
      <c r="J52" s="100">
        <f t="shared" ref="J52:J83" si="7">H52/1000/10</f>
        <v>3.27E-2</v>
      </c>
      <c r="K52" s="101">
        <v>65</v>
      </c>
      <c r="L52" s="102" t="s">
        <v>57</v>
      </c>
      <c r="M52" s="100">
        <f t="shared" ref="M52:M83" si="8">K52/1000/10</f>
        <v>6.5000000000000006E-3</v>
      </c>
      <c r="N52" s="101">
        <v>51</v>
      </c>
      <c r="O52" s="102" t="s">
        <v>57</v>
      </c>
      <c r="P52" s="100">
        <f t="shared" ref="P52:P83" si="9">N52/1000/10</f>
        <v>5.0999999999999995E-3</v>
      </c>
    </row>
    <row r="53" spans="1:16">
      <c r="A53" s="18">
        <f t="shared" si="5"/>
        <v>53</v>
      </c>
      <c r="B53" s="101">
        <v>22.5</v>
      </c>
      <c r="C53" s="102" t="s">
        <v>56</v>
      </c>
      <c r="D53" s="96">
        <f t="shared" si="6"/>
        <v>1.7441860465116279E-4</v>
      </c>
      <c r="E53" s="103">
        <v>0.82110000000000005</v>
      </c>
      <c r="F53" s="104">
        <v>9.1669999999999998</v>
      </c>
      <c r="G53" s="99">
        <f t="shared" si="1"/>
        <v>9.9880999999999993</v>
      </c>
      <c r="H53" s="101">
        <v>351</v>
      </c>
      <c r="I53" s="102" t="s">
        <v>57</v>
      </c>
      <c r="J53" s="100">
        <f t="shared" si="7"/>
        <v>3.5099999999999999E-2</v>
      </c>
      <c r="K53" s="101">
        <v>68</v>
      </c>
      <c r="L53" s="102" t="s">
        <v>57</v>
      </c>
      <c r="M53" s="100">
        <f t="shared" si="8"/>
        <v>6.8000000000000005E-3</v>
      </c>
      <c r="N53" s="101">
        <v>54</v>
      </c>
      <c r="O53" s="102" t="s">
        <v>57</v>
      </c>
      <c r="P53" s="100">
        <f t="shared" si="9"/>
        <v>5.4000000000000003E-3</v>
      </c>
    </row>
    <row r="54" spans="1:16">
      <c r="A54" s="18">
        <f t="shared" si="5"/>
        <v>54</v>
      </c>
      <c r="B54" s="101">
        <v>25</v>
      </c>
      <c r="C54" s="102" t="s">
        <v>56</v>
      </c>
      <c r="D54" s="96">
        <f t="shared" si="6"/>
        <v>1.937984496124031E-4</v>
      </c>
      <c r="E54" s="103">
        <v>0.86560000000000004</v>
      </c>
      <c r="F54" s="104">
        <v>9.4209999999999994</v>
      </c>
      <c r="G54" s="99">
        <f t="shared" si="1"/>
        <v>10.2866</v>
      </c>
      <c r="H54" s="101">
        <v>374</v>
      </c>
      <c r="I54" s="102" t="s">
        <v>57</v>
      </c>
      <c r="J54" s="100">
        <f t="shared" si="7"/>
        <v>3.7400000000000003E-2</v>
      </c>
      <c r="K54" s="101">
        <v>72</v>
      </c>
      <c r="L54" s="102" t="s">
        <v>57</v>
      </c>
      <c r="M54" s="100">
        <f t="shared" si="8"/>
        <v>7.1999999999999998E-3</v>
      </c>
      <c r="N54" s="101">
        <v>57</v>
      </c>
      <c r="O54" s="102" t="s">
        <v>57</v>
      </c>
      <c r="P54" s="100">
        <f t="shared" si="9"/>
        <v>5.7000000000000002E-3</v>
      </c>
    </row>
    <row r="55" spans="1:16">
      <c r="A55" s="18">
        <f t="shared" si="5"/>
        <v>55</v>
      </c>
      <c r="B55" s="101">
        <v>27.5</v>
      </c>
      <c r="C55" s="102" t="s">
        <v>56</v>
      </c>
      <c r="D55" s="96">
        <f t="shared" si="6"/>
        <v>2.131782945736434E-4</v>
      </c>
      <c r="E55" s="103">
        <v>0.90780000000000005</v>
      </c>
      <c r="F55" s="104">
        <v>9.6460000000000008</v>
      </c>
      <c r="G55" s="99">
        <f t="shared" si="1"/>
        <v>10.553800000000001</v>
      </c>
      <c r="H55" s="101">
        <v>396</v>
      </c>
      <c r="I55" s="102" t="s">
        <v>57</v>
      </c>
      <c r="J55" s="100">
        <f t="shared" si="7"/>
        <v>3.9600000000000003E-2</v>
      </c>
      <c r="K55" s="101">
        <v>75</v>
      </c>
      <c r="L55" s="102" t="s">
        <v>57</v>
      </c>
      <c r="M55" s="100">
        <f t="shared" si="8"/>
        <v>7.4999999999999997E-3</v>
      </c>
      <c r="N55" s="101">
        <v>61</v>
      </c>
      <c r="O55" s="102" t="s">
        <v>57</v>
      </c>
      <c r="P55" s="100">
        <f t="shared" si="9"/>
        <v>6.0999999999999995E-3</v>
      </c>
    </row>
    <row r="56" spans="1:16">
      <c r="A56" s="18">
        <f t="shared" si="5"/>
        <v>56</v>
      </c>
      <c r="B56" s="101">
        <v>30</v>
      </c>
      <c r="C56" s="102" t="s">
        <v>56</v>
      </c>
      <c r="D56" s="96">
        <f t="shared" si="6"/>
        <v>2.3255813953488371E-4</v>
      </c>
      <c r="E56" s="103">
        <v>0.94820000000000004</v>
      </c>
      <c r="F56" s="104">
        <v>9.8490000000000002</v>
      </c>
      <c r="G56" s="99">
        <f t="shared" si="1"/>
        <v>10.7972</v>
      </c>
      <c r="H56" s="101">
        <v>418</v>
      </c>
      <c r="I56" s="102" t="s">
        <v>57</v>
      </c>
      <c r="J56" s="100">
        <f t="shared" si="7"/>
        <v>4.1799999999999997E-2</v>
      </c>
      <c r="K56" s="101">
        <v>79</v>
      </c>
      <c r="L56" s="102" t="s">
        <v>57</v>
      </c>
      <c r="M56" s="100">
        <f t="shared" si="8"/>
        <v>7.9000000000000008E-3</v>
      </c>
      <c r="N56" s="101">
        <v>64</v>
      </c>
      <c r="O56" s="102" t="s">
        <v>57</v>
      </c>
      <c r="P56" s="100">
        <f t="shared" si="9"/>
        <v>6.4000000000000003E-3</v>
      </c>
    </row>
    <row r="57" spans="1:16">
      <c r="A57" s="18">
        <f t="shared" si="5"/>
        <v>57</v>
      </c>
      <c r="B57" s="101">
        <v>32.5</v>
      </c>
      <c r="C57" s="102" t="s">
        <v>56</v>
      </c>
      <c r="D57" s="96">
        <f t="shared" si="6"/>
        <v>2.5193798449612404E-4</v>
      </c>
      <c r="E57" s="103">
        <v>0.9869</v>
      </c>
      <c r="F57" s="104">
        <v>10.029999999999999</v>
      </c>
      <c r="G57" s="99">
        <f t="shared" si="1"/>
        <v>11.0169</v>
      </c>
      <c r="H57" s="101">
        <v>440</v>
      </c>
      <c r="I57" s="102" t="s">
        <v>57</v>
      </c>
      <c r="J57" s="100">
        <f t="shared" si="7"/>
        <v>4.3999999999999997E-2</v>
      </c>
      <c r="K57" s="101">
        <v>82</v>
      </c>
      <c r="L57" s="102" t="s">
        <v>57</v>
      </c>
      <c r="M57" s="100">
        <f t="shared" si="8"/>
        <v>8.2000000000000007E-3</v>
      </c>
      <c r="N57" s="101">
        <v>67</v>
      </c>
      <c r="O57" s="102" t="s">
        <v>57</v>
      </c>
      <c r="P57" s="100">
        <f t="shared" si="9"/>
        <v>6.7000000000000002E-3</v>
      </c>
    </row>
    <row r="58" spans="1:16">
      <c r="A58" s="18">
        <f t="shared" si="5"/>
        <v>58</v>
      </c>
      <c r="B58" s="101">
        <v>35</v>
      </c>
      <c r="C58" s="102" t="s">
        <v>56</v>
      </c>
      <c r="D58" s="96">
        <f t="shared" si="6"/>
        <v>2.7131782945736437E-4</v>
      </c>
      <c r="E58" s="103">
        <v>1.024</v>
      </c>
      <c r="F58" s="104">
        <v>10.199999999999999</v>
      </c>
      <c r="G58" s="99">
        <f t="shared" si="1"/>
        <v>11.224</v>
      </c>
      <c r="H58" s="101">
        <v>461</v>
      </c>
      <c r="I58" s="102" t="s">
        <v>57</v>
      </c>
      <c r="J58" s="100">
        <f t="shared" si="7"/>
        <v>4.6100000000000002E-2</v>
      </c>
      <c r="K58" s="101">
        <v>85</v>
      </c>
      <c r="L58" s="102" t="s">
        <v>57</v>
      </c>
      <c r="M58" s="100">
        <f t="shared" si="8"/>
        <v>8.5000000000000006E-3</v>
      </c>
      <c r="N58" s="101">
        <v>69</v>
      </c>
      <c r="O58" s="102" t="s">
        <v>57</v>
      </c>
      <c r="P58" s="100">
        <f t="shared" si="9"/>
        <v>6.9000000000000008E-3</v>
      </c>
    </row>
    <row r="59" spans="1:16">
      <c r="A59" s="18">
        <f t="shared" si="5"/>
        <v>59</v>
      </c>
      <c r="B59" s="101">
        <v>37.5</v>
      </c>
      <c r="C59" s="102" t="s">
        <v>56</v>
      </c>
      <c r="D59" s="96">
        <f t="shared" si="6"/>
        <v>2.9069767441860465E-4</v>
      </c>
      <c r="E59" s="103">
        <v>1.06</v>
      </c>
      <c r="F59" s="104">
        <v>10.35</v>
      </c>
      <c r="G59" s="99">
        <f t="shared" si="1"/>
        <v>11.41</v>
      </c>
      <c r="H59" s="101">
        <v>481</v>
      </c>
      <c r="I59" s="102" t="s">
        <v>57</v>
      </c>
      <c r="J59" s="100">
        <f t="shared" si="7"/>
        <v>4.8099999999999997E-2</v>
      </c>
      <c r="K59" s="101">
        <v>88</v>
      </c>
      <c r="L59" s="102" t="s">
        <v>57</v>
      </c>
      <c r="M59" s="100">
        <f t="shared" si="8"/>
        <v>8.7999999999999988E-3</v>
      </c>
      <c r="N59" s="101">
        <v>72</v>
      </c>
      <c r="O59" s="102" t="s">
        <v>57</v>
      </c>
      <c r="P59" s="100">
        <f t="shared" si="9"/>
        <v>7.1999999999999998E-3</v>
      </c>
    </row>
    <row r="60" spans="1:16">
      <c r="A60" s="18">
        <f t="shared" si="5"/>
        <v>60</v>
      </c>
      <c r="B60" s="101">
        <v>40</v>
      </c>
      <c r="C60" s="102" t="s">
        <v>56</v>
      </c>
      <c r="D60" s="96">
        <f t="shared" si="6"/>
        <v>3.1007751937984498E-4</v>
      </c>
      <c r="E60" s="103">
        <v>1.095</v>
      </c>
      <c r="F60" s="104">
        <v>10.49</v>
      </c>
      <c r="G60" s="99">
        <f t="shared" si="1"/>
        <v>11.585000000000001</v>
      </c>
      <c r="H60" s="101">
        <v>502</v>
      </c>
      <c r="I60" s="102" t="s">
        <v>57</v>
      </c>
      <c r="J60" s="100">
        <f t="shared" si="7"/>
        <v>5.0200000000000002E-2</v>
      </c>
      <c r="K60" s="101">
        <v>91</v>
      </c>
      <c r="L60" s="102" t="s">
        <v>57</v>
      </c>
      <c r="M60" s="100">
        <f t="shared" si="8"/>
        <v>9.1000000000000004E-3</v>
      </c>
      <c r="N60" s="101">
        <v>75</v>
      </c>
      <c r="O60" s="102" t="s">
        <v>57</v>
      </c>
      <c r="P60" s="100">
        <f t="shared" si="9"/>
        <v>7.4999999999999997E-3</v>
      </c>
    </row>
    <row r="61" spans="1:16">
      <c r="A61" s="18">
        <f t="shared" si="5"/>
        <v>61</v>
      </c>
      <c r="B61" s="101">
        <v>45</v>
      </c>
      <c r="C61" s="102" t="s">
        <v>56</v>
      </c>
      <c r="D61" s="96">
        <f t="shared" si="6"/>
        <v>3.4883720930232559E-4</v>
      </c>
      <c r="E61" s="103">
        <v>1.161</v>
      </c>
      <c r="F61" s="104">
        <v>10.73</v>
      </c>
      <c r="G61" s="99">
        <f t="shared" si="1"/>
        <v>11.891</v>
      </c>
      <c r="H61" s="101">
        <v>542</v>
      </c>
      <c r="I61" s="102" t="s">
        <v>57</v>
      </c>
      <c r="J61" s="100">
        <f t="shared" si="7"/>
        <v>5.4200000000000005E-2</v>
      </c>
      <c r="K61" s="101">
        <v>97</v>
      </c>
      <c r="L61" s="102" t="s">
        <v>57</v>
      </c>
      <c r="M61" s="100">
        <f t="shared" si="8"/>
        <v>9.7000000000000003E-3</v>
      </c>
      <c r="N61" s="101">
        <v>80</v>
      </c>
      <c r="O61" s="102" t="s">
        <v>57</v>
      </c>
      <c r="P61" s="100">
        <f t="shared" si="9"/>
        <v>8.0000000000000002E-3</v>
      </c>
    </row>
    <row r="62" spans="1:16">
      <c r="A62" s="18">
        <f t="shared" si="5"/>
        <v>62</v>
      </c>
      <c r="B62" s="101">
        <v>50</v>
      </c>
      <c r="C62" s="102" t="s">
        <v>56</v>
      </c>
      <c r="D62" s="96">
        <f t="shared" si="6"/>
        <v>3.875968992248062E-4</v>
      </c>
      <c r="E62" s="103">
        <v>1.224</v>
      </c>
      <c r="F62" s="104">
        <v>10.94</v>
      </c>
      <c r="G62" s="99">
        <f t="shared" si="1"/>
        <v>12.164</v>
      </c>
      <c r="H62" s="101">
        <v>581</v>
      </c>
      <c r="I62" s="102" t="s">
        <v>57</v>
      </c>
      <c r="J62" s="100">
        <f t="shared" si="7"/>
        <v>5.8099999999999999E-2</v>
      </c>
      <c r="K62" s="101">
        <v>103</v>
      </c>
      <c r="L62" s="102" t="s">
        <v>57</v>
      </c>
      <c r="M62" s="100">
        <f t="shared" si="8"/>
        <v>1.03E-2</v>
      </c>
      <c r="N62" s="101">
        <v>86</v>
      </c>
      <c r="O62" s="102" t="s">
        <v>57</v>
      </c>
      <c r="P62" s="100">
        <f t="shared" si="9"/>
        <v>8.6E-3</v>
      </c>
    </row>
    <row r="63" spans="1:16">
      <c r="A63" s="18">
        <f t="shared" si="5"/>
        <v>63</v>
      </c>
      <c r="B63" s="101">
        <v>55</v>
      </c>
      <c r="C63" s="102" t="s">
        <v>56</v>
      </c>
      <c r="D63" s="96">
        <f t="shared" si="6"/>
        <v>4.263565891472868E-4</v>
      </c>
      <c r="E63" s="103">
        <v>1.284</v>
      </c>
      <c r="F63" s="104">
        <v>11.13</v>
      </c>
      <c r="G63" s="99">
        <f t="shared" si="1"/>
        <v>12.414000000000001</v>
      </c>
      <c r="H63" s="101">
        <v>619</v>
      </c>
      <c r="I63" s="102" t="s">
        <v>57</v>
      </c>
      <c r="J63" s="100">
        <f t="shared" si="7"/>
        <v>6.1899999999999997E-2</v>
      </c>
      <c r="K63" s="101">
        <v>109</v>
      </c>
      <c r="L63" s="102" t="s">
        <v>57</v>
      </c>
      <c r="M63" s="100">
        <f t="shared" si="8"/>
        <v>1.09E-2</v>
      </c>
      <c r="N63" s="101">
        <v>91</v>
      </c>
      <c r="O63" s="102" t="s">
        <v>57</v>
      </c>
      <c r="P63" s="100">
        <f t="shared" si="9"/>
        <v>9.1000000000000004E-3</v>
      </c>
    </row>
    <row r="64" spans="1:16">
      <c r="A64" s="18">
        <f t="shared" si="5"/>
        <v>64</v>
      </c>
      <c r="B64" s="101">
        <v>60</v>
      </c>
      <c r="C64" s="102" t="s">
        <v>56</v>
      </c>
      <c r="D64" s="96">
        <f t="shared" si="6"/>
        <v>4.6511627906976741E-4</v>
      </c>
      <c r="E64" s="103">
        <v>1.341</v>
      </c>
      <c r="F64" s="104">
        <v>11.28</v>
      </c>
      <c r="G64" s="99">
        <f t="shared" si="1"/>
        <v>12.620999999999999</v>
      </c>
      <c r="H64" s="101">
        <v>657</v>
      </c>
      <c r="I64" s="102" t="s">
        <v>57</v>
      </c>
      <c r="J64" s="100">
        <f t="shared" si="7"/>
        <v>6.5700000000000008E-2</v>
      </c>
      <c r="K64" s="101">
        <v>114</v>
      </c>
      <c r="L64" s="102" t="s">
        <v>57</v>
      </c>
      <c r="M64" s="100">
        <f t="shared" si="8"/>
        <v>1.14E-2</v>
      </c>
      <c r="N64" s="101">
        <v>95</v>
      </c>
      <c r="O64" s="102" t="s">
        <v>57</v>
      </c>
      <c r="P64" s="100">
        <f t="shared" si="9"/>
        <v>9.4999999999999998E-3</v>
      </c>
    </row>
    <row r="65" spans="1:16">
      <c r="A65" s="18">
        <f t="shared" si="5"/>
        <v>65</v>
      </c>
      <c r="B65" s="101">
        <v>65</v>
      </c>
      <c r="C65" s="102" t="s">
        <v>56</v>
      </c>
      <c r="D65" s="96">
        <f t="shared" si="6"/>
        <v>5.0387596899224808E-4</v>
      </c>
      <c r="E65" s="103">
        <v>1.3959999999999999</v>
      </c>
      <c r="F65" s="104">
        <v>11.42</v>
      </c>
      <c r="G65" s="99">
        <f t="shared" si="1"/>
        <v>12.815999999999999</v>
      </c>
      <c r="H65" s="101">
        <v>694</v>
      </c>
      <c r="I65" s="102" t="s">
        <v>57</v>
      </c>
      <c r="J65" s="100">
        <f t="shared" si="7"/>
        <v>6.9399999999999989E-2</v>
      </c>
      <c r="K65" s="101">
        <v>119</v>
      </c>
      <c r="L65" s="102" t="s">
        <v>57</v>
      </c>
      <c r="M65" s="100">
        <f t="shared" si="8"/>
        <v>1.1899999999999999E-2</v>
      </c>
      <c r="N65" s="101">
        <v>100</v>
      </c>
      <c r="O65" s="102" t="s">
        <v>57</v>
      </c>
      <c r="P65" s="100">
        <f t="shared" si="9"/>
        <v>0.01</v>
      </c>
    </row>
    <row r="66" spans="1:16">
      <c r="A66" s="18">
        <f t="shared" si="5"/>
        <v>66</v>
      </c>
      <c r="B66" s="101">
        <v>70</v>
      </c>
      <c r="C66" s="102" t="s">
        <v>56</v>
      </c>
      <c r="D66" s="96">
        <f t="shared" si="6"/>
        <v>5.4263565891472874E-4</v>
      </c>
      <c r="E66" s="103">
        <v>1.448</v>
      </c>
      <c r="F66" s="104">
        <v>11.54</v>
      </c>
      <c r="G66" s="99">
        <f t="shared" si="1"/>
        <v>12.988</v>
      </c>
      <c r="H66" s="101">
        <v>730</v>
      </c>
      <c r="I66" s="102" t="s">
        <v>57</v>
      </c>
      <c r="J66" s="100">
        <f t="shared" si="7"/>
        <v>7.2999999999999995E-2</v>
      </c>
      <c r="K66" s="101">
        <v>124</v>
      </c>
      <c r="L66" s="102" t="s">
        <v>57</v>
      </c>
      <c r="M66" s="100">
        <f t="shared" si="8"/>
        <v>1.24E-2</v>
      </c>
      <c r="N66" s="101">
        <v>105</v>
      </c>
      <c r="O66" s="102" t="s">
        <v>57</v>
      </c>
      <c r="P66" s="100">
        <f t="shared" si="9"/>
        <v>1.0499999999999999E-2</v>
      </c>
    </row>
    <row r="67" spans="1:16">
      <c r="A67" s="18">
        <f t="shared" si="5"/>
        <v>67</v>
      </c>
      <c r="B67" s="101">
        <v>80</v>
      </c>
      <c r="C67" s="102" t="s">
        <v>56</v>
      </c>
      <c r="D67" s="96">
        <f t="shared" si="6"/>
        <v>6.2015503875968996E-4</v>
      </c>
      <c r="E67" s="103">
        <v>1.548</v>
      </c>
      <c r="F67" s="104">
        <v>11.74</v>
      </c>
      <c r="G67" s="99">
        <f t="shared" si="1"/>
        <v>13.288</v>
      </c>
      <c r="H67" s="101">
        <v>802</v>
      </c>
      <c r="I67" s="102" t="s">
        <v>57</v>
      </c>
      <c r="J67" s="100">
        <f t="shared" si="7"/>
        <v>8.0200000000000007E-2</v>
      </c>
      <c r="K67" s="101">
        <v>134</v>
      </c>
      <c r="L67" s="102" t="s">
        <v>57</v>
      </c>
      <c r="M67" s="100">
        <f t="shared" si="8"/>
        <v>1.34E-2</v>
      </c>
      <c r="N67" s="101">
        <v>114</v>
      </c>
      <c r="O67" s="102" t="s">
        <v>57</v>
      </c>
      <c r="P67" s="100">
        <f t="shared" si="9"/>
        <v>1.14E-2</v>
      </c>
    </row>
    <row r="68" spans="1:16">
      <c r="A68" s="18">
        <f t="shared" si="5"/>
        <v>68</v>
      </c>
      <c r="B68" s="101">
        <v>90</v>
      </c>
      <c r="C68" s="102" t="s">
        <v>56</v>
      </c>
      <c r="D68" s="96">
        <f t="shared" si="6"/>
        <v>6.9767441860465117E-4</v>
      </c>
      <c r="E68" s="103">
        <v>1.6419999999999999</v>
      </c>
      <c r="F68" s="104">
        <v>11.89</v>
      </c>
      <c r="G68" s="99">
        <f t="shared" si="1"/>
        <v>13.532</v>
      </c>
      <c r="H68" s="101">
        <v>872</v>
      </c>
      <c r="I68" s="102" t="s">
        <v>57</v>
      </c>
      <c r="J68" s="100">
        <f t="shared" si="7"/>
        <v>8.72E-2</v>
      </c>
      <c r="K68" s="101">
        <v>144</v>
      </c>
      <c r="L68" s="102" t="s">
        <v>57</v>
      </c>
      <c r="M68" s="100">
        <f t="shared" si="8"/>
        <v>1.44E-2</v>
      </c>
      <c r="N68" s="101">
        <v>123</v>
      </c>
      <c r="O68" s="102" t="s">
        <v>57</v>
      </c>
      <c r="P68" s="100">
        <f t="shared" si="9"/>
        <v>1.23E-2</v>
      </c>
    </row>
    <row r="69" spans="1:16">
      <c r="A69" s="18">
        <f t="shared" si="5"/>
        <v>69</v>
      </c>
      <c r="B69" s="101">
        <v>100</v>
      </c>
      <c r="C69" s="102" t="s">
        <v>56</v>
      </c>
      <c r="D69" s="96">
        <f t="shared" si="6"/>
        <v>7.7519379844961239E-4</v>
      </c>
      <c r="E69" s="103">
        <v>1.7310000000000001</v>
      </c>
      <c r="F69" s="104">
        <v>12.01</v>
      </c>
      <c r="G69" s="99">
        <f t="shared" si="1"/>
        <v>13.741</v>
      </c>
      <c r="H69" s="101">
        <v>942</v>
      </c>
      <c r="I69" s="102" t="s">
        <v>57</v>
      </c>
      <c r="J69" s="100">
        <f t="shared" si="7"/>
        <v>9.4199999999999992E-2</v>
      </c>
      <c r="K69" s="101">
        <v>154</v>
      </c>
      <c r="L69" s="102" t="s">
        <v>57</v>
      </c>
      <c r="M69" s="100">
        <f t="shared" si="8"/>
        <v>1.54E-2</v>
      </c>
      <c r="N69" s="101">
        <v>131</v>
      </c>
      <c r="O69" s="102" t="s">
        <v>57</v>
      </c>
      <c r="P69" s="100">
        <f t="shared" si="9"/>
        <v>1.3100000000000001E-2</v>
      </c>
    </row>
    <row r="70" spans="1:16">
      <c r="A70" s="18">
        <f t="shared" si="5"/>
        <v>70</v>
      </c>
      <c r="B70" s="101">
        <v>110</v>
      </c>
      <c r="C70" s="102" t="s">
        <v>56</v>
      </c>
      <c r="D70" s="96">
        <f t="shared" si="6"/>
        <v>8.5271317829457361E-4</v>
      </c>
      <c r="E70" s="103">
        <v>1.8160000000000001</v>
      </c>
      <c r="F70" s="104">
        <v>12.11</v>
      </c>
      <c r="G70" s="99">
        <f t="shared" si="1"/>
        <v>13.926</v>
      </c>
      <c r="H70" s="101">
        <v>1010</v>
      </c>
      <c r="I70" s="102" t="s">
        <v>57</v>
      </c>
      <c r="J70" s="100">
        <f t="shared" si="7"/>
        <v>0.10100000000000001</v>
      </c>
      <c r="K70" s="101">
        <v>163</v>
      </c>
      <c r="L70" s="102" t="s">
        <v>57</v>
      </c>
      <c r="M70" s="100">
        <f t="shared" si="8"/>
        <v>1.6300000000000002E-2</v>
      </c>
      <c r="N70" s="101">
        <v>140</v>
      </c>
      <c r="O70" s="102" t="s">
        <v>57</v>
      </c>
      <c r="P70" s="100">
        <f t="shared" si="9"/>
        <v>1.4000000000000002E-2</v>
      </c>
    </row>
    <row r="71" spans="1:16">
      <c r="A71" s="18">
        <f t="shared" si="5"/>
        <v>71</v>
      </c>
      <c r="B71" s="101">
        <v>120</v>
      </c>
      <c r="C71" s="102" t="s">
        <v>56</v>
      </c>
      <c r="D71" s="96">
        <f t="shared" si="6"/>
        <v>9.3023255813953483E-4</v>
      </c>
      <c r="E71" s="103">
        <v>1.8959999999999999</v>
      </c>
      <c r="F71" s="104">
        <v>12.18</v>
      </c>
      <c r="G71" s="99">
        <f t="shared" si="1"/>
        <v>14.076000000000001</v>
      </c>
      <c r="H71" s="101">
        <v>1078</v>
      </c>
      <c r="I71" s="102" t="s">
        <v>57</v>
      </c>
      <c r="J71" s="100">
        <f t="shared" si="7"/>
        <v>0.10780000000000001</v>
      </c>
      <c r="K71" s="101">
        <v>172</v>
      </c>
      <c r="L71" s="102" t="s">
        <v>57</v>
      </c>
      <c r="M71" s="100">
        <f t="shared" si="8"/>
        <v>1.72E-2</v>
      </c>
      <c r="N71" s="101">
        <v>148</v>
      </c>
      <c r="O71" s="102" t="s">
        <v>57</v>
      </c>
      <c r="P71" s="100">
        <f t="shared" si="9"/>
        <v>1.4799999999999999E-2</v>
      </c>
    </row>
    <row r="72" spans="1:16">
      <c r="A72" s="18">
        <f t="shared" si="5"/>
        <v>72</v>
      </c>
      <c r="B72" s="101">
        <v>130</v>
      </c>
      <c r="C72" s="102" t="s">
        <v>56</v>
      </c>
      <c r="D72" s="96">
        <f t="shared" si="6"/>
        <v>1.0077519379844962E-3</v>
      </c>
      <c r="E72" s="103">
        <v>1.974</v>
      </c>
      <c r="F72" s="104">
        <v>12.24</v>
      </c>
      <c r="G72" s="99">
        <f t="shared" si="1"/>
        <v>14.214</v>
      </c>
      <c r="H72" s="101">
        <v>1145</v>
      </c>
      <c r="I72" s="102" t="s">
        <v>57</v>
      </c>
      <c r="J72" s="100">
        <f t="shared" si="7"/>
        <v>0.1145</v>
      </c>
      <c r="K72" s="101">
        <v>181</v>
      </c>
      <c r="L72" s="102" t="s">
        <v>57</v>
      </c>
      <c r="M72" s="100">
        <f t="shared" si="8"/>
        <v>1.8099999999999998E-2</v>
      </c>
      <c r="N72" s="101">
        <v>156</v>
      </c>
      <c r="O72" s="102" t="s">
        <v>57</v>
      </c>
      <c r="P72" s="100">
        <f t="shared" si="9"/>
        <v>1.5599999999999999E-2</v>
      </c>
    </row>
    <row r="73" spans="1:16">
      <c r="A73" s="18">
        <f t="shared" si="5"/>
        <v>73</v>
      </c>
      <c r="B73" s="101">
        <v>140</v>
      </c>
      <c r="C73" s="102" t="s">
        <v>56</v>
      </c>
      <c r="D73" s="96">
        <f t="shared" si="6"/>
        <v>1.0852713178294575E-3</v>
      </c>
      <c r="E73" s="103">
        <v>2.048</v>
      </c>
      <c r="F73" s="104">
        <v>12.28</v>
      </c>
      <c r="G73" s="99">
        <f t="shared" si="1"/>
        <v>14.327999999999999</v>
      </c>
      <c r="H73" s="101">
        <v>1212</v>
      </c>
      <c r="I73" s="102" t="s">
        <v>57</v>
      </c>
      <c r="J73" s="100">
        <f t="shared" si="7"/>
        <v>0.1212</v>
      </c>
      <c r="K73" s="101">
        <v>189</v>
      </c>
      <c r="L73" s="102" t="s">
        <v>57</v>
      </c>
      <c r="M73" s="100">
        <f t="shared" si="8"/>
        <v>1.89E-2</v>
      </c>
      <c r="N73" s="101">
        <v>164</v>
      </c>
      <c r="O73" s="102" t="s">
        <v>57</v>
      </c>
      <c r="P73" s="100">
        <f t="shared" si="9"/>
        <v>1.6400000000000001E-2</v>
      </c>
    </row>
    <row r="74" spans="1:16">
      <c r="A74" s="18">
        <f t="shared" si="5"/>
        <v>74</v>
      </c>
      <c r="B74" s="101">
        <v>150</v>
      </c>
      <c r="C74" s="102" t="s">
        <v>56</v>
      </c>
      <c r="D74" s="96">
        <f t="shared" si="6"/>
        <v>1.1627906976744186E-3</v>
      </c>
      <c r="E74" s="103">
        <v>2.12</v>
      </c>
      <c r="F74" s="104">
        <v>12.31</v>
      </c>
      <c r="G74" s="99">
        <f t="shared" si="1"/>
        <v>14.43</v>
      </c>
      <c r="H74" s="101">
        <v>1278</v>
      </c>
      <c r="I74" s="102" t="s">
        <v>57</v>
      </c>
      <c r="J74" s="100">
        <f t="shared" si="7"/>
        <v>0.1278</v>
      </c>
      <c r="K74" s="101">
        <v>198</v>
      </c>
      <c r="L74" s="102" t="s">
        <v>57</v>
      </c>
      <c r="M74" s="100">
        <f t="shared" si="8"/>
        <v>1.9800000000000002E-2</v>
      </c>
      <c r="N74" s="101">
        <v>172</v>
      </c>
      <c r="O74" s="102" t="s">
        <v>57</v>
      </c>
      <c r="P74" s="100">
        <f t="shared" si="9"/>
        <v>1.72E-2</v>
      </c>
    </row>
    <row r="75" spans="1:16">
      <c r="A75" s="18">
        <f t="shared" si="5"/>
        <v>75</v>
      </c>
      <c r="B75" s="101">
        <v>160</v>
      </c>
      <c r="C75" s="102" t="s">
        <v>56</v>
      </c>
      <c r="D75" s="96">
        <f t="shared" si="6"/>
        <v>1.2403100775193799E-3</v>
      </c>
      <c r="E75" s="103">
        <v>2.19</v>
      </c>
      <c r="F75" s="104">
        <v>12.32</v>
      </c>
      <c r="G75" s="99">
        <f t="shared" si="1"/>
        <v>14.51</v>
      </c>
      <c r="H75" s="101">
        <v>1344</v>
      </c>
      <c r="I75" s="102" t="s">
        <v>57</v>
      </c>
      <c r="J75" s="100">
        <f t="shared" si="7"/>
        <v>0.13440000000000002</v>
      </c>
      <c r="K75" s="101">
        <v>206</v>
      </c>
      <c r="L75" s="102" t="s">
        <v>57</v>
      </c>
      <c r="M75" s="100">
        <f t="shared" si="8"/>
        <v>2.06E-2</v>
      </c>
      <c r="N75" s="101">
        <v>180</v>
      </c>
      <c r="O75" s="102" t="s">
        <v>57</v>
      </c>
      <c r="P75" s="100">
        <f t="shared" si="9"/>
        <v>1.7999999999999999E-2</v>
      </c>
    </row>
    <row r="76" spans="1:16">
      <c r="A76" s="18">
        <f t="shared" si="5"/>
        <v>76</v>
      </c>
      <c r="B76" s="101">
        <v>170</v>
      </c>
      <c r="C76" s="102" t="s">
        <v>56</v>
      </c>
      <c r="D76" s="96">
        <f t="shared" si="6"/>
        <v>1.3178294573643412E-3</v>
      </c>
      <c r="E76" s="103">
        <v>2.2570000000000001</v>
      </c>
      <c r="F76" s="104">
        <v>12.33</v>
      </c>
      <c r="G76" s="99">
        <f t="shared" si="1"/>
        <v>14.587</v>
      </c>
      <c r="H76" s="101">
        <v>1409</v>
      </c>
      <c r="I76" s="102" t="s">
        <v>57</v>
      </c>
      <c r="J76" s="100">
        <f t="shared" si="7"/>
        <v>0.1409</v>
      </c>
      <c r="K76" s="101">
        <v>214</v>
      </c>
      <c r="L76" s="102" t="s">
        <v>57</v>
      </c>
      <c r="M76" s="100">
        <f t="shared" si="8"/>
        <v>2.1399999999999999E-2</v>
      </c>
      <c r="N76" s="101">
        <v>187</v>
      </c>
      <c r="O76" s="102" t="s">
        <v>57</v>
      </c>
      <c r="P76" s="100">
        <f t="shared" si="9"/>
        <v>1.8700000000000001E-2</v>
      </c>
    </row>
    <row r="77" spans="1:16">
      <c r="A77" s="18">
        <f t="shared" si="5"/>
        <v>77</v>
      </c>
      <c r="B77" s="101">
        <v>180</v>
      </c>
      <c r="C77" s="102" t="s">
        <v>56</v>
      </c>
      <c r="D77" s="96">
        <f t="shared" si="6"/>
        <v>1.3953488372093023E-3</v>
      </c>
      <c r="E77" s="103">
        <v>2.3220000000000001</v>
      </c>
      <c r="F77" s="104">
        <v>12.34</v>
      </c>
      <c r="G77" s="99">
        <f t="shared" si="1"/>
        <v>14.661999999999999</v>
      </c>
      <c r="H77" s="101">
        <v>1474</v>
      </c>
      <c r="I77" s="102" t="s">
        <v>57</v>
      </c>
      <c r="J77" s="100">
        <f t="shared" si="7"/>
        <v>0.1474</v>
      </c>
      <c r="K77" s="101">
        <v>223</v>
      </c>
      <c r="L77" s="102" t="s">
        <v>57</v>
      </c>
      <c r="M77" s="100">
        <f t="shared" si="8"/>
        <v>2.23E-2</v>
      </c>
      <c r="N77" s="101">
        <v>195</v>
      </c>
      <c r="O77" s="102" t="s">
        <v>57</v>
      </c>
      <c r="P77" s="100">
        <f t="shared" si="9"/>
        <v>1.95E-2</v>
      </c>
    </row>
    <row r="78" spans="1:16">
      <c r="A78" s="18">
        <f t="shared" si="5"/>
        <v>78</v>
      </c>
      <c r="B78" s="101">
        <v>200</v>
      </c>
      <c r="C78" s="102" t="s">
        <v>56</v>
      </c>
      <c r="D78" s="96">
        <f t="shared" si="6"/>
        <v>1.5503875968992248E-3</v>
      </c>
      <c r="E78" s="103">
        <v>2.448</v>
      </c>
      <c r="F78" s="104">
        <v>12.32</v>
      </c>
      <c r="G78" s="99">
        <f t="shared" si="1"/>
        <v>14.768000000000001</v>
      </c>
      <c r="H78" s="101">
        <v>1604</v>
      </c>
      <c r="I78" s="102" t="s">
        <v>57</v>
      </c>
      <c r="J78" s="100">
        <f t="shared" si="7"/>
        <v>0.16040000000000001</v>
      </c>
      <c r="K78" s="101">
        <v>239</v>
      </c>
      <c r="L78" s="102" t="s">
        <v>57</v>
      </c>
      <c r="M78" s="100">
        <f t="shared" si="8"/>
        <v>2.3899999999999998E-2</v>
      </c>
      <c r="N78" s="101">
        <v>210</v>
      </c>
      <c r="O78" s="102" t="s">
        <v>57</v>
      </c>
      <c r="P78" s="100">
        <f t="shared" si="9"/>
        <v>2.0999999999999998E-2</v>
      </c>
    </row>
    <row r="79" spans="1:16">
      <c r="A79" s="18">
        <f t="shared" si="5"/>
        <v>79</v>
      </c>
      <c r="B79" s="101">
        <v>225</v>
      </c>
      <c r="C79" s="102" t="s">
        <v>56</v>
      </c>
      <c r="D79" s="96">
        <f t="shared" si="6"/>
        <v>1.7441860465116279E-3</v>
      </c>
      <c r="E79" s="103">
        <v>2.597</v>
      </c>
      <c r="F79" s="104">
        <v>12.28</v>
      </c>
      <c r="G79" s="99">
        <f t="shared" si="1"/>
        <v>14.876999999999999</v>
      </c>
      <c r="H79" s="101">
        <v>1765</v>
      </c>
      <c r="I79" s="102" t="s">
        <v>57</v>
      </c>
      <c r="J79" s="100">
        <f t="shared" si="7"/>
        <v>0.17649999999999999</v>
      </c>
      <c r="K79" s="101">
        <v>259</v>
      </c>
      <c r="L79" s="102" t="s">
        <v>57</v>
      </c>
      <c r="M79" s="100">
        <f t="shared" si="8"/>
        <v>2.5899999999999999E-2</v>
      </c>
      <c r="N79" s="101">
        <v>228</v>
      </c>
      <c r="O79" s="102" t="s">
        <v>57</v>
      </c>
      <c r="P79" s="100">
        <f t="shared" si="9"/>
        <v>2.2800000000000001E-2</v>
      </c>
    </row>
    <row r="80" spans="1:16">
      <c r="A80" s="18">
        <f t="shared" si="5"/>
        <v>80</v>
      </c>
      <c r="B80" s="101">
        <v>250</v>
      </c>
      <c r="C80" s="102" t="s">
        <v>56</v>
      </c>
      <c r="D80" s="96">
        <f t="shared" si="6"/>
        <v>1.937984496124031E-3</v>
      </c>
      <c r="E80" s="103">
        <v>2.7370000000000001</v>
      </c>
      <c r="F80" s="104">
        <v>12.22</v>
      </c>
      <c r="G80" s="99">
        <f t="shared" si="1"/>
        <v>14.957000000000001</v>
      </c>
      <c r="H80" s="101">
        <v>1925</v>
      </c>
      <c r="I80" s="102" t="s">
        <v>57</v>
      </c>
      <c r="J80" s="100">
        <f t="shared" si="7"/>
        <v>0.1925</v>
      </c>
      <c r="K80" s="101">
        <v>279</v>
      </c>
      <c r="L80" s="102" t="s">
        <v>57</v>
      </c>
      <c r="M80" s="100">
        <f t="shared" si="8"/>
        <v>2.7900000000000001E-2</v>
      </c>
      <c r="N80" s="101">
        <v>245</v>
      </c>
      <c r="O80" s="102" t="s">
        <v>57</v>
      </c>
      <c r="P80" s="100">
        <f t="shared" si="9"/>
        <v>2.4500000000000001E-2</v>
      </c>
    </row>
    <row r="81" spans="1:16">
      <c r="A81" s="18">
        <f t="shared" si="5"/>
        <v>81</v>
      </c>
      <c r="B81" s="101">
        <v>275</v>
      </c>
      <c r="C81" s="102" t="s">
        <v>56</v>
      </c>
      <c r="D81" s="96">
        <f t="shared" si="6"/>
        <v>2.1317829457364341E-3</v>
      </c>
      <c r="E81" s="103">
        <v>2.85</v>
      </c>
      <c r="F81" s="104">
        <v>12.14</v>
      </c>
      <c r="G81" s="99">
        <f t="shared" si="1"/>
        <v>14.99</v>
      </c>
      <c r="H81" s="101">
        <v>2085</v>
      </c>
      <c r="I81" s="102" t="s">
        <v>57</v>
      </c>
      <c r="J81" s="100">
        <f t="shared" si="7"/>
        <v>0.20849999999999999</v>
      </c>
      <c r="K81" s="101">
        <v>298</v>
      </c>
      <c r="L81" s="102" t="s">
        <v>57</v>
      </c>
      <c r="M81" s="100">
        <f t="shared" si="8"/>
        <v>2.98E-2</v>
      </c>
      <c r="N81" s="101">
        <v>263</v>
      </c>
      <c r="O81" s="102" t="s">
        <v>57</v>
      </c>
      <c r="P81" s="100">
        <f t="shared" si="9"/>
        <v>2.63E-2</v>
      </c>
    </row>
    <row r="82" spans="1:16">
      <c r="A82" s="18">
        <f t="shared" si="5"/>
        <v>82</v>
      </c>
      <c r="B82" s="101">
        <v>300</v>
      </c>
      <c r="C82" s="102" t="s">
        <v>56</v>
      </c>
      <c r="D82" s="96">
        <f t="shared" si="6"/>
        <v>2.3255813953488372E-3</v>
      </c>
      <c r="E82" s="103">
        <v>2.944</v>
      </c>
      <c r="F82" s="104">
        <v>12.05</v>
      </c>
      <c r="G82" s="99">
        <f t="shared" si="1"/>
        <v>14.994</v>
      </c>
      <c r="H82" s="101">
        <v>2245</v>
      </c>
      <c r="I82" s="102" t="s">
        <v>57</v>
      </c>
      <c r="J82" s="100">
        <f t="shared" si="7"/>
        <v>0.22450000000000001</v>
      </c>
      <c r="K82" s="101">
        <v>317</v>
      </c>
      <c r="L82" s="102" t="s">
        <v>57</v>
      </c>
      <c r="M82" s="100">
        <f t="shared" si="8"/>
        <v>3.1699999999999999E-2</v>
      </c>
      <c r="N82" s="101">
        <v>280</v>
      </c>
      <c r="O82" s="102" t="s">
        <v>57</v>
      </c>
      <c r="P82" s="100">
        <f t="shared" si="9"/>
        <v>2.8000000000000004E-2</v>
      </c>
    </row>
    <row r="83" spans="1:16">
      <c r="A83" s="18">
        <f t="shared" si="5"/>
        <v>83</v>
      </c>
      <c r="B83" s="101">
        <v>325</v>
      </c>
      <c r="C83" s="102" t="s">
        <v>56</v>
      </c>
      <c r="D83" s="96">
        <f t="shared" si="6"/>
        <v>2.5193798449612403E-3</v>
      </c>
      <c r="E83" s="103">
        <v>3.0289999999999999</v>
      </c>
      <c r="F83" s="104">
        <v>11.96</v>
      </c>
      <c r="G83" s="99">
        <f t="shared" si="1"/>
        <v>14.989000000000001</v>
      </c>
      <c r="H83" s="101">
        <v>2405</v>
      </c>
      <c r="I83" s="102" t="s">
        <v>57</v>
      </c>
      <c r="J83" s="100">
        <f t="shared" si="7"/>
        <v>0.24049999999999999</v>
      </c>
      <c r="K83" s="101">
        <v>335</v>
      </c>
      <c r="L83" s="102" t="s">
        <v>57</v>
      </c>
      <c r="M83" s="100">
        <f t="shared" si="8"/>
        <v>3.3500000000000002E-2</v>
      </c>
      <c r="N83" s="101">
        <v>297</v>
      </c>
      <c r="O83" s="102" t="s">
        <v>57</v>
      </c>
      <c r="P83" s="100">
        <f t="shared" si="9"/>
        <v>2.9699999999999997E-2</v>
      </c>
    </row>
    <row r="84" spans="1:16">
      <c r="A84" s="18">
        <f t="shared" si="5"/>
        <v>84</v>
      </c>
      <c r="B84" s="101">
        <v>350</v>
      </c>
      <c r="C84" s="102" t="s">
        <v>56</v>
      </c>
      <c r="D84" s="96">
        <f t="shared" ref="D84:D94" si="10">B84/1000/$C$5</f>
        <v>2.7131782945736434E-3</v>
      </c>
      <c r="E84" s="103">
        <v>3.1070000000000002</v>
      </c>
      <c r="F84" s="104">
        <v>11.86</v>
      </c>
      <c r="G84" s="99">
        <f t="shared" ref="G84:G147" si="11">E84+F84</f>
        <v>14.966999999999999</v>
      </c>
      <c r="H84" s="101">
        <v>2565</v>
      </c>
      <c r="I84" s="102" t="s">
        <v>57</v>
      </c>
      <c r="J84" s="100">
        <f t="shared" ref="J84:J99" si="12">H84/1000/10</f>
        <v>0.25650000000000001</v>
      </c>
      <c r="K84" s="101">
        <v>354</v>
      </c>
      <c r="L84" s="102" t="s">
        <v>57</v>
      </c>
      <c r="M84" s="100">
        <f t="shared" ref="M84:M115" si="13">K84/1000/10</f>
        <v>3.5400000000000001E-2</v>
      </c>
      <c r="N84" s="101">
        <v>314</v>
      </c>
      <c r="O84" s="102" t="s">
        <v>57</v>
      </c>
      <c r="P84" s="100">
        <f t="shared" ref="P84:P115" si="14">N84/1000/10</f>
        <v>3.1399999999999997E-2</v>
      </c>
    </row>
    <row r="85" spans="1:16">
      <c r="A85" s="18">
        <f t="shared" si="5"/>
        <v>85</v>
      </c>
      <c r="B85" s="101">
        <v>375</v>
      </c>
      <c r="C85" s="102" t="s">
        <v>56</v>
      </c>
      <c r="D85" s="96">
        <f t="shared" si="10"/>
        <v>2.9069767441860465E-3</v>
      </c>
      <c r="E85" s="103">
        <v>3.1789999999999998</v>
      </c>
      <c r="F85" s="104">
        <v>11.75</v>
      </c>
      <c r="G85" s="99">
        <f t="shared" si="11"/>
        <v>14.929</v>
      </c>
      <c r="H85" s="101">
        <v>2726</v>
      </c>
      <c r="I85" s="102" t="s">
        <v>57</v>
      </c>
      <c r="J85" s="100">
        <f t="shared" si="12"/>
        <v>0.27260000000000001</v>
      </c>
      <c r="K85" s="101">
        <v>372</v>
      </c>
      <c r="L85" s="102" t="s">
        <v>57</v>
      </c>
      <c r="M85" s="100">
        <f t="shared" si="13"/>
        <v>3.7199999999999997E-2</v>
      </c>
      <c r="N85" s="101">
        <v>331</v>
      </c>
      <c r="O85" s="102" t="s">
        <v>57</v>
      </c>
      <c r="P85" s="100">
        <f t="shared" si="14"/>
        <v>3.3100000000000004E-2</v>
      </c>
    </row>
    <row r="86" spans="1:16">
      <c r="A86" s="18">
        <f t="shared" ref="A86:A149" si="15">A85+1</f>
        <v>86</v>
      </c>
      <c r="B86" s="101">
        <v>400</v>
      </c>
      <c r="C86" s="102" t="s">
        <v>56</v>
      </c>
      <c r="D86" s="96">
        <f t="shared" si="10"/>
        <v>3.1007751937984496E-3</v>
      </c>
      <c r="E86" s="103">
        <v>3.2450000000000001</v>
      </c>
      <c r="F86" s="104">
        <v>11.65</v>
      </c>
      <c r="G86" s="99">
        <f t="shared" si="11"/>
        <v>14.895</v>
      </c>
      <c r="H86" s="101">
        <v>2887</v>
      </c>
      <c r="I86" s="102" t="s">
        <v>57</v>
      </c>
      <c r="J86" s="100">
        <f t="shared" si="12"/>
        <v>0.28870000000000001</v>
      </c>
      <c r="K86" s="101">
        <v>390</v>
      </c>
      <c r="L86" s="102" t="s">
        <v>57</v>
      </c>
      <c r="M86" s="100">
        <f t="shared" si="13"/>
        <v>3.9E-2</v>
      </c>
      <c r="N86" s="101">
        <v>348</v>
      </c>
      <c r="O86" s="102" t="s">
        <v>57</v>
      </c>
      <c r="P86" s="100">
        <f t="shared" si="14"/>
        <v>3.4799999999999998E-2</v>
      </c>
    </row>
    <row r="87" spans="1:16">
      <c r="A87" s="18">
        <f t="shared" si="15"/>
        <v>87</v>
      </c>
      <c r="B87" s="101">
        <v>450</v>
      </c>
      <c r="C87" s="102" t="s">
        <v>56</v>
      </c>
      <c r="D87" s="96">
        <f t="shared" si="10"/>
        <v>3.4883720930232558E-3</v>
      </c>
      <c r="E87" s="103">
        <v>3.367</v>
      </c>
      <c r="F87" s="104">
        <v>11.43</v>
      </c>
      <c r="G87" s="99">
        <f t="shared" si="11"/>
        <v>14.797000000000001</v>
      </c>
      <c r="H87" s="101">
        <v>3212</v>
      </c>
      <c r="I87" s="102" t="s">
        <v>57</v>
      </c>
      <c r="J87" s="100">
        <f t="shared" si="12"/>
        <v>0.32120000000000004</v>
      </c>
      <c r="K87" s="101">
        <v>427</v>
      </c>
      <c r="L87" s="102" t="s">
        <v>57</v>
      </c>
      <c r="M87" s="100">
        <f t="shared" si="13"/>
        <v>4.2700000000000002E-2</v>
      </c>
      <c r="N87" s="101">
        <v>381</v>
      </c>
      <c r="O87" s="102" t="s">
        <v>57</v>
      </c>
      <c r="P87" s="100">
        <f t="shared" si="14"/>
        <v>3.8100000000000002E-2</v>
      </c>
    </row>
    <row r="88" spans="1:16">
      <c r="A88" s="18">
        <f t="shared" si="15"/>
        <v>88</v>
      </c>
      <c r="B88" s="101">
        <v>500</v>
      </c>
      <c r="C88" s="102" t="s">
        <v>56</v>
      </c>
      <c r="D88" s="96">
        <f t="shared" si="10"/>
        <v>3.875968992248062E-3</v>
      </c>
      <c r="E88" s="103">
        <v>3.4790000000000001</v>
      </c>
      <c r="F88" s="104">
        <v>11.22</v>
      </c>
      <c r="G88" s="99">
        <f t="shared" si="11"/>
        <v>14.699000000000002</v>
      </c>
      <c r="H88" s="101">
        <v>3539</v>
      </c>
      <c r="I88" s="102" t="s">
        <v>57</v>
      </c>
      <c r="J88" s="100">
        <f t="shared" si="12"/>
        <v>0.35389999999999999</v>
      </c>
      <c r="K88" s="101">
        <v>463</v>
      </c>
      <c r="L88" s="102" t="s">
        <v>57</v>
      </c>
      <c r="M88" s="100">
        <f t="shared" si="13"/>
        <v>4.6300000000000001E-2</v>
      </c>
      <c r="N88" s="101">
        <v>414</v>
      </c>
      <c r="O88" s="102" t="s">
        <v>57</v>
      </c>
      <c r="P88" s="100">
        <f t="shared" si="14"/>
        <v>4.1399999999999999E-2</v>
      </c>
    </row>
    <row r="89" spans="1:16">
      <c r="A89" s="18">
        <f t="shared" si="15"/>
        <v>89</v>
      </c>
      <c r="B89" s="101">
        <v>550</v>
      </c>
      <c r="C89" s="102" t="s">
        <v>56</v>
      </c>
      <c r="D89" s="96">
        <f t="shared" si="10"/>
        <v>4.2635658914728682E-3</v>
      </c>
      <c r="E89" s="103">
        <v>3.5859999999999999</v>
      </c>
      <c r="F89" s="104">
        <v>11.01</v>
      </c>
      <c r="G89" s="99">
        <f t="shared" si="11"/>
        <v>14.596</v>
      </c>
      <c r="H89" s="101">
        <v>3868</v>
      </c>
      <c r="I89" s="102" t="s">
        <v>57</v>
      </c>
      <c r="J89" s="100">
        <f t="shared" si="12"/>
        <v>0.38679999999999998</v>
      </c>
      <c r="K89" s="101">
        <v>498</v>
      </c>
      <c r="L89" s="102" t="s">
        <v>57</v>
      </c>
      <c r="M89" s="100">
        <f t="shared" si="13"/>
        <v>4.9799999999999997E-2</v>
      </c>
      <c r="N89" s="101">
        <v>447</v>
      </c>
      <c r="O89" s="102" t="s">
        <v>57</v>
      </c>
      <c r="P89" s="100">
        <f t="shared" si="14"/>
        <v>4.4700000000000004E-2</v>
      </c>
    </row>
    <row r="90" spans="1:16">
      <c r="A90" s="18">
        <f t="shared" si="15"/>
        <v>90</v>
      </c>
      <c r="B90" s="101">
        <v>600</v>
      </c>
      <c r="C90" s="102" t="s">
        <v>56</v>
      </c>
      <c r="D90" s="96">
        <f t="shared" si="10"/>
        <v>4.6511627906976744E-3</v>
      </c>
      <c r="E90" s="103">
        <v>3.6909999999999998</v>
      </c>
      <c r="F90" s="104">
        <v>10.8</v>
      </c>
      <c r="G90" s="99">
        <f t="shared" si="11"/>
        <v>14.491</v>
      </c>
      <c r="H90" s="101">
        <v>4200</v>
      </c>
      <c r="I90" s="102" t="s">
        <v>57</v>
      </c>
      <c r="J90" s="100">
        <f t="shared" si="12"/>
        <v>0.42000000000000004</v>
      </c>
      <c r="K90" s="101">
        <v>533</v>
      </c>
      <c r="L90" s="102" t="s">
        <v>57</v>
      </c>
      <c r="M90" s="100">
        <f t="shared" si="13"/>
        <v>5.33E-2</v>
      </c>
      <c r="N90" s="101">
        <v>479</v>
      </c>
      <c r="O90" s="102" t="s">
        <v>57</v>
      </c>
      <c r="P90" s="100">
        <f t="shared" si="14"/>
        <v>4.7899999999999998E-2</v>
      </c>
    </row>
    <row r="91" spans="1:16">
      <c r="A91" s="18">
        <f t="shared" si="15"/>
        <v>91</v>
      </c>
      <c r="B91" s="101">
        <v>650</v>
      </c>
      <c r="C91" s="102" t="s">
        <v>56</v>
      </c>
      <c r="D91" s="96">
        <f t="shared" si="10"/>
        <v>5.0387596899224806E-3</v>
      </c>
      <c r="E91" s="103">
        <v>3.7949999999999999</v>
      </c>
      <c r="F91" s="104">
        <v>10.6</v>
      </c>
      <c r="G91" s="99">
        <f t="shared" si="11"/>
        <v>14.395</v>
      </c>
      <c r="H91" s="101">
        <v>4535</v>
      </c>
      <c r="I91" s="102" t="s">
        <v>57</v>
      </c>
      <c r="J91" s="100">
        <f t="shared" si="12"/>
        <v>0.45350000000000001</v>
      </c>
      <c r="K91" s="101">
        <v>568</v>
      </c>
      <c r="L91" s="102" t="s">
        <v>57</v>
      </c>
      <c r="M91" s="100">
        <f t="shared" si="13"/>
        <v>5.6799999999999996E-2</v>
      </c>
      <c r="N91" s="101">
        <v>512</v>
      </c>
      <c r="O91" s="102" t="s">
        <v>57</v>
      </c>
      <c r="P91" s="100">
        <f t="shared" si="14"/>
        <v>5.1200000000000002E-2</v>
      </c>
    </row>
    <row r="92" spans="1:16">
      <c r="A92" s="18">
        <f t="shared" si="15"/>
        <v>92</v>
      </c>
      <c r="B92" s="101">
        <v>700</v>
      </c>
      <c r="C92" s="102" t="s">
        <v>56</v>
      </c>
      <c r="D92" s="96">
        <f t="shared" si="10"/>
        <v>5.4263565891472867E-3</v>
      </c>
      <c r="E92" s="103">
        <v>3.9</v>
      </c>
      <c r="F92" s="104">
        <v>10.41</v>
      </c>
      <c r="G92" s="99">
        <f t="shared" si="11"/>
        <v>14.31</v>
      </c>
      <c r="H92" s="101">
        <v>4872</v>
      </c>
      <c r="I92" s="102" t="s">
        <v>57</v>
      </c>
      <c r="J92" s="100">
        <f t="shared" si="12"/>
        <v>0.48719999999999997</v>
      </c>
      <c r="K92" s="101">
        <v>602</v>
      </c>
      <c r="L92" s="102" t="s">
        <v>57</v>
      </c>
      <c r="M92" s="100">
        <f t="shared" si="13"/>
        <v>6.0199999999999997E-2</v>
      </c>
      <c r="N92" s="101">
        <v>544</v>
      </c>
      <c r="O92" s="102" t="s">
        <v>57</v>
      </c>
      <c r="P92" s="100">
        <f t="shared" si="14"/>
        <v>5.4400000000000004E-2</v>
      </c>
    </row>
    <row r="93" spans="1:16">
      <c r="A93" s="18">
        <f t="shared" si="15"/>
        <v>93</v>
      </c>
      <c r="B93" s="101">
        <v>800</v>
      </c>
      <c r="C93" s="102" t="s">
        <v>56</v>
      </c>
      <c r="D93" s="96">
        <f t="shared" si="10"/>
        <v>6.2015503875968991E-3</v>
      </c>
      <c r="E93" s="103">
        <v>4.1159999999999997</v>
      </c>
      <c r="F93" s="104">
        <v>10.039999999999999</v>
      </c>
      <c r="G93" s="99">
        <f t="shared" si="11"/>
        <v>14.155999999999999</v>
      </c>
      <c r="H93" s="101">
        <v>5553</v>
      </c>
      <c r="I93" s="102" t="s">
        <v>57</v>
      </c>
      <c r="J93" s="100">
        <f t="shared" si="12"/>
        <v>0.55530000000000002</v>
      </c>
      <c r="K93" s="101">
        <v>672</v>
      </c>
      <c r="L93" s="102" t="s">
        <v>57</v>
      </c>
      <c r="M93" s="100">
        <f t="shared" si="13"/>
        <v>6.720000000000001E-2</v>
      </c>
      <c r="N93" s="101">
        <v>609</v>
      </c>
      <c r="O93" s="102" t="s">
        <v>57</v>
      </c>
      <c r="P93" s="100">
        <f t="shared" si="14"/>
        <v>6.0899999999999996E-2</v>
      </c>
    </row>
    <row r="94" spans="1:16">
      <c r="A94" s="18">
        <f t="shared" si="15"/>
        <v>94</v>
      </c>
      <c r="B94" s="101">
        <v>900</v>
      </c>
      <c r="C94" s="102" t="s">
        <v>56</v>
      </c>
      <c r="D94" s="96">
        <f t="shared" si="10"/>
        <v>6.9767441860465115E-3</v>
      </c>
      <c r="E94" s="103">
        <v>4.3390000000000004</v>
      </c>
      <c r="F94" s="104">
        <v>9.6910000000000007</v>
      </c>
      <c r="G94" s="99">
        <f t="shared" si="11"/>
        <v>14.030000000000001</v>
      </c>
      <c r="H94" s="101">
        <v>6242</v>
      </c>
      <c r="I94" s="102" t="s">
        <v>57</v>
      </c>
      <c r="J94" s="100">
        <f t="shared" si="12"/>
        <v>0.62419999999999998</v>
      </c>
      <c r="K94" s="101">
        <v>740</v>
      </c>
      <c r="L94" s="102" t="s">
        <v>57</v>
      </c>
      <c r="M94" s="100">
        <f t="shared" si="13"/>
        <v>7.3999999999999996E-2</v>
      </c>
      <c r="N94" s="101">
        <v>673</v>
      </c>
      <c r="O94" s="102" t="s">
        <v>57</v>
      </c>
      <c r="P94" s="100">
        <f t="shared" si="14"/>
        <v>6.7299999999999999E-2</v>
      </c>
    </row>
    <row r="95" spans="1:16">
      <c r="A95" s="18">
        <f t="shared" si="15"/>
        <v>95</v>
      </c>
      <c r="B95" s="101">
        <v>1</v>
      </c>
      <c r="C95" s="105" t="s">
        <v>58</v>
      </c>
      <c r="D95" s="96">
        <f t="shared" ref="D95:D126" si="16">B95/$C$5</f>
        <v>7.7519379844961239E-3</v>
      </c>
      <c r="E95" s="103">
        <v>4.569</v>
      </c>
      <c r="F95" s="104">
        <v>9.3719999999999999</v>
      </c>
      <c r="G95" s="99">
        <f t="shared" si="11"/>
        <v>13.940999999999999</v>
      </c>
      <c r="H95" s="101">
        <v>6936</v>
      </c>
      <c r="I95" s="102" t="s">
        <v>57</v>
      </c>
      <c r="J95" s="100">
        <f t="shared" si="12"/>
        <v>0.69359999999999999</v>
      </c>
      <c r="K95" s="101">
        <v>806</v>
      </c>
      <c r="L95" s="102" t="s">
        <v>57</v>
      </c>
      <c r="M95" s="100">
        <f t="shared" si="13"/>
        <v>8.0600000000000005E-2</v>
      </c>
      <c r="N95" s="101">
        <v>737</v>
      </c>
      <c r="O95" s="102" t="s">
        <v>57</v>
      </c>
      <c r="P95" s="100">
        <f t="shared" si="14"/>
        <v>7.3700000000000002E-2</v>
      </c>
    </row>
    <row r="96" spans="1:16">
      <c r="A96" s="18">
        <f t="shared" si="15"/>
        <v>96</v>
      </c>
      <c r="B96" s="101">
        <v>1.1000000000000001</v>
      </c>
      <c r="C96" s="102" t="s">
        <v>58</v>
      </c>
      <c r="D96" s="96">
        <f t="shared" si="16"/>
        <v>8.5271317829457363E-3</v>
      </c>
      <c r="E96" s="103">
        <v>4.8049999999999997</v>
      </c>
      <c r="F96" s="104">
        <v>9.0749999999999993</v>
      </c>
      <c r="G96" s="99">
        <f t="shared" si="11"/>
        <v>13.879999999999999</v>
      </c>
      <c r="H96" s="101">
        <v>7635</v>
      </c>
      <c r="I96" s="102" t="s">
        <v>57</v>
      </c>
      <c r="J96" s="100">
        <f t="shared" si="12"/>
        <v>0.76349999999999996</v>
      </c>
      <c r="K96" s="101">
        <v>871</v>
      </c>
      <c r="L96" s="102" t="s">
        <v>57</v>
      </c>
      <c r="M96" s="100">
        <f t="shared" si="13"/>
        <v>8.7099999999999997E-2</v>
      </c>
      <c r="N96" s="101">
        <v>800</v>
      </c>
      <c r="O96" s="102" t="s">
        <v>57</v>
      </c>
      <c r="P96" s="100">
        <f t="shared" si="14"/>
        <v>0.08</v>
      </c>
    </row>
    <row r="97" spans="1:16">
      <c r="A97" s="18">
        <f t="shared" si="15"/>
        <v>97</v>
      </c>
      <c r="B97" s="101">
        <v>1.2</v>
      </c>
      <c r="C97" s="102" t="s">
        <v>58</v>
      </c>
      <c r="D97" s="96">
        <f t="shared" si="16"/>
        <v>9.3023255813953487E-3</v>
      </c>
      <c r="E97" s="103">
        <v>5.0449999999999999</v>
      </c>
      <c r="F97" s="104">
        <v>8.7989999999999995</v>
      </c>
      <c r="G97" s="99">
        <f t="shared" si="11"/>
        <v>13.843999999999999</v>
      </c>
      <c r="H97" s="101">
        <v>8337</v>
      </c>
      <c r="I97" s="102" t="s">
        <v>57</v>
      </c>
      <c r="J97" s="100">
        <f t="shared" si="12"/>
        <v>0.8337</v>
      </c>
      <c r="K97" s="101">
        <v>933</v>
      </c>
      <c r="L97" s="102" t="s">
        <v>57</v>
      </c>
      <c r="M97" s="100">
        <f t="shared" si="13"/>
        <v>9.3300000000000008E-2</v>
      </c>
      <c r="N97" s="101">
        <v>863</v>
      </c>
      <c r="O97" s="102" t="s">
        <v>57</v>
      </c>
      <c r="P97" s="100">
        <f t="shared" si="14"/>
        <v>8.6300000000000002E-2</v>
      </c>
    </row>
    <row r="98" spans="1:16">
      <c r="A98" s="18">
        <f t="shared" si="15"/>
        <v>98</v>
      </c>
      <c r="B98" s="101">
        <v>1.3</v>
      </c>
      <c r="C98" s="102" t="s">
        <v>58</v>
      </c>
      <c r="D98" s="96">
        <f t="shared" si="16"/>
        <v>1.0077519379844961E-2</v>
      </c>
      <c r="E98" s="103">
        <v>5.2889999999999997</v>
      </c>
      <c r="F98" s="104">
        <v>8.5419999999999998</v>
      </c>
      <c r="G98" s="99">
        <f t="shared" si="11"/>
        <v>13.831</v>
      </c>
      <c r="H98" s="101">
        <v>9041</v>
      </c>
      <c r="I98" s="102" t="s">
        <v>57</v>
      </c>
      <c r="J98" s="100">
        <f t="shared" si="12"/>
        <v>0.90410000000000001</v>
      </c>
      <c r="K98" s="101">
        <v>994</v>
      </c>
      <c r="L98" s="102" t="s">
        <v>57</v>
      </c>
      <c r="M98" s="100">
        <f t="shared" si="13"/>
        <v>9.9400000000000002E-2</v>
      </c>
      <c r="N98" s="101">
        <v>925</v>
      </c>
      <c r="O98" s="102" t="s">
        <v>57</v>
      </c>
      <c r="P98" s="100">
        <f t="shared" si="14"/>
        <v>9.2499999999999999E-2</v>
      </c>
    </row>
    <row r="99" spans="1:16">
      <c r="A99" s="18">
        <f t="shared" si="15"/>
        <v>99</v>
      </c>
      <c r="B99" s="101">
        <v>1.4</v>
      </c>
      <c r="C99" s="102" t="s">
        <v>58</v>
      </c>
      <c r="D99" s="96">
        <f t="shared" si="16"/>
        <v>1.0852713178294573E-2</v>
      </c>
      <c r="E99" s="103">
        <v>5.5339999999999998</v>
      </c>
      <c r="F99" s="104">
        <v>8.3010000000000002</v>
      </c>
      <c r="G99" s="99">
        <f t="shared" si="11"/>
        <v>13.835000000000001</v>
      </c>
      <c r="H99" s="101">
        <v>9745</v>
      </c>
      <c r="I99" s="102" t="s">
        <v>57</v>
      </c>
      <c r="J99" s="100">
        <f t="shared" si="12"/>
        <v>0.97449999999999992</v>
      </c>
      <c r="K99" s="101">
        <v>1053</v>
      </c>
      <c r="L99" s="102" t="s">
        <v>57</v>
      </c>
      <c r="M99" s="100">
        <f t="shared" si="13"/>
        <v>0.10529999999999999</v>
      </c>
      <c r="N99" s="101">
        <v>987</v>
      </c>
      <c r="O99" s="102" t="s">
        <v>57</v>
      </c>
      <c r="P99" s="100">
        <f t="shared" si="14"/>
        <v>9.8699999999999996E-2</v>
      </c>
    </row>
    <row r="100" spans="1:16">
      <c r="A100" s="18">
        <f t="shared" si="15"/>
        <v>100</v>
      </c>
      <c r="B100" s="101">
        <v>1.5</v>
      </c>
      <c r="C100" s="102" t="s">
        <v>58</v>
      </c>
      <c r="D100" s="96">
        <f t="shared" si="16"/>
        <v>1.1627906976744186E-2</v>
      </c>
      <c r="E100" s="103">
        <v>5.7789999999999999</v>
      </c>
      <c r="F100" s="104">
        <v>8.0760000000000005</v>
      </c>
      <c r="G100" s="99">
        <f t="shared" si="11"/>
        <v>13.855</v>
      </c>
      <c r="H100" s="101">
        <v>1.04</v>
      </c>
      <c r="I100" s="105" t="s">
        <v>59</v>
      </c>
      <c r="J100" s="106">
        <f t="shared" ref="J100:J131" si="17">H100</f>
        <v>1.04</v>
      </c>
      <c r="K100" s="101">
        <v>1111</v>
      </c>
      <c r="L100" s="102" t="s">
        <v>57</v>
      </c>
      <c r="M100" s="100">
        <f t="shared" si="13"/>
        <v>0.1111</v>
      </c>
      <c r="N100" s="101">
        <v>1048</v>
      </c>
      <c r="O100" s="102" t="s">
        <v>57</v>
      </c>
      <c r="P100" s="100">
        <f t="shared" si="14"/>
        <v>0.1048</v>
      </c>
    </row>
    <row r="101" spans="1:16">
      <c r="A101" s="18">
        <f t="shared" si="15"/>
        <v>101</v>
      </c>
      <c r="B101" s="101">
        <v>1.6</v>
      </c>
      <c r="C101" s="102" t="s">
        <v>58</v>
      </c>
      <c r="D101" s="96">
        <f t="shared" si="16"/>
        <v>1.2403100775193798E-2</v>
      </c>
      <c r="E101" s="103">
        <v>6.024</v>
      </c>
      <c r="F101" s="104">
        <v>7.8650000000000002</v>
      </c>
      <c r="G101" s="99">
        <f t="shared" si="11"/>
        <v>13.888999999999999</v>
      </c>
      <c r="H101" s="101">
        <v>1.1200000000000001</v>
      </c>
      <c r="I101" s="102" t="s">
        <v>59</v>
      </c>
      <c r="J101" s="106">
        <f t="shared" si="17"/>
        <v>1.1200000000000001</v>
      </c>
      <c r="K101" s="101">
        <v>1167</v>
      </c>
      <c r="L101" s="102" t="s">
        <v>57</v>
      </c>
      <c r="M101" s="100">
        <f t="shared" si="13"/>
        <v>0.1167</v>
      </c>
      <c r="N101" s="101">
        <v>1108</v>
      </c>
      <c r="O101" s="102" t="s">
        <v>57</v>
      </c>
      <c r="P101" s="100">
        <f t="shared" si="14"/>
        <v>0.11080000000000001</v>
      </c>
    </row>
    <row r="102" spans="1:16">
      <c r="A102" s="18">
        <f t="shared" si="15"/>
        <v>102</v>
      </c>
      <c r="B102" s="101">
        <v>1.7</v>
      </c>
      <c r="C102" s="102" t="s">
        <v>58</v>
      </c>
      <c r="D102" s="96">
        <f t="shared" si="16"/>
        <v>1.3178294573643411E-2</v>
      </c>
      <c r="E102" s="103">
        <v>6.2670000000000003</v>
      </c>
      <c r="F102" s="104">
        <v>7.6669999999999998</v>
      </c>
      <c r="G102" s="99">
        <f t="shared" si="11"/>
        <v>13.934000000000001</v>
      </c>
      <c r="H102" s="101">
        <v>1.19</v>
      </c>
      <c r="I102" s="102" t="s">
        <v>59</v>
      </c>
      <c r="J102" s="106">
        <f t="shared" si="17"/>
        <v>1.19</v>
      </c>
      <c r="K102" s="101">
        <v>1221</v>
      </c>
      <c r="L102" s="102" t="s">
        <v>57</v>
      </c>
      <c r="M102" s="100">
        <f t="shared" si="13"/>
        <v>0.12210000000000001</v>
      </c>
      <c r="N102" s="101">
        <v>1168</v>
      </c>
      <c r="O102" s="102" t="s">
        <v>57</v>
      </c>
      <c r="P102" s="100">
        <f t="shared" si="14"/>
        <v>0.11679999999999999</v>
      </c>
    </row>
    <row r="103" spans="1:16">
      <c r="A103" s="18">
        <f t="shared" si="15"/>
        <v>103</v>
      </c>
      <c r="B103" s="101">
        <v>1.8</v>
      </c>
      <c r="C103" s="102" t="s">
        <v>58</v>
      </c>
      <c r="D103" s="96">
        <f t="shared" si="16"/>
        <v>1.3953488372093023E-2</v>
      </c>
      <c r="E103" s="103">
        <v>6.508</v>
      </c>
      <c r="F103" s="104">
        <v>7.4790000000000001</v>
      </c>
      <c r="G103" s="99">
        <f t="shared" si="11"/>
        <v>13.987</v>
      </c>
      <c r="H103" s="101">
        <v>1.26</v>
      </c>
      <c r="I103" s="102" t="s">
        <v>59</v>
      </c>
      <c r="J103" s="106">
        <f t="shared" si="17"/>
        <v>1.26</v>
      </c>
      <c r="K103" s="101">
        <v>1274</v>
      </c>
      <c r="L103" s="102" t="s">
        <v>57</v>
      </c>
      <c r="M103" s="100">
        <f t="shared" si="13"/>
        <v>0.12740000000000001</v>
      </c>
      <c r="N103" s="101">
        <v>1227</v>
      </c>
      <c r="O103" s="102" t="s">
        <v>57</v>
      </c>
      <c r="P103" s="100">
        <f t="shared" si="14"/>
        <v>0.1227</v>
      </c>
    </row>
    <row r="104" spans="1:16">
      <c r="A104" s="18">
        <f t="shared" si="15"/>
        <v>104</v>
      </c>
      <c r="B104" s="101">
        <v>2</v>
      </c>
      <c r="C104" s="102" t="s">
        <v>58</v>
      </c>
      <c r="D104" s="96">
        <f t="shared" si="16"/>
        <v>1.5503875968992248E-2</v>
      </c>
      <c r="E104" s="103">
        <v>6.9809999999999999</v>
      </c>
      <c r="F104" s="104">
        <v>7.1360000000000001</v>
      </c>
      <c r="G104" s="99">
        <f t="shared" si="11"/>
        <v>14.117000000000001</v>
      </c>
      <c r="H104" s="101">
        <v>1.39</v>
      </c>
      <c r="I104" s="102" t="s">
        <v>59</v>
      </c>
      <c r="J104" s="106">
        <f t="shared" si="17"/>
        <v>1.39</v>
      </c>
      <c r="K104" s="101">
        <v>1381</v>
      </c>
      <c r="L104" s="102" t="s">
        <v>57</v>
      </c>
      <c r="M104" s="100">
        <f t="shared" si="13"/>
        <v>0.1381</v>
      </c>
      <c r="N104" s="101">
        <v>1341</v>
      </c>
      <c r="O104" s="102" t="s">
        <v>57</v>
      </c>
      <c r="P104" s="100">
        <f t="shared" si="14"/>
        <v>0.1341</v>
      </c>
    </row>
    <row r="105" spans="1:16">
      <c r="A105" s="18">
        <f t="shared" si="15"/>
        <v>105</v>
      </c>
      <c r="B105" s="101">
        <v>2.25</v>
      </c>
      <c r="C105" s="102" t="s">
        <v>58</v>
      </c>
      <c r="D105" s="96">
        <f t="shared" si="16"/>
        <v>1.7441860465116279E-2</v>
      </c>
      <c r="E105" s="103">
        <v>7.5549999999999997</v>
      </c>
      <c r="F105" s="104">
        <v>6.7560000000000002</v>
      </c>
      <c r="G105" s="99">
        <f t="shared" si="11"/>
        <v>14.311</v>
      </c>
      <c r="H105" s="101">
        <v>1.57</v>
      </c>
      <c r="I105" s="102" t="s">
        <v>59</v>
      </c>
      <c r="J105" s="106">
        <f t="shared" si="17"/>
        <v>1.57</v>
      </c>
      <c r="K105" s="101">
        <v>1510</v>
      </c>
      <c r="L105" s="102" t="s">
        <v>57</v>
      </c>
      <c r="M105" s="100">
        <f t="shared" si="13"/>
        <v>0.151</v>
      </c>
      <c r="N105" s="101">
        <v>1480</v>
      </c>
      <c r="O105" s="102" t="s">
        <v>57</v>
      </c>
      <c r="P105" s="100">
        <f t="shared" si="14"/>
        <v>0.14799999999999999</v>
      </c>
    </row>
    <row r="106" spans="1:16">
      <c r="A106" s="18">
        <f t="shared" si="15"/>
        <v>106</v>
      </c>
      <c r="B106" s="101">
        <v>2.5</v>
      </c>
      <c r="C106" s="102" t="s">
        <v>58</v>
      </c>
      <c r="D106" s="96">
        <f t="shared" si="16"/>
        <v>1.937984496124031E-2</v>
      </c>
      <c r="E106" s="103">
        <v>8.1050000000000004</v>
      </c>
      <c r="F106" s="104">
        <v>6.42</v>
      </c>
      <c r="G106" s="99">
        <f t="shared" si="11"/>
        <v>14.525</v>
      </c>
      <c r="H106" s="101">
        <v>1.74</v>
      </c>
      <c r="I106" s="102" t="s">
        <v>59</v>
      </c>
      <c r="J106" s="106">
        <f t="shared" si="17"/>
        <v>1.74</v>
      </c>
      <c r="K106" s="101">
        <v>1629</v>
      </c>
      <c r="L106" s="102" t="s">
        <v>57</v>
      </c>
      <c r="M106" s="100">
        <f t="shared" si="13"/>
        <v>0.16289999999999999</v>
      </c>
      <c r="N106" s="101">
        <v>1614</v>
      </c>
      <c r="O106" s="102" t="s">
        <v>57</v>
      </c>
      <c r="P106" s="100">
        <f t="shared" si="14"/>
        <v>0.16140000000000002</v>
      </c>
    </row>
    <row r="107" spans="1:16">
      <c r="A107" s="18">
        <f t="shared" si="15"/>
        <v>107</v>
      </c>
      <c r="B107" s="101">
        <v>2.75</v>
      </c>
      <c r="C107" s="102" t="s">
        <v>58</v>
      </c>
      <c r="D107" s="96">
        <f t="shared" si="16"/>
        <v>2.1317829457364341E-2</v>
      </c>
      <c r="E107" s="103">
        <v>8.6310000000000002</v>
      </c>
      <c r="F107" s="104">
        <v>6.1219999999999999</v>
      </c>
      <c r="G107" s="99">
        <f t="shared" si="11"/>
        <v>14.753</v>
      </c>
      <c r="H107" s="101">
        <v>1.9</v>
      </c>
      <c r="I107" s="102" t="s">
        <v>59</v>
      </c>
      <c r="J107" s="106">
        <f t="shared" si="17"/>
        <v>1.9</v>
      </c>
      <c r="K107" s="101">
        <v>1740</v>
      </c>
      <c r="L107" s="102" t="s">
        <v>57</v>
      </c>
      <c r="M107" s="100">
        <f t="shared" si="13"/>
        <v>0.17399999999999999</v>
      </c>
      <c r="N107" s="101">
        <v>1742</v>
      </c>
      <c r="O107" s="102" t="s">
        <v>57</v>
      </c>
      <c r="P107" s="100">
        <f t="shared" si="14"/>
        <v>0.17419999999999999</v>
      </c>
    </row>
    <row r="108" spans="1:16">
      <c r="A108" s="18">
        <f t="shared" si="15"/>
        <v>108</v>
      </c>
      <c r="B108" s="101">
        <v>3</v>
      </c>
      <c r="C108" s="102" t="s">
        <v>58</v>
      </c>
      <c r="D108" s="96">
        <f t="shared" si="16"/>
        <v>2.3255813953488372E-2</v>
      </c>
      <c r="E108" s="103">
        <v>9.1349999999999998</v>
      </c>
      <c r="F108" s="104">
        <v>5.8540000000000001</v>
      </c>
      <c r="G108" s="99">
        <f t="shared" si="11"/>
        <v>14.989000000000001</v>
      </c>
      <c r="H108" s="101">
        <v>2.0699999999999998</v>
      </c>
      <c r="I108" s="102" t="s">
        <v>59</v>
      </c>
      <c r="J108" s="106">
        <f t="shared" si="17"/>
        <v>2.0699999999999998</v>
      </c>
      <c r="K108" s="101">
        <v>1844</v>
      </c>
      <c r="L108" s="102" t="s">
        <v>57</v>
      </c>
      <c r="M108" s="100">
        <f t="shared" si="13"/>
        <v>0.18440000000000001</v>
      </c>
      <c r="N108" s="101">
        <v>1865</v>
      </c>
      <c r="O108" s="102" t="s">
        <v>57</v>
      </c>
      <c r="P108" s="100">
        <f t="shared" si="14"/>
        <v>0.1865</v>
      </c>
    </row>
    <row r="109" spans="1:16">
      <c r="A109" s="18">
        <f t="shared" si="15"/>
        <v>109</v>
      </c>
      <c r="B109" s="101">
        <v>3.25</v>
      </c>
      <c r="C109" s="102" t="s">
        <v>58</v>
      </c>
      <c r="D109" s="96">
        <f t="shared" si="16"/>
        <v>2.5193798449612403E-2</v>
      </c>
      <c r="E109" s="103">
        <v>9.6180000000000003</v>
      </c>
      <c r="F109" s="104">
        <v>5.6130000000000004</v>
      </c>
      <c r="G109" s="99">
        <f t="shared" si="11"/>
        <v>15.231000000000002</v>
      </c>
      <c r="H109" s="101">
        <v>2.23</v>
      </c>
      <c r="I109" s="102" t="s">
        <v>59</v>
      </c>
      <c r="J109" s="106">
        <f t="shared" si="17"/>
        <v>2.23</v>
      </c>
      <c r="K109" s="101">
        <v>1941</v>
      </c>
      <c r="L109" s="102" t="s">
        <v>57</v>
      </c>
      <c r="M109" s="100">
        <f t="shared" si="13"/>
        <v>0.19409999999999999</v>
      </c>
      <c r="N109" s="101">
        <v>1983</v>
      </c>
      <c r="O109" s="102" t="s">
        <v>57</v>
      </c>
      <c r="P109" s="100">
        <f t="shared" si="14"/>
        <v>0.1983</v>
      </c>
    </row>
    <row r="110" spans="1:16">
      <c r="A110" s="18">
        <f t="shared" si="15"/>
        <v>110</v>
      </c>
      <c r="B110" s="101">
        <v>3.5</v>
      </c>
      <c r="C110" s="102" t="s">
        <v>58</v>
      </c>
      <c r="D110" s="96">
        <f t="shared" si="16"/>
        <v>2.7131782945736434E-2</v>
      </c>
      <c r="E110" s="103">
        <v>10.08</v>
      </c>
      <c r="F110" s="104">
        <v>5.3940000000000001</v>
      </c>
      <c r="G110" s="99">
        <f t="shared" si="11"/>
        <v>15.474</v>
      </c>
      <c r="H110" s="101">
        <v>2.39</v>
      </c>
      <c r="I110" s="102" t="s">
        <v>59</v>
      </c>
      <c r="J110" s="106">
        <f t="shared" si="17"/>
        <v>2.39</v>
      </c>
      <c r="K110" s="101">
        <v>2032</v>
      </c>
      <c r="L110" s="102" t="s">
        <v>57</v>
      </c>
      <c r="M110" s="100">
        <f t="shared" si="13"/>
        <v>0.20319999999999999</v>
      </c>
      <c r="N110" s="101">
        <v>2097</v>
      </c>
      <c r="O110" s="102" t="s">
        <v>57</v>
      </c>
      <c r="P110" s="100">
        <f t="shared" si="14"/>
        <v>0.2097</v>
      </c>
    </row>
    <row r="111" spans="1:16">
      <c r="A111" s="18">
        <f t="shared" si="15"/>
        <v>111</v>
      </c>
      <c r="B111" s="101">
        <v>3.75</v>
      </c>
      <c r="C111" s="102" t="s">
        <v>58</v>
      </c>
      <c r="D111" s="96">
        <f t="shared" si="16"/>
        <v>2.9069767441860465E-2</v>
      </c>
      <c r="E111" s="103">
        <v>10.53</v>
      </c>
      <c r="F111" s="104">
        <v>5.194</v>
      </c>
      <c r="G111" s="99">
        <f t="shared" si="11"/>
        <v>15.724</v>
      </c>
      <c r="H111" s="101">
        <v>2.5499999999999998</v>
      </c>
      <c r="I111" s="102" t="s">
        <v>59</v>
      </c>
      <c r="J111" s="106">
        <f t="shared" si="17"/>
        <v>2.5499999999999998</v>
      </c>
      <c r="K111" s="101">
        <v>2117</v>
      </c>
      <c r="L111" s="102" t="s">
        <v>57</v>
      </c>
      <c r="M111" s="100">
        <f t="shared" si="13"/>
        <v>0.2117</v>
      </c>
      <c r="N111" s="101">
        <v>2206</v>
      </c>
      <c r="O111" s="102" t="s">
        <v>57</v>
      </c>
      <c r="P111" s="100">
        <f t="shared" si="14"/>
        <v>0.22059999999999999</v>
      </c>
    </row>
    <row r="112" spans="1:16">
      <c r="A112" s="18">
        <f t="shared" si="15"/>
        <v>112</v>
      </c>
      <c r="B112" s="101">
        <v>4</v>
      </c>
      <c r="C112" s="102" t="s">
        <v>58</v>
      </c>
      <c r="D112" s="96">
        <f t="shared" si="16"/>
        <v>3.1007751937984496E-2</v>
      </c>
      <c r="E112" s="103">
        <v>10.96</v>
      </c>
      <c r="F112" s="104">
        <v>5.0110000000000001</v>
      </c>
      <c r="G112" s="99">
        <f t="shared" si="11"/>
        <v>15.971</v>
      </c>
      <c r="H112" s="101">
        <v>2.71</v>
      </c>
      <c r="I112" s="102" t="s">
        <v>59</v>
      </c>
      <c r="J112" s="106">
        <f t="shared" si="17"/>
        <v>2.71</v>
      </c>
      <c r="K112" s="101">
        <v>2198</v>
      </c>
      <c r="L112" s="102" t="s">
        <v>57</v>
      </c>
      <c r="M112" s="100">
        <f t="shared" si="13"/>
        <v>0.2198</v>
      </c>
      <c r="N112" s="101">
        <v>2311</v>
      </c>
      <c r="O112" s="102" t="s">
        <v>57</v>
      </c>
      <c r="P112" s="100">
        <f t="shared" si="14"/>
        <v>0.2311</v>
      </c>
    </row>
    <row r="113" spans="1:16">
      <c r="A113" s="18">
        <f t="shared" si="15"/>
        <v>113</v>
      </c>
      <c r="B113" s="101">
        <v>4.5</v>
      </c>
      <c r="C113" s="102" t="s">
        <v>58</v>
      </c>
      <c r="D113" s="96">
        <f t="shared" si="16"/>
        <v>3.4883720930232558E-2</v>
      </c>
      <c r="E113" s="103">
        <v>11.78</v>
      </c>
      <c r="F113" s="104">
        <v>4.6870000000000003</v>
      </c>
      <c r="G113" s="99">
        <f t="shared" si="11"/>
        <v>16.466999999999999</v>
      </c>
      <c r="H113" s="101">
        <v>3.01</v>
      </c>
      <c r="I113" s="102" t="s">
        <v>59</v>
      </c>
      <c r="J113" s="106">
        <f t="shared" si="17"/>
        <v>3.01</v>
      </c>
      <c r="K113" s="101">
        <v>2366</v>
      </c>
      <c r="L113" s="102" t="s">
        <v>57</v>
      </c>
      <c r="M113" s="100">
        <f t="shared" si="13"/>
        <v>0.2366</v>
      </c>
      <c r="N113" s="101">
        <v>2511</v>
      </c>
      <c r="O113" s="102" t="s">
        <v>57</v>
      </c>
      <c r="P113" s="100">
        <f t="shared" si="14"/>
        <v>0.25109999999999999</v>
      </c>
    </row>
    <row r="114" spans="1:16">
      <c r="A114" s="18">
        <f t="shared" si="15"/>
        <v>114</v>
      </c>
      <c r="B114" s="101">
        <v>5</v>
      </c>
      <c r="C114" s="102" t="s">
        <v>58</v>
      </c>
      <c r="D114" s="96">
        <f t="shared" si="16"/>
        <v>3.875968992248062E-2</v>
      </c>
      <c r="E114" s="103">
        <v>12.56</v>
      </c>
      <c r="F114" s="104">
        <v>4.4080000000000004</v>
      </c>
      <c r="G114" s="99">
        <f t="shared" si="11"/>
        <v>16.968</v>
      </c>
      <c r="H114" s="101">
        <v>3.3</v>
      </c>
      <c r="I114" s="102" t="s">
        <v>59</v>
      </c>
      <c r="J114" s="106">
        <f t="shared" si="17"/>
        <v>3.3</v>
      </c>
      <c r="K114" s="101">
        <v>2516</v>
      </c>
      <c r="L114" s="102" t="s">
        <v>57</v>
      </c>
      <c r="M114" s="100">
        <f t="shared" si="13"/>
        <v>0.25159999999999999</v>
      </c>
      <c r="N114" s="101">
        <v>2696</v>
      </c>
      <c r="O114" s="102" t="s">
        <v>57</v>
      </c>
      <c r="P114" s="100">
        <f t="shared" si="14"/>
        <v>0.26960000000000001</v>
      </c>
    </row>
    <row r="115" spans="1:16">
      <c r="A115" s="18">
        <f t="shared" si="15"/>
        <v>115</v>
      </c>
      <c r="B115" s="101">
        <v>5.5</v>
      </c>
      <c r="C115" s="102" t="s">
        <v>58</v>
      </c>
      <c r="D115" s="96">
        <f t="shared" si="16"/>
        <v>4.2635658914728682E-2</v>
      </c>
      <c r="E115" s="103">
        <v>13.32</v>
      </c>
      <c r="F115" s="104">
        <v>4.165</v>
      </c>
      <c r="G115" s="99">
        <f t="shared" si="11"/>
        <v>17.484999999999999</v>
      </c>
      <c r="H115" s="101">
        <v>3.59</v>
      </c>
      <c r="I115" s="102" t="s">
        <v>59</v>
      </c>
      <c r="J115" s="106">
        <f t="shared" si="17"/>
        <v>3.59</v>
      </c>
      <c r="K115" s="101">
        <v>2651</v>
      </c>
      <c r="L115" s="102" t="s">
        <v>57</v>
      </c>
      <c r="M115" s="100">
        <f t="shared" si="13"/>
        <v>0.2651</v>
      </c>
      <c r="N115" s="101">
        <v>2869</v>
      </c>
      <c r="O115" s="102" t="s">
        <v>57</v>
      </c>
      <c r="P115" s="100">
        <f t="shared" si="14"/>
        <v>0.28690000000000004</v>
      </c>
    </row>
    <row r="116" spans="1:16">
      <c r="A116" s="18">
        <f t="shared" si="15"/>
        <v>116</v>
      </c>
      <c r="B116" s="101">
        <v>6</v>
      </c>
      <c r="C116" s="102" t="s">
        <v>58</v>
      </c>
      <c r="D116" s="96">
        <f t="shared" si="16"/>
        <v>4.6511627906976744E-2</v>
      </c>
      <c r="E116" s="103">
        <v>14.06</v>
      </c>
      <c r="F116" s="104">
        <v>3.9510000000000001</v>
      </c>
      <c r="G116" s="99">
        <f t="shared" si="11"/>
        <v>18.010999999999999</v>
      </c>
      <c r="H116" s="101">
        <v>3.87</v>
      </c>
      <c r="I116" s="102" t="s">
        <v>59</v>
      </c>
      <c r="J116" s="106">
        <f t="shared" si="17"/>
        <v>3.87</v>
      </c>
      <c r="K116" s="101">
        <v>2774</v>
      </c>
      <c r="L116" s="102" t="s">
        <v>57</v>
      </c>
      <c r="M116" s="100">
        <f t="shared" ref="M116:M147" si="18">K116/1000/10</f>
        <v>0.27739999999999998</v>
      </c>
      <c r="N116" s="101">
        <v>3030</v>
      </c>
      <c r="O116" s="102" t="s">
        <v>57</v>
      </c>
      <c r="P116" s="100">
        <f t="shared" ref="P116:P147" si="19">N116/1000/10</f>
        <v>0.30299999999999999</v>
      </c>
    </row>
    <row r="117" spans="1:16">
      <c r="A117" s="18">
        <f t="shared" si="15"/>
        <v>117</v>
      </c>
      <c r="B117" s="101">
        <v>6.5</v>
      </c>
      <c r="C117" s="102" t="s">
        <v>58</v>
      </c>
      <c r="D117" s="96">
        <f t="shared" si="16"/>
        <v>5.0387596899224806E-2</v>
      </c>
      <c r="E117" s="103">
        <v>14.79</v>
      </c>
      <c r="F117" s="104">
        <v>3.7610000000000001</v>
      </c>
      <c r="G117" s="99">
        <f t="shared" si="11"/>
        <v>18.550999999999998</v>
      </c>
      <c r="H117" s="101">
        <v>4.1399999999999997</v>
      </c>
      <c r="I117" s="102" t="s">
        <v>59</v>
      </c>
      <c r="J117" s="106">
        <f t="shared" si="17"/>
        <v>4.1399999999999997</v>
      </c>
      <c r="K117" s="101">
        <v>2886</v>
      </c>
      <c r="L117" s="102" t="s">
        <v>57</v>
      </c>
      <c r="M117" s="100">
        <f t="shared" si="18"/>
        <v>0.28860000000000002</v>
      </c>
      <c r="N117" s="101">
        <v>3181</v>
      </c>
      <c r="O117" s="102" t="s">
        <v>57</v>
      </c>
      <c r="P117" s="100">
        <f t="shared" si="19"/>
        <v>0.31809999999999999</v>
      </c>
    </row>
    <row r="118" spans="1:16">
      <c r="A118" s="18">
        <f t="shared" si="15"/>
        <v>118</v>
      </c>
      <c r="B118" s="101">
        <v>7</v>
      </c>
      <c r="C118" s="102" t="s">
        <v>58</v>
      </c>
      <c r="D118" s="96">
        <f t="shared" si="16"/>
        <v>5.4263565891472867E-2</v>
      </c>
      <c r="E118" s="103">
        <v>15.52</v>
      </c>
      <c r="F118" s="104">
        <v>3.5910000000000002</v>
      </c>
      <c r="G118" s="99">
        <f t="shared" si="11"/>
        <v>19.111000000000001</v>
      </c>
      <c r="H118" s="101">
        <v>4.4000000000000004</v>
      </c>
      <c r="I118" s="102" t="s">
        <v>59</v>
      </c>
      <c r="J118" s="106">
        <f t="shared" si="17"/>
        <v>4.4000000000000004</v>
      </c>
      <c r="K118" s="101">
        <v>2988</v>
      </c>
      <c r="L118" s="102" t="s">
        <v>57</v>
      </c>
      <c r="M118" s="100">
        <f t="shared" si="18"/>
        <v>0.29880000000000001</v>
      </c>
      <c r="N118" s="101">
        <v>3323</v>
      </c>
      <c r="O118" s="102" t="s">
        <v>57</v>
      </c>
      <c r="P118" s="100">
        <f t="shared" si="19"/>
        <v>0.33229999999999998</v>
      </c>
    </row>
    <row r="119" spans="1:16">
      <c r="A119" s="18">
        <f t="shared" si="15"/>
        <v>119</v>
      </c>
      <c r="B119" s="101">
        <v>8</v>
      </c>
      <c r="C119" s="102" t="s">
        <v>58</v>
      </c>
      <c r="D119" s="96">
        <f t="shared" si="16"/>
        <v>6.2015503875968991E-2</v>
      </c>
      <c r="E119" s="103">
        <v>16.97</v>
      </c>
      <c r="F119" s="104">
        <v>3.298</v>
      </c>
      <c r="G119" s="99">
        <f t="shared" si="11"/>
        <v>20.268000000000001</v>
      </c>
      <c r="H119" s="101">
        <v>4.91</v>
      </c>
      <c r="I119" s="102" t="s">
        <v>59</v>
      </c>
      <c r="J119" s="106">
        <f t="shared" si="17"/>
        <v>4.91</v>
      </c>
      <c r="K119" s="101">
        <v>3207</v>
      </c>
      <c r="L119" s="102" t="s">
        <v>57</v>
      </c>
      <c r="M119" s="100">
        <f t="shared" si="18"/>
        <v>0.32069999999999999</v>
      </c>
      <c r="N119" s="101">
        <v>3581</v>
      </c>
      <c r="O119" s="102" t="s">
        <v>57</v>
      </c>
      <c r="P119" s="100">
        <f t="shared" si="19"/>
        <v>0.35809999999999997</v>
      </c>
    </row>
    <row r="120" spans="1:16">
      <c r="A120" s="18">
        <f t="shared" si="15"/>
        <v>120</v>
      </c>
      <c r="B120" s="101">
        <v>9</v>
      </c>
      <c r="C120" s="102" t="s">
        <v>58</v>
      </c>
      <c r="D120" s="96">
        <f t="shared" si="16"/>
        <v>6.9767441860465115E-2</v>
      </c>
      <c r="E120" s="103">
        <v>18.46</v>
      </c>
      <c r="F120" s="104">
        <v>3.056</v>
      </c>
      <c r="G120" s="99">
        <f t="shared" si="11"/>
        <v>21.516000000000002</v>
      </c>
      <c r="H120" s="101">
        <v>5.38</v>
      </c>
      <c r="I120" s="102" t="s">
        <v>59</v>
      </c>
      <c r="J120" s="106">
        <f t="shared" si="17"/>
        <v>5.38</v>
      </c>
      <c r="K120" s="101">
        <v>3391</v>
      </c>
      <c r="L120" s="102" t="s">
        <v>57</v>
      </c>
      <c r="M120" s="100">
        <f t="shared" si="18"/>
        <v>0.33910000000000001</v>
      </c>
      <c r="N120" s="101">
        <v>3809</v>
      </c>
      <c r="O120" s="102" t="s">
        <v>57</v>
      </c>
      <c r="P120" s="100">
        <f t="shared" si="19"/>
        <v>0.38090000000000002</v>
      </c>
    </row>
    <row r="121" spans="1:16">
      <c r="A121" s="18">
        <f t="shared" si="15"/>
        <v>121</v>
      </c>
      <c r="B121" s="101">
        <v>10</v>
      </c>
      <c r="C121" s="102" t="s">
        <v>58</v>
      </c>
      <c r="D121" s="96">
        <f t="shared" si="16"/>
        <v>7.7519379844961239E-2</v>
      </c>
      <c r="E121" s="103">
        <v>19.98</v>
      </c>
      <c r="F121" s="104">
        <v>2.851</v>
      </c>
      <c r="G121" s="99">
        <f t="shared" si="11"/>
        <v>22.831</v>
      </c>
      <c r="H121" s="101">
        <v>5.83</v>
      </c>
      <c r="I121" s="102" t="s">
        <v>59</v>
      </c>
      <c r="J121" s="106">
        <f t="shared" si="17"/>
        <v>5.83</v>
      </c>
      <c r="K121" s="101">
        <v>3547</v>
      </c>
      <c r="L121" s="102" t="s">
        <v>57</v>
      </c>
      <c r="M121" s="100">
        <f t="shared" si="18"/>
        <v>0.35470000000000002</v>
      </c>
      <c r="N121" s="101">
        <v>4012</v>
      </c>
      <c r="O121" s="102" t="s">
        <v>57</v>
      </c>
      <c r="P121" s="100">
        <f t="shared" si="19"/>
        <v>0.40119999999999995</v>
      </c>
    </row>
    <row r="122" spans="1:16">
      <c r="A122" s="18">
        <f t="shared" si="15"/>
        <v>122</v>
      </c>
      <c r="B122" s="101">
        <v>11</v>
      </c>
      <c r="C122" s="102" t="s">
        <v>58</v>
      </c>
      <c r="D122" s="96">
        <f t="shared" si="16"/>
        <v>8.5271317829457363E-2</v>
      </c>
      <c r="E122" s="103">
        <v>21.54</v>
      </c>
      <c r="F122" s="104">
        <v>2.6749999999999998</v>
      </c>
      <c r="G122" s="99">
        <f t="shared" si="11"/>
        <v>24.215</v>
      </c>
      <c r="H122" s="101">
        <v>6.25</v>
      </c>
      <c r="I122" s="102" t="s">
        <v>59</v>
      </c>
      <c r="J122" s="106">
        <f t="shared" si="17"/>
        <v>6.25</v>
      </c>
      <c r="K122" s="101">
        <v>3681</v>
      </c>
      <c r="L122" s="102" t="s">
        <v>57</v>
      </c>
      <c r="M122" s="100">
        <f t="shared" si="18"/>
        <v>0.36809999999999998</v>
      </c>
      <c r="N122" s="101">
        <v>4193</v>
      </c>
      <c r="O122" s="102" t="s">
        <v>57</v>
      </c>
      <c r="P122" s="100">
        <f t="shared" si="19"/>
        <v>0.41929999999999995</v>
      </c>
    </row>
    <row r="123" spans="1:16">
      <c r="A123" s="18">
        <f t="shared" si="15"/>
        <v>123</v>
      </c>
      <c r="B123" s="101">
        <v>12</v>
      </c>
      <c r="C123" s="102" t="s">
        <v>58</v>
      </c>
      <c r="D123" s="96">
        <f t="shared" si="16"/>
        <v>9.3023255813953487E-2</v>
      </c>
      <c r="E123" s="103">
        <v>23.14</v>
      </c>
      <c r="F123" s="104">
        <v>2.5219999999999998</v>
      </c>
      <c r="G123" s="99">
        <f t="shared" si="11"/>
        <v>25.661999999999999</v>
      </c>
      <c r="H123" s="101">
        <v>6.65</v>
      </c>
      <c r="I123" s="102" t="s">
        <v>59</v>
      </c>
      <c r="J123" s="106">
        <f t="shared" si="17"/>
        <v>6.65</v>
      </c>
      <c r="K123" s="101">
        <v>3797</v>
      </c>
      <c r="L123" s="102" t="s">
        <v>57</v>
      </c>
      <c r="M123" s="100">
        <f t="shared" si="18"/>
        <v>0.37970000000000004</v>
      </c>
      <c r="N123" s="101">
        <v>4354</v>
      </c>
      <c r="O123" s="102" t="s">
        <v>57</v>
      </c>
      <c r="P123" s="100">
        <f t="shared" si="19"/>
        <v>0.43540000000000001</v>
      </c>
    </row>
    <row r="124" spans="1:16">
      <c r="A124" s="18">
        <f t="shared" si="15"/>
        <v>124</v>
      </c>
      <c r="B124" s="101">
        <v>13</v>
      </c>
      <c r="C124" s="102" t="s">
        <v>58</v>
      </c>
      <c r="D124" s="96">
        <f t="shared" si="16"/>
        <v>0.10077519379844961</v>
      </c>
      <c r="E124" s="103">
        <v>24.78</v>
      </c>
      <c r="F124" s="104">
        <v>2.387</v>
      </c>
      <c r="G124" s="99">
        <f t="shared" si="11"/>
        <v>27.167000000000002</v>
      </c>
      <c r="H124" s="101">
        <v>7.02</v>
      </c>
      <c r="I124" s="102" t="s">
        <v>59</v>
      </c>
      <c r="J124" s="106">
        <f t="shared" si="17"/>
        <v>7.02</v>
      </c>
      <c r="K124" s="101">
        <v>3898</v>
      </c>
      <c r="L124" s="102" t="s">
        <v>57</v>
      </c>
      <c r="M124" s="100">
        <f t="shared" si="18"/>
        <v>0.38980000000000004</v>
      </c>
      <c r="N124" s="101">
        <v>4498</v>
      </c>
      <c r="O124" s="102" t="s">
        <v>57</v>
      </c>
      <c r="P124" s="100">
        <f t="shared" si="19"/>
        <v>0.44980000000000003</v>
      </c>
    </row>
    <row r="125" spans="1:16">
      <c r="A125" s="18">
        <f t="shared" si="15"/>
        <v>125</v>
      </c>
      <c r="B125" s="107">
        <v>14</v>
      </c>
      <c r="C125" s="108" t="s">
        <v>58</v>
      </c>
      <c r="D125" s="96">
        <f t="shared" si="16"/>
        <v>0.10852713178294573</v>
      </c>
      <c r="E125" s="103">
        <v>26.45</v>
      </c>
      <c r="F125" s="104">
        <v>2.2679999999999998</v>
      </c>
      <c r="G125" s="99">
        <f t="shared" si="11"/>
        <v>28.718</v>
      </c>
      <c r="H125" s="101">
        <v>7.38</v>
      </c>
      <c r="I125" s="102" t="s">
        <v>59</v>
      </c>
      <c r="J125" s="106">
        <f t="shared" si="17"/>
        <v>7.38</v>
      </c>
      <c r="K125" s="101">
        <v>3986</v>
      </c>
      <c r="L125" s="102" t="s">
        <v>57</v>
      </c>
      <c r="M125" s="100">
        <f t="shared" si="18"/>
        <v>0.39860000000000001</v>
      </c>
      <c r="N125" s="101">
        <v>4628</v>
      </c>
      <c r="O125" s="102" t="s">
        <v>57</v>
      </c>
      <c r="P125" s="100">
        <f t="shared" si="19"/>
        <v>0.46279999999999999</v>
      </c>
    </row>
    <row r="126" spans="1:16">
      <c r="A126" s="18">
        <f t="shared" si="15"/>
        <v>126</v>
      </c>
      <c r="B126" s="107">
        <v>15</v>
      </c>
      <c r="C126" s="108" t="s">
        <v>58</v>
      </c>
      <c r="D126" s="96">
        <f t="shared" si="16"/>
        <v>0.11627906976744186</v>
      </c>
      <c r="E126" s="103">
        <v>28.13</v>
      </c>
      <c r="F126" s="104">
        <v>2.1619999999999999</v>
      </c>
      <c r="G126" s="99">
        <f t="shared" si="11"/>
        <v>30.291999999999998</v>
      </c>
      <c r="H126" s="107">
        <v>7.72</v>
      </c>
      <c r="I126" s="108" t="s">
        <v>59</v>
      </c>
      <c r="J126" s="106">
        <f t="shared" si="17"/>
        <v>7.72</v>
      </c>
      <c r="K126" s="107">
        <v>4063</v>
      </c>
      <c r="L126" s="108" t="s">
        <v>57</v>
      </c>
      <c r="M126" s="100">
        <f t="shared" si="18"/>
        <v>0.40629999999999999</v>
      </c>
      <c r="N126" s="107">
        <v>4745</v>
      </c>
      <c r="O126" s="108" t="s">
        <v>57</v>
      </c>
      <c r="P126" s="100">
        <f t="shared" si="19"/>
        <v>0.47450000000000003</v>
      </c>
    </row>
    <row r="127" spans="1:16">
      <c r="A127" s="18">
        <f t="shared" si="15"/>
        <v>127</v>
      </c>
      <c r="B127" s="107">
        <v>16</v>
      </c>
      <c r="C127" s="108" t="s">
        <v>58</v>
      </c>
      <c r="D127" s="96">
        <f t="shared" ref="D127:D158" si="20">B127/$C$5</f>
        <v>0.12403100775193798</v>
      </c>
      <c r="E127" s="103">
        <v>29.83</v>
      </c>
      <c r="F127" s="104">
        <v>2.0659999999999998</v>
      </c>
      <c r="G127" s="99">
        <f t="shared" si="11"/>
        <v>31.895999999999997</v>
      </c>
      <c r="H127" s="107">
        <v>8.0399999999999991</v>
      </c>
      <c r="I127" s="108" t="s">
        <v>59</v>
      </c>
      <c r="J127" s="106">
        <f t="shared" si="17"/>
        <v>8.0399999999999991</v>
      </c>
      <c r="K127" s="107">
        <v>4132</v>
      </c>
      <c r="L127" s="108" t="s">
        <v>57</v>
      </c>
      <c r="M127" s="100">
        <f t="shared" si="18"/>
        <v>0.41319999999999996</v>
      </c>
      <c r="N127" s="107">
        <v>4852</v>
      </c>
      <c r="O127" s="108" t="s">
        <v>57</v>
      </c>
      <c r="P127" s="100">
        <f t="shared" si="19"/>
        <v>0.48520000000000002</v>
      </c>
    </row>
    <row r="128" spans="1:16">
      <c r="A128" s="18">
        <f t="shared" si="15"/>
        <v>128</v>
      </c>
      <c r="B128" s="101">
        <v>17</v>
      </c>
      <c r="C128" s="102" t="s">
        <v>58</v>
      </c>
      <c r="D128" s="96">
        <f t="shared" si="20"/>
        <v>0.13178294573643412</v>
      </c>
      <c r="E128" s="103">
        <v>31.53</v>
      </c>
      <c r="F128" s="104">
        <v>1.9790000000000001</v>
      </c>
      <c r="G128" s="99">
        <f t="shared" si="11"/>
        <v>33.509</v>
      </c>
      <c r="H128" s="101">
        <v>8.34</v>
      </c>
      <c r="I128" s="102" t="s">
        <v>59</v>
      </c>
      <c r="J128" s="106">
        <f t="shared" si="17"/>
        <v>8.34</v>
      </c>
      <c r="K128" s="107">
        <v>4193</v>
      </c>
      <c r="L128" s="108" t="s">
        <v>57</v>
      </c>
      <c r="M128" s="100">
        <f t="shared" si="18"/>
        <v>0.41929999999999995</v>
      </c>
      <c r="N128" s="107">
        <v>4948</v>
      </c>
      <c r="O128" s="108" t="s">
        <v>57</v>
      </c>
      <c r="P128" s="100">
        <f t="shared" si="19"/>
        <v>0.49480000000000002</v>
      </c>
    </row>
    <row r="129" spans="1:16">
      <c r="A129" s="18">
        <f t="shared" si="15"/>
        <v>129</v>
      </c>
      <c r="B129" s="101">
        <v>18</v>
      </c>
      <c r="C129" s="102" t="s">
        <v>58</v>
      </c>
      <c r="D129" s="96">
        <f t="shared" si="20"/>
        <v>0.13953488372093023</v>
      </c>
      <c r="E129" s="103">
        <v>33.22</v>
      </c>
      <c r="F129" s="104">
        <v>1.9</v>
      </c>
      <c r="G129" s="99">
        <f t="shared" si="11"/>
        <v>35.119999999999997</v>
      </c>
      <c r="H129" s="101">
        <v>8.6300000000000008</v>
      </c>
      <c r="I129" s="102" t="s">
        <v>59</v>
      </c>
      <c r="J129" s="106">
        <f t="shared" si="17"/>
        <v>8.6300000000000008</v>
      </c>
      <c r="K129" s="107">
        <v>4247</v>
      </c>
      <c r="L129" s="108" t="s">
        <v>57</v>
      </c>
      <c r="M129" s="100">
        <f t="shared" si="18"/>
        <v>0.42469999999999997</v>
      </c>
      <c r="N129" s="107">
        <v>5036</v>
      </c>
      <c r="O129" s="108" t="s">
        <v>57</v>
      </c>
      <c r="P129" s="100">
        <f t="shared" si="19"/>
        <v>0.50359999999999994</v>
      </c>
    </row>
    <row r="130" spans="1:16">
      <c r="A130" s="18">
        <f t="shared" si="15"/>
        <v>130</v>
      </c>
      <c r="B130" s="101">
        <v>20</v>
      </c>
      <c r="C130" s="102" t="s">
        <v>58</v>
      </c>
      <c r="D130" s="96">
        <f t="shared" si="20"/>
        <v>0.15503875968992248</v>
      </c>
      <c r="E130" s="103">
        <v>36.58</v>
      </c>
      <c r="F130" s="104">
        <v>1.762</v>
      </c>
      <c r="G130" s="99">
        <f t="shared" si="11"/>
        <v>38.341999999999999</v>
      </c>
      <c r="H130" s="101">
        <v>9.17</v>
      </c>
      <c r="I130" s="102" t="s">
        <v>59</v>
      </c>
      <c r="J130" s="106">
        <f t="shared" si="17"/>
        <v>9.17</v>
      </c>
      <c r="K130" s="107">
        <v>4375</v>
      </c>
      <c r="L130" s="108" t="s">
        <v>57</v>
      </c>
      <c r="M130" s="100">
        <f t="shared" si="18"/>
        <v>0.4375</v>
      </c>
      <c r="N130" s="107">
        <v>5190</v>
      </c>
      <c r="O130" s="108" t="s">
        <v>57</v>
      </c>
      <c r="P130" s="100">
        <f t="shared" si="19"/>
        <v>0.51900000000000002</v>
      </c>
    </row>
    <row r="131" spans="1:16">
      <c r="A131" s="18">
        <f t="shared" si="15"/>
        <v>131</v>
      </c>
      <c r="B131" s="101">
        <v>22.5</v>
      </c>
      <c r="C131" s="102" t="s">
        <v>58</v>
      </c>
      <c r="D131" s="96">
        <f t="shared" si="20"/>
        <v>0.1744186046511628</v>
      </c>
      <c r="E131" s="103">
        <v>40.64</v>
      </c>
      <c r="F131" s="104">
        <v>1.6180000000000001</v>
      </c>
      <c r="G131" s="99">
        <f t="shared" si="11"/>
        <v>42.258000000000003</v>
      </c>
      <c r="H131" s="101">
        <v>9.7899999999999991</v>
      </c>
      <c r="I131" s="102" t="s">
        <v>59</v>
      </c>
      <c r="J131" s="106">
        <f t="shared" si="17"/>
        <v>9.7899999999999991</v>
      </c>
      <c r="K131" s="107">
        <v>4519</v>
      </c>
      <c r="L131" s="108" t="s">
        <v>57</v>
      </c>
      <c r="M131" s="100">
        <f t="shared" si="18"/>
        <v>0.45190000000000002</v>
      </c>
      <c r="N131" s="107">
        <v>5351</v>
      </c>
      <c r="O131" s="108" t="s">
        <v>57</v>
      </c>
      <c r="P131" s="100">
        <f t="shared" si="19"/>
        <v>0.53510000000000002</v>
      </c>
    </row>
    <row r="132" spans="1:16">
      <c r="A132" s="18">
        <f t="shared" si="15"/>
        <v>132</v>
      </c>
      <c r="B132" s="101">
        <v>25</v>
      </c>
      <c r="C132" s="102" t="s">
        <v>58</v>
      </c>
      <c r="D132" s="96">
        <f t="shared" si="20"/>
        <v>0.19379844961240311</v>
      </c>
      <c r="E132" s="103">
        <v>44.5</v>
      </c>
      <c r="F132" s="104">
        <v>1.498</v>
      </c>
      <c r="G132" s="99">
        <f t="shared" si="11"/>
        <v>45.997999999999998</v>
      </c>
      <c r="H132" s="101">
        <v>10.36</v>
      </c>
      <c r="I132" s="102" t="s">
        <v>59</v>
      </c>
      <c r="J132" s="106">
        <f t="shared" ref="J132:J163" si="21">H132</f>
        <v>10.36</v>
      </c>
      <c r="K132" s="107">
        <v>4636</v>
      </c>
      <c r="L132" s="108" t="s">
        <v>57</v>
      </c>
      <c r="M132" s="100">
        <f t="shared" si="18"/>
        <v>0.46360000000000001</v>
      </c>
      <c r="N132" s="107">
        <v>5484</v>
      </c>
      <c r="O132" s="108" t="s">
        <v>57</v>
      </c>
      <c r="P132" s="100">
        <f t="shared" si="19"/>
        <v>0.5484</v>
      </c>
    </row>
    <row r="133" spans="1:16">
      <c r="A133" s="18">
        <f t="shared" si="15"/>
        <v>133</v>
      </c>
      <c r="B133" s="101">
        <v>27.5</v>
      </c>
      <c r="C133" s="102" t="s">
        <v>58</v>
      </c>
      <c r="D133" s="96">
        <f t="shared" si="20"/>
        <v>0.2131782945736434</v>
      </c>
      <c r="E133" s="103">
        <v>48.12</v>
      </c>
      <c r="F133" s="104">
        <v>1.3959999999999999</v>
      </c>
      <c r="G133" s="99">
        <f t="shared" si="11"/>
        <v>49.515999999999998</v>
      </c>
      <c r="H133" s="101">
        <v>10.88</v>
      </c>
      <c r="I133" s="102" t="s">
        <v>59</v>
      </c>
      <c r="J133" s="106">
        <f t="shared" si="21"/>
        <v>10.88</v>
      </c>
      <c r="K133" s="107">
        <v>4732</v>
      </c>
      <c r="L133" s="108" t="s">
        <v>57</v>
      </c>
      <c r="M133" s="100">
        <f t="shared" si="18"/>
        <v>0.47320000000000001</v>
      </c>
      <c r="N133" s="107">
        <v>5597</v>
      </c>
      <c r="O133" s="108" t="s">
        <v>57</v>
      </c>
      <c r="P133" s="100">
        <f t="shared" si="19"/>
        <v>0.55970000000000009</v>
      </c>
    </row>
    <row r="134" spans="1:16">
      <c r="A134" s="18">
        <f t="shared" si="15"/>
        <v>134</v>
      </c>
      <c r="B134" s="101">
        <v>30</v>
      </c>
      <c r="C134" s="102" t="s">
        <v>58</v>
      </c>
      <c r="D134" s="96">
        <f t="shared" si="20"/>
        <v>0.23255813953488372</v>
      </c>
      <c r="E134" s="103">
        <v>51.49</v>
      </c>
      <c r="F134" s="104">
        <v>1.3080000000000001</v>
      </c>
      <c r="G134" s="99">
        <f t="shared" si="11"/>
        <v>52.798000000000002</v>
      </c>
      <c r="H134" s="101">
        <v>11.37</v>
      </c>
      <c r="I134" s="102" t="s">
        <v>59</v>
      </c>
      <c r="J134" s="106">
        <f t="shared" si="21"/>
        <v>11.37</v>
      </c>
      <c r="K134" s="107">
        <v>4814</v>
      </c>
      <c r="L134" s="108" t="s">
        <v>57</v>
      </c>
      <c r="M134" s="100">
        <f t="shared" si="18"/>
        <v>0.48139999999999999</v>
      </c>
      <c r="N134" s="107">
        <v>5694</v>
      </c>
      <c r="O134" s="108" t="s">
        <v>57</v>
      </c>
      <c r="P134" s="100">
        <f t="shared" si="19"/>
        <v>0.56940000000000002</v>
      </c>
    </row>
    <row r="135" spans="1:16">
      <c r="A135" s="18">
        <f t="shared" si="15"/>
        <v>135</v>
      </c>
      <c r="B135" s="101">
        <v>32.5</v>
      </c>
      <c r="C135" s="102" t="s">
        <v>58</v>
      </c>
      <c r="D135" s="96">
        <f t="shared" si="20"/>
        <v>0.25193798449612403</v>
      </c>
      <c r="E135" s="103">
        <v>54.59</v>
      </c>
      <c r="F135" s="104">
        <v>1.232</v>
      </c>
      <c r="G135" s="99">
        <f t="shared" si="11"/>
        <v>55.822000000000003</v>
      </c>
      <c r="H135" s="101">
        <v>11.83</v>
      </c>
      <c r="I135" s="102" t="s">
        <v>59</v>
      </c>
      <c r="J135" s="106">
        <f t="shared" si="21"/>
        <v>11.83</v>
      </c>
      <c r="K135" s="107">
        <v>4885</v>
      </c>
      <c r="L135" s="108" t="s">
        <v>57</v>
      </c>
      <c r="M135" s="100">
        <f t="shared" si="18"/>
        <v>0.48849999999999999</v>
      </c>
      <c r="N135" s="107">
        <v>5779</v>
      </c>
      <c r="O135" s="108" t="s">
        <v>57</v>
      </c>
      <c r="P135" s="100">
        <f t="shared" si="19"/>
        <v>0.57789999999999997</v>
      </c>
    </row>
    <row r="136" spans="1:16">
      <c r="A136" s="18">
        <f t="shared" si="15"/>
        <v>136</v>
      </c>
      <c r="B136" s="101">
        <v>35</v>
      </c>
      <c r="C136" s="102" t="s">
        <v>58</v>
      </c>
      <c r="D136" s="96">
        <f t="shared" si="20"/>
        <v>0.27131782945736432</v>
      </c>
      <c r="E136" s="103">
        <v>57.45</v>
      </c>
      <c r="F136" s="104">
        <v>1.165</v>
      </c>
      <c r="G136" s="99">
        <f t="shared" si="11"/>
        <v>58.615000000000002</v>
      </c>
      <c r="H136" s="101">
        <v>12.26</v>
      </c>
      <c r="I136" s="102" t="s">
        <v>59</v>
      </c>
      <c r="J136" s="106">
        <f t="shared" si="21"/>
        <v>12.26</v>
      </c>
      <c r="K136" s="107">
        <v>4947</v>
      </c>
      <c r="L136" s="108" t="s">
        <v>57</v>
      </c>
      <c r="M136" s="100">
        <f t="shared" si="18"/>
        <v>0.49470000000000003</v>
      </c>
      <c r="N136" s="107">
        <v>5855</v>
      </c>
      <c r="O136" s="108" t="s">
        <v>57</v>
      </c>
      <c r="P136" s="100">
        <f t="shared" si="19"/>
        <v>0.58550000000000002</v>
      </c>
    </row>
    <row r="137" spans="1:16">
      <c r="A137" s="18">
        <f t="shared" si="15"/>
        <v>137</v>
      </c>
      <c r="B137" s="101">
        <v>37.5</v>
      </c>
      <c r="C137" s="102" t="s">
        <v>58</v>
      </c>
      <c r="D137" s="96">
        <f t="shared" si="20"/>
        <v>0.29069767441860467</v>
      </c>
      <c r="E137" s="103">
        <v>60.06</v>
      </c>
      <c r="F137" s="104">
        <v>1.1060000000000001</v>
      </c>
      <c r="G137" s="99">
        <f t="shared" si="11"/>
        <v>61.166000000000004</v>
      </c>
      <c r="H137" s="101">
        <v>12.68</v>
      </c>
      <c r="I137" s="102" t="s">
        <v>59</v>
      </c>
      <c r="J137" s="106">
        <f t="shared" si="21"/>
        <v>12.68</v>
      </c>
      <c r="K137" s="107">
        <v>5002</v>
      </c>
      <c r="L137" s="108" t="s">
        <v>57</v>
      </c>
      <c r="M137" s="100">
        <f t="shared" si="18"/>
        <v>0.50019999999999998</v>
      </c>
      <c r="N137" s="107">
        <v>5922</v>
      </c>
      <c r="O137" s="108" t="s">
        <v>57</v>
      </c>
      <c r="P137" s="100">
        <f t="shared" si="19"/>
        <v>0.59219999999999995</v>
      </c>
    </row>
    <row r="138" spans="1:16">
      <c r="A138" s="18">
        <f t="shared" si="15"/>
        <v>138</v>
      </c>
      <c r="B138" s="101">
        <v>40</v>
      </c>
      <c r="C138" s="102" t="s">
        <v>58</v>
      </c>
      <c r="D138" s="96">
        <f t="shared" si="20"/>
        <v>0.31007751937984496</v>
      </c>
      <c r="E138" s="103">
        <v>62.46</v>
      </c>
      <c r="F138" s="104">
        <v>1.0529999999999999</v>
      </c>
      <c r="G138" s="99">
        <f t="shared" si="11"/>
        <v>63.512999999999998</v>
      </c>
      <c r="H138" s="101">
        <v>13.08</v>
      </c>
      <c r="I138" s="102" t="s">
        <v>59</v>
      </c>
      <c r="J138" s="106">
        <f t="shared" si="21"/>
        <v>13.08</v>
      </c>
      <c r="K138" s="107">
        <v>5053</v>
      </c>
      <c r="L138" s="108" t="s">
        <v>57</v>
      </c>
      <c r="M138" s="100">
        <f t="shared" si="18"/>
        <v>0.50529999999999997</v>
      </c>
      <c r="N138" s="107">
        <v>5983</v>
      </c>
      <c r="O138" s="108" t="s">
        <v>57</v>
      </c>
      <c r="P138" s="100">
        <f t="shared" si="19"/>
        <v>0.59829999999999994</v>
      </c>
    </row>
    <row r="139" spans="1:16">
      <c r="A139" s="18">
        <f t="shared" si="15"/>
        <v>139</v>
      </c>
      <c r="B139" s="101">
        <v>45</v>
      </c>
      <c r="C139" s="102" t="s">
        <v>58</v>
      </c>
      <c r="D139" s="96">
        <f t="shared" si="20"/>
        <v>0.34883720930232559</v>
      </c>
      <c r="E139" s="103">
        <v>66.67</v>
      </c>
      <c r="F139" s="104">
        <v>0.9617</v>
      </c>
      <c r="G139" s="99">
        <f t="shared" si="11"/>
        <v>67.631699999999995</v>
      </c>
      <c r="H139" s="101">
        <v>13.84</v>
      </c>
      <c r="I139" s="102" t="s">
        <v>59</v>
      </c>
      <c r="J139" s="106">
        <f t="shared" si="21"/>
        <v>13.84</v>
      </c>
      <c r="K139" s="107">
        <v>5197</v>
      </c>
      <c r="L139" s="108" t="s">
        <v>57</v>
      </c>
      <c r="M139" s="100">
        <f t="shared" si="18"/>
        <v>0.51970000000000005</v>
      </c>
      <c r="N139" s="107">
        <v>6089</v>
      </c>
      <c r="O139" s="108" t="s">
        <v>57</v>
      </c>
      <c r="P139" s="100">
        <f t="shared" si="19"/>
        <v>0.6089</v>
      </c>
    </row>
    <row r="140" spans="1:16">
      <c r="A140" s="18">
        <f t="shared" si="15"/>
        <v>140</v>
      </c>
      <c r="B140" s="101">
        <v>50</v>
      </c>
      <c r="C140" s="109" t="s">
        <v>58</v>
      </c>
      <c r="D140" s="96">
        <f t="shared" si="20"/>
        <v>0.38759689922480622</v>
      </c>
      <c r="E140" s="103">
        <v>70.22</v>
      </c>
      <c r="F140" s="104">
        <v>0.88649999999999995</v>
      </c>
      <c r="G140" s="99">
        <f t="shared" si="11"/>
        <v>71.106499999999997</v>
      </c>
      <c r="H140" s="101">
        <v>14.56</v>
      </c>
      <c r="I140" s="102" t="s">
        <v>59</v>
      </c>
      <c r="J140" s="106">
        <f t="shared" si="21"/>
        <v>14.56</v>
      </c>
      <c r="K140" s="107">
        <v>5321</v>
      </c>
      <c r="L140" s="108" t="s">
        <v>57</v>
      </c>
      <c r="M140" s="100">
        <f t="shared" si="18"/>
        <v>0.53210000000000002</v>
      </c>
      <c r="N140" s="107">
        <v>6179</v>
      </c>
      <c r="O140" s="108" t="s">
        <v>57</v>
      </c>
      <c r="P140" s="100">
        <f t="shared" si="19"/>
        <v>0.6179</v>
      </c>
    </row>
    <row r="141" spans="1:16">
      <c r="A141" s="18">
        <f t="shared" si="15"/>
        <v>141</v>
      </c>
      <c r="B141" s="101">
        <v>55</v>
      </c>
      <c r="C141" s="108" t="s">
        <v>58</v>
      </c>
      <c r="D141" s="96">
        <f t="shared" si="20"/>
        <v>0.4263565891472868</v>
      </c>
      <c r="E141" s="103">
        <v>73.23</v>
      </c>
      <c r="F141" s="104">
        <v>0.82320000000000004</v>
      </c>
      <c r="G141" s="99">
        <f t="shared" si="11"/>
        <v>74.053200000000004</v>
      </c>
      <c r="H141" s="107">
        <v>15.25</v>
      </c>
      <c r="I141" s="108" t="s">
        <v>59</v>
      </c>
      <c r="J141" s="106">
        <f t="shared" si="21"/>
        <v>15.25</v>
      </c>
      <c r="K141" s="107">
        <v>5430</v>
      </c>
      <c r="L141" s="108" t="s">
        <v>57</v>
      </c>
      <c r="M141" s="100">
        <f t="shared" si="18"/>
        <v>0.54299999999999993</v>
      </c>
      <c r="N141" s="107">
        <v>6257</v>
      </c>
      <c r="O141" s="108" t="s">
        <v>57</v>
      </c>
      <c r="P141" s="100">
        <f t="shared" si="19"/>
        <v>0.62569999999999992</v>
      </c>
    </row>
    <row r="142" spans="1:16">
      <c r="A142" s="18">
        <f t="shared" si="15"/>
        <v>142</v>
      </c>
      <c r="B142" s="101">
        <v>60</v>
      </c>
      <c r="C142" s="108" t="s">
        <v>58</v>
      </c>
      <c r="D142" s="96">
        <f t="shared" si="20"/>
        <v>0.46511627906976744</v>
      </c>
      <c r="E142" s="103">
        <v>75.81</v>
      </c>
      <c r="F142" s="104">
        <v>0.76910000000000001</v>
      </c>
      <c r="G142" s="99">
        <f t="shared" si="11"/>
        <v>76.579099999999997</v>
      </c>
      <c r="H142" s="107">
        <v>15.91</v>
      </c>
      <c r="I142" s="108" t="s">
        <v>59</v>
      </c>
      <c r="J142" s="106">
        <f t="shared" si="21"/>
        <v>15.91</v>
      </c>
      <c r="K142" s="107">
        <v>5529</v>
      </c>
      <c r="L142" s="108" t="s">
        <v>57</v>
      </c>
      <c r="M142" s="100">
        <f t="shared" si="18"/>
        <v>0.55289999999999995</v>
      </c>
      <c r="N142" s="107">
        <v>6327</v>
      </c>
      <c r="O142" s="108" t="s">
        <v>57</v>
      </c>
      <c r="P142" s="100">
        <f t="shared" si="19"/>
        <v>0.63270000000000004</v>
      </c>
    </row>
    <row r="143" spans="1:16">
      <c r="A143" s="18">
        <f t="shared" si="15"/>
        <v>143</v>
      </c>
      <c r="B143" s="101">
        <v>65</v>
      </c>
      <c r="C143" s="108" t="s">
        <v>58</v>
      </c>
      <c r="D143" s="96">
        <f t="shared" si="20"/>
        <v>0.50387596899224807</v>
      </c>
      <c r="E143" s="103">
        <v>78.040000000000006</v>
      </c>
      <c r="F143" s="104">
        <v>0.72219999999999995</v>
      </c>
      <c r="G143" s="99">
        <f t="shared" si="11"/>
        <v>78.762200000000007</v>
      </c>
      <c r="H143" s="107">
        <v>16.55</v>
      </c>
      <c r="I143" s="108" t="s">
        <v>59</v>
      </c>
      <c r="J143" s="106">
        <f t="shared" si="21"/>
        <v>16.55</v>
      </c>
      <c r="K143" s="107">
        <v>5619</v>
      </c>
      <c r="L143" s="108" t="s">
        <v>57</v>
      </c>
      <c r="M143" s="100">
        <f t="shared" si="18"/>
        <v>0.56189999999999996</v>
      </c>
      <c r="N143" s="107">
        <v>6390</v>
      </c>
      <c r="O143" s="108" t="s">
        <v>57</v>
      </c>
      <c r="P143" s="100">
        <f t="shared" si="19"/>
        <v>0.63900000000000001</v>
      </c>
    </row>
    <row r="144" spans="1:16">
      <c r="A144" s="18">
        <f t="shared" si="15"/>
        <v>144</v>
      </c>
      <c r="B144" s="101">
        <v>70</v>
      </c>
      <c r="C144" s="108" t="s">
        <v>58</v>
      </c>
      <c r="D144" s="96">
        <f t="shared" si="20"/>
        <v>0.54263565891472865</v>
      </c>
      <c r="E144" s="103">
        <v>79.98</v>
      </c>
      <c r="F144" s="104">
        <v>0.68120000000000003</v>
      </c>
      <c r="G144" s="99">
        <f t="shared" si="11"/>
        <v>80.661200000000008</v>
      </c>
      <c r="H144" s="107">
        <v>17.18</v>
      </c>
      <c r="I144" s="108" t="s">
        <v>59</v>
      </c>
      <c r="J144" s="106">
        <f t="shared" si="21"/>
        <v>17.18</v>
      </c>
      <c r="K144" s="107">
        <v>5703</v>
      </c>
      <c r="L144" s="108" t="s">
        <v>57</v>
      </c>
      <c r="M144" s="100">
        <f t="shared" si="18"/>
        <v>0.57030000000000003</v>
      </c>
      <c r="N144" s="107">
        <v>6447</v>
      </c>
      <c r="O144" s="108" t="s">
        <v>57</v>
      </c>
      <c r="P144" s="100">
        <f t="shared" si="19"/>
        <v>0.64470000000000005</v>
      </c>
    </row>
    <row r="145" spans="1:16">
      <c r="A145" s="18">
        <f t="shared" si="15"/>
        <v>145</v>
      </c>
      <c r="B145" s="101">
        <v>80</v>
      </c>
      <c r="C145" s="108" t="s">
        <v>58</v>
      </c>
      <c r="D145" s="96">
        <f t="shared" si="20"/>
        <v>0.62015503875968991</v>
      </c>
      <c r="E145" s="103">
        <v>83.18</v>
      </c>
      <c r="F145" s="104">
        <v>0.61270000000000002</v>
      </c>
      <c r="G145" s="99">
        <f t="shared" si="11"/>
        <v>83.792700000000011</v>
      </c>
      <c r="H145" s="107">
        <v>18.399999999999999</v>
      </c>
      <c r="I145" s="108" t="s">
        <v>59</v>
      </c>
      <c r="J145" s="106">
        <f t="shared" si="21"/>
        <v>18.399999999999999</v>
      </c>
      <c r="K145" s="107">
        <v>5980</v>
      </c>
      <c r="L145" s="108" t="s">
        <v>57</v>
      </c>
      <c r="M145" s="100">
        <f t="shared" si="18"/>
        <v>0.59800000000000009</v>
      </c>
      <c r="N145" s="107">
        <v>6547</v>
      </c>
      <c r="O145" s="108" t="s">
        <v>57</v>
      </c>
      <c r="P145" s="100">
        <f t="shared" si="19"/>
        <v>0.65469999999999995</v>
      </c>
    </row>
    <row r="146" spans="1:16">
      <c r="A146" s="18">
        <f t="shared" si="15"/>
        <v>146</v>
      </c>
      <c r="B146" s="101">
        <v>90</v>
      </c>
      <c r="C146" s="108" t="s">
        <v>58</v>
      </c>
      <c r="D146" s="96">
        <f t="shared" si="20"/>
        <v>0.69767441860465118</v>
      </c>
      <c r="E146" s="103">
        <v>85.69</v>
      </c>
      <c r="F146" s="104">
        <v>0.55769999999999997</v>
      </c>
      <c r="G146" s="99">
        <f t="shared" si="11"/>
        <v>86.247699999999995</v>
      </c>
      <c r="H146" s="107">
        <v>19.57</v>
      </c>
      <c r="I146" s="108" t="s">
        <v>59</v>
      </c>
      <c r="J146" s="106">
        <f t="shared" si="21"/>
        <v>19.57</v>
      </c>
      <c r="K146" s="107">
        <v>6227</v>
      </c>
      <c r="L146" s="108" t="s">
        <v>57</v>
      </c>
      <c r="M146" s="100">
        <f t="shared" si="18"/>
        <v>0.62270000000000003</v>
      </c>
      <c r="N146" s="107">
        <v>6634</v>
      </c>
      <c r="O146" s="108" t="s">
        <v>57</v>
      </c>
      <c r="P146" s="100">
        <f t="shared" si="19"/>
        <v>0.66339999999999999</v>
      </c>
    </row>
    <row r="147" spans="1:16">
      <c r="A147" s="18">
        <f t="shared" si="15"/>
        <v>147</v>
      </c>
      <c r="B147" s="101">
        <v>100</v>
      </c>
      <c r="C147" s="108" t="s">
        <v>58</v>
      </c>
      <c r="D147" s="96">
        <f t="shared" si="20"/>
        <v>0.77519379844961245</v>
      </c>
      <c r="E147" s="103">
        <v>87.7</v>
      </c>
      <c r="F147" s="104">
        <v>0.51249999999999996</v>
      </c>
      <c r="G147" s="99">
        <f t="shared" si="11"/>
        <v>88.212500000000006</v>
      </c>
      <c r="H147" s="107">
        <v>20.72</v>
      </c>
      <c r="I147" s="108" t="s">
        <v>59</v>
      </c>
      <c r="J147" s="106">
        <f t="shared" si="21"/>
        <v>20.72</v>
      </c>
      <c r="K147" s="107">
        <v>6451</v>
      </c>
      <c r="L147" s="108" t="s">
        <v>57</v>
      </c>
      <c r="M147" s="100">
        <f t="shared" si="18"/>
        <v>0.64510000000000001</v>
      </c>
      <c r="N147" s="107">
        <v>6712</v>
      </c>
      <c r="O147" s="108" t="s">
        <v>57</v>
      </c>
      <c r="P147" s="100">
        <f t="shared" si="19"/>
        <v>0.67120000000000002</v>
      </c>
    </row>
    <row r="148" spans="1:16">
      <c r="A148" s="18">
        <f t="shared" si="15"/>
        <v>148</v>
      </c>
      <c r="B148" s="101">
        <v>110</v>
      </c>
      <c r="C148" s="108" t="s">
        <v>58</v>
      </c>
      <c r="D148" s="96">
        <f t="shared" si="20"/>
        <v>0.8527131782945736</v>
      </c>
      <c r="E148" s="103">
        <v>89.31</v>
      </c>
      <c r="F148" s="104">
        <v>0.47460000000000002</v>
      </c>
      <c r="G148" s="99">
        <f t="shared" ref="G148:G211" si="22">E148+F148</f>
        <v>89.784599999999998</v>
      </c>
      <c r="H148" s="107">
        <v>21.84</v>
      </c>
      <c r="I148" s="108" t="s">
        <v>59</v>
      </c>
      <c r="J148" s="106">
        <f t="shared" si="21"/>
        <v>21.84</v>
      </c>
      <c r="K148" s="107">
        <v>6659</v>
      </c>
      <c r="L148" s="108" t="s">
        <v>57</v>
      </c>
      <c r="M148" s="100">
        <f t="shared" ref="M148:M158" si="23">K148/1000/10</f>
        <v>0.66589999999999994</v>
      </c>
      <c r="N148" s="107">
        <v>6782</v>
      </c>
      <c r="O148" s="108" t="s">
        <v>57</v>
      </c>
      <c r="P148" s="100">
        <f t="shared" ref="P148:P175" si="24">N148/1000/10</f>
        <v>0.67820000000000003</v>
      </c>
    </row>
    <row r="149" spans="1:16">
      <c r="A149" s="18">
        <f t="shared" si="15"/>
        <v>149</v>
      </c>
      <c r="B149" s="101">
        <v>120</v>
      </c>
      <c r="C149" s="108" t="s">
        <v>58</v>
      </c>
      <c r="D149" s="96">
        <f t="shared" si="20"/>
        <v>0.93023255813953487</v>
      </c>
      <c r="E149" s="103">
        <v>90.61</v>
      </c>
      <c r="F149" s="104">
        <v>0.44230000000000003</v>
      </c>
      <c r="G149" s="99">
        <f t="shared" si="22"/>
        <v>91.052300000000002</v>
      </c>
      <c r="H149" s="107">
        <v>22.94</v>
      </c>
      <c r="I149" s="108" t="s">
        <v>59</v>
      </c>
      <c r="J149" s="106">
        <f t="shared" si="21"/>
        <v>22.94</v>
      </c>
      <c r="K149" s="107">
        <v>6853</v>
      </c>
      <c r="L149" s="108" t="s">
        <v>57</v>
      </c>
      <c r="M149" s="100">
        <f t="shared" si="23"/>
        <v>0.68530000000000002</v>
      </c>
      <c r="N149" s="107">
        <v>6846</v>
      </c>
      <c r="O149" s="108" t="s">
        <v>57</v>
      </c>
      <c r="P149" s="100">
        <f t="shared" si="24"/>
        <v>0.68459999999999999</v>
      </c>
    </row>
    <row r="150" spans="1:16">
      <c r="A150" s="18">
        <f t="shared" ref="A150:A213" si="25">A149+1</f>
        <v>150</v>
      </c>
      <c r="B150" s="101">
        <v>130</v>
      </c>
      <c r="C150" s="108" t="s">
        <v>58</v>
      </c>
      <c r="D150" s="100">
        <f t="shared" si="20"/>
        <v>1.0077519379844961</v>
      </c>
      <c r="E150" s="103">
        <v>91.66</v>
      </c>
      <c r="F150" s="104">
        <v>0.41439999999999999</v>
      </c>
      <c r="G150" s="99">
        <f t="shared" si="22"/>
        <v>92.074399999999997</v>
      </c>
      <c r="H150" s="107">
        <v>24.04</v>
      </c>
      <c r="I150" s="108" t="s">
        <v>59</v>
      </c>
      <c r="J150" s="106">
        <f t="shared" si="21"/>
        <v>24.04</v>
      </c>
      <c r="K150" s="107">
        <v>7036</v>
      </c>
      <c r="L150" s="108" t="s">
        <v>57</v>
      </c>
      <c r="M150" s="100">
        <f t="shared" si="23"/>
        <v>0.7036</v>
      </c>
      <c r="N150" s="107">
        <v>6905</v>
      </c>
      <c r="O150" s="108" t="s">
        <v>57</v>
      </c>
      <c r="P150" s="100">
        <f t="shared" si="24"/>
        <v>0.6905</v>
      </c>
    </row>
    <row r="151" spans="1:16">
      <c r="A151" s="18">
        <f t="shared" si="25"/>
        <v>151</v>
      </c>
      <c r="B151" s="101">
        <v>140</v>
      </c>
      <c r="C151" s="108" t="s">
        <v>58</v>
      </c>
      <c r="D151" s="100">
        <f t="shared" si="20"/>
        <v>1.0852713178294573</v>
      </c>
      <c r="E151" s="103">
        <v>92.51</v>
      </c>
      <c r="F151" s="104">
        <v>0.3901</v>
      </c>
      <c r="G151" s="99">
        <f t="shared" si="22"/>
        <v>92.900100000000009</v>
      </c>
      <c r="H151" s="107">
        <v>25.12</v>
      </c>
      <c r="I151" s="108" t="s">
        <v>59</v>
      </c>
      <c r="J151" s="106">
        <f t="shared" si="21"/>
        <v>25.12</v>
      </c>
      <c r="K151" s="107">
        <v>7211</v>
      </c>
      <c r="L151" s="108" t="s">
        <v>57</v>
      </c>
      <c r="M151" s="100">
        <f t="shared" si="23"/>
        <v>0.72110000000000007</v>
      </c>
      <c r="N151" s="107">
        <v>6961</v>
      </c>
      <c r="O151" s="108" t="s">
        <v>57</v>
      </c>
      <c r="P151" s="100">
        <f t="shared" si="24"/>
        <v>0.69610000000000005</v>
      </c>
    </row>
    <row r="152" spans="1:16">
      <c r="A152" s="18">
        <f t="shared" si="25"/>
        <v>152</v>
      </c>
      <c r="B152" s="101">
        <v>150</v>
      </c>
      <c r="C152" s="108" t="s">
        <v>58</v>
      </c>
      <c r="D152" s="100">
        <f t="shared" si="20"/>
        <v>1.1627906976744187</v>
      </c>
      <c r="E152" s="103">
        <v>93.19</v>
      </c>
      <c r="F152" s="104">
        <v>0.36870000000000003</v>
      </c>
      <c r="G152" s="99">
        <f t="shared" si="22"/>
        <v>93.558700000000002</v>
      </c>
      <c r="H152" s="107">
        <v>26.19</v>
      </c>
      <c r="I152" s="108" t="s">
        <v>59</v>
      </c>
      <c r="J152" s="106">
        <f t="shared" si="21"/>
        <v>26.19</v>
      </c>
      <c r="K152" s="107">
        <v>7379</v>
      </c>
      <c r="L152" s="108" t="s">
        <v>57</v>
      </c>
      <c r="M152" s="100">
        <f t="shared" si="23"/>
        <v>0.7379</v>
      </c>
      <c r="N152" s="107">
        <v>7013</v>
      </c>
      <c r="O152" s="108" t="s">
        <v>57</v>
      </c>
      <c r="P152" s="100">
        <f t="shared" si="24"/>
        <v>0.70130000000000003</v>
      </c>
    </row>
    <row r="153" spans="1:16">
      <c r="A153" s="18">
        <f t="shared" si="25"/>
        <v>153</v>
      </c>
      <c r="B153" s="101">
        <v>160</v>
      </c>
      <c r="C153" s="108" t="s">
        <v>58</v>
      </c>
      <c r="D153" s="100">
        <f t="shared" si="20"/>
        <v>1.2403100775193798</v>
      </c>
      <c r="E153" s="103">
        <v>93.74</v>
      </c>
      <c r="F153" s="104">
        <v>0.34970000000000001</v>
      </c>
      <c r="G153" s="99">
        <f t="shared" si="22"/>
        <v>94.089699999999993</v>
      </c>
      <c r="H153" s="107">
        <v>27.25</v>
      </c>
      <c r="I153" s="108" t="s">
        <v>59</v>
      </c>
      <c r="J153" s="106">
        <f t="shared" si="21"/>
        <v>27.25</v>
      </c>
      <c r="K153" s="107">
        <v>7540</v>
      </c>
      <c r="L153" s="108" t="s">
        <v>57</v>
      </c>
      <c r="M153" s="100">
        <f t="shared" si="23"/>
        <v>0.754</v>
      </c>
      <c r="N153" s="107">
        <v>7063</v>
      </c>
      <c r="O153" s="108" t="s">
        <v>57</v>
      </c>
      <c r="P153" s="100">
        <f t="shared" si="24"/>
        <v>0.70629999999999993</v>
      </c>
    </row>
    <row r="154" spans="1:16">
      <c r="A154" s="18">
        <f t="shared" si="25"/>
        <v>154</v>
      </c>
      <c r="B154" s="101">
        <v>170</v>
      </c>
      <c r="C154" s="108" t="s">
        <v>58</v>
      </c>
      <c r="D154" s="100">
        <f t="shared" si="20"/>
        <v>1.317829457364341</v>
      </c>
      <c r="E154" s="103">
        <v>94.18</v>
      </c>
      <c r="F154" s="104">
        <v>0.3327</v>
      </c>
      <c r="G154" s="99">
        <f t="shared" si="22"/>
        <v>94.512700000000009</v>
      </c>
      <c r="H154" s="107">
        <v>28.31</v>
      </c>
      <c r="I154" s="108" t="s">
        <v>59</v>
      </c>
      <c r="J154" s="106">
        <f t="shared" si="21"/>
        <v>28.31</v>
      </c>
      <c r="K154" s="107">
        <v>7696</v>
      </c>
      <c r="L154" s="108" t="s">
        <v>57</v>
      </c>
      <c r="M154" s="100">
        <f t="shared" si="23"/>
        <v>0.76959999999999995</v>
      </c>
      <c r="N154" s="107">
        <v>7110</v>
      </c>
      <c r="O154" s="108" t="s">
        <v>57</v>
      </c>
      <c r="P154" s="100">
        <f t="shared" si="24"/>
        <v>0.71100000000000008</v>
      </c>
    </row>
    <row r="155" spans="1:16">
      <c r="A155" s="18">
        <f t="shared" si="25"/>
        <v>155</v>
      </c>
      <c r="B155" s="101">
        <v>180</v>
      </c>
      <c r="C155" s="108" t="s">
        <v>58</v>
      </c>
      <c r="D155" s="100">
        <f t="shared" si="20"/>
        <v>1.3953488372093024</v>
      </c>
      <c r="E155" s="103">
        <v>94.53</v>
      </c>
      <c r="F155" s="104">
        <v>0.31730000000000003</v>
      </c>
      <c r="G155" s="99">
        <f t="shared" si="22"/>
        <v>94.847300000000004</v>
      </c>
      <c r="H155" s="107">
        <v>29.37</v>
      </c>
      <c r="I155" s="108" t="s">
        <v>59</v>
      </c>
      <c r="J155" s="106">
        <f t="shared" si="21"/>
        <v>29.37</v>
      </c>
      <c r="K155" s="107">
        <v>7848</v>
      </c>
      <c r="L155" s="108" t="s">
        <v>57</v>
      </c>
      <c r="M155" s="100">
        <f t="shared" si="23"/>
        <v>0.78479999999999994</v>
      </c>
      <c r="N155" s="107">
        <v>7155</v>
      </c>
      <c r="O155" s="108" t="s">
        <v>57</v>
      </c>
      <c r="P155" s="100">
        <f t="shared" si="24"/>
        <v>0.71550000000000002</v>
      </c>
    </row>
    <row r="156" spans="1:16">
      <c r="A156" s="18">
        <f t="shared" si="25"/>
        <v>156</v>
      </c>
      <c r="B156" s="101">
        <v>200</v>
      </c>
      <c r="C156" s="108" t="s">
        <v>58</v>
      </c>
      <c r="D156" s="100">
        <f t="shared" si="20"/>
        <v>1.5503875968992249</v>
      </c>
      <c r="E156" s="103">
        <v>95.01</v>
      </c>
      <c r="F156" s="104">
        <v>0.29089999999999999</v>
      </c>
      <c r="G156" s="99">
        <f t="shared" si="22"/>
        <v>95.300899999999999</v>
      </c>
      <c r="H156" s="107">
        <v>31.47</v>
      </c>
      <c r="I156" s="108" t="s">
        <v>59</v>
      </c>
      <c r="J156" s="106">
        <f t="shared" si="21"/>
        <v>31.47</v>
      </c>
      <c r="K156" s="107">
        <v>8406</v>
      </c>
      <c r="L156" s="108" t="s">
        <v>57</v>
      </c>
      <c r="M156" s="100">
        <f t="shared" si="23"/>
        <v>0.84060000000000001</v>
      </c>
      <c r="N156" s="107">
        <v>7241</v>
      </c>
      <c r="O156" s="108" t="s">
        <v>57</v>
      </c>
      <c r="P156" s="100">
        <f t="shared" si="24"/>
        <v>0.72409999999999997</v>
      </c>
    </row>
    <row r="157" spans="1:16">
      <c r="A157" s="18">
        <f t="shared" si="25"/>
        <v>157</v>
      </c>
      <c r="B157" s="101">
        <v>225</v>
      </c>
      <c r="C157" s="108" t="s">
        <v>58</v>
      </c>
      <c r="D157" s="100">
        <f t="shared" si="20"/>
        <v>1.7441860465116279</v>
      </c>
      <c r="E157" s="103">
        <v>95.33</v>
      </c>
      <c r="F157" s="104">
        <v>0.26379999999999998</v>
      </c>
      <c r="G157" s="99">
        <f t="shared" si="22"/>
        <v>95.593800000000002</v>
      </c>
      <c r="H157" s="107">
        <v>34.090000000000003</v>
      </c>
      <c r="I157" s="108" t="s">
        <v>59</v>
      </c>
      <c r="J157" s="106">
        <f t="shared" si="21"/>
        <v>34.090000000000003</v>
      </c>
      <c r="K157" s="107">
        <v>9201</v>
      </c>
      <c r="L157" s="108" t="s">
        <v>57</v>
      </c>
      <c r="M157" s="100">
        <f t="shared" si="23"/>
        <v>0.92010000000000003</v>
      </c>
      <c r="N157" s="107">
        <v>7340</v>
      </c>
      <c r="O157" s="108" t="s">
        <v>57</v>
      </c>
      <c r="P157" s="100">
        <f t="shared" si="24"/>
        <v>0.73399999999999999</v>
      </c>
    </row>
    <row r="158" spans="1:16">
      <c r="A158" s="18">
        <f t="shared" si="25"/>
        <v>158</v>
      </c>
      <c r="B158" s="101">
        <v>250</v>
      </c>
      <c r="C158" s="108" t="s">
        <v>58</v>
      </c>
      <c r="D158" s="100">
        <f t="shared" si="20"/>
        <v>1.9379844961240309</v>
      </c>
      <c r="E158" s="103">
        <v>95.45</v>
      </c>
      <c r="F158" s="104">
        <v>0.24160000000000001</v>
      </c>
      <c r="G158" s="99">
        <f t="shared" si="22"/>
        <v>95.691600000000008</v>
      </c>
      <c r="H158" s="107">
        <v>36.71</v>
      </c>
      <c r="I158" s="108" t="s">
        <v>59</v>
      </c>
      <c r="J158" s="106">
        <f t="shared" si="21"/>
        <v>36.71</v>
      </c>
      <c r="K158" s="107">
        <v>9928</v>
      </c>
      <c r="L158" s="108" t="s">
        <v>57</v>
      </c>
      <c r="M158" s="100">
        <f t="shared" si="23"/>
        <v>0.99280000000000013</v>
      </c>
      <c r="N158" s="107">
        <v>7433</v>
      </c>
      <c r="O158" s="108" t="s">
        <v>57</v>
      </c>
      <c r="P158" s="100">
        <f t="shared" si="24"/>
        <v>0.74329999999999996</v>
      </c>
    </row>
    <row r="159" spans="1:16">
      <c r="A159" s="18">
        <f t="shared" si="25"/>
        <v>159</v>
      </c>
      <c r="B159" s="101">
        <v>275</v>
      </c>
      <c r="C159" s="108" t="s">
        <v>58</v>
      </c>
      <c r="D159" s="100">
        <f t="shared" ref="D159:D172" si="26">B159/$C$5</f>
        <v>2.1317829457364339</v>
      </c>
      <c r="E159" s="103">
        <v>96.71</v>
      </c>
      <c r="F159" s="104">
        <v>0.22309999999999999</v>
      </c>
      <c r="G159" s="99">
        <f t="shared" si="22"/>
        <v>96.933099999999996</v>
      </c>
      <c r="H159" s="107">
        <v>39.299999999999997</v>
      </c>
      <c r="I159" s="108" t="s">
        <v>59</v>
      </c>
      <c r="J159" s="106">
        <f t="shared" si="21"/>
        <v>39.299999999999997</v>
      </c>
      <c r="K159" s="107">
        <v>1.06</v>
      </c>
      <c r="L159" s="110" t="s">
        <v>59</v>
      </c>
      <c r="M159" s="106">
        <f t="shared" ref="M159:M190" si="27">K159</f>
        <v>1.06</v>
      </c>
      <c r="N159" s="107">
        <v>7521</v>
      </c>
      <c r="O159" s="108" t="s">
        <v>57</v>
      </c>
      <c r="P159" s="100">
        <f t="shared" si="24"/>
        <v>0.75209999999999999</v>
      </c>
    </row>
    <row r="160" spans="1:16">
      <c r="A160" s="18">
        <f t="shared" si="25"/>
        <v>160</v>
      </c>
      <c r="B160" s="101">
        <v>300</v>
      </c>
      <c r="C160" s="108" t="s">
        <v>58</v>
      </c>
      <c r="D160" s="100">
        <f t="shared" si="26"/>
        <v>2.3255813953488373</v>
      </c>
      <c r="E160" s="103">
        <v>97.83</v>
      </c>
      <c r="F160" s="104">
        <v>0.2074</v>
      </c>
      <c r="G160" s="99">
        <f t="shared" si="22"/>
        <v>98.037400000000005</v>
      </c>
      <c r="H160" s="107">
        <v>41.86</v>
      </c>
      <c r="I160" s="108" t="s">
        <v>59</v>
      </c>
      <c r="J160" s="106">
        <f t="shared" si="21"/>
        <v>41.86</v>
      </c>
      <c r="K160" s="107">
        <v>1.1200000000000001</v>
      </c>
      <c r="L160" s="108" t="s">
        <v>59</v>
      </c>
      <c r="M160" s="106">
        <f t="shared" si="27"/>
        <v>1.1200000000000001</v>
      </c>
      <c r="N160" s="107">
        <v>7604</v>
      </c>
      <c r="O160" s="108" t="s">
        <v>57</v>
      </c>
      <c r="P160" s="100">
        <f t="shared" si="24"/>
        <v>0.76039999999999996</v>
      </c>
    </row>
    <row r="161" spans="1:16">
      <c r="A161" s="18">
        <f t="shared" si="25"/>
        <v>161</v>
      </c>
      <c r="B161" s="101">
        <v>325</v>
      </c>
      <c r="C161" s="108" t="s">
        <v>58</v>
      </c>
      <c r="D161" s="100">
        <f t="shared" si="26"/>
        <v>2.5193798449612403</v>
      </c>
      <c r="E161" s="103">
        <v>97.75</v>
      </c>
      <c r="F161" s="104">
        <v>0.19389999999999999</v>
      </c>
      <c r="G161" s="99">
        <f t="shared" si="22"/>
        <v>97.943899999999999</v>
      </c>
      <c r="H161" s="107">
        <v>44.42</v>
      </c>
      <c r="I161" s="108" t="s">
        <v>59</v>
      </c>
      <c r="J161" s="106">
        <f t="shared" si="21"/>
        <v>44.42</v>
      </c>
      <c r="K161" s="107">
        <v>1.18</v>
      </c>
      <c r="L161" s="108" t="s">
        <v>59</v>
      </c>
      <c r="M161" s="106">
        <f t="shared" si="27"/>
        <v>1.18</v>
      </c>
      <c r="N161" s="107">
        <v>7683</v>
      </c>
      <c r="O161" s="108" t="s">
        <v>57</v>
      </c>
      <c r="P161" s="100">
        <f t="shared" si="24"/>
        <v>0.76829999999999998</v>
      </c>
    </row>
    <row r="162" spans="1:16">
      <c r="A162" s="18">
        <f t="shared" si="25"/>
        <v>162</v>
      </c>
      <c r="B162" s="101">
        <v>350</v>
      </c>
      <c r="C162" s="108" t="s">
        <v>58</v>
      </c>
      <c r="D162" s="100">
        <f t="shared" si="26"/>
        <v>2.7131782945736433</v>
      </c>
      <c r="E162" s="103">
        <v>97.32</v>
      </c>
      <c r="F162" s="104">
        <v>0.1822</v>
      </c>
      <c r="G162" s="99">
        <f t="shared" si="22"/>
        <v>97.502199999999988</v>
      </c>
      <c r="H162" s="107">
        <v>46.97</v>
      </c>
      <c r="I162" s="108" t="s">
        <v>59</v>
      </c>
      <c r="J162" s="106">
        <f t="shared" si="21"/>
        <v>46.97</v>
      </c>
      <c r="K162" s="107">
        <v>1.23</v>
      </c>
      <c r="L162" s="108" t="s">
        <v>59</v>
      </c>
      <c r="M162" s="106">
        <f t="shared" si="27"/>
        <v>1.23</v>
      </c>
      <c r="N162" s="107">
        <v>7759</v>
      </c>
      <c r="O162" s="108" t="s">
        <v>57</v>
      </c>
      <c r="P162" s="100">
        <f t="shared" si="24"/>
        <v>0.77590000000000003</v>
      </c>
    </row>
    <row r="163" spans="1:16">
      <c r="A163" s="18">
        <f t="shared" si="25"/>
        <v>163</v>
      </c>
      <c r="B163" s="101">
        <v>375</v>
      </c>
      <c r="C163" s="108" t="s">
        <v>58</v>
      </c>
      <c r="D163" s="100">
        <f t="shared" si="26"/>
        <v>2.9069767441860463</v>
      </c>
      <c r="E163" s="103">
        <v>96.92</v>
      </c>
      <c r="F163" s="104">
        <v>0.1719</v>
      </c>
      <c r="G163" s="99">
        <f t="shared" si="22"/>
        <v>97.091899999999995</v>
      </c>
      <c r="H163" s="107">
        <v>49.54</v>
      </c>
      <c r="I163" s="108" t="s">
        <v>59</v>
      </c>
      <c r="J163" s="106">
        <f t="shared" si="21"/>
        <v>49.54</v>
      </c>
      <c r="K163" s="107">
        <v>1.29</v>
      </c>
      <c r="L163" s="108" t="s">
        <v>59</v>
      </c>
      <c r="M163" s="106">
        <f t="shared" si="27"/>
        <v>1.29</v>
      </c>
      <c r="N163" s="107">
        <v>7833</v>
      </c>
      <c r="O163" s="108" t="s">
        <v>57</v>
      </c>
      <c r="P163" s="100">
        <f t="shared" si="24"/>
        <v>0.7833</v>
      </c>
    </row>
    <row r="164" spans="1:16">
      <c r="A164" s="18">
        <f t="shared" si="25"/>
        <v>164</v>
      </c>
      <c r="B164" s="101">
        <v>400</v>
      </c>
      <c r="C164" s="108" t="s">
        <v>58</v>
      </c>
      <c r="D164" s="100">
        <f t="shared" si="26"/>
        <v>3.1007751937984498</v>
      </c>
      <c r="E164" s="103">
        <v>96.53</v>
      </c>
      <c r="F164" s="104">
        <v>0.16270000000000001</v>
      </c>
      <c r="G164" s="99">
        <f t="shared" si="22"/>
        <v>96.692700000000002</v>
      </c>
      <c r="H164" s="107">
        <v>52.12</v>
      </c>
      <c r="I164" s="108" t="s">
        <v>59</v>
      </c>
      <c r="J164" s="106">
        <f t="shared" ref="J164:J192" si="28">H164</f>
        <v>52.12</v>
      </c>
      <c r="K164" s="107">
        <v>1.34</v>
      </c>
      <c r="L164" s="108" t="s">
        <v>59</v>
      </c>
      <c r="M164" s="106">
        <f t="shared" si="27"/>
        <v>1.34</v>
      </c>
      <c r="N164" s="107">
        <v>7906</v>
      </c>
      <c r="O164" s="108" t="s">
        <v>57</v>
      </c>
      <c r="P164" s="100">
        <f t="shared" si="24"/>
        <v>0.79059999999999997</v>
      </c>
    </row>
    <row r="165" spans="1:16">
      <c r="A165" s="18">
        <f t="shared" si="25"/>
        <v>165</v>
      </c>
      <c r="B165" s="101">
        <v>450</v>
      </c>
      <c r="C165" s="108" t="s">
        <v>58</v>
      </c>
      <c r="D165" s="100">
        <f t="shared" si="26"/>
        <v>3.4883720930232558</v>
      </c>
      <c r="E165" s="103">
        <v>95.8</v>
      </c>
      <c r="F165" s="104">
        <v>0.1472</v>
      </c>
      <c r="G165" s="99">
        <f t="shared" si="22"/>
        <v>95.947199999999995</v>
      </c>
      <c r="H165" s="107">
        <v>57.31</v>
      </c>
      <c r="I165" s="108" t="s">
        <v>59</v>
      </c>
      <c r="J165" s="106">
        <f t="shared" si="28"/>
        <v>57.31</v>
      </c>
      <c r="K165" s="107">
        <v>1.53</v>
      </c>
      <c r="L165" s="108" t="s">
        <v>59</v>
      </c>
      <c r="M165" s="106">
        <f t="shared" si="27"/>
        <v>1.53</v>
      </c>
      <c r="N165" s="107">
        <v>8046</v>
      </c>
      <c r="O165" s="108" t="s">
        <v>57</v>
      </c>
      <c r="P165" s="100">
        <f t="shared" si="24"/>
        <v>0.80459999999999998</v>
      </c>
    </row>
    <row r="166" spans="1:16">
      <c r="A166" s="18">
        <f t="shared" si="25"/>
        <v>166</v>
      </c>
      <c r="B166" s="101">
        <v>500</v>
      </c>
      <c r="C166" s="108" t="s">
        <v>58</v>
      </c>
      <c r="D166" s="100">
        <f t="shared" si="26"/>
        <v>3.8759689922480618</v>
      </c>
      <c r="E166" s="103">
        <v>95.11</v>
      </c>
      <c r="F166" s="104">
        <v>0.1346</v>
      </c>
      <c r="G166" s="99">
        <f t="shared" si="22"/>
        <v>95.244600000000005</v>
      </c>
      <c r="H166" s="107">
        <v>62.54</v>
      </c>
      <c r="I166" s="108" t="s">
        <v>59</v>
      </c>
      <c r="J166" s="106">
        <f t="shared" si="28"/>
        <v>62.54</v>
      </c>
      <c r="K166" s="107">
        <v>1.7</v>
      </c>
      <c r="L166" s="108" t="s">
        <v>59</v>
      </c>
      <c r="M166" s="106">
        <f t="shared" si="27"/>
        <v>1.7</v>
      </c>
      <c r="N166" s="107">
        <v>8182</v>
      </c>
      <c r="O166" s="108" t="s">
        <v>57</v>
      </c>
      <c r="P166" s="100">
        <f t="shared" si="24"/>
        <v>0.81820000000000004</v>
      </c>
    </row>
    <row r="167" spans="1:16">
      <c r="A167" s="18">
        <f t="shared" si="25"/>
        <v>167</v>
      </c>
      <c r="B167" s="101">
        <v>550</v>
      </c>
      <c r="C167" s="108" t="s">
        <v>58</v>
      </c>
      <c r="D167" s="100">
        <f t="shared" si="26"/>
        <v>4.2635658914728678</v>
      </c>
      <c r="E167" s="103">
        <v>94.43</v>
      </c>
      <c r="F167" s="104">
        <v>0.1241</v>
      </c>
      <c r="G167" s="99">
        <f t="shared" si="22"/>
        <v>94.554100000000005</v>
      </c>
      <c r="H167" s="107">
        <v>67.81</v>
      </c>
      <c r="I167" s="108" t="s">
        <v>59</v>
      </c>
      <c r="J167" s="106">
        <f t="shared" si="28"/>
        <v>67.81</v>
      </c>
      <c r="K167" s="107">
        <v>1.86</v>
      </c>
      <c r="L167" s="108" t="s">
        <v>59</v>
      </c>
      <c r="M167" s="106">
        <f t="shared" si="27"/>
        <v>1.86</v>
      </c>
      <c r="N167" s="107">
        <v>8314</v>
      </c>
      <c r="O167" s="108" t="s">
        <v>57</v>
      </c>
      <c r="P167" s="100">
        <f t="shared" si="24"/>
        <v>0.83140000000000003</v>
      </c>
    </row>
    <row r="168" spans="1:16">
      <c r="A168" s="18">
        <f t="shared" si="25"/>
        <v>168</v>
      </c>
      <c r="B168" s="101">
        <v>600</v>
      </c>
      <c r="C168" s="108" t="s">
        <v>58</v>
      </c>
      <c r="D168" s="100">
        <f t="shared" si="26"/>
        <v>4.6511627906976747</v>
      </c>
      <c r="E168" s="103">
        <v>93.75</v>
      </c>
      <c r="F168" s="104">
        <v>0.1152</v>
      </c>
      <c r="G168" s="99">
        <f t="shared" si="22"/>
        <v>93.865200000000002</v>
      </c>
      <c r="H168" s="107">
        <v>73.12</v>
      </c>
      <c r="I168" s="108" t="s">
        <v>59</v>
      </c>
      <c r="J168" s="106">
        <f t="shared" si="28"/>
        <v>73.12</v>
      </c>
      <c r="K168" s="107">
        <v>2</v>
      </c>
      <c r="L168" s="108" t="s">
        <v>59</v>
      </c>
      <c r="M168" s="106">
        <f t="shared" si="27"/>
        <v>2</v>
      </c>
      <c r="N168" s="107">
        <v>8444</v>
      </c>
      <c r="O168" s="108" t="s">
        <v>57</v>
      </c>
      <c r="P168" s="100">
        <f t="shared" si="24"/>
        <v>0.84440000000000004</v>
      </c>
    </row>
    <row r="169" spans="1:16">
      <c r="A169" s="18">
        <f t="shared" si="25"/>
        <v>169</v>
      </c>
      <c r="B169" s="101">
        <v>650</v>
      </c>
      <c r="C169" s="108" t="s">
        <v>58</v>
      </c>
      <c r="D169" s="100">
        <f t="shared" si="26"/>
        <v>5.0387596899224807</v>
      </c>
      <c r="E169" s="103">
        <v>93.05</v>
      </c>
      <c r="F169" s="104">
        <v>0.1076</v>
      </c>
      <c r="G169" s="99">
        <f t="shared" si="22"/>
        <v>93.157600000000002</v>
      </c>
      <c r="H169" s="107">
        <v>78.47</v>
      </c>
      <c r="I169" s="108" t="s">
        <v>59</v>
      </c>
      <c r="J169" s="106">
        <f t="shared" si="28"/>
        <v>78.47</v>
      </c>
      <c r="K169" s="107">
        <v>2.14</v>
      </c>
      <c r="L169" s="108" t="s">
        <v>59</v>
      </c>
      <c r="M169" s="106">
        <f t="shared" si="27"/>
        <v>2.14</v>
      </c>
      <c r="N169" s="107">
        <v>8571</v>
      </c>
      <c r="O169" s="108" t="s">
        <v>57</v>
      </c>
      <c r="P169" s="100">
        <f t="shared" si="24"/>
        <v>0.85709999999999997</v>
      </c>
    </row>
    <row r="170" spans="1:16">
      <c r="A170" s="18">
        <f t="shared" si="25"/>
        <v>170</v>
      </c>
      <c r="B170" s="101">
        <v>700</v>
      </c>
      <c r="C170" s="108" t="s">
        <v>58</v>
      </c>
      <c r="D170" s="100">
        <f t="shared" si="26"/>
        <v>5.4263565891472867</v>
      </c>
      <c r="E170" s="103">
        <v>92.32</v>
      </c>
      <c r="F170" s="104">
        <v>0.1009</v>
      </c>
      <c r="G170" s="99">
        <f t="shared" si="22"/>
        <v>92.420899999999989</v>
      </c>
      <c r="H170" s="107">
        <v>83.86</v>
      </c>
      <c r="I170" s="108" t="s">
        <v>59</v>
      </c>
      <c r="J170" s="106">
        <f t="shared" si="28"/>
        <v>83.86</v>
      </c>
      <c r="K170" s="107">
        <v>2.27</v>
      </c>
      <c r="L170" s="108" t="s">
        <v>59</v>
      </c>
      <c r="M170" s="106">
        <f t="shared" si="27"/>
        <v>2.27</v>
      </c>
      <c r="N170" s="107">
        <v>8697</v>
      </c>
      <c r="O170" s="108" t="s">
        <v>57</v>
      </c>
      <c r="P170" s="100">
        <f t="shared" si="24"/>
        <v>0.86969999999999992</v>
      </c>
    </row>
    <row r="171" spans="1:16">
      <c r="A171" s="18">
        <f t="shared" si="25"/>
        <v>171</v>
      </c>
      <c r="B171" s="101">
        <v>800</v>
      </c>
      <c r="C171" s="108" t="s">
        <v>58</v>
      </c>
      <c r="D171" s="100">
        <f t="shared" si="26"/>
        <v>6.2015503875968996</v>
      </c>
      <c r="E171" s="103">
        <v>90.77</v>
      </c>
      <c r="F171" s="104">
        <v>8.9980000000000004E-2</v>
      </c>
      <c r="G171" s="99">
        <f t="shared" si="22"/>
        <v>90.859979999999993</v>
      </c>
      <c r="H171" s="107">
        <v>94.77</v>
      </c>
      <c r="I171" s="108" t="s">
        <v>59</v>
      </c>
      <c r="J171" s="106">
        <f t="shared" si="28"/>
        <v>94.77</v>
      </c>
      <c r="K171" s="107">
        <v>2.75</v>
      </c>
      <c r="L171" s="108" t="s">
        <v>59</v>
      </c>
      <c r="M171" s="106">
        <f t="shared" si="27"/>
        <v>2.75</v>
      </c>
      <c r="N171" s="107">
        <v>8945</v>
      </c>
      <c r="O171" s="108" t="s">
        <v>57</v>
      </c>
      <c r="P171" s="100">
        <f t="shared" si="24"/>
        <v>0.89450000000000007</v>
      </c>
    </row>
    <row r="172" spans="1:16">
      <c r="A172" s="18">
        <f t="shared" si="25"/>
        <v>172</v>
      </c>
      <c r="B172" s="101">
        <v>900</v>
      </c>
      <c r="C172" s="108" t="s">
        <v>58</v>
      </c>
      <c r="D172" s="100">
        <f t="shared" si="26"/>
        <v>6.9767441860465116</v>
      </c>
      <c r="E172" s="103">
        <v>89.08</v>
      </c>
      <c r="F172" s="104">
        <v>8.1280000000000005E-2</v>
      </c>
      <c r="G172" s="99">
        <f t="shared" si="22"/>
        <v>89.161280000000005</v>
      </c>
      <c r="H172" s="107">
        <v>105.88</v>
      </c>
      <c r="I172" s="108" t="s">
        <v>59</v>
      </c>
      <c r="J172" s="106">
        <f t="shared" si="28"/>
        <v>105.88</v>
      </c>
      <c r="K172" s="107">
        <v>3.17</v>
      </c>
      <c r="L172" s="108" t="s">
        <v>59</v>
      </c>
      <c r="M172" s="106">
        <f t="shared" si="27"/>
        <v>3.17</v>
      </c>
      <c r="N172" s="107">
        <v>9191</v>
      </c>
      <c r="O172" s="108" t="s">
        <v>57</v>
      </c>
      <c r="P172" s="100">
        <f t="shared" si="24"/>
        <v>0.91910000000000003</v>
      </c>
    </row>
    <row r="173" spans="1:16">
      <c r="A173" s="18">
        <f t="shared" si="25"/>
        <v>173</v>
      </c>
      <c r="B173" s="101">
        <v>1</v>
      </c>
      <c r="C173" s="110" t="s">
        <v>60</v>
      </c>
      <c r="D173" s="100">
        <f t="shared" ref="D173:D204" si="29">B173*1000/$C$5</f>
        <v>7.7519379844961236</v>
      </c>
      <c r="E173" s="103">
        <v>87.26</v>
      </c>
      <c r="F173" s="104">
        <v>7.4200000000000002E-2</v>
      </c>
      <c r="G173" s="99">
        <f t="shared" si="22"/>
        <v>87.33420000000001</v>
      </c>
      <c r="H173" s="107">
        <v>117.21</v>
      </c>
      <c r="I173" s="108" t="s">
        <v>59</v>
      </c>
      <c r="J173" s="106">
        <f t="shared" si="28"/>
        <v>117.21</v>
      </c>
      <c r="K173" s="107">
        <v>3.55</v>
      </c>
      <c r="L173" s="108" t="s">
        <v>59</v>
      </c>
      <c r="M173" s="106">
        <f t="shared" si="27"/>
        <v>3.55</v>
      </c>
      <c r="N173" s="107">
        <v>9436</v>
      </c>
      <c r="O173" s="108" t="s">
        <v>57</v>
      </c>
      <c r="P173" s="100">
        <f t="shared" si="24"/>
        <v>0.94359999999999999</v>
      </c>
    </row>
    <row r="174" spans="1:16">
      <c r="A174" s="18">
        <f t="shared" si="25"/>
        <v>174</v>
      </c>
      <c r="B174" s="101">
        <v>1.1000000000000001</v>
      </c>
      <c r="C174" s="108" t="s">
        <v>60</v>
      </c>
      <c r="D174" s="100">
        <f t="shared" si="29"/>
        <v>8.5271317829457356</v>
      </c>
      <c r="E174" s="103">
        <v>85.33</v>
      </c>
      <c r="F174" s="104">
        <v>6.8320000000000006E-2</v>
      </c>
      <c r="G174" s="99">
        <f t="shared" si="22"/>
        <v>85.398319999999998</v>
      </c>
      <c r="H174" s="107">
        <v>128.79</v>
      </c>
      <c r="I174" s="108" t="s">
        <v>59</v>
      </c>
      <c r="J174" s="106">
        <f t="shared" si="28"/>
        <v>128.79</v>
      </c>
      <c r="K174" s="107">
        <v>3.91</v>
      </c>
      <c r="L174" s="108" t="s">
        <v>59</v>
      </c>
      <c r="M174" s="106">
        <f t="shared" si="27"/>
        <v>3.91</v>
      </c>
      <c r="N174" s="107">
        <v>9682</v>
      </c>
      <c r="O174" s="108" t="s">
        <v>57</v>
      </c>
      <c r="P174" s="100">
        <f t="shared" si="24"/>
        <v>0.96820000000000006</v>
      </c>
    </row>
    <row r="175" spans="1:16">
      <c r="A175" s="18">
        <f t="shared" si="25"/>
        <v>175</v>
      </c>
      <c r="B175" s="101">
        <v>1.2</v>
      </c>
      <c r="C175" s="108" t="s">
        <v>60</v>
      </c>
      <c r="D175" s="100">
        <f t="shared" si="29"/>
        <v>9.3023255813953494</v>
      </c>
      <c r="E175" s="103">
        <v>83.32</v>
      </c>
      <c r="F175" s="104">
        <v>6.3339999999999994E-2</v>
      </c>
      <c r="G175" s="99">
        <f t="shared" si="22"/>
        <v>83.38333999999999</v>
      </c>
      <c r="H175" s="107">
        <v>140.65</v>
      </c>
      <c r="I175" s="108" t="s">
        <v>59</v>
      </c>
      <c r="J175" s="106">
        <f t="shared" si="28"/>
        <v>140.65</v>
      </c>
      <c r="K175" s="107">
        <v>4.26</v>
      </c>
      <c r="L175" s="108" t="s">
        <v>59</v>
      </c>
      <c r="M175" s="106">
        <f t="shared" si="27"/>
        <v>4.26</v>
      </c>
      <c r="N175" s="107">
        <v>9930</v>
      </c>
      <c r="O175" s="108" t="s">
        <v>57</v>
      </c>
      <c r="P175" s="100">
        <f t="shared" si="24"/>
        <v>0.99299999999999999</v>
      </c>
    </row>
    <row r="176" spans="1:16">
      <c r="A176" s="18">
        <f t="shared" si="25"/>
        <v>176</v>
      </c>
      <c r="B176" s="101">
        <v>1.3</v>
      </c>
      <c r="C176" s="108" t="s">
        <v>60</v>
      </c>
      <c r="D176" s="100">
        <f t="shared" si="29"/>
        <v>10.077519379844961</v>
      </c>
      <c r="E176" s="103">
        <v>81.25</v>
      </c>
      <c r="F176" s="104">
        <v>5.9080000000000001E-2</v>
      </c>
      <c r="G176" s="99">
        <f t="shared" si="22"/>
        <v>81.309079999999994</v>
      </c>
      <c r="H176" s="107">
        <v>152.79</v>
      </c>
      <c r="I176" s="108" t="s">
        <v>59</v>
      </c>
      <c r="J176" s="106">
        <f t="shared" si="28"/>
        <v>152.79</v>
      </c>
      <c r="K176" s="107">
        <v>4.59</v>
      </c>
      <c r="L176" s="108" t="s">
        <v>59</v>
      </c>
      <c r="M176" s="106">
        <f t="shared" si="27"/>
        <v>4.59</v>
      </c>
      <c r="N176" s="107">
        <v>1.02</v>
      </c>
      <c r="O176" s="110" t="s">
        <v>59</v>
      </c>
      <c r="P176" s="106">
        <f t="shared" ref="P176:P207" si="30">N176</f>
        <v>1.02</v>
      </c>
    </row>
    <row r="177" spans="1:16">
      <c r="A177" s="18">
        <f t="shared" si="25"/>
        <v>177</v>
      </c>
      <c r="B177" s="101">
        <v>1.4</v>
      </c>
      <c r="C177" s="108" t="s">
        <v>60</v>
      </c>
      <c r="D177" s="100">
        <f t="shared" si="29"/>
        <v>10.852713178294573</v>
      </c>
      <c r="E177" s="103">
        <v>79.14</v>
      </c>
      <c r="F177" s="104">
        <v>5.5390000000000002E-2</v>
      </c>
      <c r="G177" s="99">
        <f t="shared" si="22"/>
        <v>79.195390000000003</v>
      </c>
      <c r="H177" s="107">
        <v>165.26</v>
      </c>
      <c r="I177" s="108" t="s">
        <v>59</v>
      </c>
      <c r="J177" s="106">
        <f t="shared" si="28"/>
        <v>165.26</v>
      </c>
      <c r="K177" s="107">
        <v>4.92</v>
      </c>
      <c r="L177" s="108" t="s">
        <v>59</v>
      </c>
      <c r="M177" s="106">
        <f t="shared" si="27"/>
        <v>4.92</v>
      </c>
      <c r="N177" s="107">
        <v>1.04</v>
      </c>
      <c r="O177" s="108" t="s">
        <v>59</v>
      </c>
      <c r="P177" s="106">
        <f t="shared" si="30"/>
        <v>1.04</v>
      </c>
    </row>
    <row r="178" spans="1:16">
      <c r="A178" s="18">
        <f t="shared" si="25"/>
        <v>178</v>
      </c>
      <c r="B178" s="107">
        <v>1.5</v>
      </c>
      <c r="C178" s="108" t="s">
        <v>60</v>
      </c>
      <c r="D178" s="100">
        <f t="shared" si="29"/>
        <v>11.627906976744185</v>
      </c>
      <c r="E178" s="103">
        <v>77.03</v>
      </c>
      <c r="F178" s="104">
        <v>5.2150000000000002E-2</v>
      </c>
      <c r="G178" s="99">
        <f t="shared" si="22"/>
        <v>77.082149999999999</v>
      </c>
      <c r="H178" s="107">
        <v>178.06</v>
      </c>
      <c r="I178" s="108" t="s">
        <v>59</v>
      </c>
      <c r="J178" s="106">
        <f t="shared" si="28"/>
        <v>178.06</v>
      </c>
      <c r="K178" s="107">
        <v>5.24</v>
      </c>
      <c r="L178" s="108" t="s">
        <v>59</v>
      </c>
      <c r="M178" s="106">
        <f t="shared" si="27"/>
        <v>5.24</v>
      </c>
      <c r="N178" s="107">
        <v>1.07</v>
      </c>
      <c r="O178" s="108" t="s">
        <v>59</v>
      </c>
      <c r="P178" s="106">
        <f t="shared" si="30"/>
        <v>1.07</v>
      </c>
    </row>
    <row r="179" spans="1:16">
      <c r="A179" s="18">
        <f t="shared" si="25"/>
        <v>179</v>
      </c>
      <c r="B179" s="101">
        <v>1.6</v>
      </c>
      <c r="C179" s="102" t="s">
        <v>60</v>
      </c>
      <c r="D179" s="100">
        <f t="shared" si="29"/>
        <v>12.403100775193799</v>
      </c>
      <c r="E179" s="103">
        <v>74.92</v>
      </c>
      <c r="F179" s="104">
        <v>4.929E-2</v>
      </c>
      <c r="G179" s="99">
        <f t="shared" si="22"/>
        <v>74.969290000000001</v>
      </c>
      <c r="H179" s="107">
        <v>191.22</v>
      </c>
      <c r="I179" s="108" t="s">
        <v>59</v>
      </c>
      <c r="J179" s="106">
        <f t="shared" si="28"/>
        <v>191.22</v>
      </c>
      <c r="K179" s="107">
        <v>5.56</v>
      </c>
      <c r="L179" s="108" t="s">
        <v>59</v>
      </c>
      <c r="M179" s="106">
        <f t="shared" si="27"/>
        <v>5.56</v>
      </c>
      <c r="N179" s="107">
        <v>1.1000000000000001</v>
      </c>
      <c r="O179" s="108" t="s">
        <v>59</v>
      </c>
      <c r="P179" s="106">
        <f t="shared" si="30"/>
        <v>1.1000000000000001</v>
      </c>
    </row>
    <row r="180" spans="1:16">
      <c r="A180" s="18">
        <f t="shared" si="25"/>
        <v>180</v>
      </c>
      <c r="B180" s="101">
        <v>1.7</v>
      </c>
      <c r="C180" s="102" t="s">
        <v>60</v>
      </c>
      <c r="D180" s="100">
        <f t="shared" si="29"/>
        <v>13.178294573643411</v>
      </c>
      <c r="E180" s="103">
        <v>72.84</v>
      </c>
      <c r="F180" s="104">
        <v>4.6739999999999997E-2</v>
      </c>
      <c r="G180" s="99">
        <f t="shared" si="22"/>
        <v>72.886740000000003</v>
      </c>
      <c r="H180" s="107">
        <v>204.75</v>
      </c>
      <c r="I180" s="108" t="s">
        <v>59</v>
      </c>
      <c r="J180" s="106">
        <f t="shared" si="28"/>
        <v>204.75</v>
      </c>
      <c r="K180" s="107">
        <v>5.88</v>
      </c>
      <c r="L180" s="108" t="s">
        <v>59</v>
      </c>
      <c r="M180" s="106">
        <f t="shared" si="27"/>
        <v>5.88</v>
      </c>
      <c r="N180" s="107">
        <v>1.1200000000000001</v>
      </c>
      <c r="O180" s="108" t="s">
        <v>59</v>
      </c>
      <c r="P180" s="106">
        <f t="shared" si="30"/>
        <v>1.1200000000000001</v>
      </c>
    </row>
    <row r="181" spans="1:16">
      <c r="A181" s="18">
        <f t="shared" si="25"/>
        <v>181</v>
      </c>
      <c r="B181" s="101">
        <v>1.8</v>
      </c>
      <c r="C181" s="102" t="s">
        <v>60</v>
      </c>
      <c r="D181" s="100">
        <f t="shared" si="29"/>
        <v>13.953488372093023</v>
      </c>
      <c r="E181" s="103">
        <v>70.8</v>
      </c>
      <c r="F181" s="104">
        <v>4.446E-2</v>
      </c>
      <c r="G181" s="99">
        <f t="shared" si="22"/>
        <v>70.844459999999998</v>
      </c>
      <c r="H181" s="107">
        <v>218.67</v>
      </c>
      <c r="I181" s="108" t="s">
        <v>59</v>
      </c>
      <c r="J181" s="106">
        <f t="shared" si="28"/>
        <v>218.67</v>
      </c>
      <c r="K181" s="107">
        <v>6.21</v>
      </c>
      <c r="L181" s="108" t="s">
        <v>59</v>
      </c>
      <c r="M181" s="106">
        <f t="shared" si="27"/>
        <v>6.21</v>
      </c>
      <c r="N181" s="107">
        <v>1.1499999999999999</v>
      </c>
      <c r="O181" s="108" t="s">
        <v>59</v>
      </c>
      <c r="P181" s="106">
        <f t="shared" si="30"/>
        <v>1.1499999999999999</v>
      </c>
    </row>
    <row r="182" spans="1:16">
      <c r="A182" s="18">
        <f t="shared" si="25"/>
        <v>182</v>
      </c>
      <c r="B182" s="101">
        <v>2</v>
      </c>
      <c r="C182" s="102" t="s">
        <v>60</v>
      </c>
      <c r="D182" s="100">
        <f t="shared" si="29"/>
        <v>15.503875968992247</v>
      </c>
      <c r="E182" s="103">
        <v>66.88</v>
      </c>
      <c r="F182" s="104">
        <v>4.054E-2</v>
      </c>
      <c r="G182" s="99">
        <f t="shared" si="22"/>
        <v>66.920539999999988</v>
      </c>
      <c r="H182" s="107">
        <v>247.73</v>
      </c>
      <c r="I182" s="108" t="s">
        <v>59</v>
      </c>
      <c r="J182" s="106">
        <f t="shared" si="28"/>
        <v>247.73</v>
      </c>
      <c r="K182" s="107">
        <v>7.44</v>
      </c>
      <c r="L182" s="108" t="s">
        <v>59</v>
      </c>
      <c r="M182" s="106">
        <f t="shared" si="27"/>
        <v>7.44</v>
      </c>
      <c r="N182" s="107">
        <v>1.21</v>
      </c>
      <c r="O182" s="108" t="s">
        <v>59</v>
      </c>
      <c r="P182" s="106">
        <f t="shared" si="30"/>
        <v>1.21</v>
      </c>
    </row>
    <row r="183" spans="1:16">
      <c r="A183" s="18">
        <f t="shared" si="25"/>
        <v>183</v>
      </c>
      <c r="B183" s="101">
        <v>2.25</v>
      </c>
      <c r="C183" s="102" t="s">
        <v>60</v>
      </c>
      <c r="D183" s="100">
        <f t="shared" si="29"/>
        <v>17.441860465116278</v>
      </c>
      <c r="E183" s="103">
        <v>62.36</v>
      </c>
      <c r="F183" s="104">
        <v>3.6549999999999999E-2</v>
      </c>
      <c r="G183" s="99">
        <f t="shared" si="22"/>
        <v>62.396549999999998</v>
      </c>
      <c r="H183" s="107">
        <v>286.43</v>
      </c>
      <c r="I183" s="108" t="s">
        <v>59</v>
      </c>
      <c r="J183" s="106">
        <f t="shared" si="28"/>
        <v>286.43</v>
      </c>
      <c r="K183" s="107">
        <v>9.24</v>
      </c>
      <c r="L183" s="108" t="s">
        <v>59</v>
      </c>
      <c r="M183" s="106">
        <f t="shared" si="27"/>
        <v>9.24</v>
      </c>
      <c r="N183" s="107">
        <v>1.29</v>
      </c>
      <c r="O183" s="108" t="s">
        <v>59</v>
      </c>
      <c r="P183" s="106">
        <f t="shared" si="30"/>
        <v>1.29</v>
      </c>
    </row>
    <row r="184" spans="1:16">
      <c r="A184" s="18">
        <f t="shared" si="25"/>
        <v>184</v>
      </c>
      <c r="B184" s="101">
        <v>2.5</v>
      </c>
      <c r="C184" s="102" t="s">
        <v>60</v>
      </c>
      <c r="D184" s="100">
        <f t="shared" si="29"/>
        <v>19.379844961240309</v>
      </c>
      <c r="E184" s="103">
        <v>58.33</v>
      </c>
      <c r="F184" s="104">
        <v>3.3309999999999999E-2</v>
      </c>
      <c r="G184" s="99">
        <f t="shared" si="22"/>
        <v>58.363309999999998</v>
      </c>
      <c r="H184" s="107">
        <v>327.88</v>
      </c>
      <c r="I184" s="108" t="s">
        <v>59</v>
      </c>
      <c r="J184" s="106">
        <f t="shared" si="28"/>
        <v>327.88</v>
      </c>
      <c r="K184" s="107">
        <v>10.95</v>
      </c>
      <c r="L184" s="108" t="s">
        <v>59</v>
      </c>
      <c r="M184" s="106">
        <f t="shared" si="27"/>
        <v>10.95</v>
      </c>
      <c r="N184" s="107">
        <v>1.37</v>
      </c>
      <c r="O184" s="108" t="s">
        <v>59</v>
      </c>
      <c r="P184" s="106">
        <f t="shared" si="30"/>
        <v>1.37</v>
      </c>
    </row>
    <row r="185" spans="1:16">
      <c r="A185" s="18">
        <f t="shared" si="25"/>
        <v>185</v>
      </c>
      <c r="B185" s="101">
        <v>2.75</v>
      </c>
      <c r="C185" s="102" t="s">
        <v>60</v>
      </c>
      <c r="D185" s="100">
        <f t="shared" si="29"/>
        <v>21.31782945736434</v>
      </c>
      <c r="E185" s="103">
        <v>54.82</v>
      </c>
      <c r="F185" s="104">
        <v>3.0630000000000001E-2</v>
      </c>
      <c r="G185" s="99">
        <f t="shared" si="22"/>
        <v>54.850630000000002</v>
      </c>
      <c r="H185" s="107">
        <v>372.09</v>
      </c>
      <c r="I185" s="108" t="s">
        <v>59</v>
      </c>
      <c r="J185" s="106">
        <f t="shared" si="28"/>
        <v>372.09</v>
      </c>
      <c r="K185" s="107">
        <v>12.61</v>
      </c>
      <c r="L185" s="108" t="s">
        <v>59</v>
      </c>
      <c r="M185" s="106">
        <f t="shared" si="27"/>
        <v>12.61</v>
      </c>
      <c r="N185" s="107">
        <v>1.47</v>
      </c>
      <c r="O185" s="108" t="s">
        <v>59</v>
      </c>
      <c r="P185" s="106">
        <f t="shared" si="30"/>
        <v>1.47</v>
      </c>
    </row>
    <row r="186" spans="1:16">
      <c r="A186" s="18">
        <f t="shared" si="25"/>
        <v>186</v>
      </c>
      <c r="B186" s="101">
        <v>3</v>
      </c>
      <c r="C186" s="102" t="s">
        <v>60</v>
      </c>
      <c r="D186" s="100">
        <f t="shared" si="29"/>
        <v>23.255813953488371</v>
      </c>
      <c r="E186" s="103">
        <v>51.85</v>
      </c>
      <c r="F186" s="104">
        <v>2.836E-2</v>
      </c>
      <c r="G186" s="99">
        <f t="shared" si="22"/>
        <v>51.878360000000001</v>
      </c>
      <c r="H186" s="107">
        <v>418.97</v>
      </c>
      <c r="I186" s="108" t="s">
        <v>59</v>
      </c>
      <c r="J186" s="106">
        <f t="shared" si="28"/>
        <v>418.97</v>
      </c>
      <c r="K186" s="107">
        <v>14.25</v>
      </c>
      <c r="L186" s="108" t="s">
        <v>59</v>
      </c>
      <c r="M186" s="106">
        <f t="shared" si="27"/>
        <v>14.25</v>
      </c>
      <c r="N186" s="107">
        <v>1.56</v>
      </c>
      <c r="O186" s="108" t="s">
        <v>59</v>
      </c>
      <c r="P186" s="106">
        <f t="shared" si="30"/>
        <v>1.56</v>
      </c>
    </row>
    <row r="187" spans="1:16">
      <c r="A187" s="18">
        <f t="shared" si="25"/>
        <v>187</v>
      </c>
      <c r="B187" s="101">
        <v>3.25</v>
      </c>
      <c r="C187" s="102" t="s">
        <v>60</v>
      </c>
      <c r="D187" s="100">
        <f t="shared" si="29"/>
        <v>25.193798449612402</v>
      </c>
      <c r="E187" s="103">
        <v>49.4</v>
      </c>
      <c r="F187" s="104">
        <v>2.6429999999999999E-2</v>
      </c>
      <c r="G187" s="99">
        <f t="shared" si="22"/>
        <v>49.426429999999996</v>
      </c>
      <c r="H187" s="107">
        <v>468.36</v>
      </c>
      <c r="I187" s="108" t="s">
        <v>59</v>
      </c>
      <c r="J187" s="106">
        <f t="shared" si="28"/>
        <v>468.36</v>
      </c>
      <c r="K187" s="107">
        <v>15.87</v>
      </c>
      <c r="L187" s="108" t="s">
        <v>59</v>
      </c>
      <c r="M187" s="106">
        <f t="shared" si="27"/>
        <v>15.87</v>
      </c>
      <c r="N187" s="107">
        <v>1.67</v>
      </c>
      <c r="O187" s="108" t="s">
        <v>59</v>
      </c>
      <c r="P187" s="106">
        <f t="shared" si="30"/>
        <v>1.67</v>
      </c>
    </row>
    <row r="188" spans="1:16">
      <c r="A188" s="18">
        <f t="shared" si="25"/>
        <v>188</v>
      </c>
      <c r="B188" s="101">
        <v>3.5</v>
      </c>
      <c r="C188" s="102" t="s">
        <v>60</v>
      </c>
      <c r="D188" s="100">
        <f t="shared" si="29"/>
        <v>27.131782945736433</v>
      </c>
      <c r="E188" s="103">
        <v>47.44</v>
      </c>
      <c r="F188" s="104">
        <v>2.4750000000000001E-2</v>
      </c>
      <c r="G188" s="99">
        <f t="shared" si="22"/>
        <v>47.464749999999995</v>
      </c>
      <c r="H188" s="107">
        <v>519.99</v>
      </c>
      <c r="I188" s="108" t="s">
        <v>59</v>
      </c>
      <c r="J188" s="106">
        <f t="shared" si="28"/>
        <v>519.99</v>
      </c>
      <c r="K188" s="107">
        <v>17.47</v>
      </c>
      <c r="L188" s="108" t="s">
        <v>59</v>
      </c>
      <c r="M188" s="106">
        <f t="shared" si="27"/>
        <v>17.47</v>
      </c>
      <c r="N188" s="107">
        <v>1.78</v>
      </c>
      <c r="O188" s="108" t="s">
        <v>59</v>
      </c>
      <c r="P188" s="106">
        <f t="shared" si="30"/>
        <v>1.78</v>
      </c>
    </row>
    <row r="189" spans="1:16">
      <c r="A189" s="18">
        <f t="shared" si="25"/>
        <v>189</v>
      </c>
      <c r="B189" s="101">
        <v>3.75</v>
      </c>
      <c r="C189" s="102" t="s">
        <v>60</v>
      </c>
      <c r="D189" s="100">
        <f t="shared" si="29"/>
        <v>29.069767441860463</v>
      </c>
      <c r="E189" s="103">
        <v>45.95</v>
      </c>
      <c r="F189" s="104">
        <v>2.3279999999999999E-2</v>
      </c>
      <c r="G189" s="99">
        <f t="shared" si="22"/>
        <v>45.973280000000003</v>
      </c>
      <c r="H189" s="107">
        <v>573.52</v>
      </c>
      <c r="I189" s="108" t="s">
        <v>59</v>
      </c>
      <c r="J189" s="106">
        <f t="shared" si="28"/>
        <v>573.52</v>
      </c>
      <c r="K189" s="107">
        <v>19.04</v>
      </c>
      <c r="L189" s="108" t="s">
        <v>59</v>
      </c>
      <c r="M189" s="106">
        <f t="shared" si="27"/>
        <v>19.04</v>
      </c>
      <c r="N189" s="107">
        <v>1.89</v>
      </c>
      <c r="O189" s="108" t="s">
        <v>59</v>
      </c>
      <c r="P189" s="106">
        <f t="shared" si="30"/>
        <v>1.89</v>
      </c>
    </row>
    <row r="190" spans="1:16">
      <c r="A190" s="18">
        <f t="shared" si="25"/>
        <v>190</v>
      </c>
      <c r="B190" s="101">
        <v>4</v>
      </c>
      <c r="C190" s="102" t="s">
        <v>60</v>
      </c>
      <c r="D190" s="100">
        <f t="shared" si="29"/>
        <v>31.007751937984494</v>
      </c>
      <c r="E190" s="103">
        <v>44.49</v>
      </c>
      <c r="F190" s="104">
        <v>2.198E-2</v>
      </c>
      <c r="G190" s="99">
        <f t="shared" si="22"/>
        <v>44.511980000000001</v>
      </c>
      <c r="H190" s="107">
        <v>628.79</v>
      </c>
      <c r="I190" s="108" t="s">
        <v>59</v>
      </c>
      <c r="J190" s="106">
        <f t="shared" si="28"/>
        <v>628.79</v>
      </c>
      <c r="K190" s="107">
        <v>20.59</v>
      </c>
      <c r="L190" s="108" t="s">
        <v>59</v>
      </c>
      <c r="M190" s="106">
        <f t="shared" si="27"/>
        <v>20.59</v>
      </c>
      <c r="N190" s="107">
        <v>2.0099999999999998</v>
      </c>
      <c r="O190" s="108" t="s">
        <v>59</v>
      </c>
      <c r="P190" s="106">
        <f t="shared" si="30"/>
        <v>2.0099999999999998</v>
      </c>
    </row>
    <row r="191" spans="1:16">
      <c r="A191" s="18">
        <f t="shared" si="25"/>
        <v>191</v>
      </c>
      <c r="B191" s="101">
        <v>4.5</v>
      </c>
      <c r="C191" s="102" t="s">
        <v>60</v>
      </c>
      <c r="D191" s="100">
        <f t="shared" si="29"/>
        <v>34.883720930232556</v>
      </c>
      <c r="E191" s="103">
        <v>41.35</v>
      </c>
      <c r="F191" s="104">
        <v>1.9800000000000002E-2</v>
      </c>
      <c r="G191" s="99">
        <f t="shared" si="22"/>
        <v>41.369799999999998</v>
      </c>
      <c r="H191" s="107">
        <v>745.36</v>
      </c>
      <c r="I191" s="108" t="s">
        <v>59</v>
      </c>
      <c r="J191" s="106">
        <f t="shared" si="28"/>
        <v>745.36</v>
      </c>
      <c r="K191" s="107">
        <v>26.38</v>
      </c>
      <c r="L191" s="108" t="s">
        <v>59</v>
      </c>
      <c r="M191" s="106">
        <f t="shared" ref="M191:M216" si="31">K191</f>
        <v>26.38</v>
      </c>
      <c r="N191" s="107">
        <v>2.2599999999999998</v>
      </c>
      <c r="O191" s="108" t="s">
        <v>59</v>
      </c>
      <c r="P191" s="106">
        <f t="shared" si="30"/>
        <v>2.2599999999999998</v>
      </c>
    </row>
    <row r="192" spans="1:16">
      <c r="A192" s="18">
        <f t="shared" si="25"/>
        <v>192</v>
      </c>
      <c r="B192" s="101">
        <v>5</v>
      </c>
      <c r="C192" s="102" t="s">
        <v>60</v>
      </c>
      <c r="D192" s="100">
        <f t="shared" si="29"/>
        <v>38.759689922480618</v>
      </c>
      <c r="E192" s="103">
        <v>38.67</v>
      </c>
      <c r="F192" s="104">
        <v>1.8030000000000001E-2</v>
      </c>
      <c r="G192" s="99">
        <f t="shared" si="22"/>
        <v>38.688030000000005</v>
      </c>
      <c r="H192" s="107">
        <v>870.4</v>
      </c>
      <c r="I192" s="108" t="s">
        <v>59</v>
      </c>
      <c r="J192" s="106">
        <f t="shared" si="28"/>
        <v>870.4</v>
      </c>
      <c r="K192" s="107">
        <v>31.76</v>
      </c>
      <c r="L192" s="108" t="s">
        <v>59</v>
      </c>
      <c r="M192" s="106">
        <f t="shared" si="31"/>
        <v>31.76</v>
      </c>
      <c r="N192" s="107">
        <v>2.52</v>
      </c>
      <c r="O192" s="108" t="s">
        <v>59</v>
      </c>
      <c r="P192" s="106">
        <f t="shared" si="30"/>
        <v>2.52</v>
      </c>
    </row>
    <row r="193" spans="1:16">
      <c r="A193" s="18">
        <f t="shared" si="25"/>
        <v>193</v>
      </c>
      <c r="B193" s="101">
        <v>5.5</v>
      </c>
      <c r="C193" s="102" t="s">
        <v>60</v>
      </c>
      <c r="D193" s="100">
        <f t="shared" si="29"/>
        <v>42.63565891472868</v>
      </c>
      <c r="E193" s="103">
        <v>36.36</v>
      </c>
      <c r="F193" s="104">
        <v>1.6559999999999998E-2</v>
      </c>
      <c r="G193" s="99">
        <f t="shared" si="22"/>
        <v>36.376559999999998</v>
      </c>
      <c r="H193" s="107">
        <v>1</v>
      </c>
      <c r="I193" s="110" t="s">
        <v>7</v>
      </c>
      <c r="J193" s="111">
        <f t="shared" ref="J193:J228" si="32">H193*1000</f>
        <v>1000</v>
      </c>
      <c r="K193" s="107">
        <v>36.94</v>
      </c>
      <c r="L193" s="108" t="s">
        <v>59</v>
      </c>
      <c r="M193" s="106">
        <f t="shared" si="31"/>
        <v>36.94</v>
      </c>
      <c r="N193" s="107">
        <v>2.81</v>
      </c>
      <c r="O193" s="108" t="s">
        <v>59</v>
      </c>
      <c r="P193" s="106">
        <f t="shared" si="30"/>
        <v>2.81</v>
      </c>
    </row>
    <row r="194" spans="1:16">
      <c r="A194" s="18">
        <f t="shared" si="25"/>
        <v>194</v>
      </c>
      <c r="B194" s="101">
        <v>6</v>
      </c>
      <c r="C194" s="102" t="s">
        <v>60</v>
      </c>
      <c r="D194" s="100">
        <f t="shared" si="29"/>
        <v>46.511627906976742</v>
      </c>
      <c r="E194" s="103">
        <v>34.340000000000003</v>
      </c>
      <c r="F194" s="104">
        <v>1.532E-2</v>
      </c>
      <c r="G194" s="99">
        <f t="shared" si="22"/>
        <v>34.355320000000006</v>
      </c>
      <c r="H194" s="107">
        <v>1.1499999999999999</v>
      </c>
      <c r="I194" s="108" t="s">
        <v>7</v>
      </c>
      <c r="J194" s="111">
        <f t="shared" si="32"/>
        <v>1150</v>
      </c>
      <c r="K194" s="107">
        <v>42.02</v>
      </c>
      <c r="L194" s="108" t="s">
        <v>59</v>
      </c>
      <c r="M194" s="106">
        <f t="shared" si="31"/>
        <v>42.02</v>
      </c>
      <c r="N194" s="107">
        <v>3.11</v>
      </c>
      <c r="O194" s="108" t="s">
        <v>59</v>
      </c>
      <c r="P194" s="106">
        <f t="shared" si="30"/>
        <v>3.11</v>
      </c>
    </row>
    <row r="195" spans="1:16">
      <c r="A195" s="18">
        <f t="shared" si="25"/>
        <v>195</v>
      </c>
      <c r="B195" s="101">
        <v>6.5</v>
      </c>
      <c r="C195" s="102" t="s">
        <v>60</v>
      </c>
      <c r="D195" s="100">
        <f t="shared" si="29"/>
        <v>50.387596899224803</v>
      </c>
      <c r="E195" s="103">
        <v>32.56</v>
      </c>
      <c r="F195" s="104">
        <v>1.427E-2</v>
      </c>
      <c r="G195" s="99">
        <f t="shared" si="22"/>
        <v>32.574270000000006</v>
      </c>
      <c r="H195" s="107">
        <v>1.29</v>
      </c>
      <c r="I195" s="108" t="s">
        <v>7</v>
      </c>
      <c r="J195" s="111">
        <f t="shared" si="32"/>
        <v>1290</v>
      </c>
      <c r="K195" s="107">
        <v>47.04</v>
      </c>
      <c r="L195" s="108" t="s">
        <v>59</v>
      </c>
      <c r="M195" s="106">
        <f t="shared" si="31"/>
        <v>47.04</v>
      </c>
      <c r="N195" s="107">
        <v>3.42</v>
      </c>
      <c r="O195" s="108" t="s">
        <v>59</v>
      </c>
      <c r="P195" s="106">
        <f t="shared" si="30"/>
        <v>3.42</v>
      </c>
    </row>
    <row r="196" spans="1:16">
      <c r="A196" s="18">
        <f t="shared" si="25"/>
        <v>196</v>
      </c>
      <c r="B196" s="101">
        <v>7</v>
      </c>
      <c r="C196" s="102" t="s">
        <v>60</v>
      </c>
      <c r="D196" s="100">
        <f t="shared" si="29"/>
        <v>54.263565891472865</v>
      </c>
      <c r="E196" s="103">
        <v>30.99</v>
      </c>
      <c r="F196" s="104">
        <v>1.3350000000000001E-2</v>
      </c>
      <c r="G196" s="99">
        <f t="shared" si="22"/>
        <v>31.003349999999998</v>
      </c>
      <c r="H196" s="107">
        <v>1.45</v>
      </c>
      <c r="I196" s="108" t="s">
        <v>7</v>
      </c>
      <c r="J196" s="111">
        <f t="shared" si="32"/>
        <v>1450</v>
      </c>
      <c r="K196" s="107">
        <v>52.05</v>
      </c>
      <c r="L196" s="108" t="s">
        <v>59</v>
      </c>
      <c r="M196" s="106">
        <f t="shared" si="31"/>
        <v>52.05</v>
      </c>
      <c r="N196" s="107">
        <v>3.76</v>
      </c>
      <c r="O196" s="108" t="s">
        <v>59</v>
      </c>
      <c r="P196" s="106">
        <f t="shared" si="30"/>
        <v>3.76</v>
      </c>
    </row>
    <row r="197" spans="1:16">
      <c r="A197" s="18">
        <f t="shared" si="25"/>
        <v>197</v>
      </c>
      <c r="B197" s="101">
        <v>8</v>
      </c>
      <c r="C197" s="102" t="s">
        <v>60</v>
      </c>
      <c r="D197" s="100">
        <f t="shared" si="29"/>
        <v>62.015503875968989</v>
      </c>
      <c r="E197" s="103">
        <v>28.32</v>
      </c>
      <c r="F197" s="104">
        <v>1.1849999999999999E-2</v>
      </c>
      <c r="G197" s="99">
        <f t="shared" si="22"/>
        <v>28.331849999999999</v>
      </c>
      <c r="H197" s="107">
        <v>1.79</v>
      </c>
      <c r="I197" s="108" t="s">
        <v>7</v>
      </c>
      <c r="J197" s="111">
        <f t="shared" si="32"/>
        <v>1790</v>
      </c>
      <c r="K197" s="107">
        <v>70.64</v>
      </c>
      <c r="L197" s="108" t="s">
        <v>59</v>
      </c>
      <c r="M197" s="106">
        <f t="shared" si="31"/>
        <v>70.64</v>
      </c>
      <c r="N197" s="107">
        <v>4.46</v>
      </c>
      <c r="O197" s="108" t="s">
        <v>59</v>
      </c>
      <c r="P197" s="106">
        <f t="shared" si="30"/>
        <v>4.46</v>
      </c>
    </row>
    <row r="198" spans="1:16">
      <c r="A198" s="18">
        <f t="shared" si="25"/>
        <v>198</v>
      </c>
      <c r="B198" s="101">
        <v>9</v>
      </c>
      <c r="C198" s="102" t="s">
        <v>60</v>
      </c>
      <c r="D198" s="100">
        <f t="shared" si="29"/>
        <v>69.767441860465112</v>
      </c>
      <c r="E198" s="103">
        <v>26.15</v>
      </c>
      <c r="F198" s="104">
        <v>1.0659999999999999E-2</v>
      </c>
      <c r="G198" s="99">
        <f t="shared" si="22"/>
        <v>26.16066</v>
      </c>
      <c r="H198" s="107">
        <v>2.16</v>
      </c>
      <c r="I198" s="108" t="s">
        <v>7</v>
      </c>
      <c r="J198" s="111">
        <f t="shared" si="32"/>
        <v>2160</v>
      </c>
      <c r="K198" s="107">
        <v>87.72</v>
      </c>
      <c r="L198" s="108" t="s">
        <v>59</v>
      </c>
      <c r="M198" s="106">
        <f t="shared" si="31"/>
        <v>87.72</v>
      </c>
      <c r="N198" s="107">
        <v>5.23</v>
      </c>
      <c r="O198" s="108" t="s">
        <v>59</v>
      </c>
      <c r="P198" s="106">
        <f t="shared" si="30"/>
        <v>5.23</v>
      </c>
    </row>
    <row r="199" spans="1:16">
      <c r="A199" s="18">
        <f t="shared" si="25"/>
        <v>199</v>
      </c>
      <c r="B199" s="101">
        <v>10</v>
      </c>
      <c r="C199" s="102" t="s">
        <v>60</v>
      </c>
      <c r="D199" s="100">
        <f t="shared" si="29"/>
        <v>77.519379844961236</v>
      </c>
      <c r="E199" s="103">
        <v>24.34</v>
      </c>
      <c r="F199" s="104">
        <v>9.698E-3</v>
      </c>
      <c r="G199" s="99">
        <f t="shared" si="22"/>
        <v>24.349698</v>
      </c>
      <c r="H199" s="107">
        <v>2.5499999999999998</v>
      </c>
      <c r="I199" s="108" t="s">
        <v>7</v>
      </c>
      <c r="J199" s="111">
        <f t="shared" si="32"/>
        <v>2550</v>
      </c>
      <c r="K199" s="107">
        <v>104.12</v>
      </c>
      <c r="L199" s="108" t="s">
        <v>59</v>
      </c>
      <c r="M199" s="106">
        <f t="shared" si="31"/>
        <v>104.12</v>
      </c>
      <c r="N199" s="107">
        <v>6.05</v>
      </c>
      <c r="O199" s="108" t="s">
        <v>59</v>
      </c>
      <c r="P199" s="106">
        <f t="shared" si="30"/>
        <v>6.05</v>
      </c>
    </row>
    <row r="200" spans="1:16">
      <c r="A200" s="18">
        <f t="shared" si="25"/>
        <v>200</v>
      </c>
      <c r="B200" s="101">
        <v>11</v>
      </c>
      <c r="C200" s="102" t="s">
        <v>60</v>
      </c>
      <c r="D200" s="100">
        <f t="shared" si="29"/>
        <v>85.271317829457359</v>
      </c>
      <c r="E200" s="103">
        <v>22.81</v>
      </c>
      <c r="F200" s="104">
        <v>8.9020000000000002E-3</v>
      </c>
      <c r="G200" s="99">
        <f t="shared" si="22"/>
        <v>22.818901999999998</v>
      </c>
      <c r="H200" s="107">
        <v>2.98</v>
      </c>
      <c r="I200" s="108" t="s">
        <v>7</v>
      </c>
      <c r="J200" s="111">
        <f t="shared" si="32"/>
        <v>2980</v>
      </c>
      <c r="K200" s="107">
        <v>120.19</v>
      </c>
      <c r="L200" s="108" t="s">
        <v>59</v>
      </c>
      <c r="M200" s="106">
        <f t="shared" si="31"/>
        <v>120.19</v>
      </c>
      <c r="N200" s="107">
        <v>6.92</v>
      </c>
      <c r="O200" s="108" t="s">
        <v>59</v>
      </c>
      <c r="P200" s="106">
        <f t="shared" si="30"/>
        <v>6.92</v>
      </c>
    </row>
    <row r="201" spans="1:16">
      <c r="A201" s="18">
        <f t="shared" si="25"/>
        <v>201</v>
      </c>
      <c r="B201" s="101">
        <v>12</v>
      </c>
      <c r="C201" s="102" t="s">
        <v>60</v>
      </c>
      <c r="D201" s="100">
        <f t="shared" si="29"/>
        <v>93.023255813953483</v>
      </c>
      <c r="E201" s="103">
        <v>21.5</v>
      </c>
      <c r="F201" s="104">
        <v>8.2319999999999997E-3</v>
      </c>
      <c r="G201" s="99">
        <f t="shared" si="22"/>
        <v>21.508232</v>
      </c>
      <c r="H201" s="107">
        <v>3.43</v>
      </c>
      <c r="I201" s="108" t="s">
        <v>7</v>
      </c>
      <c r="J201" s="111">
        <f t="shared" si="32"/>
        <v>3430</v>
      </c>
      <c r="K201" s="107">
        <v>136.12</v>
      </c>
      <c r="L201" s="108" t="s">
        <v>59</v>
      </c>
      <c r="M201" s="106">
        <f t="shared" si="31"/>
        <v>136.12</v>
      </c>
      <c r="N201" s="107">
        <v>7.84</v>
      </c>
      <c r="O201" s="108" t="s">
        <v>59</v>
      </c>
      <c r="P201" s="106">
        <f t="shared" si="30"/>
        <v>7.84</v>
      </c>
    </row>
    <row r="202" spans="1:16">
      <c r="A202" s="18">
        <f t="shared" si="25"/>
        <v>202</v>
      </c>
      <c r="B202" s="101">
        <v>13</v>
      </c>
      <c r="C202" s="102" t="s">
        <v>60</v>
      </c>
      <c r="D202" s="112">
        <f t="shared" si="29"/>
        <v>100.77519379844961</v>
      </c>
      <c r="E202" s="103">
        <v>20.37</v>
      </c>
      <c r="F202" s="104">
        <v>7.659E-3</v>
      </c>
      <c r="G202" s="99">
        <f t="shared" si="22"/>
        <v>20.377659000000001</v>
      </c>
      <c r="H202" s="107">
        <v>3.91</v>
      </c>
      <c r="I202" s="108" t="s">
        <v>7</v>
      </c>
      <c r="J202" s="111">
        <f t="shared" si="32"/>
        <v>3910</v>
      </c>
      <c r="K202" s="107">
        <v>151.97999999999999</v>
      </c>
      <c r="L202" s="108" t="s">
        <v>59</v>
      </c>
      <c r="M202" s="106">
        <f t="shared" si="31"/>
        <v>151.97999999999999</v>
      </c>
      <c r="N202" s="107">
        <v>8.81</v>
      </c>
      <c r="O202" s="108" t="s">
        <v>59</v>
      </c>
      <c r="P202" s="106">
        <f t="shared" si="30"/>
        <v>8.81</v>
      </c>
    </row>
    <row r="203" spans="1:16">
      <c r="A203" s="18">
        <f t="shared" si="25"/>
        <v>203</v>
      </c>
      <c r="B203" s="101">
        <v>14</v>
      </c>
      <c r="C203" s="102" t="s">
        <v>60</v>
      </c>
      <c r="D203" s="112">
        <f t="shared" si="29"/>
        <v>108.52713178294573</v>
      </c>
      <c r="E203" s="103">
        <v>19.38</v>
      </c>
      <c r="F203" s="104">
        <v>7.1640000000000002E-3</v>
      </c>
      <c r="G203" s="99">
        <f t="shared" si="22"/>
        <v>19.387163999999999</v>
      </c>
      <c r="H203" s="107">
        <v>4.41</v>
      </c>
      <c r="I203" s="108" t="s">
        <v>7</v>
      </c>
      <c r="J203" s="111">
        <f t="shared" si="32"/>
        <v>4410</v>
      </c>
      <c r="K203" s="107">
        <v>167.84</v>
      </c>
      <c r="L203" s="108" t="s">
        <v>59</v>
      </c>
      <c r="M203" s="106">
        <f t="shared" si="31"/>
        <v>167.84</v>
      </c>
      <c r="N203" s="107">
        <v>9.82</v>
      </c>
      <c r="O203" s="108" t="s">
        <v>59</v>
      </c>
      <c r="P203" s="106">
        <f t="shared" si="30"/>
        <v>9.82</v>
      </c>
    </row>
    <row r="204" spans="1:16">
      <c r="A204" s="18">
        <f t="shared" si="25"/>
        <v>204</v>
      </c>
      <c r="B204" s="101">
        <v>15</v>
      </c>
      <c r="C204" s="102" t="s">
        <v>60</v>
      </c>
      <c r="D204" s="112">
        <f t="shared" si="29"/>
        <v>116.27906976744185</v>
      </c>
      <c r="E204" s="103">
        <v>18.5</v>
      </c>
      <c r="F204" s="104">
        <v>6.7320000000000001E-3</v>
      </c>
      <c r="G204" s="99">
        <f t="shared" si="22"/>
        <v>18.506732</v>
      </c>
      <c r="H204" s="107">
        <v>4.9400000000000004</v>
      </c>
      <c r="I204" s="108" t="s">
        <v>7</v>
      </c>
      <c r="J204" s="111">
        <f t="shared" si="32"/>
        <v>4940</v>
      </c>
      <c r="K204" s="107">
        <v>183.72</v>
      </c>
      <c r="L204" s="108" t="s">
        <v>59</v>
      </c>
      <c r="M204" s="106">
        <f t="shared" si="31"/>
        <v>183.72</v>
      </c>
      <c r="N204" s="107">
        <v>10.87</v>
      </c>
      <c r="O204" s="108" t="s">
        <v>59</v>
      </c>
      <c r="P204" s="106">
        <f t="shared" si="30"/>
        <v>10.87</v>
      </c>
    </row>
    <row r="205" spans="1:16">
      <c r="A205" s="18">
        <f t="shared" si="25"/>
        <v>205</v>
      </c>
      <c r="B205" s="101">
        <v>16</v>
      </c>
      <c r="C205" s="102" t="s">
        <v>60</v>
      </c>
      <c r="D205" s="112">
        <f t="shared" ref="D205:D228" si="33">B205*1000/$C$5</f>
        <v>124.03100775193798</v>
      </c>
      <c r="E205" s="103">
        <v>17.72</v>
      </c>
      <c r="F205" s="104">
        <v>6.3509999999999999E-3</v>
      </c>
      <c r="G205" s="99">
        <f t="shared" si="22"/>
        <v>17.726350999999998</v>
      </c>
      <c r="H205" s="107">
        <v>5.49</v>
      </c>
      <c r="I205" s="108" t="s">
        <v>7</v>
      </c>
      <c r="J205" s="111">
        <f t="shared" si="32"/>
        <v>5490</v>
      </c>
      <c r="K205" s="107">
        <v>199.64</v>
      </c>
      <c r="L205" s="108" t="s">
        <v>59</v>
      </c>
      <c r="M205" s="106">
        <f t="shared" si="31"/>
        <v>199.64</v>
      </c>
      <c r="N205" s="107">
        <v>11.97</v>
      </c>
      <c r="O205" s="108" t="s">
        <v>59</v>
      </c>
      <c r="P205" s="106">
        <f t="shared" si="30"/>
        <v>11.97</v>
      </c>
    </row>
    <row r="206" spans="1:16">
      <c r="A206" s="18">
        <f t="shared" si="25"/>
        <v>206</v>
      </c>
      <c r="B206" s="101">
        <v>17</v>
      </c>
      <c r="C206" s="102" t="s">
        <v>60</v>
      </c>
      <c r="D206" s="112">
        <f t="shared" si="33"/>
        <v>131.7829457364341</v>
      </c>
      <c r="E206" s="103">
        <v>17.03</v>
      </c>
      <c r="F206" s="104">
        <v>6.0130000000000001E-3</v>
      </c>
      <c r="G206" s="99">
        <f t="shared" si="22"/>
        <v>17.036013000000001</v>
      </c>
      <c r="H206" s="107">
        <v>6.07</v>
      </c>
      <c r="I206" s="108" t="s">
        <v>7</v>
      </c>
      <c r="J206" s="111">
        <f t="shared" si="32"/>
        <v>6070</v>
      </c>
      <c r="K206" s="107">
        <v>215.61</v>
      </c>
      <c r="L206" s="108" t="s">
        <v>59</v>
      </c>
      <c r="M206" s="106">
        <f t="shared" si="31"/>
        <v>215.61</v>
      </c>
      <c r="N206" s="107">
        <v>13.1</v>
      </c>
      <c r="O206" s="108" t="s">
        <v>59</v>
      </c>
      <c r="P206" s="106">
        <f t="shared" si="30"/>
        <v>13.1</v>
      </c>
    </row>
    <row r="207" spans="1:16">
      <c r="A207" s="18">
        <f t="shared" si="25"/>
        <v>207</v>
      </c>
      <c r="B207" s="101">
        <v>18</v>
      </c>
      <c r="C207" s="102" t="s">
        <v>60</v>
      </c>
      <c r="D207" s="112">
        <f t="shared" si="33"/>
        <v>139.53488372093022</v>
      </c>
      <c r="E207" s="103">
        <v>16.399999999999999</v>
      </c>
      <c r="F207" s="104">
        <v>5.7099999999999998E-3</v>
      </c>
      <c r="G207" s="99">
        <f t="shared" si="22"/>
        <v>16.405709999999999</v>
      </c>
      <c r="H207" s="107">
        <v>6.67</v>
      </c>
      <c r="I207" s="108" t="s">
        <v>7</v>
      </c>
      <c r="J207" s="111">
        <f t="shared" si="32"/>
        <v>6670</v>
      </c>
      <c r="K207" s="107">
        <v>231.63</v>
      </c>
      <c r="L207" s="108" t="s">
        <v>59</v>
      </c>
      <c r="M207" s="106">
        <f t="shared" si="31"/>
        <v>231.63</v>
      </c>
      <c r="N207" s="107">
        <v>14.27</v>
      </c>
      <c r="O207" s="108" t="s">
        <v>59</v>
      </c>
      <c r="P207" s="106">
        <f t="shared" si="30"/>
        <v>14.27</v>
      </c>
    </row>
    <row r="208" spans="1:16">
      <c r="A208" s="18">
        <f t="shared" si="25"/>
        <v>208</v>
      </c>
      <c r="B208" s="101">
        <v>20</v>
      </c>
      <c r="C208" s="102" t="s">
        <v>60</v>
      </c>
      <c r="D208" s="112">
        <f t="shared" si="33"/>
        <v>155.03875968992247</v>
      </c>
      <c r="E208" s="103">
        <v>15.32</v>
      </c>
      <c r="F208" s="104">
        <v>5.1910000000000003E-3</v>
      </c>
      <c r="G208" s="99">
        <f t="shared" si="22"/>
        <v>15.325191</v>
      </c>
      <c r="H208" s="107">
        <v>7.93</v>
      </c>
      <c r="I208" s="108" t="s">
        <v>7</v>
      </c>
      <c r="J208" s="111">
        <f t="shared" si="32"/>
        <v>7930</v>
      </c>
      <c r="K208" s="107">
        <v>292.43</v>
      </c>
      <c r="L208" s="108" t="s">
        <v>59</v>
      </c>
      <c r="M208" s="106">
        <f t="shared" si="31"/>
        <v>292.43</v>
      </c>
      <c r="N208" s="107">
        <v>16.72</v>
      </c>
      <c r="O208" s="108" t="s">
        <v>59</v>
      </c>
      <c r="P208" s="106">
        <f t="shared" ref="P208:P228" si="34">N208</f>
        <v>16.72</v>
      </c>
    </row>
    <row r="209" spans="1:16">
      <c r="A209" s="18">
        <f t="shared" si="25"/>
        <v>209</v>
      </c>
      <c r="B209" s="101">
        <v>22.5</v>
      </c>
      <c r="C209" s="102" t="s">
        <v>60</v>
      </c>
      <c r="D209" s="112">
        <f t="shared" si="33"/>
        <v>174.41860465116278</v>
      </c>
      <c r="E209" s="103">
        <v>14.21</v>
      </c>
      <c r="F209" s="104">
        <v>4.666E-3</v>
      </c>
      <c r="G209" s="99">
        <f t="shared" si="22"/>
        <v>14.214666000000001</v>
      </c>
      <c r="H209" s="107">
        <v>9.6199999999999992</v>
      </c>
      <c r="I209" s="108" t="s">
        <v>7</v>
      </c>
      <c r="J209" s="111">
        <f t="shared" si="32"/>
        <v>9620</v>
      </c>
      <c r="K209" s="107">
        <v>378.15</v>
      </c>
      <c r="L209" s="108" t="s">
        <v>59</v>
      </c>
      <c r="M209" s="106">
        <f t="shared" si="31"/>
        <v>378.15</v>
      </c>
      <c r="N209" s="107">
        <v>19.97</v>
      </c>
      <c r="O209" s="108" t="s">
        <v>59</v>
      </c>
      <c r="P209" s="106">
        <f t="shared" si="34"/>
        <v>19.97</v>
      </c>
    </row>
    <row r="210" spans="1:16">
      <c r="A210" s="18">
        <f t="shared" si="25"/>
        <v>210</v>
      </c>
      <c r="B210" s="101">
        <v>25</v>
      </c>
      <c r="C210" s="102" t="s">
        <v>60</v>
      </c>
      <c r="D210" s="112">
        <f t="shared" si="33"/>
        <v>193.79844961240309</v>
      </c>
      <c r="E210" s="103">
        <v>13.3</v>
      </c>
      <c r="F210" s="104">
        <v>4.2399999999999998E-3</v>
      </c>
      <c r="G210" s="99">
        <f t="shared" si="22"/>
        <v>13.30424</v>
      </c>
      <c r="H210" s="107">
        <v>11.44</v>
      </c>
      <c r="I210" s="108" t="s">
        <v>7</v>
      </c>
      <c r="J210" s="111">
        <f t="shared" si="32"/>
        <v>11440</v>
      </c>
      <c r="K210" s="107">
        <v>457.4</v>
      </c>
      <c r="L210" s="108" t="s">
        <v>59</v>
      </c>
      <c r="M210" s="106">
        <f t="shared" si="31"/>
        <v>457.4</v>
      </c>
      <c r="N210" s="107">
        <v>23.41</v>
      </c>
      <c r="O210" s="108" t="s">
        <v>59</v>
      </c>
      <c r="P210" s="106">
        <f t="shared" si="34"/>
        <v>23.41</v>
      </c>
    </row>
    <row r="211" spans="1:16">
      <c r="A211" s="18">
        <f t="shared" si="25"/>
        <v>211</v>
      </c>
      <c r="B211" s="101">
        <v>27.5</v>
      </c>
      <c r="C211" s="102" t="s">
        <v>60</v>
      </c>
      <c r="D211" s="112">
        <f t="shared" si="33"/>
        <v>213.1782945736434</v>
      </c>
      <c r="E211" s="103">
        <v>12.55</v>
      </c>
      <c r="F211" s="104">
        <v>3.8890000000000001E-3</v>
      </c>
      <c r="G211" s="99">
        <f t="shared" si="22"/>
        <v>12.553889</v>
      </c>
      <c r="H211" s="107">
        <v>13.38</v>
      </c>
      <c r="I211" s="108" t="s">
        <v>7</v>
      </c>
      <c r="J211" s="111">
        <f t="shared" si="32"/>
        <v>13380</v>
      </c>
      <c r="K211" s="107">
        <v>533.1</v>
      </c>
      <c r="L211" s="108" t="s">
        <v>59</v>
      </c>
      <c r="M211" s="106">
        <f t="shared" si="31"/>
        <v>533.1</v>
      </c>
      <c r="N211" s="107">
        <v>27.03</v>
      </c>
      <c r="O211" s="108" t="s">
        <v>59</v>
      </c>
      <c r="P211" s="106">
        <f t="shared" si="34"/>
        <v>27.03</v>
      </c>
    </row>
    <row r="212" spans="1:16">
      <c r="A212" s="18">
        <f t="shared" si="25"/>
        <v>212</v>
      </c>
      <c r="B212" s="101">
        <v>30</v>
      </c>
      <c r="C212" s="102" t="s">
        <v>60</v>
      </c>
      <c r="D212" s="112">
        <f t="shared" si="33"/>
        <v>232.55813953488371</v>
      </c>
      <c r="E212" s="103">
        <v>11.91</v>
      </c>
      <c r="F212" s="104">
        <v>3.594E-3</v>
      </c>
      <c r="G212" s="99">
        <f t="shared" ref="G212:G275" si="35">E212+F212</f>
        <v>11.913594</v>
      </c>
      <c r="H212" s="107">
        <v>15.42</v>
      </c>
      <c r="I212" s="108" t="s">
        <v>7</v>
      </c>
      <c r="J212" s="111">
        <f t="shared" si="32"/>
        <v>15420</v>
      </c>
      <c r="K212" s="107">
        <v>606.55999999999995</v>
      </c>
      <c r="L212" s="108" t="s">
        <v>59</v>
      </c>
      <c r="M212" s="106">
        <f t="shared" si="31"/>
        <v>606.55999999999995</v>
      </c>
      <c r="N212" s="107">
        <v>30.81</v>
      </c>
      <c r="O212" s="108" t="s">
        <v>59</v>
      </c>
      <c r="P212" s="106">
        <f t="shared" si="34"/>
        <v>30.81</v>
      </c>
    </row>
    <row r="213" spans="1:16">
      <c r="A213" s="18">
        <f t="shared" si="25"/>
        <v>213</v>
      </c>
      <c r="B213" s="101">
        <v>32.5</v>
      </c>
      <c r="C213" s="102" t="s">
        <v>60</v>
      </c>
      <c r="D213" s="112">
        <f t="shared" si="33"/>
        <v>251.93798449612405</v>
      </c>
      <c r="E213" s="103">
        <v>11.37</v>
      </c>
      <c r="F213" s="104">
        <v>3.3409999999999998E-3</v>
      </c>
      <c r="G213" s="99">
        <f t="shared" si="35"/>
        <v>11.373341</v>
      </c>
      <c r="H213" s="107">
        <v>17.57</v>
      </c>
      <c r="I213" s="108" t="s">
        <v>7</v>
      </c>
      <c r="J213" s="111">
        <f t="shared" si="32"/>
        <v>17570</v>
      </c>
      <c r="K213" s="107">
        <v>678.45</v>
      </c>
      <c r="L213" s="108" t="s">
        <v>59</v>
      </c>
      <c r="M213" s="106">
        <f t="shared" si="31"/>
        <v>678.45</v>
      </c>
      <c r="N213" s="107">
        <v>34.729999999999997</v>
      </c>
      <c r="O213" s="108" t="s">
        <v>59</v>
      </c>
      <c r="P213" s="106">
        <f t="shared" si="34"/>
        <v>34.729999999999997</v>
      </c>
    </row>
    <row r="214" spans="1:16">
      <c r="A214" s="18">
        <f t="shared" ref="A214:A277" si="36">A213+1</f>
        <v>214</v>
      </c>
      <c r="B214" s="101">
        <v>35</v>
      </c>
      <c r="C214" s="102" t="s">
        <v>60</v>
      </c>
      <c r="D214" s="112">
        <f t="shared" si="33"/>
        <v>271.31782945736433</v>
      </c>
      <c r="E214" s="103">
        <v>10.9</v>
      </c>
      <c r="F214" s="104">
        <v>3.124E-3</v>
      </c>
      <c r="G214" s="99">
        <f t="shared" si="35"/>
        <v>10.903124</v>
      </c>
      <c r="H214" s="107">
        <v>19.82</v>
      </c>
      <c r="I214" s="108" t="s">
        <v>7</v>
      </c>
      <c r="J214" s="111">
        <f t="shared" si="32"/>
        <v>19820</v>
      </c>
      <c r="K214" s="107">
        <v>749.14</v>
      </c>
      <c r="L214" s="108" t="s">
        <v>59</v>
      </c>
      <c r="M214" s="106">
        <f t="shared" si="31"/>
        <v>749.14</v>
      </c>
      <c r="N214" s="107">
        <v>38.79</v>
      </c>
      <c r="O214" s="108" t="s">
        <v>59</v>
      </c>
      <c r="P214" s="106">
        <f t="shared" si="34"/>
        <v>38.79</v>
      </c>
    </row>
    <row r="215" spans="1:16">
      <c r="A215" s="18">
        <f t="shared" si="36"/>
        <v>215</v>
      </c>
      <c r="B215" s="101">
        <v>37.5</v>
      </c>
      <c r="C215" s="102" t="s">
        <v>60</v>
      </c>
      <c r="D215" s="112">
        <f t="shared" si="33"/>
        <v>290.69767441860466</v>
      </c>
      <c r="E215" s="103">
        <v>10.49</v>
      </c>
      <c r="F215" s="104">
        <v>2.9329999999999998E-3</v>
      </c>
      <c r="G215" s="99">
        <f t="shared" si="35"/>
        <v>10.492933000000001</v>
      </c>
      <c r="H215" s="107">
        <v>22.15</v>
      </c>
      <c r="I215" s="108" t="s">
        <v>7</v>
      </c>
      <c r="J215" s="111">
        <f t="shared" si="32"/>
        <v>22150</v>
      </c>
      <c r="K215" s="107">
        <v>818.87</v>
      </c>
      <c r="L215" s="108" t="s">
        <v>59</v>
      </c>
      <c r="M215" s="106">
        <f t="shared" si="31"/>
        <v>818.87</v>
      </c>
      <c r="N215" s="107">
        <v>42.97</v>
      </c>
      <c r="O215" s="108" t="s">
        <v>59</v>
      </c>
      <c r="P215" s="106">
        <f t="shared" si="34"/>
        <v>42.97</v>
      </c>
    </row>
    <row r="216" spans="1:16">
      <c r="A216" s="18">
        <f t="shared" si="36"/>
        <v>216</v>
      </c>
      <c r="B216" s="101">
        <v>40</v>
      </c>
      <c r="C216" s="102" t="s">
        <v>60</v>
      </c>
      <c r="D216" s="112">
        <f t="shared" si="33"/>
        <v>310.07751937984494</v>
      </c>
      <c r="E216" s="103">
        <v>10.14</v>
      </c>
      <c r="F216" s="104">
        <v>2.7659999999999998E-3</v>
      </c>
      <c r="G216" s="99">
        <f t="shared" si="35"/>
        <v>10.142766</v>
      </c>
      <c r="H216" s="107">
        <v>24.58</v>
      </c>
      <c r="I216" s="108" t="s">
        <v>7</v>
      </c>
      <c r="J216" s="111">
        <f t="shared" si="32"/>
        <v>24580</v>
      </c>
      <c r="K216" s="107">
        <v>887.76</v>
      </c>
      <c r="L216" s="108" t="s">
        <v>59</v>
      </c>
      <c r="M216" s="106">
        <f t="shared" si="31"/>
        <v>887.76</v>
      </c>
      <c r="N216" s="107">
        <v>47.25</v>
      </c>
      <c r="O216" s="108" t="s">
        <v>59</v>
      </c>
      <c r="P216" s="106">
        <f t="shared" si="34"/>
        <v>47.25</v>
      </c>
    </row>
    <row r="217" spans="1:16">
      <c r="A217" s="18">
        <f t="shared" si="36"/>
        <v>217</v>
      </c>
      <c r="B217" s="101">
        <v>45</v>
      </c>
      <c r="C217" s="102" t="s">
        <v>60</v>
      </c>
      <c r="D217" s="112">
        <f t="shared" si="33"/>
        <v>348.83720930232556</v>
      </c>
      <c r="E217" s="103">
        <v>9.5389999999999997</v>
      </c>
      <c r="F217" s="104">
        <v>2.4840000000000001E-3</v>
      </c>
      <c r="G217" s="99">
        <f t="shared" si="35"/>
        <v>9.5414840000000005</v>
      </c>
      <c r="H217" s="107">
        <v>29.66</v>
      </c>
      <c r="I217" s="108" t="s">
        <v>7</v>
      </c>
      <c r="J217" s="111">
        <f t="shared" si="32"/>
        <v>29660</v>
      </c>
      <c r="K217" s="107">
        <v>1.1399999999999999</v>
      </c>
      <c r="L217" s="110" t="s">
        <v>7</v>
      </c>
      <c r="M217" s="111">
        <f t="shared" ref="M217:M228" si="37">K217*1000</f>
        <v>1140</v>
      </c>
      <c r="N217" s="107">
        <v>56.12</v>
      </c>
      <c r="O217" s="108" t="s">
        <v>59</v>
      </c>
      <c r="P217" s="106">
        <f t="shared" si="34"/>
        <v>56.12</v>
      </c>
    </row>
    <row r="218" spans="1:16">
      <c r="A218" s="18">
        <f t="shared" si="36"/>
        <v>218</v>
      </c>
      <c r="B218" s="101">
        <v>50</v>
      </c>
      <c r="C218" s="102" t="s">
        <v>60</v>
      </c>
      <c r="D218" s="112">
        <f t="shared" si="33"/>
        <v>387.59689922480618</v>
      </c>
      <c r="E218" s="103">
        <v>9.0609999999999999</v>
      </c>
      <c r="F218" s="104">
        <v>2.2569999999999999E-3</v>
      </c>
      <c r="G218" s="99">
        <f t="shared" si="35"/>
        <v>9.0632570000000001</v>
      </c>
      <c r="H218" s="107">
        <v>35.04</v>
      </c>
      <c r="I218" s="108" t="s">
        <v>7</v>
      </c>
      <c r="J218" s="111">
        <f t="shared" si="32"/>
        <v>35040</v>
      </c>
      <c r="K218" s="107">
        <v>1.37</v>
      </c>
      <c r="L218" s="108" t="s">
        <v>7</v>
      </c>
      <c r="M218" s="111">
        <f t="shared" si="37"/>
        <v>1370</v>
      </c>
      <c r="N218" s="107">
        <v>65.319999999999993</v>
      </c>
      <c r="O218" s="108" t="s">
        <v>59</v>
      </c>
      <c r="P218" s="106">
        <f t="shared" si="34"/>
        <v>65.319999999999993</v>
      </c>
    </row>
    <row r="219" spans="1:16">
      <c r="A219" s="18">
        <f t="shared" si="36"/>
        <v>219</v>
      </c>
      <c r="B219" s="101">
        <v>55</v>
      </c>
      <c r="C219" s="102" t="s">
        <v>60</v>
      </c>
      <c r="D219" s="112">
        <f t="shared" si="33"/>
        <v>426.3565891472868</v>
      </c>
      <c r="E219" s="103">
        <v>8.67</v>
      </c>
      <c r="F219" s="104">
        <v>2.0690000000000001E-3</v>
      </c>
      <c r="G219" s="99">
        <f t="shared" si="35"/>
        <v>8.6720690000000005</v>
      </c>
      <c r="H219" s="107">
        <v>40.68</v>
      </c>
      <c r="I219" s="108" t="s">
        <v>7</v>
      </c>
      <c r="J219" s="111">
        <f t="shared" si="32"/>
        <v>40680</v>
      </c>
      <c r="K219" s="107">
        <v>1.59</v>
      </c>
      <c r="L219" s="108" t="s">
        <v>7</v>
      </c>
      <c r="M219" s="111">
        <f t="shared" si="37"/>
        <v>1590</v>
      </c>
      <c r="N219" s="107">
        <v>74.790000000000006</v>
      </c>
      <c r="O219" s="108" t="s">
        <v>59</v>
      </c>
      <c r="P219" s="106">
        <f t="shared" si="34"/>
        <v>74.790000000000006</v>
      </c>
    </row>
    <row r="220" spans="1:16">
      <c r="A220" s="18">
        <f t="shared" si="36"/>
        <v>220</v>
      </c>
      <c r="B220" s="101">
        <v>60</v>
      </c>
      <c r="C220" s="102" t="s">
        <v>60</v>
      </c>
      <c r="D220" s="112">
        <f t="shared" si="33"/>
        <v>465.11627906976742</v>
      </c>
      <c r="E220" s="103">
        <v>8.3460000000000001</v>
      </c>
      <c r="F220" s="104">
        <v>1.91E-3</v>
      </c>
      <c r="G220" s="99">
        <f t="shared" si="35"/>
        <v>8.3479100000000006</v>
      </c>
      <c r="H220" s="107">
        <v>46.56</v>
      </c>
      <c r="I220" s="108" t="s">
        <v>7</v>
      </c>
      <c r="J220" s="111">
        <f t="shared" si="32"/>
        <v>46560</v>
      </c>
      <c r="K220" s="107">
        <v>1.79</v>
      </c>
      <c r="L220" s="108" t="s">
        <v>7</v>
      </c>
      <c r="M220" s="111">
        <f t="shared" si="37"/>
        <v>1790</v>
      </c>
      <c r="N220" s="107">
        <v>84.49</v>
      </c>
      <c r="O220" s="108" t="s">
        <v>59</v>
      </c>
      <c r="P220" s="106">
        <f t="shared" si="34"/>
        <v>84.49</v>
      </c>
    </row>
    <row r="221" spans="1:16">
      <c r="A221" s="18">
        <f t="shared" si="36"/>
        <v>221</v>
      </c>
      <c r="B221" s="101">
        <v>65</v>
      </c>
      <c r="C221" s="102" t="s">
        <v>60</v>
      </c>
      <c r="D221" s="112">
        <f t="shared" si="33"/>
        <v>503.87596899224809</v>
      </c>
      <c r="E221" s="103">
        <v>8.0730000000000004</v>
      </c>
      <c r="F221" s="104">
        <v>1.776E-3</v>
      </c>
      <c r="G221" s="99">
        <f t="shared" si="35"/>
        <v>8.074776</v>
      </c>
      <c r="H221" s="107">
        <v>52.65</v>
      </c>
      <c r="I221" s="108" t="s">
        <v>7</v>
      </c>
      <c r="J221" s="111">
        <f t="shared" si="32"/>
        <v>52650</v>
      </c>
      <c r="K221" s="107">
        <v>1.99</v>
      </c>
      <c r="L221" s="108" t="s">
        <v>7</v>
      </c>
      <c r="M221" s="111">
        <f t="shared" si="37"/>
        <v>1990</v>
      </c>
      <c r="N221" s="107">
        <v>94.36</v>
      </c>
      <c r="O221" s="108" t="s">
        <v>59</v>
      </c>
      <c r="P221" s="106">
        <f t="shared" si="34"/>
        <v>94.36</v>
      </c>
    </row>
    <row r="222" spans="1:16">
      <c r="A222" s="18">
        <f t="shared" si="36"/>
        <v>222</v>
      </c>
      <c r="B222" s="101">
        <v>70</v>
      </c>
      <c r="C222" s="102" t="s">
        <v>60</v>
      </c>
      <c r="D222" s="112">
        <f t="shared" si="33"/>
        <v>542.63565891472865</v>
      </c>
      <c r="E222" s="103">
        <v>7.8419999999999996</v>
      </c>
      <c r="F222" s="104">
        <v>1.6590000000000001E-3</v>
      </c>
      <c r="G222" s="99">
        <f t="shared" si="35"/>
        <v>7.8436589999999997</v>
      </c>
      <c r="H222" s="107">
        <v>58.94</v>
      </c>
      <c r="I222" s="108" t="s">
        <v>7</v>
      </c>
      <c r="J222" s="111">
        <f t="shared" si="32"/>
        <v>58940</v>
      </c>
      <c r="K222" s="107">
        <v>2.1800000000000002</v>
      </c>
      <c r="L222" s="108" t="s">
        <v>7</v>
      </c>
      <c r="M222" s="111">
        <f t="shared" si="37"/>
        <v>2180</v>
      </c>
      <c r="N222" s="107">
        <v>104.38</v>
      </c>
      <c r="O222" s="108" t="s">
        <v>59</v>
      </c>
      <c r="P222" s="106">
        <f t="shared" si="34"/>
        <v>104.38</v>
      </c>
    </row>
    <row r="223" spans="1:16">
      <c r="A223" s="18">
        <f t="shared" si="36"/>
        <v>223</v>
      </c>
      <c r="B223" s="101">
        <v>80</v>
      </c>
      <c r="C223" s="102" t="s">
        <v>60</v>
      </c>
      <c r="D223" s="112">
        <f t="shared" si="33"/>
        <v>620.15503875968989</v>
      </c>
      <c r="E223" s="103">
        <v>7.4720000000000004</v>
      </c>
      <c r="F223" s="104">
        <v>1.4679999999999999E-3</v>
      </c>
      <c r="G223" s="99">
        <f t="shared" si="35"/>
        <v>7.4734680000000004</v>
      </c>
      <c r="H223" s="107">
        <v>72</v>
      </c>
      <c r="I223" s="108" t="s">
        <v>7</v>
      </c>
      <c r="J223" s="111">
        <f t="shared" si="32"/>
        <v>72000</v>
      </c>
      <c r="K223" s="107">
        <v>2.86</v>
      </c>
      <c r="L223" s="108" t="s">
        <v>7</v>
      </c>
      <c r="M223" s="111">
        <f t="shared" si="37"/>
        <v>2860</v>
      </c>
      <c r="N223" s="107">
        <v>124.72</v>
      </c>
      <c r="O223" s="108" t="s">
        <v>59</v>
      </c>
      <c r="P223" s="106">
        <f t="shared" si="34"/>
        <v>124.72</v>
      </c>
    </row>
    <row r="224" spans="1:16">
      <c r="A224" s="18">
        <f t="shared" si="36"/>
        <v>224</v>
      </c>
      <c r="B224" s="101">
        <v>90</v>
      </c>
      <c r="C224" s="102" t="s">
        <v>60</v>
      </c>
      <c r="D224" s="112">
        <f t="shared" si="33"/>
        <v>697.67441860465112</v>
      </c>
      <c r="E224" s="103">
        <v>7.1909999999999998</v>
      </c>
      <c r="F224" s="104">
        <v>1.3179999999999999E-3</v>
      </c>
      <c r="G224" s="99">
        <f t="shared" si="35"/>
        <v>7.1923180000000002</v>
      </c>
      <c r="H224" s="107">
        <v>85.65</v>
      </c>
      <c r="I224" s="108" t="s">
        <v>7</v>
      </c>
      <c r="J224" s="111">
        <f t="shared" si="32"/>
        <v>85650</v>
      </c>
      <c r="K224" s="107">
        <v>3.45</v>
      </c>
      <c r="L224" s="108" t="s">
        <v>7</v>
      </c>
      <c r="M224" s="111">
        <f t="shared" si="37"/>
        <v>3450</v>
      </c>
      <c r="N224" s="107">
        <v>145.32</v>
      </c>
      <c r="O224" s="108" t="s">
        <v>59</v>
      </c>
      <c r="P224" s="106">
        <f t="shared" si="34"/>
        <v>145.32</v>
      </c>
    </row>
    <row r="225" spans="1:16">
      <c r="A225" s="18">
        <f t="shared" si="36"/>
        <v>225</v>
      </c>
      <c r="B225" s="101">
        <v>100</v>
      </c>
      <c r="C225" s="102" t="s">
        <v>60</v>
      </c>
      <c r="D225" s="112">
        <f t="shared" si="33"/>
        <v>775.19379844961236</v>
      </c>
      <c r="E225" s="103">
        <v>6.9740000000000002</v>
      </c>
      <c r="F225" s="104">
        <v>1.196E-3</v>
      </c>
      <c r="G225" s="99">
        <f t="shared" si="35"/>
        <v>6.9751960000000004</v>
      </c>
      <c r="H225" s="107">
        <v>99.77</v>
      </c>
      <c r="I225" s="108" t="s">
        <v>7</v>
      </c>
      <c r="J225" s="111">
        <f t="shared" si="32"/>
        <v>99770</v>
      </c>
      <c r="K225" s="107">
        <v>3.98</v>
      </c>
      <c r="L225" s="108" t="s">
        <v>7</v>
      </c>
      <c r="M225" s="111">
        <f t="shared" si="37"/>
        <v>3980</v>
      </c>
      <c r="N225" s="107">
        <v>166.02</v>
      </c>
      <c r="O225" s="108" t="s">
        <v>59</v>
      </c>
      <c r="P225" s="106">
        <f t="shared" si="34"/>
        <v>166.02</v>
      </c>
    </row>
    <row r="226" spans="1:16">
      <c r="A226" s="18">
        <f t="shared" si="36"/>
        <v>226</v>
      </c>
      <c r="B226" s="101">
        <v>110</v>
      </c>
      <c r="C226" s="102" t="s">
        <v>60</v>
      </c>
      <c r="D226" s="112">
        <f t="shared" si="33"/>
        <v>852.71317829457359</v>
      </c>
      <c r="E226" s="103">
        <v>6.8029999999999999</v>
      </c>
      <c r="F226" s="104">
        <v>1.096E-3</v>
      </c>
      <c r="G226" s="99">
        <f t="shared" si="35"/>
        <v>6.8040960000000004</v>
      </c>
      <c r="H226" s="107">
        <v>114.29</v>
      </c>
      <c r="I226" s="108" t="s">
        <v>7</v>
      </c>
      <c r="J226" s="111">
        <f t="shared" si="32"/>
        <v>114290</v>
      </c>
      <c r="K226" s="107">
        <v>4.4800000000000004</v>
      </c>
      <c r="L226" s="108" t="s">
        <v>7</v>
      </c>
      <c r="M226" s="111">
        <f t="shared" si="37"/>
        <v>4480</v>
      </c>
      <c r="N226" s="107">
        <v>186.71</v>
      </c>
      <c r="O226" s="108" t="s">
        <v>59</v>
      </c>
      <c r="P226" s="106">
        <f t="shared" si="34"/>
        <v>186.71</v>
      </c>
    </row>
    <row r="227" spans="1:16">
      <c r="A227" s="18">
        <f t="shared" si="36"/>
        <v>227</v>
      </c>
      <c r="B227" s="101">
        <v>120</v>
      </c>
      <c r="C227" s="102" t="s">
        <v>60</v>
      </c>
      <c r="D227" s="112">
        <f t="shared" si="33"/>
        <v>930.23255813953483</v>
      </c>
      <c r="E227" s="103">
        <v>6.6660000000000004</v>
      </c>
      <c r="F227" s="104">
        <v>1.0120000000000001E-3</v>
      </c>
      <c r="G227" s="99">
        <f t="shared" si="35"/>
        <v>6.6670120000000006</v>
      </c>
      <c r="H227" s="107">
        <v>129.13999999999999</v>
      </c>
      <c r="I227" s="108" t="s">
        <v>7</v>
      </c>
      <c r="J227" s="111">
        <f t="shared" si="32"/>
        <v>129139.99999999999</v>
      </c>
      <c r="K227" s="107">
        <v>4.95</v>
      </c>
      <c r="L227" s="108" t="s">
        <v>7</v>
      </c>
      <c r="M227" s="111">
        <f t="shared" si="37"/>
        <v>4950</v>
      </c>
      <c r="N227" s="107">
        <v>207.31</v>
      </c>
      <c r="O227" s="108" t="s">
        <v>59</v>
      </c>
      <c r="P227" s="106">
        <f t="shared" si="34"/>
        <v>207.31</v>
      </c>
    </row>
    <row r="228" spans="1:16">
      <c r="A228" s="21">
        <f t="shared" si="36"/>
        <v>228</v>
      </c>
      <c r="B228" s="101">
        <v>129</v>
      </c>
      <c r="C228" s="102" t="s">
        <v>60</v>
      </c>
      <c r="D228" s="106">
        <f t="shared" si="33"/>
        <v>1000</v>
      </c>
      <c r="E228" s="103">
        <v>6.5670000000000002</v>
      </c>
      <c r="F228" s="104">
        <v>9.4689999999999998E-4</v>
      </c>
      <c r="G228" s="99">
        <f t="shared" si="35"/>
        <v>6.5679468999999999</v>
      </c>
      <c r="H228" s="107">
        <v>142.74</v>
      </c>
      <c r="I228" s="108" t="s">
        <v>7</v>
      </c>
      <c r="J228" s="111">
        <f t="shared" si="32"/>
        <v>142740</v>
      </c>
      <c r="K228" s="107">
        <v>5.31</v>
      </c>
      <c r="L228" s="108" t="s">
        <v>7</v>
      </c>
      <c r="M228" s="111">
        <f t="shared" si="37"/>
        <v>5310</v>
      </c>
      <c r="N228" s="107">
        <v>225.72</v>
      </c>
      <c r="O228" s="108" t="s">
        <v>59</v>
      </c>
      <c r="P228" s="106">
        <f t="shared" si="34"/>
        <v>225.72</v>
      </c>
    </row>
    <row r="229" spans="1:16">
      <c r="A229" s="18">
        <f t="shared" si="36"/>
        <v>229</v>
      </c>
      <c r="B229" s="101"/>
      <c r="C229" s="102"/>
      <c r="D229" s="106" t="e">
        <v>#N/A</v>
      </c>
      <c r="E229" s="103"/>
      <c r="F229" s="104"/>
      <c r="G229" s="99" t="e">
        <v>#N/A</v>
      </c>
      <c r="H229" s="107"/>
      <c r="I229" s="108"/>
      <c r="J229" s="111" t="e">
        <v>#N/A</v>
      </c>
      <c r="K229" s="107"/>
      <c r="L229" s="108"/>
      <c r="M229" s="111" t="e">
        <v>#N/A</v>
      </c>
      <c r="N229" s="107"/>
      <c r="O229" s="108"/>
      <c r="P229" s="114" t="e">
        <v>#N/A</v>
      </c>
    </row>
    <row r="230" spans="1:16">
      <c r="A230" s="18">
        <f t="shared" si="36"/>
        <v>230</v>
      </c>
      <c r="B230" s="101"/>
      <c r="C230" s="102"/>
      <c r="D230" s="106" t="e">
        <v>#N/A</v>
      </c>
      <c r="E230" s="103"/>
      <c r="F230" s="104"/>
      <c r="G230" s="99" t="e">
        <v>#N/A</v>
      </c>
      <c r="H230" s="107"/>
      <c r="I230" s="108"/>
      <c r="J230" s="111" t="e">
        <v>#N/A</v>
      </c>
      <c r="K230" s="107"/>
      <c r="L230" s="108"/>
      <c r="M230" s="111" t="e">
        <v>#N/A</v>
      </c>
      <c r="N230" s="107"/>
      <c r="O230" s="108"/>
      <c r="P230" s="114" t="e">
        <v>#N/A</v>
      </c>
    </row>
    <row r="231" spans="1:16">
      <c r="A231" s="18">
        <f t="shared" si="36"/>
        <v>231</v>
      </c>
      <c r="B231" s="101"/>
      <c r="C231" s="102"/>
      <c r="D231" s="106" t="e">
        <v>#N/A</v>
      </c>
      <c r="E231" s="103"/>
      <c r="F231" s="104"/>
      <c r="G231" s="99" t="e">
        <v>#N/A</v>
      </c>
      <c r="H231" s="107"/>
      <c r="I231" s="108"/>
      <c r="J231" s="111" t="e">
        <v>#N/A</v>
      </c>
      <c r="K231" s="107"/>
      <c r="L231" s="108"/>
      <c r="M231" s="111" t="e">
        <v>#N/A</v>
      </c>
      <c r="N231" s="107"/>
      <c r="O231" s="108"/>
      <c r="P231" s="114" t="e">
        <v>#N/A</v>
      </c>
    </row>
    <row r="232" spans="1:16">
      <c r="A232" s="18">
        <f t="shared" si="36"/>
        <v>232</v>
      </c>
      <c r="B232" s="101"/>
      <c r="C232" s="102"/>
      <c r="D232" s="106" t="e">
        <v>#N/A</v>
      </c>
      <c r="E232" s="103"/>
      <c r="F232" s="104"/>
      <c r="G232" s="99" t="e">
        <v>#N/A</v>
      </c>
      <c r="H232" s="107"/>
      <c r="I232" s="108"/>
      <c r="J232" s="111" t="e">
        <v>#N/A</v>
      </c>
      <c r="K232" s="107"/>
      <c r="L232" s="108"/>
      <c r="M232" s="111" t="e">
        <v>#N/A</v>
      </c>
      <c r="N232" s="107"/>
      <c r="O232" s="108"/>
      <c r="P232" s="114" t="e">
        <v>#N/A</v>
      </c>
    </row>
    <row r="233" spans="1:16">
      <c r="A233" s="18">
        <f t="shared" si="36"/>
        <v>233</v>
      </c>
      <c r="B233" s="101"/>
      <c r="C233" s="102"/>
      <c r="D233" s="106" t="e">
        <v>#N/A</v>
      </c>
      <c r="E233" s="103"/>
      <c r="F233" s="104"/>
      <c r="G233" s="99" t="e">
        <v>#N/A</v>
      </c>
      <c r="H233" s="107"/>
      <c r="I233" s="108"/>
      <c r="J233" s="111" t="e">
        <v>#N/A</v>
      </c>
      <c r="K233" s="107"/>
      <c r="L233" s="108"/>
      <c r="M233" s="111" t="e">
        <v>#N/A</v>
      </c>
      <c r="N233" s="107"/>
      <c r="O233" s="108"/>
      <c r="P233" s="114" t="e">
        <v>#N/A</v>
      </c>
    </row>
    <row r="234" spans="1:16">
      <c r="A234" s="18">
        <f t="shared" si="36"/>
        <v>234</v>
      </c>
      <c r="B234" s="101"/>
      <c r="C234" s="102"/>
      <c r="D234" s="106" t="e">
        <v>#N/A</v>
      </c>
      <c r="E234" s="103"/>
      <c r="F234" s="104"/>
      <c r="G234" s="99" t="e">
        <v>#N/A</v>
      </c>
      <c r="H234" s="107"/>
      <c r="I234" s="108"/>
      <c r="J234" s="111" t="e">
        <v>#N/A</v>
      </c>
      <c r="K234" s="107"/>
      <c r="L234" s="108"/>
      <c r="M234" s="111" t="e">
        <v>#N/A</v>
      </c>
      <c r="N234" s="107"/>
      <c r="O234" s="108"/>
      <c r="P234" s="114" t="e">
        <v>#N/A</v>
      </c>
    </row>
    <row r="235" spans="1:16">
      <c r="A235" s="18">
        <f t="shared" si="36"/>
        <v>235</v>
      </c>
      <c r="B235" s="101"/>
      <c r="C235" s="102"/>
      <c r="D235" s="106" t="e">
        <v>#N/A</v>
      </c>
      <c r="E235" s="103"/>
      <c r="F235" s="104"/>
      <c r="G235" s="99" t="e">
        <v>#N/A</v>
      </c>
      <c r="H235" s="107"/>
      <c r="I235" s="108"/>
      <c r="J235" s="111" t="e">
        <v>#N/A</v>
      </c>
      <c r="K235" s="107"/>
      <c r="L235" s="108"/>
      <c r="M235" s="111" t="e">
        <v>#N/A</v>
      </c>
      <c r="N235" s="107"/>
      <c r="O235" s="108"/>
      <c r="P235" s="114" t="e">
        <v>#N/A</v>
      </c>
    </row>
    <row r="236" spans="1:16">
      <c r="A236" s="18">
        <f t="shared" si="36"/>
        <v>236</v>
      </c>
      <c r="B236" s="101"/>
      <c r="C236" s="102"/>
      <c r="D236" s="106" t="e">
        <v>#N/A</v>
      </c>
      <c r="E236" s="103"/>
      <c r="F236" s="104"/>
      <c r="G236" s="99" t="e">
        <v>#N/A</v>
      </c>
      <c r="H236" s="107"/>
      <c r="I236" s="108"/>
      <c r="J236" s="111" t="e">
        <v>#N/A</v>
      </c>
      <c r="K236" s="107"/>
      <c r="L236" s="108"/>
      <c r="M236" s="111" t="e">
        <v>#N/A</v>
      </c>
      <c r="N236" s="107"/>
      <c r="O236" s="108"/>
      <c r="P236" s="114" t="e">
        <v>#N/A</v>
      </c>
    </row>
    <row r="237" spans="1:16">
      <c r="A237" s="18">
        <f t="shared" si="36"/>
        <v>237</v>
      </c>
      <c r="B237" s="101"/>
      <c r="C237" s="102"/>
      <c r="D237" s="106" t="e">
        <v>#N/A</v>
      </c>
      <c r="E237" s="103"/>
      <c r="F237" s="104"/>
      <c r="G237" s="99" t="e">
        <v>#N/A</v>
      </c>
      <c r="H237" s="107"/>
      <c r="I237" s="108"/>
      <c r="J237" s="111" t="e">
        <v>#N/A</v>
      </c>
      <c r="K237" s="107"/>
      <c r="L237" s="108"/>
      <c r="M237" s="111" t="e">
        <v>#N/A</v>
      </c>
      <c r="N237" s="107"/>
      <c r="O237" s="108"/>
      <c r="P237" s="114" t="e">
        <v>#N/A</v>
      </c>
    </row>
    <row r="238" spans="1:16">
      <c r="A238" s="18">
        <f t="shared" si="36"/>
        <v>238</v>
      </c>
      <c r="B238" s="101"/>
      <c r="C238" s="102"/>
      <c r="D238" s="106" t="e">
        <v>#N/A</v>
      </c>
      <c r="E238" s="103"/>
      <c r="F238" s="104"/>
      <c r="G238" s="99" t="e">
        <v>#N/A</v>
      </c>
      <c r="H238" s="107"/>
      <c r="I238" s="108"/>
      <c r="J238" s="111" t="e">
        <v>#N/A</v>
      </c>
      <c r="K238" s="107"/>
      <c r="L238" s="108"/>
      <c r="M238" s="111" t="e">
        <v>#N/A</v>
      </c>
      <c r="N238" s="107"/>
      <c r="O238" s="108"/>
      <c r="P238" s="114" t="e">
        <v>#N/A</v>
      </c>
    </row>
    <row r="239" spans="1:16">
      <c r="A239" s="18">
        <f t="shared" si="36"/>
        <v>239</v>
      </c>
      <c r="B239" s="101"/>
      <c r="C239" s="102"/>
      <c r="D239" s="106" t="e">
        <v>#N/A</v>
      </c>
      <c r="E239" s="103"/>
      <c r="F239" s="104"/>
      <c r="G239" s="99" t="e">
        <v>#N/A</v>
      </c>
      <c r="H239" s="107"/>
      <c r="I239" s="108"/>
      <c r="J239" s="111" t="e">
        <v>#N/A</v>
      </c>
      <c r="K239" s="107"/>
      <c r="L239" s="108"/>
      <c r="M239" s="111" t="e">
        <v>#N/A</v>
      </c>
      <c r="N239" s="107"/>
      <c r="O239" s="108"/>
      <c r="P239" s="114" t="e">
        <v>#N/A</v>
      </c>
    </row>
    <row r="240" spans="1:16">
      <c r="A240" s="18">
        <f t="shared" si="36"/>
        <v>240</v>
      </c>
      <c r="B240" s="101"/>
      <c r="C240" s="102"/>
      <c r="D240" s="106" t="e">
        <v>#N/A</v>
      </c>
      <c r="E240" s="103"/>
      <c r="F240" s="104"/>
      <c r="G240" s="99" t="e">
        <v>#N/A</v>
      </c>
      <c r="H240" s="107"/>
      <c r="I240" s="108"/>
      <c r="J240" s="111" t="e">
        <v>#N/A</v>
      </c>
      <c r="K240" s="107"/>
      <c r="L240" s="108"/>
      <c r="M240" s="111" t="e">
        <v>#N/A</v>
      </c>
      <c r="N240" s="107"/>
      <c r="O240" s="108"/>
      <c r="P240" s="114" t="e">
        <v>#N/A</v>
      </c>
    </row>
    <row r="241" spans="1:16">
      <c r="A241" s="18">
        <f t="shared" si="36"/>
        <v>241</v>
      </c>
      <c r="B241" s="101"/>
      <c r="C241" s="102"/>
      <c r="D241" s="106" t="e">
        <v>#N/A</v>
      </c>
      <c r="E241" s="103"/>
      <c r="F241" s="104"/>
      <c r="G241" s="99" t="e">
        <v>#N/A</v>
      </c>
      <c r="H241" s="107"/>
      <c r="I241" s="108"/>
      <c r="J241" s="111" t="e">
        <v>#N/A</v>
      </c>
      <c r="K241" s="107"/>
      <c r="L241" s="108"/>
      <c r="M241" s="111" t="e">
        <v>#N/A</v>
      </c>
      <c r="N241" s="107"/>
      <c r="O241" s="108"/>
      <c r="P241" s="114" t="e">
        <v>#N/A</v>
      </c>
    </row>
    <row r="242" spans="1:16">
      <c r="A242" s="18">
        <f t="shared" si="36"/>
        <v>242</v>
      </c>
      <c r="B242" s="101"/>
      <c r="C242" s="102"/>
      <c r="D242" s="106" t="e">
        <v>#N/A</v>
      </c>
      <c r="E242" s="103"/>
      <c r="F242" s="104"/>
      <c r="G242" s="99" t="e">
        <v>#N/A</v>
      </c>
      <c r="H242" s="107"/>
      <c r="I242" s="108"/>
      <c r="J242" s="111" t="e">
        <v>#N/A</v>
      </c>
      <c r="K242" s="107"/>
      <c r="L242" s="108"/>
      <c r="M242" s="111" t="e">
        <v>#N/A</v>
      </c>
      <c r="N242" s="107"/>
      <c r="O242" s="108"/>
      <c r="P242" s="114" t="e">
        <v>#N/A</v>
      </c>
    </row>
    <row r="243" spans="1:16">
      <c r="A243" s="18">
        <f t="shared" si="36"/>
        <v>243</v>
      </c>
      <c r="B243" s="101"/>
      <c r="C243" s="102"/>
      <c r="D243" s="106" t="e">
        <v>#N/A</v>
      </c>
      <c r="E243" s="103"/>
      <c r="F243" s="104"/>
      <c r="G243" s="99" t="e">
        <v>#N/A</v>
      </c>
      <c r="H243" s="107"/>
      <c r="I243" s="108"/>
      <c r="J243" s="111" t="e">
        <v>#N/A</v>
      </c>
      <c r="K243" s="107"/>
      <c r="L243" s="108"/>
      <c r="M243" s="111" t="e">
        <v>#N/A</v>
      </c>
      <c r="N243" s="107"/>
      <c r="O243" s="108"/>
      <c r="P243" s="114" t="e">
        <v>#N/A</v>
      </c>
    </row>
    <row r="244" spans="1:16">
      <c r="A244" s="18">
        <f t="shared" si="36"/>
        <v>244</v>
      </c>
      <c r="B244" s="101"/>
      <c r="C244" s="102"/>
      <c r="D244" s="106" t="e">
        <v>#N/A</v>
      </c>
      <c r="E244" s="103"/>
      <c r="F244" s="104"/>
      <c r="G244" s="99" t="e">
        <v>#N/A</v>
      </c>
      <c r="H244" s="107"/>
      <c r="I244" s="108"/>
      <c r="J244" s="111" t="e">
        <v>#N/A</v>
      </c>
      <c r="K244" s="107"/>
      <c r="L244" s="108"/>
      <c r="M244" s="111" t="e">
        <v>#N/A</v>
      </c>
      <c r="N244" s="107"/>
      <c r="O244" s="108"/>
      <c r="P244" s="114" t="e">
        <v>#N/A</v>
      </c>
    </row>
    <row r="245" spans="1:16">
      <c r="A245" s="18">
        <f t="shared" si="36"/>
        <v>245</v>
      </c>
      <c r="B245" s="101"/>
      <c r="C245" s="102"/>
      <c r="D245" s="106" t="e">
        <v>#N/A</v>
      </c>
      <c r="E245" s="103"/>
      <c r="F245" s="104"/>
      <c r="G245" s="99" t="e">
        <v>#N/A</v>
      </c>
      <c r="H245" s="107"/>
      <c r="I245" s="108"/>
      <c r="J245" s="111" t="e">
        <v>#N/A</v>
      </c>
      <c r="K245" s="107"/>
      <c r="L245" s="108"/>
      <c r="M245" s="111" t="e">
        <v>#N/A</v>
      </c>
      <c r="N245" s="107"/>
      <c r="O245" s="108"/>
      <c r="P245" s="114" t="e">
        <v>#N/A</v>
      </c>
    </row>
    <row r="246" spans="1:16">
      <c r="A246" s="18">
        <f t="shared" si="36"/>
        <v>246</v>
      </c>
      <c r="B246" s="101"/>
      <c r="C246" s="102"/>
      <c r="D246" s="106" t="e">
        <v>#N/A</v>
      </c>
      <c r="E246" s="103"/>
      <c r="F246" s="104"/>
      <c r="G246" s="99" t="e">
        <v>#N/A</v>
      </c>
      <c r="H246" s="107"/>
      <c r="I246" s="108"/>
      <c r="J246" s="111" t="e">
        <v>#N/A</v>
      </c>
      <c r="K246" s="107"/>
      <c r="L246" s="108"/>
      <c r="M246" s="111" t="e">
        <v>#N/A</v>
      </c>
      <c r="N246" s="107"/>
      <c r="O246" s="108"/>
      <c r="P246" s="114" t="e">
        <v>#N/A</v>
      </c>
    </row>
    <row r="247" spans="1:16">
      <c r="A247" s="18">
        <f t="shared" si="36"/>
        <v>247</v>
      </c>
      <c r="B247" s="101"/>
      <c r="C247" s="102"/>
      <c r="D247" s="106" t="e">
        <v>#N/A</v>
      </c>
      <c r="E247" s="103"/>
      <c r="F247" s="104"/>
      <c r="G247" s="99" t="e">
        <v>#N/A</v>
      </c>
      <c r="H247" s="107"/>
      <c r="I247" s="108"/>
      <c r="J247" s="111" t="e">
        <v>#N/A</v>
      </c>
      <c r="K247" s="107"/>
      <c r="L247" s="108"/>
      <c r="M247" s="111" t="e">
        <v>#N/A</v>
      </c>
      <c r="N247" s="107"/>
      <c r="O247" s="108"/>
      <c r="P247" s="114" t="e">
        <v>#N/A</v>
      </c>
    </row>
    <row r="248" spans="1:16">
      <c r="A248" s="18">
        <f t="shared" si="36"/>
        <v>248</v>
      </c>
      <c r="B248" s="101"/>
      <c r="C248" s="102"/>
      <c r="D248" s="106" t="e">
        <v>#N/A</v>
      </c>
      <c r="E248" s="103"/>
      <c r="F248" s="104"/>
      <c r="G248" s="99" t="e">
        <v>#N/A</v>
      </c>
      <c r="H248" s="107"/>
      <c r="I248" s="108"/>
      <c r="J248" s="111" t="e">
        <v>#N/A</v>
      </c>
      <c r="K248" s="107"/>
      <c r="L248" s="108"/>
      <c r="M248" s="111" t="e">
        <v>#N/A</v>
      </c>
      <c r="N248" s="107"/>
      <c r="O248" s="108"/>
      <c r="P248" s="114" t="e">
        <v>#N/A</v>
      </c>
    </row>
    <row r="249" spans="1:16">
      <c r="A249" s="18">
        <f t="shared" si="36"/>
        <v>249</v>
      </c>
      <c r="B249" s="101"/>
      <c r="C249" s="102"/>
      <c r="D249" s="106" t="e">
        <v>#N/A</v>
      </c>
      <c r="E249" s="103"/>
      <c r="F249" s="104"/>
      <c r="G249" s="99" t="e">
        <v>#N/A</v>
      </c>
      <c r="H249" s="107"/>
      <c r="I249" s="108"/>
      <c r="J249" s="111" t="e">
        <v>#N/A</v>
      </c>
      <c r="K249" s="107"/>
      <c r="L249" s="108"/>
      <c r="M249" s="111" t="e">
        <v>#N/A</v>
      </c>
      <c r="N249" s="107"/>
      <c r="O249" s="108"/>
      <c r="P249" s="114" t="e">
        <v>#N/A</v>
      </c>
    </row>
    <row r="250" spans="1:16">
      <c r="A250" s="18">
        <f t="shared" si="36"/>
        <v>250</v>
      </c>
      <c r="B250" s="101"/>
      <c r="C250" s="102"/>
      <c r="D250" s="106" t="e">
        <v>#N/A</v>
      </c>
      <c r="E250" s="103"/>
      <c r="F250" s="104"/>
      <c r="G250" s="99" t="e">
        <v>#N/A</v>
      </c>
      <c r="H250" s="107"/>
      <c r="I250" s="108"/>
      <c r="J250" s="111" t="e">
        <v>#N/A</v>
      </c>
      <c r="K250" s="107"/>
      <c r="L250" s="108"/>
      <c r="M250" s="111" t="e">
        <v>#N/A</v>
      </c>
      <c r="N250" s="107"/>
      <c r="O250" s="108"/>
      <c r="P250" s="114" t="e">
        <v>#N/A</v>
      </c>
    </row>
    <row r="251" spans="1:16">
      <c r="A251" s="18">
        <f t="shared" si="36"/>
        <v>251</v>
      </c>
      <c r="B251" s="101"/>
      <c r="C251" s="102"/>
      <c r="D251" s="106" t="e">
        <v>#N/A</v>
      </c>
      <c r="E251" s="103"/>
      <c r="F251" s="104"/>
      <c r="G251" s="99" t="e">
        <v>#N/A</v>
      </c>
      <c r="H251" s="107"/>
      <c r="I251" s="108"/>
      <c r="J251" s="111" t="e">
        <v>#N/A</v>
      </c>
      <c r="K251" s="107"/>
      <c r="L251" s="108"/>
      <c r="M251" s="111" t="e">
        <v>#N/A</v>
      </c>
      <c r="N251" s="107"/>
      <c r="O251" s="108"/>
      <c r="P251" s="114" t="e">
        <v>#N/A</v>
      </c>
    </row>
    <row r="252" spans="1:16">
      <c r="A252" s="18">
        <f t="shared" si="36"/>
        <v>252</v>
      </c>
      <c r="B252" s="101"/>
      <c r="C252" s="102"/>
      <c r="D252" s="106" t="e">
        <v>#N/A</v>
      </c>
      <c r="E252" s="103"/>
      <c r="F252" s="104"/>
      <c r="G252" s="99" t="e">
        <v>#N/A</v>
      </c>
      <c r="H252" s="107"/>
      <c r="I252" s="108"/>
      <c r="J252" s="111" t="e">
        <v>#N/A</v>
      </c>
      <c r="K252" s="107"/>
      <c r="L252" s="108"/>
      <c r="M252" s="111" t="e">
        <v>#N/A</v>
      </c>
      <c r="N252" s="107"/>
      <c r="O252" s="108"/>
      <c r="P252" s="114" t="e">
        <v>#N/A</v>
      </c>
    </row>
    <row r="253" spans="1:16">
      <c r="A253" s="18">
        <f t="shared" si="36"/>
        <v>253</v>
      </c>
      <c r="B253" s="101"/>
      <c r="C253" s="102"/>
      <c r="D253" s="106" t="e">
        <v>#N/A</v>
      </c>
      <c r="E253" s="103"/>
      <c r="F253" s="104"/>
      <c r="G253" s="99" t="e">
        <v>#N/A</v>
      </c>
      <c r="H253" s="107"/>
      <c r="I253" s="108"/>
      <c r="J253" s="111" t="e">
        <v>#N/A</v>
      </c>
      <c r="K253" s="107"/>
      <c r="L253" s="108"/>
      <c r="M253" s="111" t="e">
        <v>#N/A</v>
      </c>
      <c r="N253" s="107"/>
      <c r="O253" s="108"/>
      <c r="P253" s="114" t="e">
        <v>#N/A</v>
      </c>
    </row>
    <row r="254" spans="1:16">
      <c r="A254" s="18">
        <f t="shared" si="36"/>
        <v>254</v>
      </c>
      <c r="B254" s="101"/>
      <c r="C254" s="102"/>
      <c r="D254" s="106" t="e">
        <v>#N/A</v>
      </c>
      <c r="E254" s="103"/>
      <c r="F254" s="104"/>
      <c r="G254" s="99" t="e">
        <v>#N/A</v>
      </c>
      <c r="H254" s="107"/>
      <c r="I254" s="108"/>
      <c r="J254" s="111" t="e">
        <v>#N/A</v>
      </c>
      <c r="K254" s="107"/>
      <c r="L254" s="108"/>
      <c r="M254" s="111" t="e">
        <v>#N/A</v>
      </c>
      <c r="N254" s="107"/>
      <c r="O254" s="108"/>
      <c r="P254" s="114" t="e">
        <v>#N/A</v>
      </c>
    </row>
    <row r="255" spans="1:16">
      <c r="A255" s="18">
        <f t="shared" si="36"/>
        <v>255</v>
      </c>
      <c r="B255" s="101"/>
      <c r="C255" s="102"/>
      <c r="D255" s="106" t="e">
        <v>#N/A</v>
      </c>
      <c r="E255" s="103"/>
      <c r="F255" s="104"/>
      <c r="G255" s="99" t="e">
        <v>#N/A</v>
      </c>
      <c r="H255" s="107"/>
      <c r="I255" s="108"/>
      <c r="J255" s="111" t="e">
        <v>#N/A</v>
      </c>
      <c r="K255" s="107"/>
      <c r="L255" s="108"/>
      <c r="M255" s="111" t="e">
        <v>#N/A</v>
      </c>
      <c r="N255" s="107"/>
      <c r="O255" s="108"/>
      <c r="P255" s="114" t="e">
        <v>#N/A</v>
      </c>
    </row>
    <row r="256" spans="1:16">
      <c r="A256" s="18">
        <f t="shared" si="36"/>
        <v>256</v>
      </c>
      <c r="B256" s="101"/>
      <c r="C256" s="102"/>
      <c r="D256" s="106" t="e">
        <v>#N/A</v>
      </c>
      <c r="E256" s="103"/>
      <c r="F256" s="104"/>
      <c r="G256" s="99" t="e">
        <v>#N/A</v>
      </c>
      <c r="H256" s="107"/>
      <c r="I256" s="108"/>
      <c r="J256" s="111" t="e">
        <v>#N/A</v>
      </c>
      <c r="K256" s="107"/>
      <c r="L256" s="108"/>
      <c r="M256" s="111" t="e">
        <v>#N/A</v>
      </c>
      <c r="N256" s="107"/>
      <c r="O256" s="108"/>
      <c r="P256" s="114" t="e">
        <v>#N/A</v>
      </c>
    </row>
    <row r="257" spans="1:16">
      <c r="A257" s="18">
        <f t="shared" si="36"/>
        <v>257</v>
      </c>
      <c r="B257" s="101"/>
      <c r="C257" s="102"/>
      <c r="D257" s="106" t="e">
        <v>#N/A</v>
      </c>
      <c r="E257" s="103"/>
      <c r="F257" s="104"/>
      <c r="G257" s="99" t="e">
        <v>#N/A</v>
      </c>
      <c r="H257" s="107"/>
      <c r="I257" s="108"/>
      <c r="J257" s="111" t="e">
        <v>#N/A</v>
      </c>
      <c r="K257" s="107"/>
      <c r="L257" s="108"/>
      <c r="M257" s="111" t="e">
        <v>#N/A</v>
      </c>
      <c r="N257" s="107"/>
      <c r="O257" s="108"/>
      <c r="P257" s="114" t="e">
        <v>#N/A</v>
      </c>
    </row>
    <row r="258" spans="1:16">
      <c r="A258" s="18">
        <f t="shared" si="36"/>
        <v>258</v>
      </c>
      <c r="B258" s="101"/>
      <c r="C258" s="102"/>
      <c r="D258" s="106" t="e">
        <v>#N/A</v>
      </c>
      <c r="E258" s="103"/>
      <c r="F258" s="104"/>
      <c r="G258" s="99" t="e">
        <v>#N/A</v>
      </c>
      <c r="H258" s="107"/>
      <c r="I258" s="108"/>
      <c r="J258" s="111" t="e">
        <v>#N/A</v>
      </c>
      <c r="K258" s="107"/>
      <c r="L258" s="108"/>
      <c r="M258" s="111" t="e">
        <v>#N/A</v>
      </c>
      <c r="N258" s="107"/>
      <c r="O258" s="108"/>
      <c r="P258" s="114" t="e">
        <v>#N/A</v>
      </c>
    </row>
    <row r="259" spans="1:16">
      <c r="A259" s="18">
        <f t="shared" si="36"/>
        <v>259</v>
      </c>
      <c r="B259" s="101"/>
      <c r="C259" s="102"/>
      <c r="D259" s="106" t="e">
        <v>#N/A</v>
      </c>
      <c r="E259" s="103"/>
      <c r="F259" s="104"/>
      <c r="G259" s="99" t="e">
        <v>#N/A</v>
      </c>
      <c r="H259" s="107"/>
      <c r="I259" s="108"/>
      <c r="J259" s="111" t="e">
        <v>#N/A</v>
      </c>
      <c r="K259" s="107"/>
      <c r="L259" s="108"/>
      <c r="M259" s="111" t="e">
        <v>#N/A</v>
      </c>
      <c r="N259" s="107"/>
      <c r="O259" s="108"/>
      <c r="P259" s="114" t="e">
        <v>#N/A</v>
      </c>
    </row>
    <row r="260" spans="1:16">
      <c r="A260" s="18">
        <f t="shared" si="36"/>
        <v>260</v>
      </c>
      <c r="B260" s="101"/>
      <c r="C260" s="102"/>
      <c r="D260" s="106" t="e">
        <v>#N/A</v>
      </c>
      <c r="E260" s="103"/>
      <c r="F260" s="104"/>
      <c r="G260" s="99" t="e">
        <v>#N/A</v>
      </c>
      <c r="H260" s="107"/>
      <c r="I260" s="108"/>
      <c r="J260" s="111" t="e">
        <v>#N/A</v>
      </c>
      <c r="K260" s="107"/>
      <c r="L260" s="108"/>
      <c r="M260" s="111" t="e">
        <v>#N/A</v>
      </c>
      <c r="N260" s="107"/>
      <c r="O260" s="108"/>
      <c r="P260" s="114" t="e">
        <v>#N/A</v>
      </c>
    </row>
    <row r="261" spans="1:16">
      <c r="A261" s="18">
        <f t="shared" si="36"/>
        <v>261</v>
      </c>
      <c r="B261" s="101"/>
      <c r="C261" s="102"/>
      <c r="D261" s="106" t="e">
        <v>#N/A</v>
      </c>
      <c r="E261" s="103"/>
      <c r="F261" s="104"/>
      <c r="G261" s="99" t="e">
        <v>#N/A</v>
      </c>
      <c r="H261" s="107"/>
      <c r="I261" s="108"/>
      <c r="J261" s="111" t="e">
        <v>#N/A</v>
      </c>
      <c r="K261" s="107"/>
      <c r="L261" s="108"/>
      <c r="M261" s="111" t="e">
        <v>#N/A</v>
      </c>
      <c r="N261" s="107"/>
      <c r="O261" s="108"/>
      <c r="P261" s="114" t="e">
        <v>#N/A</v>
      </c>
    </row>
    <row r="262" spans="1:16">
      <c r="A262" s="18">
        <f t="shared" si="36"/>
        <v>262</v>
      </c>
      <c r="B262" s="101"/>
      <c r="C262" s="102"/>
      <c r="D262" s="106" t="e">
        <v>#N/A</v>
      </c>
      <c r="E262" s="103"/>
      <c r="F262" s="104"/>
      <c r="G262" s="99" t="e">
        <v>#N/A</v>
      </c>
      <c r="H262" s="107"/>
      <c r="I262" s="108"/>
      <c r="J262" s="111" t="e">
        <v>#N/A</v>
      </c>
      <c r="K262" s="107"/>
      <c r="L262" s="108"/>
      <c r="M262" s="111" t="e">
        <v>#N/A</v>
      </c>
      <c r="N262" s="107"/>
      <c r="O262" s="108"/>
      <c r="P262" s="114" t="e">
        <v>#N/A</v>
      </c>
    </row>
    <row r="263" spans="1:16">
      <c r="A263" s="18">
        <f t="shared" si="36"/>
        <v>263</v>
      </c>
      <c r="B263" s="101"/>
      <c r="C263" s="102"/>
      <c r="D263" s="106" t="e">
        <v>#N/A</v>
      </c>
      <c r="E263" s="103"/>
      <c r="F263" s="104"/>
      <c r="G263" s="99" t="e">
        <v>#N/A</v>
      </c>
      <c r="H263" s="107"/>
      <c r="I263" s="108"/>
      <c r="J263" s="111" t="e">
        <v>#N/A</v>
      </c>
      <c r="K263" s="107"/>
      <c r="L263" s="108"/>
      <c r="M263" s="111" t="e">
        <v>#N/A</v>
      </c>
      <c r="N263" s="107"/>
      <c r="O263" s="108"/>
      <c r="P263" s="114" t="e">
        <v>#N/A</v>
      </c>
    </row>
    <row r="264" spans="1:16">
      <c r="A264" s="18">
        <f t="shared" si="36"/>
        <v>264</v>
      </c>
      <c r="B264" s="101"/>
      <c r="C264" s="102"/>
      <c r="D264" s="106" t="e">
        <v>#N/A</v>
      </c>
      <c r="E264" s="103"/>
      <c r="F264" s="104"/>
      <c r="G264" s="99" t="e">
        <v>#N/A</v>
      </c>
      <c r="H264" s="107"/>
      <c r="I264" s="108"/>
      <c r="J264" s="111" t="e">
        <v>#N/A</v>
      </c>
      <c r="K264" s="107"/>
      <c r="L264" s="108"/>
      <c r="M264" s="111" t="e">
        <v>#N/A</v>
      </c>
      <c r="N264" s="107"/>
      <c r="O264" s="108"/>
      <c r="P264" s="114" t="e">
        <v>#N/A</v>
      </c>
    </row>
    <row r="265" spans="1:16">
      <c r="A265" s="18">
        <f t="shared" si="36"/>
        <v>265</v>
      </c>
      <c r="B265" s="101"/>
      <c r="C265" s="102"/>
      <c r="D265" s="106" t="e">
        <v>#N/A</v>
      </c>
      <c r="E265" s="103"/>
      <c r="F265" s="104"/>
      <c r="G265" s="99" t="e">
        <v>#N/A</v>
      </c>
      <c r="H265" s="107"/>
      <c r="I265" s="108"/>
      <c r="J265" s="111" t="e">
        <v>#N/A</v>
      </c>
      <c r="K265" s="107"/>
      <c r="L265" s="108"/>
      <c r="M265" s="111" t="e">
        <v>#N/A</v>
      </c>
      <c r="N265" s="107"/>
      <c r="O265" s="108"/>
      <c r="P265" s="114" t="e">
        <v>#N/A</v>
      </c>
    </row>
    <row r="266" spans="1:16">
      <c r="A266" s="18">
        <f t="shared" si="36"/>
        <v>266</v>
      </c>
      <c r="B266" s="101"/>
      <c r="C266" s="102"/>
      <c r="D266" s="106" t="e">
        <v>#N/A</v>
      </c>
      <c r="E266" s="103"/>
      <c r="F266" s="104"/>
      <c r="G266" s="99" t="e">
        <v>#N/A</v>
      </c>
      <c r="H266" s="107"/>
      <c r="I266" s="108"/>
      <c r="J266" s="111" t="e">
        <v>#N/A</v>
      </c>
      <c r="K266" s="107"/>
      <c r="L266" s="108"/>
      <c r="M266" s="111" t="e">
        <v>#N/A</v>
      </c>
      <c r="N266" s="107"/>
      <c r="O266" s="108"/>
      <c r="P266" s="114" t="e">
        <v>#N/A</v>
      </c>
    </row>
    <row r="267" spans="1:16">
      <c r="A267" s="18">
        <f t="shared" si="36"/>
        <v>267</v>
      </c>
      <c r="B267" s="101"/>
      <c r="C267" s="102"/>
      <c r="D267" s="106" t="e">
        <v>#N/A</v>
      </c>
      <c r="E267" s="103"/>
      <c r="F267" s="104"/>
      <c r="G267" s="99" t="e">
        <v>#N/A</v>
      </c>
      <c r="H267" s="107"/>
      <c r="I267" s="108"/>
      <c r="J267" s="111" t="e">
        <v>#N/A</v>
      </c>
      <c r="K267" s="107"/>
      <c r="L267" s="108"/>
      <c r="M267" s="111" t="e">
        <v>#N/A</v>
      </c>
      <c r="N267" s="107"/>
      <c r="O267" s="108"/>
      <c r="P267" s="114" t="e">
        <v>#N/A</v>
      </c>
    </row>
    <row r="268" spans="1:16">
      <c r="A268" s="18">
        <f t="shared" si="36"/>
        <v>268</v>
      </c>
      <c r="B268" s="101"/>
      <c r="C268" s="102"/>
      <c r="D268" s="106" t="e">
        <v>#N/A</v>
      </c>
      <c r="E268" s="103"/>
      <c r="F268" s="104"/>
      <c r="G268" s="99" t="e">
        <v>#N/A</v>
      </c>
      <c r="H268" s="107"/>
      <c r="I268" s="108"/>
      <c r="J268" s="111" t="e">
        <v>#N/A</v>
      </c>
      <c r="K268" s="107"/>
      <c r="L268" s="108"/>
      <c r="M268" s="111" t="e">
        <v>#N/A</v>
      </c>
      <c r="N268" s="107"/>
      <c r="O268" s="108"/>
      <c r="P268" s="114" t="e">
        <v>#N/A</v>
      </c>
    </row>
    <row r="269" spans="1:16">
      <c r="A269" s="18">
        <f t="shared" si="36"/>
        <v>269</v>
      </c>
      <c r="B269" s="101"/>
      <c r="C269" s="102"/>
      <c r="D269" s="106" t="e">
        <v>#N/A</v>
      </c>
      <c r="E269" s="103"/>
      <c r="F269" s="104"/>
      <c r="G269" s="99" t="e">
        <v>#N/A</v>
      </c>
      <c r="H269" s="107"/>
      <c r="I269" s="108"/>
      <c r="J269" s="111" t="e">
        <v>#N/A</v>
      </c>
      <c r="K269" s="107"/>
      <c r="L269" s="108"/>
      <c r="M269" s="111" t="e">
        <v>#N/A</v>
      </c>
      <c r="N269" s="107"/>
      <c r="O269" s="108"/>
      <c r="P269" s="114" t="e">
        <v>#N/A</v>
      </c>
    </row>
    <row r="270" spans="1:16">
      <c r="A270" s="18">
        <f t="shared" si="36"/>
        <v>270</v>
      </c>
      <c r="B270" s="101"/>
      <c r="C270" s="102"/>
      <c r="D270" s="106" t="e">
        <v>#N/A</v>
      </c>
      <c r="E270" s="103"/>
      <c r="F270" s="104"/>
      <c r="G270" s="99" t="e">
        <v>#N/A</v>
      </c>
      <c r="H270" s="107"/>
      <c r="I270" s="108"/>
      <c r="J270" s="111" t="e">
        <v>#N/A</v>
      </c>
      <c r="K270" s="107"/>
      <c r="L270" s="108"/>
      <c r="M270" s="111" t="e">
        <v>#N/A</v>
      </c>
      <c r="N270" s="107"/>
      <c r="O270" s="108"/>
      <c r="P270" s="114" t="e">
        <v>#N/A</v>
      </c>
    </row>
    <row r="271" spans="1:16">
      <c r="A271" s="18">
        <f t="shared" si="36"/>
        <v>271</v>
      </c>
      <c r="B271" s="101"/>
      <c r="C271" s="102"/>
      <c r="D271" s="106" t="e">
        <v>#N/A</v>
      </c>
      <c r="E271" s="103"/>
      <c r="F271" s="104"/>
      <c r="G271" s="99" t="e">
        <v>#N/A</v>
      </c>
      <c r="H271" s="107"/>
      <c r="I271" s="108"/>
      <c r="J271" s="111" t="e">
        <v>#N/A</v>
      </c>
      <c r="K271" s="107"/>
      <c r="L271" s="108"/>
      <c r="M271" s="111" t="e">
        <v>#N/A</v>
      </c>
      <c r="N271" s="107"/>
      <c r="O271" s="108"/>
      <c r="P271" s="114" t="e">
        <v>#N/A</v>
      </c>
    </row>
    <row r="272" spans="1:16">
      <c r="A272" s="18">
        <f t="shared" si="36"/>
        <v>272</v>
      </c>
      <c r="B272" s="101"/>
      <c r="C272" s="102"/>
      <c r="D272" s="106" t="e">
        <v>#N/A</v>
      </c>
      <c r="E272" s="103"/>
      <c r="F272" s="104"/>
      <c r="G272" s="99" t="e">
        <v>#N/A</v>
      </c>
      <c r="H272" s="107"/>
      <c r="I272" s="108"/>
      <c r="J272" s="111" t="e">
        <v>#N/A</v>
      </c>
      <c r="K272" s="107"/>
      <c r="L272" s="108"/>
      <c r="M272" s="111" t="e">
        <v>#N/A</v>
      </c>
      <c r="N272" s="107"/>
      <c r="O272" s="108"/>
      <c r="P272" s="114" t="e">
        <v>#N/A</v>
      </c>
    </row>
    <row r="273" spans="1:16">
      <c r="A273" s="18">
        <f t="shared" si="36"/>
        <v>273</v>
      </c>
      <c r="B273" s="101"/>
      <c r="C273" s="102"/>
      <c r="D273" s="106" t="e">
        <v>#N/A</v>
      </c>
      <c r="E273" s="103"/>
      <c r="F273" s="104"/>
      <c r="G273" s="99" t="e">
        <v>#N/A</v>
      </c>
      <c r="H273" s="107"/>
      <c r="I273" s="108"/>
      <c r="J273" s="111" t="e">
        <v>#N/A</v>
      </c>
      <c r="K273" s="107"/>
      <c r="L273" s="108"/>
      <c r="M273" s="111" t="e">
        <v>#N/A</v>
      </c>
      <c r="N273" s="107"/>
      <c r="O273" s="108"/>
      <c r="P273" s="114" t="e">
        <v>#N/A</v>
      </c>
    </row>
    <row r="274" spans="1:16">
      <c r="A274" s="18">
        <f t="shared" si="36"/>
        <v>274</v>
      </c>
      <c r="B274" s="101"/>
      <c r="C274" s="102"/>
      <c r="D274" s="106" t="e">
        <v>#N/A</v>
      </c>
      <c r="E274" s="103"/>
      <c r="F274" s="104"/>
      <c r="G274" s="99" t="e">
        <v>#N/A</v>
      </c>
      <c r="H274" s="107"/>
      <c r="I274" s="108"/>
      <c r="J274" s="111" t="e">
        <v>#N/A</v>
      </c>
      <c r="K274" s="107"/>
      <c r="L274" s="108"/>
      <c r="M274" s="111" t="e">
        <v>#N/A</v>
      </c>
      <c r="N274" s="107"/>
      <c r="O274" s="108"/>
      <c r="P274" s="114" t="e">
        <v>#N/A</v>
      </c>
    </row>
    <row r="275" spans="1:16">
      <c r="A275" s="18">
        <f t="shared" si="36"/>
        <v>275</v>
      </c>
      <c r="B275" s="101"/>
      <c r="C275" s="102"/>
      <c r="D275" s="106" t="e">
        <v>#N/A</v>
      </c>
      <c r="E275" s="103"/>
      <c r="F275" s="104"/>
      <c r="G275" s="99" t="e">
        <v>#N/A</v>
      </c>
      <c r="H275" s="107"/>
      <c r="I275" s="108"/>
      <c r="J275" s="111" t="e">
        <v>#N/A</v>
      </c>
      <c r="K275" s="107"/>
      <c r="L275" s="108"/>
      <c r="M275" s="111" t="e">
        <v>#N/A</v>
      </c>
      <c r="N275" s="107"/>
      <c r="O275" s="108"/>
      <c r="P275" s="114" t="e">
        <v>#N/A</v>
      </c>
    </row>
    <row r="276" spans="1:16">
      <c r="A276" s="18">
        <f t="shared" si="36"/>
        <v>276</v>
      </c>
      <c r="B276" s="101"/>
      <c r="C276" s="102"/>
      <c r="D276" s="106" t="e">
        <v>#N/A</v>
      </c>
      <c r="E276" s="103"/>
      <c r="F276" s="104"/>
      <c r="G276" s="99" t="e">
        <v>#N/A</v>
      </c>
      <c r="H276" s="107"/>
      <c r="I276" s="108"/>
      <c r="J276" s="111" t="e">
        <v>#N/A</v>
      </c>
      <c r="K276" s="107"/>
      <c r="L276" s="108"/>
      <c r="M276" s="111" t="e">
        <v>#N/A</v>
      </c>
      <c r="N276" s="107"/>
      <c r="O276" s="108"/>
      <c r="P276" s="114" t="e">
        <v>#N/A</v>
      </c>
    </row>
    <row r="277" spans="1:16">
      <c r="A277" s="18">
        <f t="shared" si="36"/>
        <v>277</v>
      </c>
      <c r="B277" s="101"/>
      <c r="C277" s="102"/>
      <c r="D277" s="106" t="e">
        <v>#N/A</v>
      </c>
      <c r="E277" s="103"/>
      <c r="F277" s="104"/>
      <c r="G277" s="99" t="e">
        <v>#N/A</v>
      </c>
      <c r="H277" s="107"/>
      <c r="I277" s="108"/>
      <c r="J277" s="111" t="e">
        <v>#N/A</v>
      </c>
      <c r="K277" s="107"/>
      <c r="L277" s="108"/>
      <c r="M277" s="111" t="e">
        <v>#N/A</v>
      </c>
      <c r="N277" s="107"/>
      <c r="O277" s="108"/>
      <c r="P277" s="114" t="e">
        <v>#N/A</v>
      </c>
    </row>
    <row r="278" spans="1:16">
      <c r="A278" s="18">
        <f t="shared" ref="A278:A300" si="38">A277+1</f>
        <v>278</v>
      </c>
      <c r="B278" s="101"/>
      <c r="C278" s="102"/>
      <c r="D278" s="106" t="e">
        <v>#N/A</v>
      </c>
      <c r="E278" s="103"/>
      <c r="F278" s="104"/>
      <c r="G278" s="99" t="e">
        <v>#N/A</v>
      </c>
      <c r="H278" s="107"/>
      <c r="I278" s="108"/>
      <c r="J278" s="111" t="e">
        <v>#N/A</v>
      </c>
      <c r="K278" s="107"/>
      <c r="L278" s="108"/>
      <c r="M278" s="111" t="e">
        <v>#N/A</v>
      </c>
      <c r="N278" s="107"/>
      <c r="O278" s="108"/>
      <c r="P278" s="114" t="e">
        <v>#N/A</v>
      </c>
    </row>
    <row r="279" spans="1:16">
      <c r="A279" s="18">
        <f t="shared" si="38"/>
        <v>279</v>
      </c>
      <c r="B279" s="101"/>
      <c r="C279" s="102"/>
      <c r="D279" s="106" t="e">
        <v>#N/A</v>
      </c>
      <c r="E279" s="103"/>
      <c r="F279" s="104"/>
      <c r="G279" s="99" t="e">
        <v>#N/A</v>
      </c>
      <c r="H279" s="107"/>
      <c r="I279" s="108"/>
      <c r="J279" s="111" t="e">
        <v>#N/A</v>
      </c>
      <c r="K279" s="107"/>
      <c r="L279" s="108"/>
      <c r="M279" s="111" t="e">
        <v>#N/A</v>
      </c>
      <c r="N279" s="107"/>
      <c r="O279" s="108"/>
      <c r="P279" s="114" t="e">
        <v>#N/A</v>
      </c>
    </row>
    <row r="280" spans="1:16">
      <c r="A280" s="18">
        <f t="shared" si="38"/>
        <v>280</v>
      </c>
      <c r="B280" s="101"/>
      <c r="C280" s="102"/>
      <c r="D280" s="106" t="e">
        <v>#N/A</v>
      </c>
      <c r="E280" s="103"/>
      <c r="F280" s="104"/>
      <c r="G280" s="99" t="e">
        <v>#N/A</v>
      </c>
      <c r="H280" s="107"/>
      <c r="I280" s="108"/>
      <c r="J280" s="111" t="e">
        <v>#N/A</v>
      </c>
      <c r="K280" s="107"/>
      <c r="L280" s="108"/>
      <c r="M280" s="111" t="e">
        <v>#N/A</v>
      </c>
      <c r="N280" s="107"/>
      <c r="O280" s="108"/>
      <c r="P280" s="114" t="e">
        <v>#N/A</v>
      </c>
    </row>
    <row r="281" spans="1:16">
      <c r="A281" s="18">
        <f t="shared" si="38"/>
        <v>281</v>
      </c>
      <c r="B281" s="101"/>
      <c r="C281" s="102"/>
      <c r="D281" s="106" t="e">
        <v>#N/A</v>
      </c>
      <c r="E281" s="103"/>
      <c r="F281" s="104"/>
      <c r="G281" s="99" t="e">
        <v>#N/A</v>
      </c>
      <c r="H281" s="107"/>
      <c r="I281" s="108"/>
      <c r="J281" s="111" t="e">
        <v>#N/A</v>
      </c>
      <c r="K281" s="107"/>
      <c r="L281" s="108"/>
      <c r="M281" s="111" t="e">
        <v>#N/A</v>
      </c>
      <c r="N281" s="107"/>
      <c r="O281" s="108"/>
      <c r="P281" s="114" t="e">
        <v>#N/A</v>
      </c>
    </row>
    <row r="282" spans="1:16">
      <c r="A282" s="18">
        <f t="shared" si="38"/>
        <v>282</v>
      </c>
      <c r="B282" s="101"/>
      <c r="C282" s="102"/>
      <c r="D282" s="106" t="e">
        <v>#N/A</v>
      </c>
      <c r="E282" s="103"/>
      <c r="F282" s="104"/>
      <c r="G282" s="99" t="e">
        <v>#N/A</v>
      </c>
      <c r="H282" s="107"/>
      <c r="I282" s="108"/>
      <c r="J282" s="111" t="e">
        <v>#N/A</v>
      </c>
      <c r="K282" s="107"/>
      <c r="L282" s="108"/>
      <c r="M282" s="111" t="e">
        <v>#N/A</v>
      </c>
      <c r="N282" s="107"/>
      <c r="O282" s="108"/>
      <c r="P282" s="114" t="e">
        <v>#N/A</v>
      </c>
    </row>
    <row r="283" spans="1:16">
      <c r="A283" s="18">
        <f t="shared" si="38"/>
        <v>283</v>
      </c>
      <c r="B283" s="101"/>
      <c r="C283" s="102"/>
      <c r="D283" s="106" t="e">
        <v>#N/A</v>
      </c>
      <c r="E283" s="103"/>
      <c r="F283" s="104"/>
      <c r="G283" s="99" t="e">
        <v>#N/A</v>
      </c>
      <c r="H283" s="107"/>
      <c r="I283" s="108"/>
      <c r="J283" s="111" t="e">
        <v>#N/A</v>
      </c>
      <c r="K283" s="107"/>
      <c r="L283" s="108"/>
      <c r="M283" s="111" t="e">
        <v>#N/A</v>
      </c>
      <c r="N283" s="107"/>
      <c r="O283" s="108"/>
      <c r="P283" s="114" t="e">
        <v>#N/A</v>
      </c>
    </row>
    <row r="284" spans="1:16">
      <c r="A284" s="18">
        <f t="shared" si="38"/>
        <v>284</v>
      </c>
      <c r="B284" s="101"/>
      <c r="C284" s="102"/>
      <c r="D284" s="106" t="e">
        <v>#N/A</v>
      </c>
      <c r="E284" s="103"/>
      <c r="F284" s="104"/>
      <c r="G284" s="99" t="e">
        <v>#N/A</v>
      </c>
      <c r="H284" s="107"/>
      <c r="I284" s="108"/>
      <c r="J284" s="111" t="e">
        <v>#N/A</v>
      </c>
      <c r="K284" s="107"/>
      <c r="L284" s="108"/>
      <c r="M284" s="111" t="e">
        <v>#N/A</v>
      </c>
      <c r="N284" s="107"/>
      <c r="O284" s="108"/>
      <c r="P284" s="114" t="e">
        <v>#N/A</v>
      </c>
    </row>
    <row r="285" spans="1:16">
      <c r="A285" s="18">
        <f t="shared" si="38"/>
        <v>285</v>
      </c>
      <c r="B285" s="101"/>
      <c r="C285" s="102"/>
      <c r="D285" s="106" t="e">
        <v>#N/A</v>
      </c>
      <c r="E285" s="103"/>
      <c r="F285" s="104"/>
      <c r="G285" s="99" t="e">
        <v>#N/A</v>
      </c>
      <c r="H285" s="107"/>
      <c r="I285" s="108"/>
      <c r="J285" s="111" t="e">
        <v>#N/A</v>
      </c>
      <c r="K285" s="107"/>
      <c r="L285" s="108"/>
      <c r="M285" s="111" t="e">
        <v>#N/A</v>
      </c>
      <c r="N285" s="107"/>
      <c r="O285" s="108"/>
      <c r="P285" s="114" t="e">
        <v>#N/A</v>
      </c>
    </row>
    <row r="286" spans="1:16">
      <c r="A286" s="18">
        <f t="shared" si="38"/>
        <v>286</v>
      </c>
      <c r="B286" s="101"/>
      <c r="C286" s="102"/>
      <c r="D286" s="106" t="e">
        <v>#N/A</v>
      </c>
      <c r="E286" s="103"/>
      <c r="F286" s="104"/>
      <c r="G286" s="99" t="e">
        <v>#N/A</v>
      </c>
      <c r="H286" s="107"/>
      <c r="I286" s="108"/>
      <c r="J286" s="111" t="e">
        <v>#N/A</v>
      </c>
      <c r="K286" s="107"/>
      <c r="L286" s="108"/>
      <c r="M286" s="111" t="e">
        <v>#N/A</v>
      </c>
      <c r="N286" s="107"/>
      <c r="O286" s="108"/>
      <c r="P286" s="114" t="e">
        <v>#N/A</v>
      </c>
    </row>
    <row r="287" spans="1:16">
      <c r="A287" s="18">
        <f t="shared" si="38"/>
        <v>287</v>
      </c>
      <c r="B287" s="101"/>
      <c r="C287" s="102"/>
      <c r="D287" s="106" t="e">
        <v>#N/A</v>
      </c>
      <c r="E287" s="103"/>
      <c r="F287" s="104"/>
      <c r="G287" s="99" t="e">
        <v>#N/A</v>
      </c>
      <c r="H287" s="107"/>
      <c r="I287" s="108"/>
      <c r="J287" s="111" t="e">
        <v>#N/A</v>
      </c>
      <c r="K287" s="107"/>
      <c r="L287" s="108"/>
      <c r="M287" s="111" t="e">
        <v>#N/A</v>
      </c>
      <c r="N287" s="107"/>
      <c r="O287" s="108"/>
      <c r="P287" s="114" t="e">
        <v>#N/A</v>
      </c>
    </row>
    <row r="288" spans="1:16">
      <c r="A288" s="18">
        <f t="shared" si="38"/>
        <v>288</v>
      </c>
      <c r="B288" s="101"/>
      <c r="C288" s="102"/>
      <c r="D288" s="106" t="e">
        <v>#N/A</v>
      </c>
      <c r="E288" s="103"/>
      <c r="F288" s="104"/>
      <c r="G288" s="99" t="e">
        <v>#N/A</v>
      </c>
      <c r="H288" s="107"/>
      <c r="I288" s="108"/>
      <c r="J288" s="111" t="e">
        <v>#N/A</v>
      </c>
      <c r="K288" s="107"/>
      <c r="L288" s="108"/>
      <c r="M288" s="111" t="e">
        <v>#N/A</v>
      </c>
      <c r="N288" s="107"/>
      <c r="O288" s="108"/>
      <c r="P288" s="114" t="e">
        <v>#N/A</v>
      </c>
    </row>
    <row r="289" spans="1:16">
      <c r="A289" s="18">
        <f t="shared" si="38"/>
        <v>289</v>
      </c>
      <c r="B289" s="101"/>
      <c r="C289" s="102"/>
      <c r="D289" s="106" t="e">
        <v>#N/A</v>
      </c>
      <c r="E289" s="103"/>
      <c r="F289" s="104"/>
      <c r="G289" s="99" t="e">
        <v>#N/A</v>
      </c>
      <c r="H289" s="107"/>
      <c r="I289" s="108"/>
      <c r="J289" s="111" t="e">
        <v>#N/A</v>
      </c>
      <c r="K289" s="107"/>
      <c r="L289" s="108"/>
      <c r="M289" s="111" t="e">
        <v>#N/A</v>
      </c>
      <c r="N289" s="107"/>
      <c r="O289" s="108"/>
      <c r="P289" s="114" t="e">
        <v>#N/A</v>
      </c>
    </row>
    <row r="290" spans="1:16">
      <c r="A290" s="18">
        <f t="shared" si="38"/>
        <v>290</v>
      </c>
      <c r="B290" s="101"/>
      <c r="C290" s="102"/>
      <c r="D290" s="106" t="e">
        <v>#N/A</v>
      </c>
      <c r="E290" s="103"/>
      <c r="F290" s="104"/>
      <c r="G290" s="99" t="e">
        <v>#N/A</v>
      </c>
      <c r="H290" s="107"/>
      <c r="I290" s="108"/>
      <c r="J290" s="111" t="e">
        <v>#N/A</v>
      </c>
      <c r="K290" s="107"/>
      <c r="L290" s="108"/>
      <c r="M290" s="111" t="e">
        <v>#N/A</v>
      </c>
      <c r="N290" s="107"/>
      <c r="O290" s="108"/>
      <c r="P290" s="114" t="e">
        <v>#N/A</v>
      </c>
    </row>
    <row r="291" spans="1:16">
      <c r="A291" s="18">
        <f t="shared" si="38"/>
        <v>291</v>
      </c>
      <c r="B291" s="101"/>
      <c r="C291" s="102"/>
      <c r="D291" s="106" t="e">
        <v>#N/A</v>
      </c>
      <c r="E291" s="103"/>
      <c r="F291" s="104"/>
      <c r="G291" s="99" t="e">
        <v>#N/A</v>
      </c>
      <c r="H291" s="107"/>
      <c r="I291" s="108"/>
      <c r="J291" s="111" t="e">
        <v>#N/A</v>
      </c>
      <c r="K291" s="107"/>
      <c r="L291" s="108"/>
      <c r="M291" s="111" t="e">
        <v>#N/A</v>
      </c>
      <c r="N291" s="107"/>
      <c r="O291" s="108"/>
      <c r="P291" s="114" t="e">
        <v>#N/A</v>
      </c>
    </row>
    <row r="292" spans="1:16">
      <c r="A292" s="18">
        <f t="shared" si="38"/>
        <v>292</v>
      </c>
      <c r="B292" s="101"/>
      <c r="C292" s="102"/>
      <c r="D292" s="106" t="e">
        <v>#N/A</v>
      </c>
      <c r="E292" s="103"/>
      <c r="F292" s="104"/>
      <c r="G292" s="99" t="e">
        <v>#N/A</v>
      </c>
      <c r="H292" s="107"/>
      <c r="I292" s="108"/>
      <c r="J292" s="111" t="e">
        <v>#N/A</v>
      </c>
      <c r="K292" s="107"/>
      <c r="L292" s="108"/>
      <c r="M292" s="111" t="e">
        <v>#N/A</v>
      </c>
      <c r="N292" s="107"/>
      <c r="O292" s="108"/>
      <c r="P292" s="114" t="e">
        <v>#N/A</v>
      </c>
    </row>
    <row r="293" spans="1:16">
      <c r="A293" s="18">
        <f t="shared" si="38"/>
        <v>293</v>
      </c>
      <c r="B293" s="101"/>
      <c r="C293" s="102"/>
      <c r="D293" s="106" t="e">
        <v>#N/A</v>
      </c>
      <c r="E293" s="103"/>
      <c r="F293" s="104"/>
      <c r="G293" s="99" t="e">
        <v>#N/A</v>
      </c>
      <c r="H293" s="107"/>
      <c r="I293" s="108"/>
      <c r="J293" s="111" t="e">
        <v>#N/A</v>
      </c>
      <c r="K293" s="107"/>
      <c r="L293" s="108"/>
      <c r="M293" s="111" t="e">
        <v>#N/A</v>
      </c>
      <c r="N293" s="107"/>
      <c r="O293" s="108"/>
      <c r="P293" s="114" t="e">
        <v>#N/A</v>
      </c>
    </row>
    <row r="294" spans="1:16">
      <c r="A294" s="18">
        <f t="shared" si="38"/>
        <v>294</v>
      </c>
      <c r="B294" s="101"/>
      <c r="C294" s="102"/>
      <c r="D294" s="106" t="e">
        <v>#N/A</v>
      </c>
      <c r="E294" s="103"/>
      <c r="F294" s="104"/>
      <c r="G294" s="99" t="e">
        <v>#N/A</v>
      </c>
      <c r="H294" s="107"/>
      <c r="I294" s="108"/>
      <c r="J294" s="111" t="e">
        <v>#N/A</v>
      </c>
      <c r="K294" s="107"/>
      <c r="L294" s="108"/>
      <c r="M294" s="111" t="e">
        <v>#N/A</v>
      </c>
      <c r="N294" s="107"/>
      <c r="O294" s="108"/>
      <c r="P294" s="114" t="e">
        <v>#N/A</v>
      </c>
    </row>
    <row r="295" spans="1:16">
      <c r="A295" s="18">
        <f t="shared" si="38"/>
        <v>295</v>
      </c>
      <c r="B295" s="101"/>
      <c r="C295" s="102"/>
      <c r="D295" s="106" t="e">
        <v>#N/A</v>
      </c>
      <c r="E295" s="103"/>
      <c r="F295" s="104"/>
      <c r="G295" s="99" t="e">
        <v>#N/A</v>
      </c>
      <c r="H295" s="107"/>
      <c r="I295" s="108"/>
      <c r="J295" s="111" t="e">
        <v>#N/A</v>
      </c>
      <c r="K295" s="107"/>
      <c r="L295" s="108"/>
      <c r="M295" s="111" t="e">
        <v>#N/A</v>
      </c>
      <c r="N295" s="107"/>
      <c r="O295" s="108"/>
      <c r="P295" s="114" t="e">
        <v>#N/A</v>
      </c>
    </row>
    <row r="296" spans="1:16">
      <c r="A296" s="18">
        <f t="shared" si="38"/>
        <v>296</v>
      </c>
      <c r="B296" s="101"/>
      <c r="C296" s="102"/>
      <c r="D296" s="106" t="e">
        <v>#N/A</v>
      </c>
      <c r="E296" s="103"/>
      <c r="F296" s="104"/>
      <c r="G296" s="99" t="e">
        <v>#N/A</v>
      </c>
      <c r="H296" s="107"/>
      <c r="I296" s="108"/>
      <c r="J296" s="111" t="e">
        <v>#N/A</v>
      </c>
      <c r="K296" s="107"/>
      <c r="L296" s="108"/>
      <c r="M296" s="111" t="e">
        <v>#N/A</v>
      </c>
      <c r="N296" s="107"/>
      <c r="O296" s="108"/>
      <c r="P296" s="114" t="e">
        <v>#N/A</v>
      </c>
    </row>
    <row r="297" spans="1:16">
      <c r="A297" s="18">
        <f t="shared" si="38"/>
        <v>297</v>
      </c>
      <c r="B297" s="101"/>
      <c r="C297" s="102"/>
      <c r="D297" s="106" t="e">
        <v>#N/A</v>
      </c>
      <c r="E297" s="103"/>
      <c r="F297" s="104"/>
      <c r="G297" s="99" t="e">
        <v>#N/A</v>
      </c>
      <c r="H297" s="107"/>
      <c r="I297" s="108"/>
      <c r="J297" s="111" t="e">
        <v>#N/A</v>
      </c>
      <c r="K297" s="107"/>
      <c r="L297" s="108"/>
      <c r="M297" s="111" t="e">
        <v>#N/A</v>
      </c>
      <c r="N297" s="107"/>
      <c r="O297" s="108"/>
      <c r="P297" s="114" t="e">
        <v>#N/A</v>
      </c>
    </row>
    <row r="298" spans="1:16">
      <c r="A298" s="18">
        <f t="shared" si="38"/>
        <v>298</v>
      </c>
      <c r="B298" s="101"/>
      <c r="C298" s="102"/>
      <c r="D298" s="106" t="e">
        <v>#N/A</v>
      </c>
      <c r="E298" s="103"/>
      <c r="F298" s="104"/>
      <c r="G298" s="99" t="e">
        <v>#N/A</v>
      </c>
      <c r="H298" s="107"/>
      <c r="I298" s="108"/>
      <c r="J298" s="111" t="e">
        <v>#N/A</v>
      </c>
      <c r="K298" s="107"/>
      <c r="L298" s="108"/>
      <c r="M298" s="111" t="e">
        <v>#N/A</v>
      </c>
      <c r="N298" s="107"/>
      <c r="O298" s="108"/>
      <c r="P298" s="114" t="e">
        <v>#N/A</v>
      </c>
    </row>
    <row r="299" spans="1:16">
      <c r="A299" s="18">
        <f t="shared" si="38"/>
        <v>299</v>
      </c>
      <c r="B299" s="101"/>
      <c r="C299" s="102"/>
      <c r="D299" s="106" t="e">
        <v>#N/A</v>
      </c>
      <c r="E299" s="103"/>
      <c r="F299" s="104"/>
      <c r="G299" s="99" t="e">
        <v>#N/A</v>
      </c>
      <c r="H299" s="107"/>
      <c r="I299" s="108"/>
      <c r="J299" s="111" t="e">
        <v>#N/A</v>
      </c>
      <c r="K299" s="107"/>
      <c r="L299" s="108"/>
      <c r="M299" s="111" t="e">
        <v>#N/A</v>
      </c>
      <c r="N299" s="107"/>
      <c r="O299" s="108"/>
      <c r="P299" s="114" t="e">
        <v>#N/A</v>
      </c>
    </row>
    <row r="300" spans="1:16">
      <c r="A300" s="18">
        <f t="shared" si="38"/>
        <v>300</v>
      </c>
      <c r="B300" s="101"/>
      <c r="C300" s="102"/>
      <c r="D300" s="106" t="e">
        <v>#N/A</v>
      </c>
      <c r="E300" s="103"/>
      <c r="F300" s="104"/>
      <c r="G300" s="99" t="e">
        <v>#N/A</v>
      </c>
      <c r="H300" s="107"/>
      <c r="I300" s="108"/>
      <c r="J300" s="111" t="e">
        <v>#N/A</v>
      </c>
      <c r="K300" s="107"/>
      <c r="L300" s="108"/>
      <c r="M300" s="111" t="e">
        <v>#N/A</v>
      </c>
      <c r="N300" s="107"/>
      <c r="O300" s="108"/>
      <c r="P300" s="114" t="e">
        <v>#N/A</v>
      </c>
    </row>
  </sheetData>
  <mergeCells count="1">
    <mergeCell ref="E18:G18"/>
  </mergeCells>
  <phoneticPr fontId="24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B6893-887A-4A3E-957A-A04FCEAA86C1}">
  <sheetPr codeName="WSform16"/>
  <dimension ref="A1:Y300"/>
  <sheetViews>
    <sheetView zoomScale="80" zoomScaleNormal="80" workbookViewId="0">
      <selection activeCell="J16" sqref="J16"/>
    </sheetView>
  </sheetViews>
  <sheetFormatPr defaultColWidth="9" defaultRowHeight="12"/>
  <cols>
    <col min="1" max="1" width="4.36328125" style="18" customWidth="1"/>
    <col min="2" max="2" width="9.90625" style="18" customWidth="1"/>
    <col min="3" max="3" width="8.6328125" style="18" customWidth="1"/>
    <col min="4" max="4" width="7.7265625" style="18" customWidth="1"/>
    <col min="5" max="7" width="8.90625" style="18" customWidth="1"/>
    <col min="8" max="8" width="6.6328125" style="18" customWidth="1"/>
    <col min="9" max="9" width="5.08984375" style="18" customWidth="1"/>
    <col min="10" max="11" width="8.90625" style="18" customWidth="1"/>
    <col min="12" max="12" width="3.7265625" style="18" customWidth="1"/>
    <col min="13" max="13" width="8.90625" style="18" customWidth="1"/>
    <col min="14" max="14" width="6.6328125" style="18" customWidth="1"/>
    <col min="15" max="15" width="3.90625" style="18" customWidth="1"/>
    <col min="16" max="16" width="8.90625" style="18" customWidth="1"/>
    <col min="17" max="17" width="3.08984375" style="18" customWidth="1"/>
    <col min="18" max="18" width="10.6328125" style="27" customWidth="1"/>
    <col min="19" max="19" width="10.6328125" style="90" customWidth="1"/>
    <col min="20" max="29" width="10.6328125" style="18" customWidth="1"/>
    <col min="30" max="16384" width="9" style="18"/>
  </cols>
  <sheetData>
    <row r="1" spans="1:25">
      <c r="A1" s="18">
        <v>1</v>
      </c>
      <c r="B1" s="19">
        <v>2</v>
      </c>
      <c r="C1" s="20">
        <v>3</v>
      </c>
      <c r="D1" s="20">
        <v>4</v>
      </c>
      <c r="E1" s="20">
        <v>5</v>
      </c>
      <c r="F1" s="20">
        <v>6</v>
      </c>
      <c r="G1" s="20">
        <v>7</v>
      </c>
      <c r="H1" s="19">
        <v>8</v>
      </c>
      <c r="I1" s="19">
        <v>9</v>
      </c>
      <c r="J1" s="20">
        <v>10</v>
      </c>
      <c r="K1" s="21">
        <v>11</v>
      </c>
      <c r="L1" s="18">
        <v>12</v>
      </c>
      <c r="M1" s="21">
        <v>13</v>
      </c>
      <c r="N1" s="18">
        <v>14</v>
      </c>
      <c r="O1" s="18">
        <v>15</v>
      </c>
      <c r="P1" s="21">
        <v>16</v>
      </c>
      <c r="R1" s="22"/>
      <c r="S1" s="23"/>
      <c r="T1" s="24"/>
      <c r="U1" s="24"/>
      <c r="V1" s="24"/>
      <c r="W1" s="24"/>
      <c r="X1" s="24"/>
      <c r="Y1" s="24"/>
    </row>
    <row r="2" spans="1:25" ht="19">
      <c r="A2" s="18">
        <v>2</v>
      </c>
      <c r="B2" s="25" t="s">
        <v>8</v>
      </c>
      <c r="F2" s="26"/>
      <c r="G2" s="26"/>
      <c r="L2" s="27" t="s">
        <v>9</v>
      </c>
      <c r="M2" s="28" t="s">
        <v>72</v>
      </c>
      <c r="N2" s="1" t="s">
        <v>10</v>
      </c>
      <c r="R2" s="27" t="s">
        <v>73</v>
      </c>
      <c r="S2" s="29" t="s">
        <v>74</v>
      </c>
      <c r="T2" s="1" t="s">
        <v>75</v>
      </c>
      <c r="U2" s="22"/>
      <c r="V2" s="30"/>
      <c r="W2" s="24"/>
      <c r="X2" s="24"/>
      <c r="Y2" s="24"/>
    </row>
    <row r="3" spans="1:25">
      <c r="A3" s="21">
        <v>3</v>
      </c>
      <c r="B3" s="31" t="s">
        <v>11</v>
      </c>
      <c r="C3" s="32" t="s">
        <v>12</v>
      </c>
      <c r="E3" s="31" t="s">
        <v>69</v>
      </c>
      <c r="F3" s="33"/>
      <c r="G3" s="2" t="s">
        <v>13</v>
      </c>
      <c r="H3" s="2"/>
      <c r="I3" s="2"/>
      <c r="K3" s="3"/>
      <c r="L3" s="27" t="s">
        <v>14</v>
      </c>
      <c r="M3" s="34" t="s">
        <v>76</v>
      </c>
      <c r="N3" s="1" t="s">
        <v>15</v>
      </c>
      <c r="O3" s="1"/>
      <c r="R3" s="24"/>
      <c r="S3" s="24"/>
      <c r="T3" s="24"/>
      <c r="U3" s="22"/>
      <c r="V3" s="35"/>
      <c r="W3" s="36"/>
      <c r="X3" s="24"/>
      <c r="Y3" s="24"/>
    </row>
    <row r="4" spans="1:25">
      <c r="A4" s="21">
        <v>4</v>
      </c>
      <c r="B4" s="31" t="s">
        <v>16</v>
      </c>
      <c r="C4" s="37">
        <v>54</v>
      </c>
      <c r="D4" s="38"/>
      <c r="F4" s="2" t="s">
        <v>6</v>
      </c>
      <c r="G4" s="2" t="s">
        <v>6</v>
      </c>
      <c r="H4" s="2" t="s">
        <v>17</v>
      </c>
      <c r="I4" s="2" t="s">
        <v>1</v>
      </c>
      <c r="J4" s="1"/>
      <c r="K4" s="4" t="s">
        <v>18</v>
      </c>
      <c r="L4" s="1"/>
      <c r="M4" s="1"/>
      <c r="N4" s="1"/>
      <c r="O4" s="1"/>
      <c r="R4" s="22"/>
      <c r="S4" s="39"/>
      <c r="T4" s="24"/>
      <c r="U4" s="24"/>
      <c r="V4" s="40"/>
      <c r="W4" s="24"/>
      <c r="X4" s="24"/>
      <c r="Y4" s="24"/>
    </row>
    <row r="5" spans="1:25">
      <c r="A5" s="18">
        <v>5</v>
      </c>
      <c r="B5" s="31" t="s">
        <v>19</v>
      </c>
      <c r="C5" s="37">
        <v>132</v>
      </c>
      <c r="D5" s="38" t="s">
        <v>20</v>
      </c>
      <c r="F5" s="2" t="s">
        <v>0</v>
      </c>
      <c r="G5" s="2" t="s">
        <v>21</v>
      </c>
      <c r="H5" s="2" t="s">
        <v>22</v>
      </c>
      <c r="I5" s="2" t="s">
        <v>22</v>
      </c>
      <c r="J5" s="41" t="s">
        <v>23</v>
      </c>
      <c r="K5" s="27" t="s">
        <v>24</v>
      </c>
      <c r="L5" s="2"/>
      <c r="M5" s="2"/>
      <c r="N5" s="1"/>
      <c r="O5" s="3" t="s">
        <v>68</v>
      </c>
      <c r="P5" s="42" t="str">
        <f ca="1">RIGHT(CELL("filename",A1),LEN(CELL("filename",A1))-FIND("]",CELL("filename",A1)))</f>
        <v>srim132Xe_Water</v>
      </c>
      <c r="R5" s="22"/>
      <c r="S5" s="39"/>
      <c r="T5" s="43"/>
      <c r="U5" s="23"/>
      <c r="V5" s="44"/>
      <c r="W5" s="24"/>
      <c r="X5" s="24"/>
      <c r="Y5" s="24"/>
    </row>
    <row r="6" spans="1:25">
      <c r="A6" s="21">
        <v>6</v>
      </c>
      <c r="B6" s="31" t="s">
        <v>25</v>
      </c>
      <c r="C6" s="45" t="s">
        <v>79</v>
      </c>
      <c r="D6" s="38" t="s">
        <v>26</v>
      </c>
      <c r="F6" s="5" t="s">
        <v>2</v>
      </c>
      <c r="G6" s="6">
        <v>1</v>
      </c>
      <c r="H6" s="6">
        <v>66.67</v>
      </c>
      <c r="I6" s="7">
        <v>11.19</v>
      </c>
      <c r="J6" s="21">
        <v>1</v>
      </c>
      <c r="K6" s="46">
        <v>9.9997000000000007</v>
      </c>
      <c r="L6" s="4" t="s">
        <v>27</v>
      </c>
      <c r="M6" s="1"/>
      <c r="N6" s="1"/>
      <c r="O6" s="3" t="s">
        <v>67</v>
      </c>
      <c r="P6" s="47" t="s">
        <v>78</v>
      </c>
      <c r="Q6" s="24"/>
      <c r="R6" s="22"/>
      <c r="S6" s="39"/>
      <c r="T6" s="48"/>
      <c r="U6" s="23"/>
      <c r="V6" s="44"/>
      <c r="W6" s="24"/>
      <c r="X6" s="24"/>
      <c r="Y6" s="24"/>
    </row>
    <row r="7" spans="1:25">
      <c r="A7" s="18">
        <v>7</v>
      </c>
      <c r="B7" s="49"/>
      <c r="C7" s="45" t="s">
        <v>80</v>
      </c>
      <c r="F7" s="50" t="s">
        <v>3</v>
      </c>
      <c r="G7" s="51">
        <v>8</v>
      </c>
      <c r="H7" s="51">
        <v>33.33</v>
      </c>
      <c r="I7" s="52">
        <v>88.81</v>
      </c>
      <c r="J7" s="21">
        <v>2</v>
      </c>
      <c r="K7" s="53">
        <v>99.997</v>
      </c>
      <c r="L7" s="4" t="s">
        <v>28</v>
      </c>
      <c r="M7" s="1"/>
      <c r="N7" s="1"/>
      <c r="R7" s="22"/>
      <c r="S7" s="39"/>
      <c r="T7" s="24"/>
      <c r="U7" s="23"/>
      <c r="V7" s="44"/>
      <c r="W7" s="24"/>
      <c r="X7" s="54"/>
      <c r="Y7" s="24"/>
    </row>
    <row r="8" spans="1:25">
      <c r="A8" s="18">
        <v>8</v>
      </c>
      <c r="B8" s="31" t="s">
        <v>29</v>
      </c>
      <c r="C8" s="55">
        <v>1</v>
      </c>
      <c r="D8" s="8" t="s">
        <v>4</v>
      </c>
      <c r="F8" s="50"/>
      <c r="G8" s="51"/>
      <c r="H8" s="51"/>
      <c r="I8" s="52"/>
      <c r="J8" s="21">
        <v>3</v>
      </c>
      <c r="K8" s="53">
        <v>99.997</v>
      </c>
      <c r="L8" s="4" t="s">
        <v>30</v>
      </c>
      <c r="M8" s="1"/>
      <c r="N8" s="1"/>
      <c r="O8" s="1"/>
      <c r="R8" s="22"/>
      <c r="S8" s="39"/>
      <c r="T8" s="24"/>
      <c r="U8" s="23"/>
      <c r="V8" s="16"/>
      <c r="W8" s="24"/>
      <c r="X8" s="56"/>
      <c r="Y8" s="14"/>
    </row>
    <row r="9" spans="1:25">
      <c r="A9" s="18">
        <v>9</v>
      </c>
      <c r="B9" s="49"/>
      <c r="C9" s="55">
        <v>1.0029E+23</v>
      </c>
      <c r="D9" s="38" t="s">
        <v>5</v>
      </c>
      <c r="F9" s="50"/>
      <c r="G9" s="51"/>
      <c r="H9" s="51"/>
      <c r="I9" s="52"/>
      <c r="J9" s="21">
        <v>4</v>
      </c>
      <c r="K9" s="53">
        <v>1</v>
      </c>
      <c r="L9" s="4" t="s">
        <v>31</v>
      </c>
      <c r="M9" s="1"/>
      <c r="N9" s="1"/>
      <c r="O9" s="1"/>
      <c r="R9" s="22"/>
      <c r="S9" s="57"/>
      <c r="T9" s="15"/>
      <c r="U9" s="23"/>
      <c r="V9" s="16"/>
      <c r="W9" s="24"/>
      <c r="X9" s="56"/>
      <c r="Y9" s="14"/>
    </row>
    <row r="10" spans="1:25">
      <c r="A10" s="18">
        <v>10</v>
      </c>
      <c r="B10" s="31" t="s">
        <v>32</v>
      </c>
      <c r="C10" s="9">
        <v>0.122</v>
      </c>
      <c r="D10" s="38"/>
      <c r="F10" s="50"/>
      <c r="G10" s="51"/>
      <c r="H10" s="51"/>
      <c r="I10" s="52"/>
      <c r="J10" s="21">
        <v>5</v>
      </c>
      <c r="K10" s="53">
        <v>1</v>
      </c>
      <c r="L10" s="4" t="s">
        <v>33</v>
      </c>
      <c r="M10" s="1"/>
      <c r="N10" s="1"/>
      <c r="O10" s="1"/>
      <c r="R10" s="22"/>
      <c r="S10" s="57"/>
      <c r="T10" s="48"/>
      <c r="U10" s="23"/>
      <c r="V10" s="16"/>
      <c r="W10" s="24"/>
      <c r="X10" s="56"/>
      <c r="Y10" s="14"/>
    </row>
    <row r="11" spans="1:25">
      <c r="A11" s="18">
        <v>11</v>
      </c>
      <c r="C11" s="58" t="s">
        <v>34</v>
      </c>
      <c r="D11" s="26" t="s">
        <v>35</v>
      </c>
      <c r="F11" s="50"/>
      <c r="G11" s="51"/>
      <c r="H11" s="51"/>
      <c r="I11" s="52"/>
      <c r="J11" s="21">
        <v>6</v>
      </c>
      <c r="K11" s="53">
        <v>1000</v>
      </c>
      <c r="L11" s="4" t="s">
        <v>36</v>
      </c>
      <c r="M11" s="1"/>
      <c r="N11" s="1"/>
      <c r="O11" s="1"/>
      <c r="R11" s="22"/>
      <c r="S11" s="59"/>
      <c r="T11" s="24"/>
      <c r="U11" s="24"/>
      <c r="V11" s="54"/>
      <c r="W11" s="54"/>
      <c r="X11" s="54"/>
      <c r="Y11" s="24"/>
    </row>
    <row r="12" spans="1:25">
      <c r="A12" s="18">
        <v>12</v>
      </c>
      <c r="B12" s="27" t="s">
        <v>37</v>
      </c>
      <c r="C12" s="60">
        <v>20</v>
      </c>
      <c r="D12" s="61">
        <f>$C$5/100</f>
        <v>1.32</v>
      </c>
      <c r="E12" s="38" t="s">
        <v>66</v>
      </c>
      <c r="F12" s="50"/>
      <c r="G12" s="51"/>
      <c r="H12" s="51"/>
      <c r="I12" s="52"/>
      <c r="J12" s="21">
        <v>7</v>
      </c>
      <c r="K12" s="53">
        <v>9.9705999999999992</v>
      </c>
      <c r="L12" s="4" t="s">
        <v>38</v>
      </c>
      <c r="M12" s="1"/>
      <c r="R12" s="22"/>
      <c r="S12" s="59"/>
      <c r="T12" s="24"/>
      <c r="U12" s="24"/>
      <c r="V12" s="44"/>
      <c r="W12" s="44"/>
      <c r="X12" s="44"/>
      <c r="Y12" s="24"/>
    </row>
    <row r="13" spans="1:25">
      <c r="A13" s="18">
        <v>13</v>
      </c>
      <c r="B13" s="27" t="s">
        <v>39</v>
      </c>
      <c r="C13" s="62">
        <v>228</v>
      </c>
      <c r="D13" s="61">
        <f>$C$5*1000000</f>
        <v>132000000</v>
      </c>
      <c r="E13" s="38" t="s">
        <v>61</v>
      </c>
      <c r="F13" s="63"/>
      <c r="G13" s="64"/>
      <c r="H13" s="64"/>
      <c r="I13" s="65"/>
      <c r="J13" s="21">
        <v>8</v>
      </c>
      <c r="K13" s="66">
        <v>2.7817999999999999E-2</v>
      </c>
      <c r="L13" s="4" t="s">
        <v>40</v>
      </c>
      <c r="R13" s="22" t="s">
        <v>77</v>
      </c>
      <c r="S13" s="59"/>
      <c r="T13" s="24"/>
      <c r="U13" s="22"/>
      <c r="V13" s="44"/>
      <c r="W13" s="44"/>
      <c r="X13" s="16"/>
      <c r="Y13" s="24"/>
    </row>
    <row r="14" spans="1:25" ht="13">
      <c r="A14" s="18">
        <v>14</v>
      </c>
      <c r="B14" s="27" t="s">
        <v>70</v>
      </c>
      <c r="C14" s="67"/>
      <c r="D14" s="38" t="s">
        <v>71</v>
      </c>
      <c r="E14" s="24"/>
      <c r="F14" s="24"/>
      <c r="G14" s="24"/>
      <c r="H14" s="68">
        <f>SUM(H6:H13)</f>
        <v>100</v>
      </c>
      <c r="I14" s="69">
        <f>SUM(I6:I13)</f>
        <v>100</v>
      </c>
      <c r="J14" s="21">
        <v>0</v>
      </c>
      <c r="K14" s="10" t="s">
        <v>41</v>
      </c>
      <c r="L14" s="11"/>
      <c r="N14" s="58"/>
      <c r="O14" s="58"/>
      <c r="P14" s="58"/>
      <c r="R14" s="22"/>
      <c r="S14" s="59"/>
      <c r="T14" s="24"/>
      <c r="U14" s="22"/>
      <c r="V14" s="70"/>
      <c r="W14" s="70"/>
      <c r="X14" s="71"/>
      <c r="Y14" s="24"/>
    </row>
    <row r="15" spans="1:25" ht="13">
      <c r="A15" s="18">
        <v>15</v>
      </c>
      <c r="B15" s="27" t="s">
        <v>63</v>
      </c>
      <c r="C15" s="72"/>
      <c r="D15" s="73" t="s">
        <v>64</v>
      </c>
      <c r="E15" s="74"/>
      <c r="F15" s="74"/>
      <c r="G15" s="74"/>
      <c r="H15" s="48"/>
      <c r="I15" s="48"/>
      <c r="J15" s="17"/>
      <c r="K15" s="12"/>
      <c r="L15" s="13"/>
      <c r="M15" s="17"/>
      <c r="N15" s="38"/>
      <c r="O15" s="38"/>
      <c r="P15" s="17"/>
      <c r="R15" s="22"/>
      <c r="S15" s="59"/>
      <c r="T15" s="24"/>
      <c r="U15" s="24"/>
      <c r="V15" s="75"/>
      <c r="W15" s="75"/>
      <c r="X15" s="56"/>
      <c r="Y15" s="24"/>
    </row>
    <row r="16" spans="1:25">
      <c r="A16" s="18">
        <v>16</v>
      </c>
      <c r="B16" s="38"/>
      <c r="C16" s="76"/>
      <c r="D16" s="77"/>
      <c r="F16" s="78" t="s">
        <v>42</v>
      </c>
      <c r="G16" s="74"/>
      <c r="H16" s="79"/>
      <c r="I16" s="48"/>
      <c r="J16" s="115" t="s">
        <v>81</v>
      </c>
      <c r="K16" s="12"/>
      <c r="L16" s="13"/>
      <c r="M16" s="38"/>
      <c r="N16" s="38"/>
      <c r="O16" s="38"/>
      <c r="P16" s="38"/>
      <c r="R16" s="22"/>
      <c r="S16" s="59"/>
      <c r="T16" s="24"/>
      <c r="U16" s="24"/>
      <c r="V16" s="75"/>
      <c r="W16" s="75"/>
      <c r="X16" s="56"/>
      <c r="Y16" s="24"/>
    </row>
    <row r="17" spans="1:25">
      <c r="A17" s="18">
        <v>17</v>
      </c>
      <c r="B17" s="80" t="s">
        <v>43</v>
      </c>
      <c r="C17" s="81"/>
      <c r="D17" s="82"/>
      <c r="E17" s="80" t="s">
        <v>44</v>
      </c>
      <c r="F17" s="83" t="s">
        <v>45</v>
      </c>
      <c r="G17" s="84" t="s">
        <v>46</v>
      </c>
      <c r="H17" s="80" t="s">
        <v>47</v>
      </c>
      <c r="I17" s="81"/>
      <c r="J17" s="82"/>
      <c r="K17" s="80" t="s">
        <v>48</v>
      </c>
      <c r="L17" s="85"/>
      <c r="M17" s="86"/>
      <c r="N17" s="80" t="s">
        <v>49</v>
      </c>
      <c r="O17" s="81"/>
      <c r="P17" s="82"/>
      <c r="R17" s="22"/>
      <c r="S17" s="59"/>
      <c r="T17" s="24"/>
      <c r="U17" s="24"/>
      <c r="V17" s="24"/>
      <c r="W17" s="24"/>
      <c r="X17" s="24"/>
      <c r="Y17" s="24"/>
    </row>
    <row r="18" spans="1:25">
      <c r="A18" s="18">
        <v>18</v>
      </c>
      <c r="B18" s="87" t="s">
        <v>50</v>
      </c>
      <c r="C18" s="24"/>
      <c r="D18" s="88" t="s">
        <v>51</v>
      </c>
      <c r="E18" s="116" t="s">
        <v>52</v>
      </c>
      <c r="F18" s="117"/>
      <c r="G18" s="118"/>
      <c r="H18" s="87" t="s">
        <v>53</v>
      </c>
      <c r="I18" s="24"/>
      <c r="J18" s="88" t="s">
        <v>54</v>
      </c>
      <c r="K18" s="87" t="s">
        <v>55</v>
      </c>
      <c r="L18" s="89"/>
      <c r="M18" s="88" t="s">
        <v>54</v>
      </c>
      <c r="N18" s="87" t="s">
        <v>55</v>
      </c>
      <c r="O18" s="24"/>
      <c r="P18" s="88" t="s">
        <v>54</v>
      </c>
    </row>
    <row r="19" spans="1:25">
      <c r="A19" s="18">
        <v>19</v>
      </c>
      <c r="B19" s="91"/>
      <c r="C19" s="92"/>
      <c r="D19" s="93"/>
      <c r="E19" s="91"/>
      <c r="F19" s="92"/>
      <c r="G19" s="93"/>
      <c r="H19" s="91"/>
      <c r="I19" s="92"/>
      <c r="J19" s="93"/>
      <c r="K19" s="91"/>
      <c r="L19" s="92"/>
      <c r="M19" s="93"/>
      <c r="N19" s="91"/>
      <c r="O19" s="92"/>
      <c r="P19" s="93"/>
    </row>
    <row r="20" spans="1:25">
      <c r="A20" s="21">
        <v>20</v>
      </c>
      <c r="B20" s="94">
        <v>1.4</v>
      </c>
      <c r="C20" s="95" t="s">
        <v>56</v>
      </c>
      <c r="D20" s="96">
        <f t="shared" ref="D20:D51" si="0">B20/1000/$C$5</f>
        <v>1.0606060606060606E-5</v>
      </c>
      <c r="E20" s="97">
        <v>0.20250000000000001</v>
      </c>
      <c r="F20" s="98">
        <v>3.1339999999999999</v>
      </c>
      <c r="G20" s="99">
        <f t="shared" ref="G20:G83" si="1">E20+F20</f>
        <v>3.3365</v>
      </c>
      <c r="H20" s="94">
        <v>87</v>
      </c>
      <c r="I20" s="95" t="s">
        <v>57</v>
      </c>
      <c r="J20" s="100">
        <f t="shared" ref="J20:J51" si="2">H20/1000/10</f>
        <v>8.6999999999999994E-3</v>
      </c>
      <c r="K20" s="94">
        <v>21</v>
      </c>
      <c r="L20" s="95" t="s">
        <v>57</v>
      </c>
      <c r="M20" s="100">
        <f t="shared" ref="M20:M51" si="3">K20/1000/10</f>
        <v>2.1000000000000003E-3</v>
      </c>
      <c r="N20" s="94">
        <v>15</v>
      </c>
      <c r="O20" s="95" t="s">
        <v>57</v>
      </c>
      <c r="P20" s="100">
        <f t="shared" ref="P20:P51" si="4">N20/1000/10</f>
        <v>1.5E-3</v>
      </c>
    </row>
    <row r="21" spans="1:25">
      <c r="A21" s="18">
        <f>A20+1</f>
        <v>21</v>
      </c>
      <c r="B21" s="101">
        <v>1.5</v>
      </c>
      <c r="C21" s="102" t="s">
        <v>56</v>
      </c>
      <c r="D21" s="96">
        <f t="shared" si="0"/>
        <v>1.1363636363636365E-5</v>
      </c>
      <c r="E21" s="103">
        <v>0.20960000000000001</v>
      </c>
      <c r="F21" s="104">
        <v>3.2410000000000001</v>
      </c>
      <c r="G21" s="99">
        <f t="shared" si="1"/>
        <v>3.4506000000000001</v>
      </c>
      <c r="H21" s="101">
        <v>89</v>
      </c>
      <c r="I21" s="102" t="s">
        <v>57</v>
      </c>
      <c r="J21" s="100">
        <f t="shared" si="2"/>
        <v>8.8999999999999999E-3</v>
      </c>
      <c r="K21" s="101">
        <v>21</v>
      </c>
      <c r="L21" s="102" t="s">
        <v>57</v>
      </c>
      <c r="M21" s="100">
        <f t="shared" si="3"/>
        <v>2.1000000000000003E-3</v>
      </c>
      <c r="N21" s="101">
        <v>15</v>
      </c>
      <c r="O21" s="102" t="s">
        <v>57</v>
      </c>
      <c r="P21" s="100">
        <f t="shared" si="4"/>
        <v>1.5E-3</v>
      </c>
    </row>
    <row r="22" spans="1:25">
      <c r="A22" s="18">
        <f t="shared" ref="A22:A85" si="5">A21+1</f>
        <v>22</v>
      </c>
      <c r="B22" s="101">
        <v>1.6</v>
      </c>
      <c r="C22" s="102" t="s">
        <v>56</v>
      </c>
      <c r="D22" s="96">
        <f t="shared" si="0"/>
        <v>1.2121212121212122E-5</v>
      </c>
      <c r="E22" s="103">
        <v>0.2165</v>
      </c>
      <c r="F22" s="104">
        <v>3.343</v>
      </c>
      <c r="G22" s="99">
        <f t="shared" si="1"/>
        <v>3.5594999999999999</v>
      </c>
      <c r="H22" s="101">
        <v>92</v>
      </c>
      <c r="I22" s="102" t="s">
        <v>57</v>
      </c>
      <c r="J22" s="100">
        <f t="shared" si="2"/>
        <v>9.1999999999999998E-3</v>
      </c>
      <c r="K22" s="101">
        <v>22</v>
      </c>
      <c r="L22" s="102" t="s">
        <v>57</v>
      </c>
      <c r="M22" s="100">
        <f t="shared" si="3"/>
        <v>2.1999999999999997E-3</v>
      </c>
      <c r="N22" s="101">
        <v>15</v>
      </c>
      <c r="O22" s="102" t="s">
        <v>57</v>
      </c>
      <c r="P22" s="100">
        <f t="shared" si="4"/>
        <v>1.5E-3</v>
      </c>
    </row>
    <row r="23" spans="1:25">
      <c r="A23" s="18">
        <f t="shared" si="5"/>
        <v>23</v>
      </c>
      <c r="B23" s="101">
        <v>1.7</v>
      </c>
      <c r="C23" s="102" t="s">
        <v>56</v>
      </c>
      <c r="D23" s="96">
        <f t="shared" si="0"/>
        <v>1.2878787878787878E-5</v>
      </c>
      <c r="E23" s="103">
        <v>0.22309999999999999</v>
      </c>
      <c r="F23" s="104">
        <v>3.44</v>
      </c>
      <c r="G23" s="99">
        <f t="shared" si="1"/>
        <v>3.6631</v>
      </c>
      <c r="H23" s="101">
        <v>94</v>
      </c>
      <c r="I23" s="102" t="s">
        <v>57</v>
      </c>
      <c r="J23" s="100">
        <f t="shared" si="2"/>
        <v>9.4000000000000004E-3</v>
      </c>
      <c r="K23" s="101">
        <v>22</v>
      </c>
      <c r="L23" s="102" t="s">
        <v>57</v>
      </c>
      <c r="M23" s="100">
        <f t="shared" si="3"/>
        <v>2.1999999999999997E-3</v>
      </c>
      <c r="N23" s="101">
        <v>16</v>
      </c>
      <c r="O23" s="102" t="s">
        <v>57</v>
      </c>
      <c r="P23" s="100">
        <f t="shared" si="4"/>
        <v>1.6000000000000001E-3</v>
      </c>
    </row>
    <row r="24" spans="1:25">
      <c r="A24" s="18">
        <f t="shared" si="5"/>
        <v>24</v>
      </c>
      <c r="B24" s="101">
        <v>1.8</v>
      </c>
      <c r="C24" s="102" t="s">
        <v>56</v>
      </c>
      <c r="D24" s="96">
        <f t="shared" si="0"/>
        <v>1.3636363636363637E-5</v>
      </c>
      <c r="E24" s="103">
        <v>0.2296</v>
      </c>
      <c r="F24" s="104">
        <v>3.5350000000000001</v>
      </c>
      <c r="G24" s="99">
        <f t="shared" si="1"/>
        <v>3.7646000000000002</v>
      </c>
      <c r="H24" s="101">
        <v>97</v>
      </c>
      <c r="I24" s="102" t="s">
        <v>57</v>
      </c>
      <c r="J24" s="100">
        <f t="shared" si="2"/>
        <v>9.7000000000000003E-3</v>
      </c>
      <c r="K24" s="101">
        <v>23</v>
      </c>
      <c r="L24" s="102" t="s">
        <v>57</v>
      </c>
      <c r="M24" s="100">
        <f t="shared" si="3"/>
        <v>2.3E-3</v>
      </c>
      <c r="N24" s="101">
        <v>16</v>
      </c>
      <c r="O24" s="102" t="s">
        <v>57</v>
      </c>
      <c r="P24" s="100">
        <f t="shared" si="4"/>
        <v>1.6000000000000001E-3</v>
      </c>
    </row>
    <row r="25" spans="1:25">
      <c r="A25" s="18">
        <f t="shared" si="5"/>
        <v>25</v>
      </c>
      <c r="B25" s="101">
        <v>2</v>
      </c>
      <c r="C25" s="102" t="s">
        <v>56</v>
      </c>
      <c r="D25" s="96">
        <f t="shared" si="0"/>
        <v>1.5151515151515151E-5</v>
      </c>
      <c r="E25" s="103">
        <v>0.24199999999999999</v>
      </c>
      <c r="F25" s="104">
        <v>3.7130000000000001</v>
      </c>
      <c r="G25" s="99">
        <f t="shared" si="1"/>
        <v>3.9550000000000001</v>
      </c>
      <c r="H25" s="101">
        <v>101</v>
      </c>
      <c r="I25" s="102" t="s">
        <v>57</v>
      </c>
      <c r="J25" s="100">
        <f t="shared" si="2"/>
        <v>1.0100000000000001E-2</v>
      </c>
      <c r="K25" s="101">
        <v>24</v>
      </c>
      <c r="L25" s="102" t="s">
        <v>57</v>
      </c>
      <c r="M25" s="100">
        <f t="shared" si="3"/>
        <v>2.4000000000000002E-3</v>
      </c>
      <c r="N25" s="101">
        <v>17</v>
      </c>
      <c r="O25" s="102" t="s">
        <v>57</v>
      </c>
      <c r="P25" s="100">
        <f t="shared" si="4"/>
        <v>1.7000000000000001E-3</v>
      </c>
    </row>
    <row r="26" spans="1:25">
      <c r="A26" s="18">
        <f t="shared" si="5"/>
        <v>26</v>
      </c>
      <c r="B26" s="101">
        <v>2.25</v>
      </c>
      <c r="C26" s="102" t="s">
        <v>56</v>
      </c>
      <c r="D26" s="96">
        <f t="shared" si="0"/>
        <v>1.7045454545454543E-5</v>
      </c>
      <c r="E26" s="103">
        <v>0.25669999999999998</v>
      </c>
      <c r="F26" s="104">
        <v>3.92</v>
      </c>
      <c r="G26" s="99">
        <f t="shared" si="1"/>
        <v>4.1767000000000003</v>
      </c>
      <c r="H26" s="101">
        <v>107</v>
      </c>
      <c r="I26" s="102" t="s">
        <v>57</v>
      </c>
      <c r="J26" s="100">
        <f t="shared" si="2"/>
        <v>1.0699999999999999E-2</v>
      </c>
      <c r="K26" s="101">
        <v>25</v>
      </c>
      <c r="L26" s="102" t="s">
        <v>57</v>
      </c>
      <c r="M26" s="100">
        <f t="shared" si="3"/>
        <v>2.5000000000000001E-3</v>
      </c>
      <c r="N26" s="101">
        <v>18</v>
      </c>
      <c r="O26" s="102" t="s">
        <v>57</v>
      </c>
      <c r="P26" s="100">
        <f t="shared" si="4"/>
        <v>1.8E-3</v>
      </c>
    </row>
    <row r="27" spans="1:25">
      <c r="A27" s="18">
        <f t="shared" si="5"/>
        <v>27</v>
      </c>
      <c r="B27" s="101">
        <v>2.5</v>
      </c>
      <c r="C27" s="102" t="s">
        <v>56</v>
      </c>
      <c r="D27" s="96">
        <f t="shared" si="0"/>
        <v>1.8939393939393939E-5</v>
      </c>
      <c r="E27" s="103">
        <v>0.27060000000000001</v>
      </c>
      <c r="F27" s="104">
        <v>4.1109999999999998</v>
      </c>
      <c r="G27" s="99">
        <f t="shared" si="1"/>
        <v>4.3815999999999997</v>
      </c>
      <c r="H27" s="101">
        <v>112</v>
      </c>
      <c r="I27" s="102" t="s">
        <v>57</v>
      </c>
      <c r="J27" s="100">
        <f t="shared" si="2"/>
        <v>1.12E-2</v>
      </c>
      <c r="K27" s="101">
        <v>26</v>
      </c>
      <c r="L27" s="102" t="s">
        <v>57</v>
      </c>
      <c r="M27" s="100">
        <f t="shared" si="3"/>
        <v>2.5999999999999999E-3</v>
      </c>
      <c r="N27" s="101">
        <v>19</v>
      </c>
      <c r="O27" s="102" t="s">
        <v>57</v>
      </c>
      <c r="P27" s="100">
        <f t="shared" si="4"/>
        <v>1.9E-3</v>
      </c>
    </row>
    <row r="28" spans="1:25">
      <c r="A28" s="18">
        <f t="shared" si="5"/>
        <v>28</v>
      </c>
      <c r="B28" s="101">
        <v>2.75</v>
      </c>
      <c r="C28" s="102" t="s">
        <v>56</v>
      </c>
      <c r="D28" s="96">
        <f t="shared" si="0"/>
        <v>2.0833333333333333E-5</v>
      </c>
      <c r="E28" s="103">
        <v>0.2838</v>
      </c>
      <c r="F28" s="104">
        <v>4.29</v>
      </c>
      <c r="G28" s="99">
        <f t="shared" si="1"/>
        <v>4.5738000000000003</v>
      </c>
      <c r="H28" s="101">
        <v>117</v>
      </c>
      <c r="I28" s="102" t="s">
        <v>57</v>
      </c>
      <c r="J28" s="100">
        <f t="shared" si="2"/>
        <v>1.17E-2</v>
      </c>
      <c r="K28" s="101">
        <v>27</v>
      </c>
      <c r="L28" s="102" t="s">
        <v>57</v>
      </c>
      <c r="M28" s="100">
        <f t="shared" si="3"/>
        <v>2.7000000000000001E-3</v>
      </c>
      <c r="N28" s="101">
        <v>19</v>
      </c>
      <c r="O28" s="102" t="s">
        <v>57</v>
      </c>
      <c r="P28" s="100">
        <f t="shared" si="4"/>
        <v>1.9E-3</v>
      </c>
    </row>
    <row r="29" spans="1:25">
      <c r="A29" s="18">
        <f t="shared" si="5"/>
        <v>29</v>
      </c>
      <c r="B29" s="101">
        <v>3</v>
      </c>
      <c r="C29" s="102" t="s">
        <v>56</v>
      </c>
      <c r="D29" s="96">
        <f t="shared" si="0"/>
        <v>2.2727272727272729E-5</v>
      </c>
      <c r="E29" s="103">
        <v>0.2964</v>
      </c>
      <c r="F29" s="104">
        <v>4.4569999999999999</v>
      </c>
      <c r="G29" s="99">
        <f t="shared" si="1"/>
        <v>4.7534000000000001</v>
      </c>
      <c r="H29" s="101">
        <v>122</v>
      </c>
      <c r="I29" s="102" t="s">
        <v>57</v>
      </c>
      <c r="J29" s="100">
        <f t="shared" si="2"/>
        <v>1.2199999999999999E-2</v>
      </c>
      <c r="K29" s="101">
        <v>28</v>
      </c>
      <c r="L29" s="102" t="s">
        <v>57</v>
      </c>
      <c r="M29" s="100">
        <f t="shared" si="3"/>
        <v>2.8E-3</v>
      </c>
      <c r="N29" s="101">
        <v>20</v>
      </c>
      <c r="O29" s="102" t="s">
        <v>57</v>
      </c>
      <c r="P29" s="100">
        <f t="shared" si="4"/>
        <v>2E-3</v>
      </c>
    </row>
    <row r="30" spans="1:25">
      <c r="A30" s="18">
        <f t="shared" si="5"/>
        <v>30</v>
      </c>
      <c r="B30" s="101">
        <v>3.25</v>
      </c>
      <c r="C30" s="102" t="s">
        <v>56</v>
      </c>
      <c r="D30" s="96">
        <f t="shared" si="0"/>
        <v>2.4621212121212119E-5</v>
      </c>
      <c r="E30" s="103">
        <v>0.3085</v>
      </c>
      <c r="F30" s="104">
        <v>4.6139999999999999</v>
      </c>
      <c r="G30" s="99">
        <f t="shared" si="1"/>
        <v>4.9224999999999994</v>
      </c>
      <c r="H30" s="101">
        <v>127</v>
      </c>
      <c r="I30" s="102" t="s">
        <v>57</v>
      </c>
      <c r="J30" s="100">
        <f t="shared" si="2"/>
        <v>1.2699999999999999E-2</v>
      </c>
      <c r="K30" s="101">
        <v>29</v>
      </c>
      <c r="L30" s="102" t="s">
        <v>57</v>
      </c>
      <c r="M30" s="100">
        <f t="shared" si="3"/>
        <v>2.9000000000000002E-3</v>
      </c>
      <c r="N30" s="101">
        <v>21</v>
      </c>
      <c r="O30" s="102" t="s">
        <v>57</v>
      </c>
      <c r="P30" s="100">
        <f t="shared" si="4"/>
        <v>2.1000000000000003E-3</v>
      </c>
    </row>
    <row r="31" spans="1:25">
      <c r="A31" s="18">
        <f t="shared" si="5"/>
        <v>31</v>
      </c>
      <c r="B31" s="101">
        <v>3.5</v>
      </c>
      <c r="C31" s="102" t="s">
        <v>56</v>
      </c>
      <c r="D31" s="96">
        <f t="shared" si="0"/>
        <v>2.6515151515151516E-5</v>
      </c>
      <c r="E31" s="103">
        <v>0.32019999999999998</v>
      </c>
      <c r="F31" s="104">
        <v>4.7629999999999999</v>
      </c>
      <c r="G31" s="99">
        <f t="shared" si="1"/>
        <v>5.0831999999999997</v>
      </c>
      <c r="H31" s="101">
        <v>132</v>
      </c>
      <c r="I31" s="102" t="s">
        <v>57</v>
      </c>
      <c r="J31" s="100">
        <f t="shared" si="2"/>
        <v>1.32E-2</v>
      </c>
      <c r="K31" s="101">
        <v>30</v>
      </c>
      <c r="L31" s="102" t="s">
        <v>57</v>
      </c>
      <c r="M31" s="100">
        <f t="shared" si="3"/>
        <v>3.0000000000000001E-3</v>
      </c>
      <c r="N31" s="101">
        <v>22</v>
      </c>
      <c r="O31" s="102" t="s">
        <v>57</v>
      </c>
      <c r="P31" s="100">
        <f t="shared" si="4"/>
        <v>2.1999999999999997E-3</v>
      </c>
    </row>
    <row r="32" spans="1:25">
      <c r="A32" s="18">
        <f t="shared" si="5"/>
        <v>32</v>
      </c>
      <c r="B32" s="101">
        <v>3.75</v>
      </c>
      <c r="C32" s="102" t="s">
        <v>56</v>
      </c>
      <c r="D32" s="96">
        <f t="shared" si="0"/>
        <v>2.8409090909090909E-5</v>
      </c>
      <c r="E32" s="103">
        <v>0.33139999999999997</v>
      </c>
      <c r="F32" s="104">
        <v>4.9039999999999999</v>
      </c>
      <c r="G32" s="99">
        <f t="shared" si="1"/>
        <v>5.2354000000000003</v>
      </c>
      <c r="H32" s="101">
        <v>136</v>
      </c>
      <c r="I32" s="102" t="s">
        <v>57</v>
      </c>
      <c r="J32" s="100">
        <f t="shared" si="2"/>
        <v>1.3600000000000001E-2</v>
      </c>
      <c r="K32" s="101">
        <v>31</v>
      </c>
      <c r="L32" s="102" t="s">
        <v>57</v>
      </c>
      <c r="M32" s="100">
        <f t="shared" si="3"/>
        <v>3.0999999999999999E-3</v>
      </c>
      <c r="N32" s="101">
        <v>22</v>
      </c>
      <c r="O32" s="102" t="s">
        <v>57</v>
      </c>
      <c r="P32" s="100">
        <f t="shared" si="4"/>
        <v>2.1999999999999997E-3</v>
      </c>
    </row>
    <row r="33" spans="1:16">
      <c r="A33" s="18">
        <f t="shared" si="5"/>
        <v>33</v>
      </c>
      <c r="B33" s="101">
        <v>4</v>
      </c>
      <c r="C33" s="102" t="s">
        <v>56</v>
      </c>
      <c r="D33" s="96">
        <f t="shared" si="0"/>
        <v>3.0303030303030302E-5</v>
      </c>
      <c r="E33" s="103">
        <v>0.34229999999999999</v>
      </c>
      <c r="F33" s="104">
        <v>5.0380000000000003</v>
      </c>
      <c r="G33" s="99">
        <f t="shared" si="1"/>
        <v>5.3803000000000001</v>
      </c>
      <c r="H33" s="101">
        <v>140</v>
      </c>
      <c r="I33" s="102" t="s">
        <v>57</v>
      </c>
      <c r="J33" s="100">
        <f t="shared" si="2"/>
        <v>1.4000000000000002E-2</v>
      </c>
      <c r="K33" s="101">
        <v>32</v>
      </c>
      <c r="L33" s="102" t="s">
        <v>57</v>
      </c>
      <c r="M33" s="100">
        <f t="shared" si="3"/>
        <v>3.2000000000000002E-3</v>
      </c>
      <c r="N33" s="101">
        <v>23</v>
      </c>
      <c r="O33" s="102" t="s">
        <v>57</v>
      </c>
      <c r="P33" s="100">
        <f t="shared" si="4"/>
        <v>2.3E-3</v>
      </c>
    </row>
    <row r="34" spans="1:16">
      <c r="A34" s="18">
        <f t="shared" si="5"/>
        <v>34</v>
      </c>
      <c r="B34" s="101">
        <v>4.5</v>
      </c>
      <c r="C34" s="102" t="s">
        <v>56</v>
      </c>
      <c r="D34" s="96">
        <f t="shared" si="0"/>
        <v>3.4090909090909085E-5</v>
      </c>
      <c r="E34" s="103">
        <v>0.36299999999999999</v>
      </c>
      <c r="F34" s="104">
        <v>5.2889999999999997</v>
      </c>
      <c r="G34" s="99">
        <f t="shared" si="1"/>
        <v>5.6519999999999992</v>
      </c>
      <c r="H34" s="101">
        <v>149</v>
      </c>
      <c r="I34" s="102" t="s">
        <v>57</v>
      </c>
      <c r="J34" s="100">
        <f t="shared" si="2"/>
        <v>1.49E-2</v>
      </c>
      <c r="K34" s="101">
        <v>33</v>
      </c>
      <c r="L34" s="102" t="s">
        <v>57</v>
      </c>
      <c r="M34" s="100">
        <f t="shared" si="3"/>
        <v>3.3E-3</v>
      </c>
      <c r="N34" s="101">
        <v>24</v>
      </c>
      <c r="O34" s="102" t="s">
        <v>57</v>
      </c>
      <c r="P34" s="100">
        <f t="shared" si="4"/>
        <v>2.4000000000000002E-3</v>
      </c>
    </row>
    <row r="35" spans="1:16">
      <c r="A35" s="18">
        <f t="shared" si="5"/>
        <v>35</v>
      </c>
      <c r="B35" s="101">
        <v>5</v>
      </c>
      <c r="C35" s="102" t="s">
        <v>56</v>
      </c>
      <c r="D35" s="96">
        <f t="shared" si="0"/>
        <v>3.7878787878787879E-5</v>
      </c>
      <c r="E35" s="103">
        <v>0.38269999999999998</v>
      </c>
      <c r="F35" s="104">
        <v>5.5179999999999998</v>
      </c>
      <c r="G35" s="99">
        <f t="shared" si="1"/>
        <v>5.9006999999999996</v>
      </c>
      <c r="H35" s="101">
        <v>156</v>
      </c>
      <c r="I35" s="102" t="s">
        <v>57</v>
      </c>
      <c r="J35" s="100">
        <f t="shared" si="2"/>
        <v>1.5599999999999999E-2</v>
      </c>
      <c r="K35" s="101">
        <v>35</v>
      </c>
      <c r="L35" s="102" t="s">
        <v>57</v>
      </c>
      <c r="M35" s="100">
        <f t="shared" si="3"/>
        <v>3.5000000000000005E-3</v>
      </c>
      <c r="N35" s="101">
        <v>25</v>
      </c>
      <c r="O35" s="102" t="s">
        <v>57</v>
      </c>
      <c r="P35" s="100">
        <f t="shared" si="4"/>
        <v>2.5000000000000001E-3</v>
      </c>
    </row>
    <row r="36" spans="1:16">
      <c r="A36" s="18">
        <f t="shared" si="5"/>
        <v>36</v>
      </c>
      <c r="B36" s="101">
        <v>5.5</v>
      </c>
      <c r="C36" s="102" t="s">
        <v>56</v>
      </c>
      <c r="D36" s="96">
        <f t="shared" si="0"/>
        <v>4.1666666666666665E-5</v>
      </c>
      <c r="E36" s="103">
        <v>0.40129999999999999</v>
      </c>
      <c r="F36" s="104">
        <v>5.73</v>
      </c>
      <c r="G36" s="99">
        <f t="shared" si="1"/>
        <v>6.1313000000000004</v>
      </c>
      <c r="H36" s="101">
        <v>164</v>
      </c>
      <c r="I36" s="102" t="s">
        <v>57</v>
      </c>
      <c r="J36" s="100">
        <f t="shared" si="2"/>
        <v>1.6400000000000001E-2</v>
      </c>
      <c r="K36" s="101">
        <v>36</v>
      </c>
      <c r="L36" s="102" t="s">
        <v>57</v>
      </c>
      <c r="M36" s="100">
        <f t="shared" si="3"/>
        <v>3.5999999999999999E-3</v>
      </c>
      <c r="N36" s="101">
        <v>27</v>
      </c>
      <c r="O36" s="102" t="s">
        <v>57</v>
      </c>
      <c r="P36" s="100">
        <f t="shared" si="4"/>
        <v>2.7000000000000001E-3</v>
      </c>
    </row>
    <row r="37" spans="1:16">
      <c r="A37" s="18">
        <f t="shared" si="5"/>
        <v>37</v>
      </c>
      <c r="B37" s="101">
        <v>6</v>
      </c>
      <c r="C37" s="102" t="s">
        <v>56</v>
      </c>
      <c r="D37" s="96">
        <f t="shared" si="0"/>
        <v>4.5454545454545459E-5</v>
      </c>
      <c r="E37" s="103">
        <v>0.41920000000000002</v>
      </c>
      <c r="F37" s="104">
        <v>5.9260000000000002</v>
      </c>
      <c r="G37" s="99">
        <f t="shared" si="1"/>
        <v>6.3452000000000002</v>
      </c>
      <c r="H37" s="101">
        <v>171</v>
      </c>
      <c r="I37" s="102" t="s">
        <v>57</v>
      </c>
      <c r="J37" s="100">
        <f t="shared" si="2"/>
        <v>1.7100000000000001E-2</v>
      </c>
      <c r="K37" s="101">
        <v>38</v>
      </c>
      <c r="L37" s="102" t="s">
        <v>57</v>
      </c>
      <c r="M37" s="100">
        <f t="shared" si="3"/>
        <v>3.8E-3</v>
      </c>
      <c r="N37" s="101">
        <v>28</v>
      </c>
      <c r="O37" s="102" t="s">
        <v>57</v>
      </c>
      <c r="P37" s="100">
        <f t="shared" si="4"/>
        <v>2.8E-3</v>
      </c>
    </row>
    <row r="38" spans="1:16">
      <c r="A38" s="18">
        <f t="shared" si="5"/>
        <v>38</v>
      </c>
      <c r="B38" s="101">
        <v>6.5</v>
      </c>
      <c r="C38" s="102" t="s">
        <v>56</v>
      </c>
      <c r="D38" s="96">
        <f t="shared" si="0"/>
        <v>4.9242424242424238E-5</v>
      </c>
      <c r="E38" s="103">
        <v>0.43630000000000002</v>
      </c>
      <c r="F38" s="104">
        <v>6.11</v>
      </c>
      <c r="G38" s="99">
        <f t="shared" si="1"/>
        <v>6.5463000000000005</v>
      </c>
      <c r="H38" s="101">
        <v>179</v>
      </c>
      <c r="I38" s="102" t="s">
        <v>57</v>
      </c>
      <c r="J38" s="100">
        <f t="shared" si="2"/>
        <v>1.7899999999999999E-2</v>
      </c>
      <c r="K38" s="101">
        <v>39</v>
      </c>
      <c r="L38" s="102" t="s">
        <v>57</v>
      </c>
      <c r="M38" s="100">
        <f t="shared" si="3"/>
        <v>3.8999999999999998E-3</v>
      </c>
      <c r="N38" s="101">
        <v>29</v>
      </c>
      <c r="O38" s="102" t="s">
        <v>57</v>
      </c>
      <c r="P38" s="100">
        <f t="shared" si="4"/>
        <v>2.9000000000000002E-3</v>
      </c>
    </row>
    <row r="39" spans="1:16">
      <c r="A39" s="18">
        <f t="shared" si="5"/>
        <v>39</v>
      </c>
      <c r="B39" s="101">
        <v>7</v>
      </c>
      <c r="C39" s="102" t="s">
        <v>56</v>
      </c>
      <c r="D39" s="96">
        <f t="shared" si="0"/>
        <v>5.3030303030303032E-5</v>
      </c>
      <c r="E39" s="103">
        <v>0.45279999999999998</v>
      </c>
      <c r="F39" s="104">
        <v>6.282</v>
      </c>
      <c r="G39" s="99">
        <f t="shared" si="1"/>
        <v>6.7347999999999999</v>
      </c>
      <c r="H39" s="101">
        <v>186</v>
      </c>
      <c r="I39" s="102" t="s">
        <v>57</v>
      </c>
      <c r="J39" s="100">
        <f t="shared" si="2"/>
        <v>1.8599999999999998E-2</v>
      </c>
      <c r="K39" s="101">
        <v>40</v>
      </c>
      <c r="L39" s="102" t="s">
        <v>57</v>
      </c>
      <c r="M39" s="100">
        <f t="shared" si="3"/>
        <v>4.0000000000000001E-3</v>
      </c>
      <c r="N39" s="101">
        <v>30</v>
      </c>
      <c r="O39" s="102" t="s">
        <v>57</v>
      </c>
      <c r="P39" s="100">
        <f t="shared" si="4"/>
        <v>3.0000000000000001E-3</v>
      </c>
    </row>
    <row r="40" spans="1:16">
      <c r="A40" s="18">
        <f t="shared" si="5"/>
        <v>40</v>
      </c>
      <c r="B40" s="101">
        <v>8</v>
      </c>
      <c r="C40" s="102" t="s">
        <v>56</v>
      </c>
      <c r="D40" s="96">
        <f t="shared" si="0"/>
        <v>6.0606060606060605E-5</v>
      </c>
      <c r="E40" s="103">
        <v>0.48399999999999999</v>
      </c>
      <c r="F40" s="104">
        <v>6.5970000000000004</v>
      </c>
      <c r="G40" s="99">
        <f t="shared" si="1"/>
        <v>7.0810000000000004</v>
      </c>
      <c r="H40" s="101">
        <v>199</v>
      </c>
      <c r="I40" s="102" t="s">
        <v>57</v>
      </c>
      <c r="J40" s="100">
        <f t="shared" si="2"/>
        <v>1.9900000000000001E-2</v>
      </c>
      <c r="K40" s="101">
        <v>43</v>
      </c>
      <c r="L40" s="102" t="s">
        <v>57</v>
      </c>
      <c r="M40" s="100">
        <f t="shared" si="3"/>
        <v>4.3E-3</v>
      </c>
      <c r="N40" s="101">
        <v>32</v>
      </c>
      <c r="O40" s="102" t="s">
        <v>57</v>
      </c>
      <c r="P40" s="100">
        <f t="shared" si="4"/>
        <v>3.2000000000000002E-3</v>
      </c>
    </row>
    <row r="41" spans="1:16">
      <c r="A41" s="18">
        <f t="shared" si="5"/>
        <v>41</v>
      </c>
      <c r="B41" s="101">
        <v>9</v>
      </c>
      <c r="C41" s="102" t="s">
        <v>56</v>
      </c>
      <c r="D41" s="96">
        <f t="shared" si="0"/>
        <v>6.8181818181818171E-5</v>
      </c>
      <c r="E41" s="103">
        <v>0.51339999999999997</v>
      </c>
      <c r="F41" s="104">
        <v>6.8789999999999996</v>
      </c>
      <c r="G41" s="99">
        <f t="shared" si="1"/>
        <v>7.3923999999999994</v>
      </c>
      <c r="H41" s="101">
        <v>212</v>
      </c>
      <c r="I41" s="102" t="s">
        <v>57</v>
      </c>
      <c r="J41" s="100">
        <f t="shared" si="2"/>
        <v>2.12E-2</v>
      </c>
      <c r="K41" s="101">
        <v>45</v>
      </c>
      <c r="L41" s="102" t="s">
        <v>57</v>
      </c>
      <c r="M41" s="100">
        <f t="shared" si="3"/>
        <v>4.4999999999999997E-3</v>
      </c>
      <c r="N41" s="101">
        <v>34</v>
      </c>
      <c r="O41" s="102" t="s">
        <v>57</v>
      </c>
      <c r="P41" s="100">
        <f t="shared" si="4"/>
        <v>3.4000000000000002E-3</v>
      </c>
    </row>
    <row r="42" spans="1:16">
      <c r="A42" s="18">
        <f t="shared" si="5"/>
        <v>42</v>
      </c>
      <c r="B42" s="101">
        <v>10</v>
      </c>
      <c r="C42" s="102" t="s">
        <v>56</v>
      </c>
      <c r="D42" s="96">
        <f t="shared" si="0"/>
        <v>7.5757575757575758E-5</v>
      </c>
      <c r="E42" s="103">
        <v>0.54120000000000001</v>
      </c>
      <c r="F42" s="104">
        <v>7.1349999999999998</v>
      </c>
      <c r="G42" s="99">
        <f t="shared" si="1"/>
        <v>7.6761999999999997</v>
      </c>
      <c r="H42" s="101">
        <v>224</v>
      </c>
      <c r="I42" s="102" t="s">
        <v>57</v>
      </c>
      <c r="J42" s="100">
        <f t="shared" si="2"/>
        <v>2.24E-2</v>
      </c>
      <c r="K42" s="101">
        <v>47</v>
      </c>
      <c r="L42" s="102" t="s">
        <v>57</v>
      </c>
      <c r="M42" s="100">
        <f t="shared" si="3"/>
        <v>4.7000000000000002E-3</v>
      </c>
      <c r="N42" s="101">
        <v>36</v>
      </c>
      <c r="O42" s="102" t="s">
        <v>57</v>
      </c>
      <c r="P42" s="100">
        <f t="shared" si="4"/>
        <v>3.5999999999999999E-3</v>
      </c>
    </row>
    <row r="43" spans="1:16">
      <c r="A43" s="18">
        <f t="shared" si="5"/>
        <v>43</v>
      </c>
      <c r="B43" s="101">
        <v>11</v>
      </c>
      <c r="C43" s="102" t="s">
        <v>56</v>
      </c>
      <c r="D43" s="96">
        <f t="shared" si="0"/>
        <v>8.3333333333333331E-5</v>
      </c>
      <c r="E43" s="103">
        <v>0.56759999999999999</v>
      </c>
      <c r="F43" s="104">
        <v>7.3680000000000003</v>
      </c>
      <c r="G43" s="99">
        <f t="shared" si="1"/>
        <v>7.9356</v>
      </c>
      <c r="H43" s="101">
        <v>236</v>
      </c>
      <c r="I43" s="102" t="s">
        <v>57</v>
      </c>
      <c r="J43" s="100">
        <f t="shared" si="2"/>
        <v>2.3599999999999999E-2</v>
      </c>
      <c r="K43" s="101">
        <v>49</v>
      </c>
      <c r="L43" s="102" t="s">
        <v>57</v>
      </c>
      <c r="M43" s="100">
        <f t="shared" si="3"/>
        <v>4.8999999999999998E-3</v>
      </c>
      <c r="N43" s="101">
        <v>37</v>
      </c>
      <c r="O43" s="102" t="s">
        <v>57</v>
      </c>
      <c r="P43" s="100">
        <f t="shared" si="4"/>
        <v>3.6999999999999997E-3</v>
      </c>
    </row>
    <row r="44" spans="1:16">
      <c r="A44" s="18">
        <f t="shared" si="5"/>
        <v>44</v>
      </c>
      <c r="B44" s="101">
        <v>12</v>
      </c>
      <c r="C44" s="102" t="s">
        <v>56</v>
      </c>
      <c r="D44" s="96">
        <f t="shared" si="0"/>
        <v>9.0909090909090917E-5</v>
      </c>
      <c r="E44" s="103">
        <v>0.59279999999999999</v>
      </c>
      <c r="F44" s="104">
        <v>7.5819999999999999</v>
      </c>
      <c r="G44" s="99">
        <f t="shared" si="1"/>
        <v>8.1747999999999994</v>
      </c>
      <c r="H44" s="101">
        <v>247</v>
      </c>
      <c r="I44" s="102" t="s">
        <v>57</v>
      </c>
      <c r="J44" s="100">
        <f t="shared" si="2"/>
        <v>2.47E-2</v>
      </c>
      <c r="K44" s="101">
        <v>51</v>
      </c>
      <c r="L44" s="102" t="s">
        <v>57</v>
      </c>
      <c r="M44" s="100">
        <f t="shared" si="3"/>
        <v>5.0999999999999995E-3</v>
      </c>
      <c r="N44" s="101">
        <v>39</v>
      </c>
      <c r="O44" s="102" t="s">
        <v>57</v>
      </c>
      <c r="P44" s="100">
        <f t="shared" si="4"/>
        <v>3.8999999999999998E-3</v>
      </c>
    </row>
    <row r="45" spans="1:16">
      <c r="A45" s="18">
        <f t="shared" si="5"/>
        <v>45</v>
      </c>
      <c r="B45" s="101">
        <v>13</v>
      </c>
      <c r="C45" s="102" t="s">
        <v>56</v>
      </c>
      <c r="D45" s="96">
        <f t="shared" si="0"/>
        <v>9.8484848484848477E-5</v>
      </c>
      <c r="E45" s="103">
        <v>0.61699999999999999</v>
      </c>
      <c r="F45" s="104">
        <v>7.78</v>
      </c>
      <c r="G45" s="99">
        <f t="shared" si="1"/>
        <v>8.3970000000000002</v>
      </c>
      <c r="H45" s="101">
        <v>258</v>
      </c>
      <c r="I45" s="102" t="s">
        <v>57</v>
      </c>
      <c r="J45" s="100">
        <f t="shared" si="2"/>
        <v>2.58E-2</v>
      </c>
      <c r="K45" s="101">
        <v>53</v>
      </c>
      <c r="L45" s="102" t="s">
        <v>57</v>
      </c>
      <c r="M45" s="100">
        <f t="shared" si="3"/>
        <v>5.3E-3</v>
      </c>
      <c r="N45" s="101">
        <v>41</v>
      </c>
      <c r="O45" s="102" t="s">
        <v>57</v>
      </c>
      <c r="P45" s="100">
        <f t="shared" si="4"/>
        <v>4.1000000000000003E-3</v>
      </c>
    </row>
    <row r="46" spans="1:16">
      <c r="A46" s="18">
        <f t="shared" si="5"/>
        <v>46</v>
      </c>
      <c r="B46" s="101">
        <v>14</v>
      </c>
      <c r="C46" s="102" t="s">
        <v>56</v>
      </c>
      <c r="D46" s="96">
        <f t="shared" si="0"/>
        <v>1.0606060606060606E-4</v>
      </c>
      <c r="E46" s="103">
        <v>0.64029999999999998</v>
      </c>
      <c r="F46" s="104">
        <v>7.9640000000000004</v>
      </c>
      <c r="G46" s="99">
        <f t="shared" si="1"/>
        <v>8.6043000000000003</v>
      </c>
      <c r="H46" s="101">
        <v>269</v>
      </c>
      <c r="I46" s="102" t="s">
        <v>57</v>
      </c>
      <c r="J46" s="100">
        <f t="shared" si="2"/>
        <v>2.69E-2</v>
      </c>
      <c r="K46" s="101">
        <v>55</v>
      </c>
      <c r="L46" s="102" t="s">
        <v>57</v>
      </c>
      <c r="M46" s="100">
        <f t="shared" si="3"/>
        <v>5.4999999999999997E-3</v>
      </c>
      <c r="N46" s="101">
        <v>42</v>
      </c>
      <c r="O46" s="102" t="s">
        <v>57</v>
      </c>
      <c r="P46" s="100">
        <f t="shared" si="4"/>
        <v>4.2000000000000006E-3</v>
      </c>
    </row>
    <row r="47" spans="1:16">
      <c r="A47" s="18">
        <f t="shared" si="5"/>
        <v>47</v>
      </c>
      <c r="B47" s="101">
        <v>15</v>
      </c>
      <c r="C47" s="102" t="s">
        <v>56</v>
      </c>
      <c r="D47" s="96">
        <f t="shared" si="0"/>
        <v>1.1363636363636364E-4</v>
      </c>
      <c r="E47" s="103">
        <v>0.66279999999999994</v>
      </c>
      <c r="F47" s="104">
        <v>8.1349999999999998</v>
      </c>
      <c r="G47" s="99">
        <f t="shared" si="1"/>
        <v>8.7978000000000005</v>
      </c>
      <c r="H47" s="101">
        <v>280</v>
      </c>
      <c r="I47" s="102" t="s">
        <v>57</v>
      </c>
      <c r="J47" s="100">
        <f t="shared" si="2"/>
        <v>2.8000000000000004E-2</v>
      </c>
      <c r="K47" s="101">
        <v>56</v>
      </c>
      <c r="L47" s="102" t="s">
        <v>57</v>
      </c>
      <c r="M47" s="100">
        <f t="shared" si="3"/>
        <v>5.5999999999999999E-3</v>
      </c>
      <c r="N47" s="101">
        <v>44</v>
      </c>
      <c r="O47" s="102" t="s">
        <v>57</v>
      </c>
      <c r="P47" s="100">
        <f t="shared" si="4"/>
        <v>4.3999999999999994E-3</v>
      </c>
    </row>
    <row r="48" spans="1:16">
      <c r="A48" s="18">
        <f t="shared" si="5"/>
        <v>48</v>
      </c>
      <c r="B48" s="101">
        <v>16</v>
      </c>
      <c r="C48" s="102" t="s">
        <v>56</v>
      </c>
      <c r="D48" s="96">
        <f t="shared" si="0"/>
        <v>1.2121212121212121E-4</v>
      </c>
      <c r="E48" s="103">
        <v>0.6845</v>
      </c>
      <c r="F48" s="104">
        <v>8.2949999999999999</v>
      </c>
      <c r="G48" s="99">
        <f t="shared" si="1"/>
        <v>8.9794999999999998</v>
      </c>
      <c r="H48" s="101">
        <v>290</v>
      </c>
      <c r="I48" s="102" t="s">
        <v>57</v>
      </c>
      <c r="J48" s="100">
        <f t="shared" si="2"/>
        <v>2.8999999999999998E-2</v>
      </c>
      <c r="K48" s="101">
        <v>58</v>
      </c>
      <c r="L48" s="102" t="s">
        <v>57</v>
      </c>
      <c r="M48" s="100">
        <f t="shared" si="3"/>
        <v>5.8000000000000005E-3</v>
      </c>
      <c r="N48" s="101">
        <v>45</v>
      </c>
      <c r="O48" s="102" t="s">
        <v>57</v>
      </c>
      <c r="P48" s="100">
        <f t="shared" si="4"/>
        <v>4.4999999999999997E-3</v>
      </c>
    </row>
    <row r="49" spans="1:16">
      <c r="A49" s="18">
        <f t="shared" si="5"/>
        <v>49</v>
      </c>
      <c r="B49" s="101">
        <v>17</v>
      </c>
      <c r="C49" s="102" t="s">
        <v>56</v>
      </c>
      <c r="D49" s="96">
        <f t="shared" si="0"/>
        <v>1.2878787878787881E-4</v>
      </c>
      <c r="E49" s="103">
        <v>0.7056</v>
      </c>
      <c r="F49" s="104">
        <v>8.4459999999999997</v>
      </c>
      <c r="G49" s="99">
        <f t="shared" si="1"/>
        <v>9.1516000000000002</v>
      </c>
      <c r="H49" s="101">
        <v>301</v>
      </c>
      <c r="I49" s="102" t="s">
        <v>57</v>
      </c>
      <c r="J49" s="100">
        <f t="shared" si="2"/>
        <v>3.0099999999999998E-2</v>
      </c>
      <c r="K49" s="101">
        <v>60</v>
      </c>
      <c r="L49" s="102" t="s">
        <v>57</v>
      </c>
      <c r="M49" s="100">
        <f t="shared" si="3"/>
        <v>6.0000000000000001E-3</v>
      </c>
      <c r="N49" s="101">
        <v>47</v>
      </c>
      <c r="O49" s="102" t="s">
        <v>57</v>
      </c>
      <c r="P49" s="100">
        <f t="shared" si="4"/>
        <v>4.7000000000000002E-3</v>
      </c>
    </row>
    <row r="50" spans="1:16">
      <c r="A50" s="18">
        <f t="shared" si="5"/>
        <v>50</v>
      </c>
      <c r="B50" s="101">
        <v>18</v>
      </c>
      <c r="C50" s="102" t="s">
        <v>56</v>
      </c>
      <c r="D50" s="96">
        <f t="shared" si="0"/>
        <v>1.3636363636363634E-4</v>
      </c>
      <c r="E50" s="103">
        <v>0.72609999999999997</v>
      </c>
      <c r="F50" s="104">
        <v>8.5869999999999997</v>
      </c>
      <c r="G50" s="99">
        <f t="shared" si="1"/>
        <v>9.3131000000000004</v>
      </c>
      <c r="H50" s="101">
        <v>311</v>
      </c>
      <c r="I50" s="102" t="s">
        <v>57</v>
      </c>
      <c r="J50" s="100">
        <f t="shared" si="2"/>
        <v>3.1099999999999999E-2</v>
      </c>
      <c r="K50" s="101">
        <v>61</v>
      </c>
      <c r="L50" s="102" t="s">
        <v>57</v>
      </c>
      <c r="M50" s="100">
        <f t="shared" si="3"/>
        <v>6.0999999999999995E-3</v>
      </c>
      <c r="N50" s="101">
        <v>48</v>
      </c>
      <c r="O50" s="102" t="s">
        <v>57</v>
      </c>
      <c r="P50" s="100">
        <f t="shared" si="4"/>
        <v>4.8000000000000004E-3</v>
      </c>
    </row>
    <row r="51" spans="1:16">
      <c r="A51" s="18">
        <f t="shared" si="5"/>
        <v>51</v>
      </c>
      <c r="B51" s="101">
        <v>20</v>
      </c>
      <c r="C51" s="102" t="s">
        <v>56</v>
      </c>
      <c r="D51" s="96">
        <f t="shared" si="0"/>
        <v>1.5151515151515152E-4</v>
      </c>
      <c r="E51" s="103">
        <v>0.76529999999999998</v>
      </c>
      <c r="F51" s="104">
        <v>8.8469999999999995</v>
      </c>
      <c r="G51" s="99">
        <f t="shared" si="1"/>
        <v>9.6122999999999994</v>
      </c>
      <c r="H51" s="101">
        <v>330</v>
      </c>
      <c r="I51" s="102" t="s">
        <v>57</v>
      </c>
      <c r="J51" s="100">
        <f t="shared" si="2"/>
        <v>3.3000000000000002E-2</v>
      </c>
      <c r="K51" s="101">
        <v>65</v>
      </c>
      <c r="L51" s="102" t="s">
        <v>57</v>
      </c>
      <c r="M51" s="100">
        <f t="shared" si="3"/>
        <v>6.5000000000000006E-3</v>
      </c>
      <c r="N51" s="101">
        <v>51</v>
      </c>
      <c r="O51" s="102" t="s">
        <v>57</v>
      </c>
      <c r="P51" s="100">
        <f t="shared" si="4"/>
        <v>5.0999999999999995E-3</v>
      </c>
    </row>
    <row r="52" spans="1:16">
      <c r="A52" s="18">
        <f t="shared" si="5"/>
        <v>52</v>
      </c>
      <c r="B52" s="101">
        <v>22.5</v>
      </c>
      <c r="C52" s="102" t="s">
        <v>56</v>
      </c>
      <c r="D52" s="96">
        <f t="shared" ref="D52:D83" si="6">B52/1000/$C$5</f>
        <v>1.7045454545454544E-4</v>
      </c>
      <c r="E52" s="103">
        <v>0.81179999999999997</v>
      </c>
      <c r="F52" s="104">
        <v>9.1340000000000003</v>
      </c>
      <c r="G52" s="99">
        <f t="shared" si="1"/>
        <v>9.9458000000000002</v>
      </c>
      <c r="H52" s="101">
        <v>354</v>
      </c>
      <c r="I52" s="102" t="s">
        <v>57</v>
      </c>
      <c r="J52" s="100">
        <f t="shared" ref="J52:J83" si="7">H52/1000/10</f>
        <v>3.5400000000000001E-2</v>
      </c>
      <c r="K52" s="101">
        <v>68</v>
      </c>
      <c r="L52" s="102" t="s">
        <v>57</v>
      </c>
      <c r="M52" s="100">
        <f t="shared" ref="M52:M83" si="8">K52/1000/10</f>
        <v>6.8000000000000005E-3</v>
      </c>
      <c r="N52" s="101">
        <v>54</v>
      </c>
      <c r="O52" s="102" t="s">
        <v>57</v>
      </c>
      <c r="P52" s="100">
        <f t="shared" ref="P52:P83" si="9">N52/1000/10</f>
        <v>5.4000000000000003E-3</v>
      </c>
    </row>
    <row r="53" spans="1:16">
      <c r="A53" s="18">
        <f t="shared" si="5"/>
        <v>53</v>
      </c>
      <c r="B53" s="101">
        <v>25</v>
      </c>
      <c r="C53" s="102" t="s">
        <v>56</v>
      </c>
      <c r="D53" s="96">
        <f t="shared" si="6"/>
        <v>1.8939393939393939E-4</v>
      </c>
      <c r="E53" s="103">
        <v>0.85570000000000002</v>
      </c>
      <c r="F53" s="104">
        <v>9.3889999999999993</v>
      </c>
      <c r="G53" s="99">
        <f t="shared" si="1"/>
        <v>10.2447</v>
      </c>
      <c r="H53" s="101">
        <v>377</v>
      </c>
      <c r="I53" s="102" t="s">
        <v>57</v>
      </c>
      <c r="J53" s="100">
        <f t="shared" si="7"/>
        <v>3.7699999999999997E-2</v>
      </c>
      <c r="K53" s="101">
        <v>72</v>
      </c>
      <c r="L53" s="102" t="s">
        <v>57</v>
      </c>
      <c r="M53" s="100">
        <f t="shared" si="8"/>
        <v>7.1999999999999998E-3</v>
      </c>
      <c r="N53" s="101">
        <v>57</v>
      </c>
      <c r="O53" s="102" t="s">
        <v>57</v>
      </c>
      <c r="P53" s="100">
        <f t="shared" si="9"/>
        <v>5.7000000000000002E-3</v>
      </c>
    </row>
    <row r="54" spans="1:16">
      <c r="A54" s="18">
        <f t="shared" si="5"/>
        <v>54</v>
      </c>
      <c r="B54" s="101">
        <v>27.5</v>
      </c>
      <c r="C54" s="102" t="s">
        <v>56</v>
      </c>
      <c r="D54" s="96">
        <f t="shared" si="6"/>
        <v>2.0833333333333335E-4</v>
      </c>
      <c r="E54" s="103">
        <v>0.89739999999999998</v>
      </c>
      <c r="F54" s="104">
        <v>9.6159999999999997</v>
      </c>
      <c r="G54" s="99">
        <f t="shared" si="1"/>
        <v>10.513399999999999</v>
      </c>
      <c r="H54" s="101">
        <v>400</v>
      </c>
      <c r="I54" s="102" t="s">
        <v>57</v>
      </c>
      <c r="J54" s="100">
        <f t="shared" si="7"/>
        <v>0.04</v>
      </c>
      <c r="K54" s="101">
        <v>75</v>
      </c>
      <c r="L54" s="102" t="s">
        <v>57</v>
      </c>
      <c r="M54" s="100">
        <f t="shared" si="8"/>
        <v>7.4999999999999997E-3</v>
      </c>
      <c r="N54" s="101">
        <v>61</v>
      </c>
      <c r="O54" s="102" t="s">
        <v>57</v>
      </c>
      <c r="P54" s="100">
        <f t="shared" si="9"/>
        <v>6.0999999999999995E-3</v>
      </c>
    </row>
    <row r="55" spans="1:16">
      <c r="A55" s="18">
        <f t="shared" si="5"/>
        <v>55</v>
      </c>
      <c r="B55" s="101">
        <v>30</v>
      </c>
      <c r="C55" s="102" t="s">
        <v>56</v>
      </c>
      <c r="D55" s="96">
        <f t="shared" si="6"/>
        <v>2.2727272727272727E-4</v>
      </c>
      <c r="E55" s="103">
        <v>0.93730000000000002</v>
      </c>
      <c r="F55" s="104">
        <v>9.82</v>
      </c>
      <c r="G55" s="99">
        <f t="shared" si="1"/>
        <v>10.757300000000001</v>
      </c>
      <c r="H55" s="101">
        <v>422</v>
      </c>
      <c r="I55" s="102" t="s">
        <v>57</v>
      </c>
      <c r="J55" s="100">
        <f t="shared" si="7"/>
        <v>4.2200000000000001E-2</v>
      </c>
      <c r="K55" s="101">
        <v>79</v>
      </c>
      <c r="L55" s="102" t="s">
        <v>57</v>
      </c>
      <c r="M55" s="100">
        <f t="shared" si="8"/>
        <v>7.9000000000000008E-3</v>
      </c>
      <c r="N55" s="101">
        <v>64</v>
      </c>
      <c r="O55" s="102" t="s">
        <v>57</v>
      </c>
      <c r="P55" s="100">
        <f t="shared" si="9"/>
        <v>6.4000000000000003E-3</v>
      </c>
    </row>
    <row r="56" spans="1:16">
      <c r="A56" s="18">
        <f t="shared" si="5"/>
        <v>56</v>
      </c>
      <c r="B56" s="101">
        <v>32.5</v>
      </c>
      <c r="C56" s="102" t="s">
        <v>56</v>
      </c>
      <c r="D56" s="96">
        <f t="shared" si="6"/>
        <v>2.4621212121212123E-4</v>
      </c>
      <c r="E56" s="103">
        <v>0.97560000000000002</v>
      </c>
      <c r="F56" s="104">
        <v>10</v>
      </c>
      <c r="G56" s="99">
        <f t="shared" si="1"/>
        <v>10.9756</v>
      </c>
      <c r="H56" s="101">
        <v>443</v>
      </c>
      <c r="I56" s="102" t="s">
        <v>57</v>
      </c>
      <c r="J56" s="100">
        <f t="shared" si="7"/>
        <v>4.4299999999999999E-2</v>
      </c>
      <c r="K56" s="101">
        <v>82</v>
      </c>
      <c r="L56" s="102" t="s">
        <v>57</v>
      </c>
      <c r="M56" s="100">
        <f t="shared" si="8"/>
        <v>8.2000000000000007E-3</v>
      </c>
      <c r="N56" s="101">
        <v>66</v>
      </c>
      <c r="O56" s="102" t="s">
        <v>57</v>
      </c>
      <c r="P56" s="100">
        <f t="shared" si="9"/>
        <v>6.6E-3</v>
      </c>
    </row>
    <row r="57" spans="1:16">
      <c r="A57" s="18">
        <f t="shared" si="5"/>
        <v>57</v>
      </c>
      <c r="B57" s="101">
        <v>35</v>
      </c>
      <c r="C57" s="102" t="s">
        <v>56</v>
      </c>
      <c r="D57" s="96">
        <f t="shared" si="6"/>
        <v>2.6515151515151518E-4</v>
      </c>
      <c r="E57" s="103">
        <v>1.012</v>
      </c>
      <c r="F57" s="104">
        <v>10.17</v>
      </c>
      <c r="G57" s="99">
        <f t="shared" si="1"/>
        <v>11.182</v>
      </c>
      <c r="H57" s="101">
        <v>464</v>
      </c>
      <c r="I57" s="102" t="s">
        <v>57</v>
      </c>
      <c r="J57" s="100">
        <f t="shared" si="7"/>
        <v>4.6400000000000004E-2</v>
      </c>
      <c r="K57" s="101">
        <v>85</v>
      </c>
      <c r="L57" s="102" t="s">
        <v>57</v>
      </c>
      <c r="M57" s="100">
        <f t="shared" si="8"/>
        <v>8.5000000000000006E-3</v>
      </c>
      <c r="N57" s="101">
        <v>69</v>
      </c>
      <c r="O57" s="102" t="s">
        <v>57</v>
      </c>
      <c r="P57" s="100">
        <f t="shared" si="9"/>
        <v>6.9000000000000008E-3</v>
      </c>
    </row>
    <row r="58" spans="1:16">
      <c r="A58" s="18">
        <f t="shared" si="5"/>
        <v>58</v>
      </c>
      <c r="B58" s="101">
        <v>37.5</v>
      </c>
      <c r="C58" s="102" t="s">
        <v>56</v>
      </c>
      <c r="D58" s="96">
        <f t="shared" si="6"/>
        <v>2.8409090909090908E-4</v>
      </c>
      <c r="E58" s="103">
        <v>1.048</v>
      </c>
      <c r="F58" s="104">
        <v>10.32</v>
      </c>
      <c r="G58" s="99">
        <f t="shared" si="1"/>
        <v>11.368</v>
      </c>
      <c r="H58" s="101">
        <v>485</v>
      </c>
      <c r="I58" s="102" t="s">
        <v>57</v>
      </c>
      <c r="J58" s="100">
        <f t="shared" si="7"/>
        <v>4.8500000000000001E-2</v>
      </c>
      <c r="K58" s="101">
        <v>88</v>
      </c>
      <c r="L58" s="102" t="s">
        <v>57</v>
      </c>
      <c r="M58" s="100">
        <f t="shared" si="8"/>
        <v>8.7999999999999988E-3</v>
      </c>
      <c r="N58" s="101">
        <v>72</v>
      </c>
      <c r="O58" s="102" t="s">
        <v>57</v>
      </c>
      <c r="P58" s="100">
        <f t="shared" si="9"/>
        <v>7.1999999999999998E-3</v>
      </c>
    </row>
    <row r="59" spans="1:16">
      <c r="A59" s="18">
        <f t="shared" si="5"/>
        <v>59</v>
      </c>
      <c r="B59" s="101">
        <v>40</v>
      </c>
      <c r="C59" s="102" t="s">
        <v>56</v>
      </c>
      <c r="D59" s="96">
        <f t="shared" si="6"/>
        <v>3.0303030303030303E-4</v>
      </c>
      <c r="E59" s="103">
        <v>1.0820000000000001</v>
      </c>
      <c r="F59" s="104">
        <v>10.46</v>
      </c>
      <c r="G59" s="99">
        <f t="shared" si="1"/>
        <v>11.542000000000002</v>
      </c>
      <c r="H59" s="101">
        <v>506</v>
      </c>
      <c r="I59" s="102" t="s">
        <v>57</v>
      </c>
      <c r="J59" s="100">
        <f t="shared" si="7"/>
        <v>5.0599999999999999E-2</v>
      </c>
      <c r="K59" s="101">
        <v>91</v>
      </c>
      <c r="L59" s="102" t="s">
        <v>57</v>
      </c>
      <c r="M59" s="100">
        <f t="shared" si="8"/>
        <v>9.1000000000000004E-3</v>
      </c>
      <c r="N59" s="101">
        <v>75</v>
      </c>
      <c r="O59" s="102" t="s">
        <v>57</v>
      </c>
      <c r="P59" s="100">
        <f t="shared" si="9"/>
        <v>7.4999999999999997E-3</v>
      </c>
    </row>
    <row r="60" spans="1:16">
      <c r="A60" s="18">
        <f t="shared" si="5"/>
        <v>60</v>
      </c>
      <c r="B60" s="101">
        <v>45</v>
      </c>
      <c r="C60" s="102" t="s">
        <v>56</v>
      </c>
      <c r="D60" s="96">
        <f t="shared" si="6"/>
        <v>3.4090909090909088E-4</v>
      </c>
      <c r="E60" s="103">
        <v>1.1479999999999999</v>
      </c>
      <c r="F60" s="104">
        <v>10.71</v>
      </c>
      <c r="G60" s="99">
        <f t="shared" si="1"/>
        <v>11.858000000000001</v>
      </c>
      <c r="H60" s="101">
        <v>546</v>
      </c>
      <c r="I60" s="102" t="s">
        <v>57</v>
      </c>
      <c r="J60" s="100">
        <f t="shared" si="7"/>
        <v>5.4600000000000003E-2</v>
      </c>
      <c r="K60" s="101">
        <v>97</v>
      </c>
      <c r="L60" s="102" t="s">
        <v>57</v>
      </c>
      <c r="M60" s="100">
        <f t="shared" si="8"/>
        <v>9.7000000000000003E-3</v>
      </c>
      <c r="N60" s="101">
        <v>80</v>
      </c>
      <c r="O60" s="102" t="s">
        <v>57</v>
      </c>
      <c r="P60" s="100">
        <f t="shared" si="9"/>
        <v>8.0000000000000002E-3</v>
      </c>
    </row>
    <row r="61" spans="1:16">
      <c r="A61" s="18">
        <f t="shared" si="5"/>
        <v>61</v>
      </c>
      <c r="B61" s="101">
        <v>50</v>
      </c>
      <c r="C61" s="102" t="s">
        <v>56</v>
      </c>
      <c r="D61" s="96">
        <f t="shared" si="6"/>
        <v>3.7878787878787879E-4</v>
      </c>
      <c r="E61" s="103">
        <v>1.21</v>
      </c>
      <c r="F61" s="104">
        <v>10.92</v>
      </c>
      <c r="G61" s="99">
        <f t="shared" si="1"/>
        <v>12.129999999999999</v>
      </c>
      <c r="H61" s="101">
        <v>585</v>
      </c>
      <c r="I61" s="102" t="s">
        <v>57</v>
      </c>
      <c r="J61" s="100">
        <f t="shared" si="7"/>
        <v>5.8499999999999996E-2</v>
      </c>
      <c r="K61" s="101">
        <v>103</v>
      </c>
      <c r="L61" s="102" t="s">
        <v>57</v>
      </c>
      <c r="M61" s="100">
        <f t="shared" si="8"/>
        <v>1.03E-2</v>
      </c>
      <c r="N61" s="101">
        <v>85</v>
      </c>
      <c r="O61" s="102" t="s">
        <v>57</v>
      </c>
      <c r="P61" s="100">
        <f t="shared" si="9"/>
        <v>8.5000000000000006E-3</v>
      </c>
    </row>
    <row r="62" spans="1:16">
      <c r="A62" s="18">
        <f t="shared" si="5"/>
        <v>62</v>
      </c>
      <c r="B62" s="101">
        <v>55</v>
      </c>
      <c r="C62" s="102" t="s">
        <v>56</v>
      </c>
      <c r="D62" s="96">
        <f t="shared" si="6"/>
        <v>4.1666666666666669E-4</v>
      </c>
      <c r="E62" s="103">
        <v>1.2689999999999999</v>
      </c>
      <c r="F62" s="104">
        <v>11.11</v>
      </c>
      <c r="G62" s="99">
        <f t="shared" si="1"/>
        <v>12.379</v>
      </c>
      <c r="H62" s="101">
        <v>623</v>
      </c>
      <c r="I62" s="102" t="s">
        <v>57</v>
      </c>
      <c r="J62" s="100">
        <f t="shared" si="7"/>
        <v>6.2300000000000001E-2</v>
      </c>
      <c r="K62" s="101">
        <v>108</v>
      </c>
      <c r="L62" s="102" t="s">
        <v>57</v>
      </c>
      <c r="M62" s="100">
        <f t="shared" si="8"/>
        <v>1.0800000000000001E-2</v>
      </c>
      <c r="N62" s="101">
        <v>90</v>
      </c>
      <c r="O62" s="102" t="s">
        <v>57</v>
      </c>
      <c r="P62" s="100">
        <f t="shared" si="9"/>
        <v>8.9999999999999993E-3</v>
      </c>
    </row>
    <row r="63" spans="1:16">
      <c r="A63" s="18">
        <f t="shared" si="5"/>
        <v>63</v>
      </c>
      <c r="B63" s="101">
        <v>60</v>
      </c>
      <c r="C63" s="102" t="s">
        <v>56</v>
      </c>
      <c r="D63" s="96">
        <f t="shared" si="6"/>
        <v>4.5454545454545455E-4</v>
      </c>
      <c r="E63" s="103">
        <v>1.3260000000000001</v>
      </c>
      <c r="F63" s="104">
        <v>11.27</v>
      </c>
      <c r="G63" s="99">
        <f t="shared" si="1"/>
        <v>12.596</v>
      </c>
      <c r="H63" s="101">
        <v>661</v>
      </c>
      <c r="I63" s="102" t="s">
        <v>57</v>
      </c>
      <c r="J63" s="100">
        <f t="shared" si="7"/>
        <v>6.6100000000000006E-2</v>
      </c>
      <c r="K63" s="101">
        <v>114</v>
      </c>
      <c r="L63" s="102" t="s">
        <v>57</v>
      </c>
      <c r="M63" s="100">
        <f t="shared" si="8"/>
        <v>1.14E-2</v>
      </c>
      <c r="N63" s="101">
        <v>95</v>
      </c>
      <c r="O63" s="102" t="s">
        <v>57</v>
      </c>
      <c r="P63" s="100">
        <f t="shared" si="9"/>
        <v>9.4999999999999998E-3</v>
      </c>
    </row>
    <row r="64" spans="1:16">
      <c r="A64" s="18">
        <f t="shared" si="5"/>
        <v>64</v>
      </c>
      <c r="B64" s="101">
        <v>65</v>
      </c>
      <c r="C64" s="102" t="s">
        <v>56</v>
      </c>
      <c r="D64" s="96">
        <f t="shared" si="6"/>
        <v>4.9242424242424245E-4</v>
      </c>
      <c r="E64" s="103">
        <v>1.38</v>
      </c>
      <c r="F64" s="104">
        <v>11.41</v>
      </c>
      <c r="G64" s="99">
        <f t="shared" si="1"/>
        <v>12.79</v>
      </c>
      <c r="H64" s="101">
        <v>698</v>
      </c>
      <c r="I64" s="102" t="s">
        <v>57</v>
      </c>
      <c r="J64" s="100">
        <f t="shared" si="7"/>
        <v>6.9800000000000001E-2</v>
      </c>
      <c r="K64" s="101">
        <v>119</v>
      </c>
      <c r="L64" s="102" t="s">
        <v>57</v>
      </c>
      <c r="M64" s="100">
        <f t="shared" si="8"/>
        <v>1.1899999999999999E-2</v>
      </c>
      <c r="N64" s="101">
        <v>100</v>
      </c>
      <c r="O64" s="102" t="s">
        <v>57</v>
      </c>
      <c r="P64" s="100">
        <f t="shared" si="9"/>
        <v>0.01</v>
      </c>
    </row>
    <row r="65" spans="1:16">
      <c r="A65" s="18">
        <f t="shared" si="5"/>
        <v>65</v>
      </c>
      <c r="B65" s="101">
        <v>70</v>
      </c>
      <c r="C65" s="102" t="s">
        <v>56</v>
      </c>
      <c r="D65" s="96">
        <f t="shared" si="6"/>
        <v>5.3030303030303036E-4</v>
      </c>
      <c r="E65" s="103">
        <v>1.4319999999999999</v>
      </c>
      <c r="F65" s="104">
        <v>11.53</v>
      </c>
      <c r="G65" s="99">
        <f t="shared" si="1"/>
        <v>12.962</v>
      </c>
      <c r="H65" s="101">
        <v>735</v>
      </c>
      <c r="I65" s="102" t="s">
        <v>57</v>
      </c>
      <c r="J65" s="100">
        <f t="shared" si="7"/>
        <v>7.3499999999999996E-2</v>
      </c>
      <c r="K65" s="101">
        <v>124</v>
      </c>
      <c r="L65" s="102" t="s">
        <v>57</v>
      </c>
      <c r="M65" s="100">
        <f t="shared" si="8"/>
        <v>1.24E-2</v>
      </c>
      <c r="N65" s="101">
        <v>105</v>
      </c>
      <c r="O65" s="102" t="s">
        <v>57</v>
      </c>
      <c r="P65" s="100">
        <f t="shared" si="9"/>
        <v>1.0499999999999999E-2</v>
      </c>
    </row>
    <row r="66" spans="1:16">
      <c r="A66" s="18">
        <f t="shared" si="5"/>
        <v>66</v>
      </c>
      <c r="B66" s="101">
        <v>80</v>
      </c>
      <c r="C66" s="102" t="s">
        <v>56</v>
      </c>
      <c r="D66" s="96">
        <f t="shared" si="6"/>
        <v>6.0606060606060606E-4</v>
      </c>
      <c r="E66" s="103">
        <v>1.5309999999999999</v>
      </c>
      <c r="F66" s="104">
        <v>11.73</v>
      </c>
      <c r="G66" s="99">
        <f t="shared" si="1"/>
        <v>13.261000000000001</v>
      </c>
      <c r="H66" s="101">
        <v>807</v>
      </c>
      <c r="I66" s="102" t="s">
        <v>57</v>
      </c>
      <c r="J66" s="100">
        <f t="shared" si="7"/>
        <v>8.0700000000000008E-2</v>
      </c>
      <c r="K66" s="101">
        <v>134</v>
      </c>
      <c r="L66" s="102" t="s">
        <v>57</v>
      </c>
      <c r="M66" s="100">
        <f t="shared" si="8"/>
        <v>1.34E-2</v>
      </c>
      <c r="N66" s="101">
        <v>114</v>
      </c>
      <c r="O66" s="102" t="s">
        <v>57</v>
      </c>
      <c r="P66" s="100">
        <f t="shared" si="9"/>
        <v>1.14E-2</v>
      </c>
    </row>
    <row r="67" spans="1:16">
      <c r="A67" s="18">
        <f t="shared" si="5"/>
        <v>67</v>
      </c>
      <c r="B67" s="101">
        <v>90</v>
      </c>
      <c r="C67" s="102" t="s">
        <v>56</v>
      </c>
      <c r="D67" s="96">
        <f t="shared" si="6"/>
        <v>6.8181818181818176E-4</v>
      </c>
      <c r="E67" s="103">
        <v>1.623</v>
      </c>
      <c r="F67" s="104">
        <v>11.89</v>
      </c>
      <c r="G67" s="99">
        <f t="shared" si="1"/>
        <v>13.513</v>
      </c>
      <c r="H67" s="101">
        <v>877</v>
      </c>
      <c r="I67" s="102" t="s">
        <v>57</v>
      </c>
      <c r="J67" s="100">
        <f t="shared" si="7"/>
        <v>8.77E-2</v>
      </c>
      <c r="K67" s="101">
        <v>144</v>
      </c>
      <c r="L67" s="102" t="s">
        <v>57</v>
      </c>
      <c r="M67" s="100">
        <f t="shared" si="8"/>
        <v>1.44E-2</v>
      </c>
      <c r="N67" s="101">
        <v>123</v>
      </c>
      <c r="O67" s="102" t="s">
        <v>57</v>
      </c>
      <c r="P67" s="100">
        <f t="shared" si="9"/>
        <v>1.23E-2</v>
      </c>
    </row>
    <row r="68" spans="1:16">
      <c r="A68" s="18">
        <f t="shared" si="5"/>
        <v>68</v>
      </c>
      <c r="B68" s="101">
        <v>100</v>
      </c>
      <c r="C68" s="102" t="s">
        <v>56</v>
      </c>
      <c r="D68" s="96">
        <f t="shared" si="6"/>
        <v>7.5757575757575758E-4</v>
      </c>
      <c r="E68" s="103">
        <v>1.7110000000000001</v>
      </c>
      <c r="F68" s="104">
        <v>12.01</v>
      </c>
      <c r="G68" s="99">
        <f t="shared" si="1"/>
        <v>13.721</v>
      </c>
      <c r="H68" s="101">
        <v>947</v>
      </c>
      <c r="I68" s="102" t="s">
        <v>57</v>
      </c>
      <c r="J68" s="100">
        <f t="shared" si="7"/>
        <v>9.4699999999999993E-2</v>
      </c>
      <c r="K68" s="101">
        <v>153</v>
      </c>
      <c r="L68" s="102" t="s">
        <v>57</v>
      </c>
      <c r="M68" s="100">
        <f t="shared" si="8"/>
        <v>1.5299999999999999E-2</v>
      </c>
      <c r="N68" s="101">
        <v>131</v>
      </c>
      <c r="O68" s="102" t="s">
        <v>57</v>
      </c>
      <c r="P68" s="100">
        <f t="shared" si="9"/>
        <v>1.3100000000000001E-2</v>
      </c>
    </row>
    <row r="69" spans="1:16">
      <c r="A69" s="18">
        <f t="shared" si="5"/>
        <v>69</v>
      </c>
      <c r="B69" s="101">
        <v>110</v>
      </c>
      <c r="C69" s="102" t="s">
        <v>56</v>
      </c>
      <c r="D69" s="96">
        <f t="shared" si="6"/>
        <v>8.3333333333333339E-4</v>
      </c>
      <c r="E69" s="103">
        <v>1.7949999999999999</v>
      </c>
      <c r="F69" s="104">
        <v>12.11</v>
      </c>
      <c r="G69" s="99">
        <f t="shared" si="1"/>
        <v>13.904999999999999</v>
      </c>
      <c r="H69" s="101">
        <v>1016</v>
      </c>
      <c r="I69" s="102" t="s">
        <v>57</v>
      </c>
      <c r="J69" s="100">
        <f t="shared" si="7"/>
        <v>0.1016</v>
      </c>
      <c r="K69" s="101">
        <v>162</v>
      </c>
      <c r="L69" s="102" t="s">
        <v>57</v>
      </c>
      <c r="M69" s="100">
        <f t="shared" si="8"/>
        <v>1.6199999999999999E-2</v>
      </c>
      <c r="N69" s="101">
        <v>139</v>
      </c>
      <c r="O69" s="102" t="s">
        <v>57</v>
      </c>
      <c r="P69" s="100">
        <f t="shared" si="9"/>
        <v>1.3900000000000001E-2</v>
      </c>
    </row>
    <row r="70" spans="1:16">
      <c r="A70" s="18">
        <f t="shared" si="5"/>
        <v>70</v>
      </c>
      <c r="B70" s="101">
        <v>120</v>
      </c>
      <c r="C70" s="102" t="s">
        <v>56</v>
      </c>
      <c r="D70" s="96">
        <f t="shared" si="6"/>
        <v>9.0909090909090909E-4</v>
      </c>
      <c r="E70" s="103">
        <v>1.875</v>
      </c>
      <c r="F70" s="104">
        <v>12.19</v>
      </c>
      <c r="G70" s="99">
        <f t="shared" si="1"/>
        <v>14.065</v>
      </c>
      <c r="H70" s="101">
        <v>1083</v>
      </c>
      <c r="I70" s="102" t="s">
        <v>57</v>
      </c>
      <c r="J70" s="100">
        <f t="shared" si="7"/>
        <v>0.10829999999999999</v>
      </c>
      <c r="K70" s="101">
        <v>171</v>
      </c>
      <c r="L70" s="102" t="s">
        <v>57</v>
      </c>
      <c r="M70" s="100">
        <f t="shared" si="8"/>
        <v>1.7100000000000001E-2</v>
      </c>
      <c r="N70" s="101">
        <v>148</v>
      </c>
      <c r="O70" s="102" t="s">
        <v>57</v>
      </c>
      <c r="P70" s="100">
        <f t="shared" si="9"/>
        <v>1.4799999999999999E-2</v>
      </c>
    </row>
    <row r="71" spans="1:16">
      <c r="A71" s="18">
        <f t="shared" si="5"/>
        <v>71</v>
      </c>
      <c r="B71" s="101">
        <v>130</v>
      </c>
      <c r="C71" s="102" t="s">
        <v>56</v>
      </c>
      <c r="D71" s="96">
        <f t="shared" si="6"/>
        <v>9.848484848484849E-4</v>
      </c>
      <c r="E71" s="103">
        <v>1.9510000000000001</v>
      </c>
      <c r="F71" s="104">
        <v>12.25</v>
      </c>
      <c r="G71" s="99">
        <f t="shared" si="1"/>
        <v>14.201000000000001</v>
      </c>
      <c r="H71" s="101">
        <v>1151</v>
      </c>
      <c r="I71" s="102" t="s">
        <v>57</v>
      </c>
      <c r="J71" s="100">
        <f t="shared" si="7"/>
        <v>0.11510000000000001</v>
      </c>
      <c r="K71" s="101">
        <v>180</v>
      </c>
      <c r="L71" s="102" t="s">
        <v>57</v>
      </c>
      <c r="M71" s="100">
        <f t="shared" si="8"/>
        <v>1.7999999999999999E-2</v>
      </c>
      <c r="N71" s="101">
        <v>156</v>
      </c>
      <c r="O71" s="102" t="s">
        <v>57</v>
      </c>
      <c r="P71" s="100">
        <f t="shared" si="9"/>
        <v>1.5599999999999999E-2</v>
      </c>
    </row>
    <row r="72" spans="1:16">
      <c r="A72" s="18">
        <f t="shared" si="5"/>
        <v>72</v>
      </c>
      <c r="B72" s="101">
        <v>140</v>
      </c>
      <c r="C72" s="102" t="s">
        <v>56</v>
      </c>
      <c r="D72" s="96">
        <f t="shared" si="6"/>
        <v>1.0606060606060607E-3</v>
      </c>
      <c r="E72" s="103">
        <v>2.0249999999999999</v>
      </c>
      <c r="F72" s="104">
        <v>12.29</v>
      </c>
      <c r="G72" s="99">
        <f t="shared" si="1"/>
        <v>14.315</v>
      </c>
      <c r="H72" s="101">
        <v>1217</v>
      </c>
      <c r="I72" s="102" t="s">
        <v>57</v>
      </c>
      <c r="J72" s="100">
        <f t="shared" si="7"/>
        <v>0.1217</v>
      </c>
      <c r="K72" s="101">
        <v>189</v>
      </c>
      <c r="L72" s="102" t="s">
        <v>57</v>
      </c>
      <c r="M72" s="100">
        <f t="shared" si="8"/>
        <v>1.89E-2</v>
      </c>
      <c r="N72" s="101">
        <v>164</v>
      </c>
      <c r="O72" s="102" t="s">
        <v>57</v>
      </c>
      <c r="P72" s="100">
        <f t="shared" si="9"/>
        <v>1.6400000000000001E-2</v>
      </c>
    </row>
    <row r="73" spans="1:16">
      <c r="A73" s="18">
        <f t="shared" si="5"/>
        <v>73</v>
      </c>
      <c r="B73" s="101">
        <v>150</v>
      </c>
      <c r="C73" s="102" t="s">
        <v>56</v>
      </c>
      <c r="D73" s="96">
        <f t="shared" si="6"/>
        <v>1.1363636363636363E-3</v>
      </c>
      <c r="E73" s="103">
        <v>2.0960000000000001</v>
      </c>
      <c r="F73" s="104">
        <v>12.32</v>
      </c>
      <c r="G73" s="99">
        <f t="shared" si="1"/>
        <v>14.416</v>
      </c>
      <c r="H73" s="101">
        <v>1284</v>
      </c>
      <c r="I73" s="102" t="s">
        <v>57</v>
      </c>
      <c r="J73" s="100">
        <f t="shared" si="7"/>
        <v>0.12840000000000001</v>
      </c>
      <c r="K73" s="101">
        <v>197</v>
      </c>
      <c r="L73" s="102" t="s">
        <v>57</v>
      </c>
      <c r="M73" s="100">
        <f t="shared" si="8"/>
        <v>1.9700000000000002E-2</v>
      </c>
      <c r="N73" s="101">
        <v>171</v>
      </c>
      <c r="O73" s="102" t="s">
        <v>57</v>
      </c>
      <c r="P73" s="100">
        <f t="shared" si="9"/>
        <v>1.7100000000000001E-2</v>
      </c>
    </row>
    <row r="74" spans="1:16">
      <c r="A74" s="18">
        <f t="shared" si="5"/>
        <v>74</v>
      </c>
      <c r="B74" s="101">
        <v>160</v>
      </c>
      <c r="C74" s="102" t="s">
        <v>56</v>
      </c>
      <c r="D74" s="96">
        <f t="shared" si="6"/>
        <v>1.2121212121212121E-3</v>
      </c>
      <c r="E74" s="103">
        <v>2.165</v>
      </c>
      <c r="F74" s="104">
        <v>12.34</v>
      </c>
      <c r="G74" s="99">
        <f t="shared" si="1"/>
        <v>14.504999999999999</v>
      </c>
      <c r="H74" s="101">
        <v>1350</v>
      </c>
      <c r="I74" s="102" t="s">
        <v>57</v>
      </c>
      <c r="J74" s="100">
        <f t="shared" si="7"/>
        <v>0.13500000000000001</v>
      </c>
      <c r="K74" s="101">
        <v>205</v>
      </c>
      <c r="L74" s="102" t="s">
        <v>57</v>
      </c>
      <c r="M74" s="100">
        <f t="shared" si="8"/>
        <v>2.0499999999999997E-2</v>
      </c>
      <c r="N74" s="101">
        <v>179</v>
      </c>
      <c r="O74" s="102" t="s">
        <v>57</v>
      </c>
      <c r="P74" s="100">
        <f t="shared" si="9"/>
        <v>1.7899999999999999E-2</v>
      </c>
    </row>
    <row r="75" spans="1:16">
      <c r="A75" s="18">
        <f t="shared" si="5"/>
        <v>75</v>
      </c>
      <c r="B75" s="101">
        <v>170</v>
      </c>
      <c r="C75" s="102" t="s">
        <v>56</v>
      </c>
      <c r="D75" s="96">
        <f t="shared" si="6"/>
        <v>1.2878787878787879E-3</v>
      </c>
      <c r="E75" s="103">
        <v>2.2309999999999999</v>
      </c>
      <c r="F75" s="104">
        <v>12.35</v>
      </c>
      <c r="G75" s="99">
        <f t="shared" si="1"/>
        <v>14.581</v>
      </c>
      <c r="H75" s="101">
        <v>1415</v>
      </c>
      <c r="I75" s="102" t="s">
        <v>57</v>
      </c>
      <c r="J75" s="100">
        <f t="shared" si="7"/>
        <v>0.14150000000000001</v>
      </c>
      <c r="K75" s="101">
        <v>213</v>
      </c>
      <c r="L75" s="102" t="s">
        <v>57</v>
      </c>
      <c r="M75" s="100">
        <f t="shared" si="8"/>
        <v>2.1299999999999999E-2</v>
      </c>
      <c r="N75" s="101">
        <v>187</v>
      </c>
      <c r="O75" s="102" t="s">
        <v>57</v>
      </c>
      <c r="P75" s="100">
        <f t="shared" si="9"/>
        <v>1.8700000000000001E-2</v>
      </c>
    </row>
    <row r="76" spans="1:16">
      <c r="A76" s="18">
        <f t="shared" si="5"/>
        <v>76</v>
      </c>
      <c r="B76" s="101">
        <v>180</v>
      </c>
      <c r="C76" s="102" t="s">
        <v>56</v>
      </c>
      <c r="D76" s="96">
        <f t="shared" si="6"/>
        <v>1.3636363636363635E-3</v>
      </c>
      <c r="E76" s="103">
        <v>2.2959999999999998</v>
      </c>
      <c r="F76" s="104">
        <v>12.36</v>
      </c>
      <c r="G76" s="99">
        <f t="shared" si="1"/>
        <v>14.655999999999999</v>
      </c>
      <c r="H76" s="101">
        <v>1480</v>
      </c>
      <c r="I76" s="102" t="s">
        <v>57</v>
      </c>
      <c r="J76" s="100">
        <f t="shared" si="7"/>
        <v>0.14799999999999999</v>
      </c>
      <c r="K76" s="101">
        <v>222</v>
      </c>
      <c r="L76" s="102" t="s">
        <v>57</v>
      </c>
      <c r="M76" s="100">
        <f t="shared" si="8"/>
        <v>2.2200000000000001E-2</v>
      </c>
      <c r="N76" s="101">
        <v>194</v>
      </c>
      <c r="O76" s="102" t="s">
        <v>57</v>
      </c>
      <c r="P76" s="100">
        <f t="shared" si="9"/>
        <v>1.9400000000000001E-2</v>
      </c>
    </row>
    <row r="77" spans="1:16">
      <c r="A77" s="18">
        <f t="shared" si="5"/>
        <v>77</v>
      </c>
      <c r="B77" s="101">
        <v>200</v>
      </c>
      <c r="C77" s="102" t="s">
        <v>56</v>
      </c>
      <c r="D77" s="96">
        <f t="shared" si="6"/>
        <v>1.5151515151515152E-3</v>
      </c>
      <c r="E77" s="103">
        <v>2.42</v>
      </c>
      <c r="F77" s="104">
        <v>12.35</v>
      </c>
      <c r="G77" s="99">
        <f t="shared" si="1"/>
        <v>14.77</v>
      </c>
      <c r="H77" s="101">
        <v>1610</v>
      </c>
      <c r="I77" s="102" t="s">
        <v>57</v>
      </c>
      <c r="J77" s="100">
        <f t="shared" si="7"/>
        <v>0.161</v>
      </c>
      <c r="K77" s="101">
        <v>238</v>
      </c>
      <c r="L77" s="102" t="s">
        <v>57</v>
      </c>
      <c r="M77" s="100">
        <f t="shared" si="8"/>
        <v>2.3799999999999998E-2</v>
      </c>
      <c r="N77" s="101">
        <v>209</v>
      </c>
      <c r="O77" s="102" t="s">
        <v>57</v>
      </c>
      <c r="P77" s="100">
        <f t="shared" si="9"/>
        <v>2.0899999999999998E-2</v>
      </c>
    </row>
    <row r="78" spans="1:16">
      <c r="A78" s="18">
        <f t="shared" si="5"/>
        <v>78</v>
      </c>
      <c r="B78" s="101">
        <v>225</v>
      </c>
      <c r="C78" s="102" t="s">
        <v>56</v>
      </c>
      <c r="D78" s="96">
        <f t="shared" si="6"/>
        <v>1.7045454545454547E-3</v>
      </c>
      <c r="E78" s="103">
        <v>2.5670000000000002</v>
      </c>
      <c r="F78" s="104">
        <v>12.31</v>
      </c>
      <c r="G78" s="99">
        <f t="shared" si="1"/>
        <v>14.877000000000001</v>
      </c>
      <c r="H78" s="101">
        <v>1771</v>
      </c>
      <c r="I78" s="102" t="s">
        <v>57</v>
      </c>
      <c r="J78" s="100">
        <f t="shared" si="7"/>
        <v>0.17709999999999998</v>
      </c>
      <c r="K78" s="101">
        <v>258</v>
      </c>
      <c r="L78" s="102" t="s">
        <v>57</v>
      </c>
      <c r="M78" s="100">
        <f t="shared" si="8"/>
        <v>2.58E-2</v>
      </c>
      <c r="N78" s="101">
        <v>227</v>
      </c>
      <c r="O78" s="102" t="s">
        <v>57</v>
      </c>
      <c r="P78" s="100">
        <f t="shared" si="9"/>
        <v>2.2700000000000001E-2</v>
      </c>
    </row>
    <row r="79" spans="1:16">
      <c r="A79" s="18">
        <f t="shared" si="5"/>
        <v>79</v>
      </c>
      <c r="B79" s="101">
        <v>250</v>
      </c>
      <c r="C79" s="102" t="s">
        <v>56</v>
      </c>
      <c r="D79" s="96">
        <f t="shared" si="6"/>
        <v>1.893939393939394E-3</v>
      </c>
      <c r="E79" s="103">
        <v>2.706</v>
      </c>
      <c r="F79" s="104">
        <v>12.26</v>
      </c>
      <c r="G79" s="99">
        <f t="shared" si="1"/>
        <v>14.965999999999999</v>
      </c>
      <c r="H79" s="101">
        <v>1932</v>
      </c>
      <c r="I79" s="102" t="s">
        <v>57</v>
      </c>
      <c r="J79" s="100">
        <f t="shared" si="7"/>
        <v>0.19319999999999998</v>
      </c>
      <c r="K79" s="101">
        <v>277</v>
      </c>
      <c r="L79" s="102" t="s">
        <v>57</v>
      </c>
      <c r="M79" s="100">
        <f t="shared" si="8"/>
        <v>2.7700000000000002E-2</v>
      </c>
      <c r="N79" s="101">
        <v>244</v>
      </c>
      <c r="O79" s="102" t="s">
        <v>57</v>
      </c>
      <c r="P79" s="100">
        <f t="shared" si="9"/>
        <v>2.4399999999999998E-2</v>
      </c>
    </row>
    <row r="80" spans="1:16">
      <c r="A80" s="18">
        <f t="shared" si="5"/>
        <v>80</v>
      </c>
      <c r="B80" s="101">
        <v>275</v>
      </c>
      <c r="C80" s="102" t="s">
        <v>56</v>
      </c>
      <c r="D80" s="96">
        <f t="shared" si="6"/>
        <v>2.0833333333333333E-3</v>
      </c>
      <c r="E80" s="103">
        <v>2.8250000000000002</v>
      </c>
      <c r="F80" s="104">
        <v>12.18</v>
      </c>
      <c r="G80" s="99">
        <f t="shared" si="1"/>
        <v>15.004999999999999</v>
      </c>
      <c r="H80" s="101">
        <v>2092</v>
      </c>
      <c r="I80" s="102" t="s">
        <v>57</v>
      </c>
      <c r="J80" s="100">
        <f t="shared" si="7"/>
        <v>0.2092</v>
      </c>
      <c r="K80" s="101">
        <v>296</v>
      </c>
      <c r="L80" s="102" t="s">
        <v>57</v>
      </c>
      <c r="M80" s="100">
        <f t="shared" si="8"/>
        <v>2.9599999999999998E-2</v>
      </c>
      <c r="N80" s="101">
        <v>262</v>
      </c>
      <c r="O80" s="102" t="s">
        <v>57</v>
      </c>
      <c r="P80" s="100">
        <f t="shared" si="9"/>
        <v>2.6200000000000001E-2</v>
      </c>
    </row>
    <row r="81" spans="1:16">
      <c r="A81" s="18">
        <f t="shared" si="5"/>
        <v>81</v>
      </c>
      <c r="B81" s="101">
        <v>300</v>
      </c>
      <c r="C81" s="102" t="s">
        <v>56</v>
      </c>
      <c r="D81" s="96">
        <f t="shared" si="6"/>
        <v>2.2727272727272726E-3</v>
      </c>
      <c r="E81" s="103">
        <v>2.919</v>
      </c>
      <c r="F81" s="104">
        <v>12.1</v>
      </c>
      <c r="G81" s="99">
        <f t="shared" si="1"/>
        <v>15.019</v>
      </c>
      <c r="H81" s="101">
        <v>2251</v>
      </c>
      <c r="I81" s="102" t="s">
        <v>57</v>
      </c>
      <c r="J81" s="100">
        <f t="shared" si="7"/>
        <v>0.22509999999999999</v>
      </c>
      <c r="K81" s="101">
        <v>315</v>
      </c>
      <c r="L81" s="102" t="s">
        <v>57</v>
      </c>
      <c r="M81" s="100">
        <f t="shared" si="8"/>
        <v>3.15E-2</v>
      </c>
      <c r="N81" s="101">
        <v>279</v>
      </c>
      <c r="O81" s="102" t="s">
        <v>57</v>
      </c>
      <c r="P81" s="100">
        <f t="shared" si="9"/>
        <v>2.7900000000000001E-2</v>
      </c>
    </row>
    <row r="82" spans="1:16">
      <c r="A82" s="18">
        <f t="shared" si="5"/>
        <v>82</v>
      </c>
      <c r="B82" s="101">
        <v>325</v>
      </c>
      <c r="C82" s="102" t="s">
        <v>56</v>
      </c>
      <c r="D82" s="96">
        <f t="shared" si="6"/>
        <v>2.4621212121212124E-3</v>
      </c>
      <c r="E82" s="103">
        <v>3.0049999999999999</v>
      </c>
      <c r="F82" s="104">
        <v>12.01</v>
      </c>
      <c r="G82" s="99">
        <f t="shared" si="1"/>
        <v>15.015000000000001</v>
      </c>
      <c r="H82" s="101">
        <v>2411</v>
      </c>
      <c r="I82" s="102" t="s">
        <v>57</v>
      </c>
      <c r="J82" s="100">
        <f t="shared" si="7"/>
        <v>0.24110000000000001</v>
      </c>
      <c r="K82" s="101">
        <v>333</v>
      </c>
      <c r="L82" s="102" t="s">
        <v>57</v>
      </c>
      <c r="M82" s="100">
        <f t="shared" si="8"/>
        <v>3.3300000000000003E-2</v>
      </c>
      <c r="N82" s="101">
        <v>296</v>
      </c>
      <c r="O82" s="102" t="s">
        <v>57</v>
      </c>
      <c r="P82" s="100">
        <f t="shared" si="9"/>
        <v>2.9599999999999998E-2</v>
      </c>
    </row>
    <row r="83" spans="1:16">
      <c r="A83" s="18">
        <f t="shared" si="5"/>
        <v>83</v>
      </c>
      <c r="B83" s="101">
        <v>350</v>
      </c>
      <c r="C83" s="102" t="s">
        <v>56</v>
      </c>
      <c r="D83" s="96">
        <f t="shared" si="6"/>
        <v>2.6515151515151512E-3</v>
      </c>
      <c r="E83" s="103">
        <v>3.0830000000000002</v>
      </c>
      <c r="F83" s="104">
        <v>11.91</v>
      </c>
      <c r="G83" s="99">
        <f t="shared" si="1"/>
        <v>14.993</v>
      </c>
      <c r="H83" s="101">
        <v>2571</v>
      </c>
      <c r="I83" s="102" t="s">
        <v>57</v>
      </c>
      <c r="J83" s="100">
        <f t="shared" si="7"/>
        <v>0.2571</v>
      </c>
      <c r="K83" s="101">
        <v>351</v>
      </c>
      <c r="L83" s="102" t="s">
        <v>57</v>
      </c>
      <c r="M83" s="100">
        <f t="shared" si="8"/>
        <v>3.5099999999999999E-2</v>
      </c>
      <c r="N83" s="101">
        <v>313</v>
      </c>
      <c r="O83" s="102" t="s">
        <v>57</v>
      </c>
      <c r="P83" s="100">
        <f t="shared" si="9"/>
        <v>3.1300000000000001E-2</v>
      </c>
    </row>
    <row r="84" spans="1:16">
      <c r="A84" s="18">
        <f t="shared" si="5"/>
        <v>84</v>
      </c>
      <c r="B84" s="101">
        <v>375</v>
      </c>
      <c r="C84" s="102" t="s">
        <v>56</v>
      </c>
      <c r="D84" s="96">
        <f t="shared" ref="D84:D93" si="10">B84/1000/$C$5</f>
        <v>2.840909090909091E-3</v>
      </c>
      <c r="E84" s="103">
        <v>3.1549999999999998</v>
      </c>
      <c r="F84" s="104">
        <v>11.81</v>
      </c>
      <c r="G84" s="99">
        <f t="shared" ref="G84:G147" si="11">E84+F84</f>
        <v>14.965</v>
      </c>
      <c r="H84" s="101">
        <v>2732</v>
      </c>
      <c r="I84" s="102" t="s">
        <v>57</v>
      </c>
      <c r="J84" s="100">
        <f t="shared" ref="J84:J98" si="12">H84/1000/10</f>
        <v>0.2732</v>
      </c>
      <c r="K84" s="101">
        <v>369</v>
      </c>
      <c r="L84" s="102" t="s">
        <v>57</v>
      </c>
      <c r="M84" s="100">
        <f t="shared" ref="M84:M115" si="13">K84/1000/10</f>
        <v>3.6900000000000002E-2</v>
      </c>
      <c r="N84" s="101">
        <v>329</v>
      </c>
      <c r="O84" s="102" t="s">
        <v>57</v>
      </c>
      <c r="P84" s="100">
        <f t="shared" ref="P84:P115" si="14">N84/1000/10</f>
        <v>3.2899999999999999E-2</v>
      </c>
    </row>
    <row r="85" spans="1:16">
      <c r="A85" s="18">
        <f t="shared" si="5"/>
        <v>85</v>
      </c>
      <c r="B85" s="101">
        <v>400</v>
      </c>
      <c r="C85" s="102" t="s">
        <v>56</v>
      </c>
      <c r="D85" s="96">
        <f t="shared" si="10"/>
        <v>3.0303030303030303E-3</v>
      </c>
      <c r="E85" s="103">
        <v>3.2210000000000001</v>
      </c>
      <c r="F85" s="104">
        <v>11.71</v>
      </c>
      <c r="G85" s="99">
        <f t="shared" si="11"/>
        <v>14.931000000000001</v>
      </c>
      <c r="H85" s="101">
        <v>2893</v>
      </c>
      <c r="I85" s="102" t="s">
        <v>57</v>
      </c>
      <c r="J85" s="100">
        <f t="shared" si="12"/>
        <v>0.2893</v>
      </c>
      <c r="K85" s="101">
        <v>387</v>
      </c>
      <c r="L85" s="102" t="s">
        <v>57</v>
      </c>
      <c r="M85" s="100">
        <f t="shared" si="13"/>
        <v>3.8699999999999998E-2</v>
      </c>
      <c r="N85" s="101">
        <v>346</v>
      </c>
      <c r="O85" s="102" t="s">
        <v>57</v>
      </c>
      <c r="P85" s="100">
        <f t="shared" si="14"/>
        <v>3.4599999999999999E-2</v>
      </c>
    </row>
    <row r="86" spans="1:16">
      <c r="A86" s="18">
        <f t="shared" ref="A86:A149" si="15">A85+1</f>
        <v>86</v>
      </c>
      <c r="B86" s="101">
        <v>450</v>
      </c>
      <c r="C86" s="102" t="s">
        <v>56</v>
      </c>
      <c r="D86" s="96">
        <f t="shared" si="10"/>
        <v>3.4090909090909094E-3</v>
      </c>
      <c r="E86" s="103">
        <v>3.343</v>
      </c>
      <c r="F86" s="104">
        <v>11.5</v>
      </c>
      <c r="G86" s="99">
        <f t="shared" si="11"/>
        <v>14.843</v>
      </c>
      <c r="H86" s="101">
        <v>3216</v>
      </c>
      <c r="I86" s="102" t="s">
        <v>57</v>
      </c>
      <c r="J86" s="100">
        <f t="shared" si="12"/>
        <v>0.3216</v>
      </c>
      <c r="K86" s="101">
        <v>424</v>
      </c>
      <c r="L86" s="102" t="s">
        <v>57</v>
      </c>
      <c r="M86" s="100">
        <f t="shared" si="13"/>
        <v>4.24E-2</v>
      </c>
      <c r="N86" s="101">
        <v>379</v>
      </c>
      <c r="O86" s="102" t="s">
        <v>57</v>
      </c>
      <c r="P86" s="100">
        <f t="shared" si="14"/>
        <v>3.7900000000000003E-2</v>
      </c>
    </row>
    <row r="87" spans="1:16">
      <c r="A87" s="18">
        <f t="shared" si="15"/>
        <v>87</v>
      </c>
      <c r="B87" s="101">
        <v>500</v>
      </c>
      <c r="C87" s="102" t="s">
        <v>56</v>
      </c>
      <c r="D87" s="96">
        <f t="shared" si="10"/>
        <v>3.787878787878788E-3</v>
      </c>
      <c r="E87" s="103">
        <v>3.4540000000000002</v>
      </c>
      <c r="F87" s="104">
        <v>11.29</v>
      </c>
      <c r="G87" s="99">
        <f t="shared" si="11"/>
        <v>14.744</v>
      </c>
      <c r="H87" s="101">
        <v>3543</v>
      </c>
      <c r="I87" s="102" t="s">
        <v>57</v>
      </c>
      <c r="J87" s="100">
        <f t="shared" si="12"/>
        <v>0.3543</v>
      </c>
      <c r="K87" s="101">
        <v>459</v>
      </c>
      <c r="L87" s="102" t="s">
        <v>57</v>
      </c>
      <c r="M87" s="100">
        <f t="shared" si="13"/>
        <v>4.5900000000000003E-2</v>
      </c>
      <c r="N87" s="101">
        <v>411</v>
      </c>
      <c r="O87" s="102" t="s">
        <v>57</v>
      </c>
      <c r="P87" s="100">
        <f t="shared" si="14"/>
        <v>4.1099999999999998E-2</v>
      </c>
    </row>
    <row r="88" spans="1:16">
      <c r="A88" s="18">
        <f t="shared" si="15"/>
        <v>88</v>
      </c>
      <c r="B88" s="101">
        <v>550</v>
      </c>
      <c r="C88" s="102" t="s">
        <v>56</v>
      </c>
      <c r="D88" s="96">
        <f t="shared" si="10"/>
        <v>4.1666666666666666E-3</v>
      </c>
      <c r="E88" s="103">
        <v>3.5590000000000002</v>
      </c>
      <c r="F88" s="104">
        <v>11.08</v>
      </c>
      <c r="G88" s="99">
        <f t="shared" si="11"/>
        <v>14.638999999999999</v>
      </c>
      <c r="H88" s="101">
        <v>3871</v>
      </c>
      <c r="I88" s="102" t="s">
        <v>57</v>
      </c>
      <c r="J88" s="100">
        <f t="shared" si="12"/>
        <v>0.3871</v>
      </c>
      <c r="K88" s="101">
        <v>494</v>
      </c>
      <c r="L88" s="102" t="s">
        <v>57</v>
      </c>
      <c r="M88" s="100">
        <f t="shared" si="13"/>
        <v>4.9399999999999999E-2</v>
      </c>
      <c r="N88" s="101">
        <v>444</v>
      </c>
      <c r="O88" s="102" t="s">
        <v>57</v>
      </c>
      <c r="P88" s="100">
        <f t="shared" si="14"/>
        <v>4.4400000000000002E-2</v>
      </c>
    </row>
    <row r="89" spans="1:16">
      <c r="A89" s="18">
        <f t="shared" si="15"/>
        <v>89</v>
      </c>
      <c r="B89" s="101">
        <v>600</v>
      </c>
      <c r="C89" s="102" t="s">
        <v>56</v>
      </c>
      <c r="D89" s="96">
        <f t="shared" si="10"/>
        <v>4.5454545454545452E-3</v>
      </c>
      <c r="E89" s="103">
        <v>3.6619999999999999</v>
      </c>
      <c r="F89" s="104">
        <v>10.87</v>
      </c>
      <c r="G89" s="99">
        <f t="shared" si="11"/>
        <v>14.532</v>
      </c>
      <c r="H89" s="101">
        <v>4203</v>
      </c>
      <c r="I89" s="102" t="s">
        <v>57</v>
      </c>
      <c r="J89" s="100">
        <f t="shared" si="12"/>
        <v>0.42030000000000001</v>
      </c>
      <c r="K89" s="101">
        <v>529</v>
      </c>
      <c r="L89" s="102" t="s">
        <v>57</v>
      </c>
      <c r="M89" s="100">
        <f t="shared" si="13"/>
        <v>5.2900000000000003E-2</v>
      </c>
      <c r="N89" s="101">
        <v>476</v>
      </c>
      <c r="O89" s="102" t="s">
        <v>57</v>
      </c>
      <c r="P89" s="100">
        <f t="shared" si="14"/>
        <v>4.7599999999999996E-2</v>
      </c>
    </row>
    <row r="90" spans="1:16">
      <c r="A90" s="18">
        <f t="shared" si="15"/>
        <v>90</v>
      </c>
      <c r="B90" s="101">
        <v>650</v>
      </c>
      <c r="C90" s="102" t="s">
        <v>56</v>
      </c>
      <c r="D90" s="96">
        <f t="shared" si="10"/>
        <v>4.9242424242424247E-3</v>
      </c>
      <c r="E90" s="103">
        <v>3.7639999999999998</v>
      </c>
      <c r="F90" s="104">
        <v>10.67</v>
      </c>
      <c r="G90" s="99">
        <f t="shared" si="11"/>
        <v>14.433999999999999</v>
      </c>
      <c r="H90" s="101">
        <v>4537</v>
      </c>
      <c r="I90" s="102" t="s">
        <v>57</v>
      </c>
      <c r="J90" s="100">
        <f t="shared" si="12"/>
        <v>0.45369999999999999</v>
      </c>
      <c r="K90" s="101">
        <v>563</v>
      </c>
      <c r="L90" s="102" t="s">
        <v>57</v>
      </c>
      <c r="M90" s="100">
        <f t="shared" si="13"/>
        <v>5.6299999999999996E-2</v>
      </c>
      <c r="N90" s="101">
        <v>508</v>
      </c>
      <c r="O90" s="102" t="s">
        <v>57</v>
      </c>
      <c r="P90" s="100">
        <f t="shared" si="14"/>
        <v>5.0799999999999998E-2</v>
      </c>
    </row>
    <row r="91" spans="1:16">
      <c r="A91" s="18">
        <f t="shared" si="15"/>
        <v>91</v>
      </c>
      <c r="B91" s="101">
        <v>700</v>
      </c>
      <c r="C91" s="102" t="s">
        <v>56</v>
      </c>
      <c r="D91" s="96">
        <f t="shared" si="10"/>
        <v>5.3030303030303025E-3</v>
      </c>
      <c r="E91" s="103">
        <v>3.867</v>
      </c>
      <c r="F91" s="104">
        <v>10.48</v>
      </c>
      <c r="G91" s="99">
        <f t="shared" si="11"/>
        <v>14.347000000000001</v>
      </c>
      <c r="H91" s="101">
        <v>4873</v>
      </c>
      <c r="I91" s="102" t="s">
        <v>57</v>
      </c>
      <c r="J91" s="100">
        <f t="shared" si="12"/>
        <v>0.48730000000000001</v>
      </c>
      <c r="K91" s="101">
        <v>597</v>
      </c>
      <c r="L91" s="102" t="s">
        <v>57</v>
      </c>
      <c r="M91" s="100">
        <f t="shared" si="13"/>
        <v>5.9699999999999996E-2</v>
      </c>
      <c r="N91" s="101">
        <v>541</v>
      </c>
      <c r="O91" s="102" t="s">
        <v>57</v>
      </c>
      <c r="P91" s="100">
        <f t="shared" si="14"/>
        <v>5.4100000000000002E-2</v>
      </c>
    </row>
    <row r="92" spans="1:16">
      <c r="A92" s="18">
        <f t="shared" si="15"/>
        <v>92</v>
      </c>
      <c r="B92" s="101">
        <v>800</v>
      </c>
      <c r="C92" s="102" t="s">
        <v>56</v>
      </c>
      <c r="D92" s="96">
        <f t="shared" si="10"/>
        <v>6.0606060606060606E-3</v>
      </c>
      <c r="E92" s="103">
        <v>4.0759999999999996</v>
      </c>
      <c r="F92" s="104">
        <v>10.11</v>
      </c>
      <c r="G92" s="99">
        <f t="shared" si="11"/>
        <v>14.186</v>
      </c>
      <c r="H92" s="101">
        <v>5552</v>
      </c>
      <c r="I92" s="102" t="s">
        <v>57</v>
      </c>
      <c r="J92" s="100">
        <f t="shared" si="12"/>
        <v>0.55519999999999992</v>
      </c>
      <c r="K92" s="101">
        <v>667</v>
      </c>
      <c r="L92" s="102" t="s">
        <v>57</v>
      </c>
      <c r="M92" s="100">
        <f t="shared" si="13"/>
        <v>6.6700000000000009E-2</v>
      </c>
      <c r="N92" s="101">
        <v>605</v>
      </c>
      <c r="O92" s="102" t="s">
        <v>57</v>
      </c>
      <c r="P92" s="100">
        <f t="shared" si="14"/>
        <v>6.0499999999999998E-2</v>
      </c>
    </row>
    <row r="93" spans="1:16">
      <c r="A93" s="18">
        <f t="shared" si="15"/>
        <v>93</v>
      </c>
      <c r="B93" s="101">
        <v>900</v>
      </c>
      <c r="C93" s="102" t="s">
        <v>56</v>
      </c>
      <c r="D93" s="96">
        <f t="shared" si="10"/>
        <v>6.8181818181818187E-3</v>
      </c>
      <c r="E93" s="103">
        <v>4.2919999999999998</v>
      </c>
      <c r="F93" s="104">
        <v>9.7720000000000002</v>
      </c>
      <c r="G93" s="99">
        <f t="shared" si="11"/>
        <v>14.064</v>
      </c>
      <c r="H93" s="101">
        <v>6239</v>
      </c>
      <c r="I93" s="102" t="s">
        <v>57</v>
      </c>
      <c r="J93" s="100">
        <f t="shared" si="12"/>
        <v>0.62390000000000001</v>
      </c>
      <c r="K93" s="101">
        <v>734</v>
      </c>
      <c r="L93" s="102" t="s">
        <v>57</v>
      </c>
      <c r="M93" s="100">
        <f t="shared" si="13"/>
        <v>7.3399999999999993E-2</v>
      </c>
      <c r="N93" s="101">
        <v>668</v>
      </c>
      <c r="O93" s="102" t="s">
        <v>57</v>
      </c>
      <c r="P93" s="100">
        <f t="shared" si="14"/>
        <v>6.6799999999999998E-2</v>
      </c>
    </row>
    <row r="94" spans="1:16">
      <c r="A94" s="18">
        <f t="shared" si="15"/>
        <v>94</v>
      </c>
      <c r="B94" s="101">
        <v>1</v>
      </c>
      <c r="C94" s="105" t="s">
        <v>58</v>
      </c>
      <c r="D94" s="96">
        <f t="shared" ref="D94:D125" si="16">B94/$C$5</f>
        <v>7.575757575757576E-3</v>
      </c>
      <c r="E94" s="103">
        <v>4.516</v>
      </c>
      <c r="F94" s="104">
        <v>9.4540000000000006</v>
      </c>
      <c r="G94" s="99">
        <f t="shared" si="11"/>
        <v>13.97</v>
      </c>
      <c r="H94" s="101">
        <v>6933</v>
      </c>
      <c r="I94" s="102" t="s">
        <v>57</v>
      </c>
      <c r="J94" s="100">
        <f t="shared" si="12"/>
        <v>0.69330000000000003</v>
      </c>
      <c r="K94" s="101">
        <v>800</v>
      </c>
      <c r="L94" s="102" t="s">
        <v>57</v>
      </c>
      <c r="M94" s="100">
        <f t="shared" si="13"/>
        <v>0.08</v>
      </c>
      <c r="N94" s="101">
        <v>732</v>
      </c>
      <c r="O94" s="102" t="s">
        <v>57</v>
      </c>
      <c r="P94" s="100">
        <f t="shared" si="14"/>
        <v>7.3200000000000001E-2</v>
      </c>
    </row>
    <row r="95" spans="1:16">
      <c r="A95" s="18">
        <f t="shared" si="15"/>
        <v>95</v>
      </c>
      <c r="B95" s="101">
        <v>1.1000000000000001</v>
      </c>
      <c r="C95" s="102" t="s">
        <v>58</v>
      </c>
      <c r="D95" s="96">
        <f t="shared" si="16"/>
        <v>8.3333333333333332E-3</v>
      </c>
      <c r="E95" s="103">
        <v>4.7450000000000001</v>
      </c>
      <c r="F95" s="104">
        <v>9.1590000000000007</v>
      </c>
      <c r="G95" s="99">
        <f t="shared" si="11"/>
        <v>13.904</v>
      </c>
      <c r="H95" s="101">
        <v>7630</v>
      </c>
      <c r="I95" s="102" t="s">
        <v>57</v>
      </c>
      <c r="J95" s="100">
        <f t="shared" si="12"/>
        <v>0.76300000000000001</v>
      </c>
      <c r="K95" s="101">
        <v>864</v>
      </c>
      <c r="L95" s="102" t="s">
        <v>57</v>
      </c>
      <c r="M95" s="100">
        <f t="shared" si="13"/>
        <v>8.6400000000000005E-2</v>
      </c>
      <c r="N95" s="101">
        <v>795</v>
      </c>
      <c r="O95" s="102" t="s">
        <v>57</v>
      </c>
      <c r="P95" s="100">
        <f t="shared" si="14"/>
        <v>7.9500000000000001E-2</v>
      </c>
    </row>
    <row r="96" spans="1:16">
      <c r="A96" s="18">
        <f t="shared" si="15"/>
        <v>96</v>
      </c>
      <c r="B96" s="101">
        <v>1.2</v>
      </c>
      <c r="C96" s="102" t="s">
        <v>58</v>
      </c>
      <c r="D96" s="96">
        <f t="shared" si="16"/>
        <v>9.0909090909090905E-3</v>
      </c>
      <c r="E96" s="103">
        <v>4.9800000000000004</v>
      </c>
      <c r="F96" s="104">
        <v>8.8829999999999991</v>
      </c>
      <c r="G96" s="99">
        <f t="shared" si="11"/>
        <v>13.863</v>
      </c>
      <c r="H96" s="101">
        <v>8331</v>
      </c>
      <c r="I96" s="102" t="s">
        <v>57</v>
      </c>
      <c r="J96" s="100">
        <f t="shared" si="12"/>
        <v>0.83309999999999995</v>
      </c>
      <c r="K96" s="101">
        <v>926</v>
      </c>
      <c r="L96" s="102" t="s">
        <v>57</v>
      </c>
      <c r="M96" s="100">
        <f t="shared" si="13"/>
        <v>9.2600000000000002E-2</v>
      </c>
      <c r="N96" s="101">
        <v>857</v>
      </c>
      <c r="O96" s="102" t="s">
        <v>57</v>
      </c>
      <c r="P96" s="100">
        <f t="shared" si="14"/>
        <v>8.5699999999999998E-2</v>
      </c>
    </row>
    <row r="97" spans="1:16">
      <c r="A97" s="18">
        <f t="shared" si="15"/>
        <v>97</v>
      </c>
      <c r="B97" s="101">
        <v>1.3</v>
      </c>
      <c r="C97" s="102" t="s">
        <v>58</v>
      </c>
      <c r="D97" s="96">
        <f t="shared" si="16"/>
        <v>9.8484848484848495E-3</v>
      </c>
      <c r="E97" s="103">
        <v>5.2169999999999996</v>
      </c>
      <c r="F97" s="104">
        <v>8.6259999999999994</v>
      </c>
      <c r="G97" s="99">
        <f t="shared" si="11"/>
        <v>13.843</v>
      </c>
      <c r="H97" s="101">
        <v>9035</v>
      </c>
      <c r="I97" s="102" t="s">
        <v>57</v>
      </c>
      <c r="J97" s="100">
        <f t="shared" si="12"/>
        <v>0.90349999999999997</v>
      </c>
      <c r="K97" s="101">
        <v>987</v>
      </c>
      <c r="L97" s="102" t="s">
        <v>57</v>
      </c>
      <c r="M97" s="100">
        <f t="shared" si="13"/>
        <v>9.8699999999999996E-2</v>
      </c>
      <c r="N97" s="101">
        <v>919</v>
      </c>
      <c r="O97" s="102" t="s">
        <v>57</v>
      </c>
      <c r="P97" s="100">
        <f t="shared" si="14"/>
        <v>9.1900000000000009E-2</v>
      </c>
    </row>
    <row r="98" spans="1:16">
      <c r="A98" s="18">
        <f t="shared" si="15"/>
        <v>98</v>
      </c>
      <c r="B98" s="101">
        <v>1.4</v>
      </c>
      <c r="C98" s="102" t="s">
        <v>58</v>
      </c>
      <c r="D98" s="96">
        <f t="shared" si="16"/>
        <v>1.0606060606060605E-2</v>
      </c>
      <c r="E98" s="103">
        <v>5.4560000000000004</v>
      </c>
      <c r="F98" s="104">
        <v>8.3849999999999998</v>
      </c>
      <c r="G98" s="99">
        <f t="shared" si="11"/>
        <v>13.841000000000001</v>
      </c>
      <c r="H98" s="101">
        <v>9739</v>
      </c>
      <c r="I98" s="102" t="s">
        <v>57</v>
      </c>
      <c r="J98" s="100">
        <f t="shared" si="12"/>
        <v>0.9739000000000001</v>
      </c>
      <c r="K98" s="101">
        <v>1046</v>
      </c>
      <c r="L98" s="102" t="s">
        <v>57</v>
      </c>
      <c r="M98" s="100">
        <f t="shared" si="13"/>
        <v>0.1046</v>
      </c>
      <c r="N98" s="101">
        <v>980</v>
      </c>
      <c r="O98" s="102" t="s">
        <v>57</v>
      </c>
      <c r="P98" s="100">
        <f t="shared" si="14"/>
        <v>9.8000000000000004E-2</v>
      </c>
    </row>
    <row r="99" spans="1:16">
      <c r="A99" s="18">
        <f t="shared" si="15"/>
        <v>99</v>
      </c>
      <c r="B99" s="101">
        <v>1.5</v>
      </c>
      <c r="C99" s="102" t="s">
        <v>58</v>
      </c>
      <c r="D99" s="96">
        <f t="shared" si="16"/>
        <v>1.1363636363636364E-2</v>
      </c>
      <c r="E99" s="103">
        <v>5.6950000000000003</v>
      </c>
      <c r="F99" s="104">
        <v>8.16</v>
      </c>
      <c r="G99" s="99">
        <f t="shared" si="11"/>
        <v>13.855</v>
      </c>
      <c r="H99" s="101">
        <v>1.04</v>
      </c>
      <c r="I99" s="105" t="s">
        <v>59</v>
      </c>
      <c r="J99" s="106">
        <f t="shared" ref="J99:J130" si="17">H99</f>
        <v>1.04</v>
      </c>
      <c r="K99" s="101">
        <v>1103</v>
      </c>
      <c r="L99" s="102" t="s">
        <v>57</v>
      </c>
      <c r="M99" s="100">
        <f t="shared" si="13"/>
        <v>0.1103</v>
      </c>
      <c r="N99" s="101">
        <v>1041</v>
      </c>
      <c r="O99" s="102" t="s">
        <v>57</v>
      </c>
      <c r="P99" s="100">
        <f t="shared" si="14"/>
        <v>0.1041</v>
      </c>
    </row>
    <row r="100" spans="1:16">
      <c r="A100" s="18">
        <f t="shared" si="15"/>
        <v>100</v>
      </c>
      <c r="B100" s="101">
        <v>1.6</v>
      </c>
      <c r="C100" s="102" t="s">
        <v>58</v>
      </c>
      <c r="D100" s="96">
        <f t="shared" si="16"/>
        <v>1.2121212121212121E-2</v>
      </c>
      <c r="E100" s="103">
        <v>5.9349999999999996</v>
      </c>
      <c r="F100" s="104">
        <v>7.9489999999999998</v>
      </c>
      <c r="G100" s="99">
        <f t="shared" si="11"/>
        <v>13.884</v>
      </c>
      <c r="H100" s="101">
        <v>1.1100000000000001</v>
      </c>
      <c r="I100" s="102" t="s">
        <v>59</v>
      </c>
      <c r="J100" s="106">
        <f t="shared" si="17"/>
        <v>1.1100000000000001</v>
      </c>
      <c r="K100" s="101">
        <v>1159</v>
      </c>
      <c r="L100" s="102" t="s">
        <v>57</v>
      </c>
      <c r="M100" s="100">
        <f t="shared" si="13"/>
        <v>0.1159</v>
      </c>
      <c r="N100" s="101">
        <v>1101</v>
      </c>
      <c r="O100" s="102" t="s">
        <v>57</v>
      </c>
      <c r="P100" s="100">
        <f t="shared" si="14"/>
        <v>0.1101</v>
      </c>
    </row>
    <row r="101" spans="1:16">
      <c r="A101" s="18">
        <f t="shared" si="15"/>
        <v>101</v>
      </c>
      <c r="B101" s="101">
        <v>1.7</v>
      </c>
      <c r="C101" s="102" t="s">
        <v>58</v>
      </c>
      <c r="D101" s="96">
        <f t="shared" si="16"/>
        <v>1.2878787878787878E-2</v>
      </c>
      <c r="E101" s="103">
        <v>6.173</v>
      </c>
      <c r="F101" s="104">
        <v>7.75</v>
      </c>
      <c r="G101" s="99">
        <f t="shared" si="11"/>
        <v>13.923</v>
      </c>
      <c r="H101" s="101">
        <v>1.18</v>
      </c>
      <c r="I101" s="102" t="s">
        <v>59</v>
      </c>
      <c r="J101" s="106">
        <f t="shared" si="17"/>
        <v>1.18</v>
      </c>
      <c r="K101" s="101">
        <v>1213</v>
      </c>
      <c r="L101" s="102" t="s">
        <v>57</v>
      </c>
      <c r="M101" s="100">
        <f t="shared" si="13"/>
        <v>0.12130000000000001</v>
      </c>
      <c r="N101" s="101">
        <v>1160</v>
      </c>
      <c r="O101" s="102" t="s">
        <v>57</v>
      </c>
      <c r="P101" s="100">
        <f t="shared" si="14"/>
        <v>0.11599999999999999</v>
      </c>
    </row>
    <row r="102" spans="1:16">
      <c r="A102" s="18">
        <f t="shared" si="15"/>
        <v>102</v>
      </c>
      <c r="B102" s="101">
        <v>1.8</v>
      </c>
      <c r="C102" s="102" t="s">
        <v>58</v>
      </c>
      <c r="D102" s="96">
        <f t="shared" si="16"/>
        <v>1.3636363636363637E-2</v>
      </c>
      <c r="E102" s="103">
        <v>6.4089999999999998</v>
      </c>
      <c r="F102" s="104">
        <v>7.5620000000000003</v>
      </c>
      <c r="G102" s="99">
        <f t="shared" si="11"/>
        <v>13.971</v>
      </c>
      <c r="H102" s="101">
        <v>1.26</v>
      </c>
      <c r="I102" s="102" t="s">
        <v>59</v>
      </c>
      <c r="J102" s="106">
        <f t="shared" si="17"/>
        <v>1.26</v>
      </c>
      <c r="K102" s="101">
        <v>1265</v>
      </c>
      <c r="L102" s="102" t="s">
        <v>57</v>
      </c>
      <c r="M102" s="100">
        <f t="shared" si="13"/>
        <v>0.1265</v>
      </c>
      <c r="N102" s="101">
        <v>1218</v>
      </c>
      <c r="O102" s="102" t="s">
        <v>57</v>
      </c>
      <c r="P102" s="100">
        <f t="shared" si="14"/>
        <v>0.12179999999999999</v>
      </c>
    </row>
    <row r="103" spans="1:16">
      <c r="A103" s="18">
        <f t="shared" si="15"/>
        <v>103</v>
      </c>
      <c r="B103" s="101">
        <v>2</v>
      </c>
      <c r="C103" s="102" t="s">
        <v>58</v>
      </c>
      <c r="D103" s="96">
        <f t="shared" si="16"/>
        <v>1.5151515151515152E-2</v>
      </c>
      <c r="E103" s="103">
        <v>6.875</v>
      </c>
      <c r="F103" s="104">
        <v>7.218</v>
      </c>
      <c r="G103" s="99">
        <f t="shared" si="11"/>
        <v>14.093</v>
      </c>
      <c r="H103" s="101">
        <v>1.39</v>
      </c>
      <c r="I103" s="102" t="s">
        <v>59</v>
      </c>
      <c r="J103" s="106">
        <f t="shared" si="17"/>
        <v>1.39</v>
      </c>
      <c r="K103" s="101">
        <v>1373</v>
      </c>
      <c r="L103" s="102" t="s">
        <v>57</v>
      </c>
      <c r="M103" s="100">
        <f t="shared" si="13"/>
        <v>0.13730000000000001</v>
      </c>
      <c r="N103" s="101">
        <v>1333</v>
      </c>
      <c r="O103" s="102" t="s">
        <v>57</v>
      </c>
      <c r="P103" s="100">
        <f t="shared" si="14"/>
        <v>0.1333</v>
      </c>
    </row>
    <row r="104" spans="1:16">
      <c r="A104" s="18">
        <f t="shared" si="15"/>
        <v>104</v>
      </c>
      <c r="B104" s="101">
        <v>2.25</v>
      </c>
      <c r="C104" s="102" t="s">
        <v>58</v>
      </c>
      <c r="D104" s="96">
        <f t="shared" si="16"/>
        <v>1.7045454545454544E-2</v>
      </c>
      <c r="E104" s="103">
        <v>7.4390000000000001</v>
      </c>
      <c r="F104" s="104">
        <v>6.8360000000000003</v>
      </c>
      <c r="G104" s="99">
        <f t="shared" si="11"/>
        <v>14.275</v>
      </c>
      <c r="H104" s="101">
        <v>1.57</v>
      </c>
      <c r="I104" s="102" t="s">
        <v>59</v>
      </c>
      <c r="J104" s="106">
        <f t="shared" si="17"/>
        <v>1.57</v>
      </c>
      <c r="K104" s="101">
        <v>1502</v>
      </c>
      <c r="L104" s="102" t="s">
        <v>57</v>
      </c>
      <c r="M104" s="100">
        <f t="shared" si="13"/>
        <v>0.1502</v>
      </c>
      <c r="N104" s="101">
        <v>1471</v>
      </c>
      <c r="O104" s="102" t="s">
        <v>57</v>
      </c>
      <c r="P104" s="100">
        <f t="shared" si="14"/>
        <v>0.14710000000000001</v>
      </c>
    </row>
    <row r="105" spans="1:16">
      <c r="A105" s="18">
        <f t="shared" si="15"/>
        <v>105</v>
      </c>
      <c r="B105" s="101">
        <v>2.5</v>
      </c>
      <c r="C105" s="102" t="s">
        <v>58</v>
      </c>
      <c r="D105" s="96">
        <f t="shared" si="16"/>
        <v>1.893939393939394E-2</v>
      </c>
      <c r="E105" s="103">
        <v>7.9820000000000002</v>
      </c>
      <c r="F105" s="104">
        <v>6.4989999999999997</v>
      </c>
      <c r="G105" s="99">
        <f t="shared" si="11"/>
        <v>14.481</v>
      </c>
      <c r="H105" s="101">
        <v>1.74</v>
      </c>
      <c r="I105" s="102" t="s">
        <v>59</v>
      </c>
      <c r="J105" s="106">
        <f t="shared" si="17"/>
        <v>1.74</v>
      </c>
      <c r="K105" s="101">
        <v>1621</v>
      </c>
      <c r="L105" s="102" t="s">
        <v>57</v>
      </c>
      <c r="M105" s="100">
        <f t="shared" si="13"/>
        <v>0.16209999999999999</v>
      </c>
      <c r="N105" s="101">
        <v>1604</v>
      </c>
      <c r="O105" s="102" t="s">
        <v>57</v>
      </c>
      <c r="P105" s="100">
        <f t="shared" si="14"/>
        <v>0.16040000000000001</v>
      </c>
    </row>
    <row r="106" spans="1:16">
      <c r="A106" s="18">
        <f t="shared" si="15"/>
        <v>106</v>
      </c>
      <c r="B106" s="101">
        <v>2.75</v>
      </c>
      <c r="C106" s="102" t="s">
        <v>58</v>
      </c>
      <c r="D106" s="96">
        <f t="shared" si="16"/>
        <v>2.0833333333333332E-2</v>
      </c>
      <c r="E106" s="103">
        <v>8.5020000000000007</v>
      </c>
      <c r="F106" s="104">
        <v>6.1989999999999998</v>
      </c>
      <c r="G106" s="99">
        <f t="shared" si="11"/>
        <v>14.701000000000001</v>
      </c>
      <c r="H106" s="101">
        <v>1.91</v>
      </c>
      <c r="I106" s="102" t="s">
        <v>59</v>
      </c>
      <c r="J106" s="106">
        <f t="shared" si="17"/>
        <v>1.91</v>
      </c>
      <c r="K106" s="101">
        <v>1733</v>
      </c>
      <c r="L106" s="102" t="s">
        <v>57</v>
      </c>
      <c r="M106" s="100">
        <f t="shared" si="13"/>
        <v>0.17330000000000001</v>
      </c>
      <c r="N106" s="101">
        <v>1732</v>
      </c>
      <c r="O106" s="102" t="s">
        <v>57</v>
      </c>
      <c r="P106" s="100">
        <f t="shared" si="14"/>
        <v>0.17319999999999999</v>
      </c>
    </row>
    <row r="107" spans="1:16">
      <c r="A107" s="18">
        <f t="shared" si="15"/>
        <v>107</v>
      </c>
      <c r="B107" s="101">
        <v>3</v>
      </c>
      <c r="C107" s="102" t="s">
        <v>58</v>
      </c>
      <c r="D107" s="96">
        <f t="shared" si="16"/>
        <v>2.2727272727272728E-2</v>
      </c>
      <c r="E107" s="103">
        <v>9</v>
      </c>
      <c r="F107" s="104">
        <v>5.93</v>
      </c>
      <c r="G107" s="99">
        <f t="shared" si="11"/>
        <v>14.93</v>
      </c>
      <c r="H107" s="101">
        <v>2.0699999999999998</v>
      </c>
      <c r="I107" s="102" t="s">
        <v>59</v>
      </c>
      <c r="J107" s="106">
        <f t="shared" si="17"/>
        <v>2.0699999999999998</v>
      </c>
      <c r="K107" s="101">
        <v>1837</v>
      </c>
      <c r="L107" s="102" t="s">
        <v>57</v>
      </c>
      <c r="M107" s="100">
        <f t="shared" si="13"/>
        <v>0.1837</v>
      </c>
      <c r="N107" s="101">
        <v>1856</v>
      </c>
      <c r="O107" s="102" t="s">
        <v>57</v>
      </c>
      <c r="P107" s="100">
        <f t="shared" si="14"/>
        <v>0.18560000000000001</v>
      </c>
    </row>
    <row r="108" spans="1:16">
      <c r="A108" s="18">
        <f t="shared" si="15"/>
        <v>108</v>
      </c>
      <c r="B108" s="101">
        <v>3.25</v>
      </c>
      <c r="C108" s="102" t="s">
        <v>58</v>
      </c>
      <c r="D108" s="96">
        <f t="shared" si="16"/>
        <v>2.462121212121212E-2</v>
      </c>
      <c r="E108" s="103">
        <v>9.4770000000000003</v>
      </c>
      <c r="F108" s="104">
        <v>5.6870000000000003</v>
      </c>
      <c r="G108" s="99">
        <f t="shared" si="11"/>
        <v>15.164000000000001</v>
      </c>
      <c r="H108" s="101">
        <v>2.23</v>
      </c>
      <c r="I108" s="102" t="s">
        <v>59</v>
      </c>
      <c r="J108" s="106">
        <f t="shared" si="17"/>
        <v>2.23</v>
      </c>
      <c r="K108" s="101">
        <v>1934</v>
      </c>
      <c r="L108" s="102" t="s">
        <v>57</v>
      </c>
      <c r="M108" s="100">
        <f t="shared" si="13"/>
        <v>0.19339999999999999</v>
      </c>
      <c r="N108" s="101">
        <v>1974</v>
      </c>
      <c r="O108" s="102" t="s">
        <v>57</v>
      </c>
      <c r="P108" s="100">
        <f t="shared" si="14"/>
        <v>0.19739999999999999</v>
      </c>
    </row>
    <row r="109" spans="1:16">
      <c r="A109" s="18">
        <f t="shared" si="15"/>
        <v>109</v>
      </c>
      <c r="B109" s="101">
        <v>3.5</v>
      </c>
      <c r="C109" s="102" t="s">
        <v>58</v>
      </c>
      <c r="D109" s="96">
        <f t="shared" si="16"/>
        <v>2.6515151515151516E-2</v>
      </c>
      <c r="E109" s="103">
        <v>9.9350000000000005</v>
      </c>
      <c r="F109" s="104">
        <v>5.4660000000000002</v>
      </c>
      <c r="G109" s="99">
        <f t="shared" si="11"/>
        <v>15.401</v>
      </c>
      <c r="H109" s="101">
        <v>2.4</v>
      </c>
      <c r="I109" s="102" t="s">
        <v>59</v>
      </c>
      <c r="J109" s="106">
        <f t="shared" si="17"/>
        <v>2.4</v>
      </c>
      <c r="K109" s="101">
        <v>2025</v>
      </c>
      <c r="L109" s="102" t="s">
        <v>57</v>
      </c>
      <c r="M109" s="100">
        <f t="shared" si="13"/>
        <v>0.20249999999999999</v>
      </c>
      <c r="N109" s="101">
        <v>2088</v>
      </c>
      <c r="O109" s="102" t="s">
        <v>57</v>
      </c>
      <c r="P109" s="100">
        <f t="shared" si="14"/>
        <v>0.20880000000000001</v>
      </c>
    </row>
    <row r="110" spans="1:16">
      <c r="A110" s="18">
        <f t="shared" si="15"/>
        <v>110</v>
      </c>
      <c r="B110" s="101">
        <v>3.75</v>
      </c>
      <c r="C110" s="102" t="s">
        <v>58</v>
      </c>
      <c r="D110" s="96">
        <f t="shared" si="16"/>
        <v>2.8409090909090908E-2</v>
      </c>
      <c r="E110" s="103">
        <v>10.38</v>
      </c>
      <c r="F110" s="104">
        <v>5.2649999999999997</v>
      </c>
      <c r="G110" s="99">
        <f t="shared" si="11"/>
        <v>15.645</v>
      </c>
      <c r="H110" s="101">
        <v>2.5499999999999998</v>
      </c>
      <c r="I110" s="102" t="s">
        <v>59</v>
      </c>
      <c r="J110" s="106">
        <f t="shared" si="17"/>
        <v>2.5499999999999998</v>
      </c>
      <c r="K110" s="101">
        <v>2112</v>
      </c>
      <c r="L110" s="102" t="s">
        <v>57</v>
      </c>
      <c r="M110" s="100">
        <f t="shared" si="13"/>
        <v>0.2112</v>
      </c>
      <c r="N110" s="101">
        <v>2197</v>
      </c>
      <c r="O110" s="102" t="s">
        <v>57</v>
      </c>
      <c r="P110" s="100">
        <f t="shared" si="14"/>
        <v>0.21970000000000001</v>
      </c>
    </row>
    <row r="111" spans="1:16">
      <c r="A111" s="18">
        <f t="shared" si="15"/>
        <v>111</v>
      </c>
      <c r="B111" s="101">
        <v>4</v>
      </c>
      <c r="C111" s="102" t="s">
        <v>58</v>
      </c>
      <c r="D111" s="96">
        <f t="shared" si="16"/>
        <v>3.0303030303030304E-2</v>
      </c>
      <c r="E111" s="103">
        <v>10.8</v>
      </c>
      <c r="F111" s="104">
        <v>5.08</v>
      </c>
      <c r="G111" s="99">
        <f t="shared" si="11"/>
        <v>15.88</v>
      </c>
      <c r="H111" s="101">
        <v>2.71</v>
      </c>
      <c r="I111" s="102" t="s">
        <v>59</v>
      </c>
      <c r="J111" s="106">
        <f t="shared" si="17"/>
        <v>2.71</v>
      </c>
      <c r="K111" s="101">
        <v>2193</v>
      </c>
      <c r="L111" s="102" t="s">
        <v>57</v>
      </c>
      <c r="M111" s="100">
        <f t="shared" si="13"/>
        <v>0.21929999999999999</v>
      </c>
      <c r="N111" s="101">
        <v>2303</v>
      </c>
      <c r="O111" s="102" t="s">
        <v>57</v>
      </c>
      <c r="P111" s="100">
        <f t="shared" si="14"/>
        <v>0.2303</v>
      </c>
    </row>
    <row r="112" spans="1:16">
      <c r="A112" s="18">
        <f t="shared" si="15"/>
        <v>112</v>
      </c>
      <c r="B112" s="101">
        <v>4.5</v>
      </c>
      <c r="C112" s="102" t="s">
        <v>58</v>
      </c>
      <c r="D112" s="96">
        <f t="shared" si="16"/>
        <v>3.4090909090909088E-2</v>
      </c>
      <c r="E112" s="103">
        <v>11.61</v>
      </c>
      <c r="F112" s="104">
        <v>4.7530000000000001</v>
      </c>
      <c r="G112" s="99">
        <f t="shared" si="11"/>
        <v>16.363</v>
      </c>
      <c r="H112" s="101">
        <v>3.02</v>
      </c>
      <c r="I112" s="102" t="s">
        <v>59</v>
      </c>
      <c r="J112" s="106">
        <f t="shared" si="17"/>
        <v>3.02</v>
      </c>
      <c r="K112" s="101">
        <v>2362</v>
      </c>
      <c r="L112" s="102" t="s">
        <v>57</v>
      </c>
      <c r="M112" s="100">
        <f t="shared" si="13"/>
        <v>0.23620000000000002</v>
      </c>
      <c r="N112" s="101">
        <v>2503</v>
      </c>
      <c r="O112" s="102" t="s">
        <v>57</v>
      </c>
      <c r="P112" s="100">
        <f t="shared" si="14"/>
        <v>0.25030000000000002</v>
      </c>
    </row>
    <row r="113" spans="1:16">
      <c r="A113" s="18">
        <f t="shared" si="15"/>
        <v>113</v>
      </c>
      <c r="B113" s="101">
        <v>5</v>
      </c>
      <c r="C113" s="102" t="s">
        <v>58</v>
      </c>
      <c r="D113" s="96">
        <f t="shared" si="16"/>
        <v>3.787878787878788E-2</v>
      </c>
      <c r="E113" s="103">
        <v>12.39</v>
      </c>
      <c r="F113" s="104">
        <v>4.4710000000000001</v>
      </c>
      <c r="G113" s="99">
        <f t="shared" si="11"/>
        <v>16.861000000000001</v>
      </c>
      <c r="H113" s="101">
        <v>3.31</v>
      </c>
      <c r="I113" s="102" t="s">
        <v>59</v>
      </c>
      <c r="J113" s="106">
        <f t="shared" si="17"/>
        <v>3.31</v>
      </c>
      <c r="K113" s="101">
        <v>2514</v>
      </c>
      <c r="L113" s="102" t="s">
        <v>57</v>
      </c>
      <c r="M113" s="100">
        <f t="shared" si="13"/>
        <v>0.25139999999999996</v>
      </c>
      <c r="N113" s="101">
        <v>2689</v>
      </c>
      <c r="O113" s="102" t="s">
        <v>57</v>
      </c>
      <c r="P113" s="100">
        <f t="shared" si="14"/>
        <v>0.26890000000000003</v>
      </c>
    </row>
    <row r="114" spans="1:16">
      <c r="A114" s="18">
        <f t="shared" si="15"/>
        <v>114</v>
      </c>
      <c r="B114" s="101">
        <v>5.5</v>
      </c>
      <c r="C114" s="102" t="s">
        <v>58</v>
      </c>
      <c r="D114" s="96">
        <f t="shared" si="16"/>
        <v>4.1666666666666664E-2</v>
      </c>
      <c r="E114" s="103">
        <v>13.13</v>
      </c>
      <c r="F114" s="104">
        <v>4.2249999999999996</v>
      </c>
      <c r="G114" s="99">
        <f t="shared" si="11"/>
        <v>17.355</v>
      </c>
      <c r="H114" s="101">
        <v>3.6</v>
      </c>
      <c r="I114" s="102" t="s">
        <v>59</v>
      </c>
      <c r="J114" s="106">
        <f t="shared" si="17"/>
        <v>3.6</v>
      </c>
      <c r="K114" s="101">
        <v>2650</v>
      </c>
      <c r="L114" s="102" t="s">
        <v>57</v>
      </c>
      <c r="M114" s="100">
        <f t="shared" si="13"/>
        <v>0.26500000000000001</v>
      </c>
      <c r="N114" s="101">
        <v>2863</v>
      </c>
      <c r="O114" s="102" t="s">
        <v>57</v>
      </c>
      <c r="P114" s="100">
        <f t="shared" si="14"/>
        <v>0.2863</v>
      </c>
    </row>
    <row r="115" spans="1:16">
      <c r="A115" s="18">
        <f t="shared" si="15"/>
        <v>115</v>
      </c>
      <c r="B115" s="101">
        <v>6</v>
      </c>
      <c r="C115" s="102" t="s">
        <v>58</v>
      </c>
      <c r="D115" s="96">
        <f t="shared" si="16"/>
        <v>4.5454545454545456E-2</v>
      </c>
      <c r="E115" s="103">
        <v>13.86</v>
      </c>
      <c r="F115" s="104">
        <v>4.0090000000000003</v>
      </c>
      <c r="G115" s="99">
        <f t="shared" si="11"/>
        <v>17.869</v>
      </c>
      <c r="H115" s="101">
        <v>3.88</v>
      </c>
      <c r="I115" s="102" t="s">
        <v>59</v>
      </c>
      <c r="J115" s="106">
        <f t="shared" si="17"/>
        <v>3.88</v>
      </c>
      <c r="K115" s="101">
        <v>2774</v>
      </c>
      <c r="L115" s="102" t="s">
        <v>57</v>
      </c>
      <c r="M115" s="100">
        <f t="shared" si="13"/>
        <v>0.27739999999999998</v>
      </c>
      <c r="N115" s="101">
        <v>3026</v>
      </c>
      <c r="O115" s="102" t="s">
        <v>57</v>
      </c>
      <c r="P115" s="100">
        <f t="shared" si="14"/>
        <v>0.30259999999999998</v>
      </c>
    </row>
    <row r="116" spans="1:16">
      <c r="A116" s="18">
        <f t="shared" si="15"/>
        <v>116</v>
      </c>
      <c r="B116" s="101">
        <v>6.5</v>
      </c>
      <c r="C116" s="102" t="s">
        <v>58</v>
      </c>
      <c r="D116" s="96">
        <f t="shared" si="16"/>
        <v>4.924242424242424E-2</v>
      </c>
      <c r="E116" s="103">
        <v>14.57</v>
      </c>
      <c r="F116" s="104">
        <v>3.8170000000000002</v>
      </c>
      <c r="G116" s="99">
        <f t="shared" si="11"/>
        <v>18.387</v>
      </c>
      <c r="H116" s="101">
        <v>4.16</v>
      </c>
      <c r="I116" s="102" t="s">
        <v>59</v>
      </c>
      <c r="J116" s="106">
        <f t="shared" si="17"/>
        <v>4.16</v>
      </c>
      <c r="K116" s="101">
        <v>2888</v>
      </c>
      <c r="L116" s="102" t="s">
        <v>57</v>
      </c>
      <c r="M116" s="100">
        <f t="shared" ref="M116:M147" si="18">K116/1000/10</f>
        <v>0.2888</v>
      </c>
      <c r="N116" s="101">
        <v>3178</v>
      </c>
      <c r="O116" s="102" t="s">
        <v>57</v>
      </c>
      <c r="P116" s="100">
        <f t="shared" ref="P116:P147" si="19">N116/1000/10</f>
        <v>0.31779999999999997</v>
      </c>
    </row>
    <row r="117" spans="1:16">
      <c r="A117" s="18">
        <f t="shared" si="15"/>
        <v>117</v>
      </c>
      <c r="B117" s="101">
        <v>7</v>
      </c>
      <c r="C117" s="102" t="s">
        <v>58</v>
      </c>
      <c r="D117" s="96">
        <f t="shared" si="16"/>
        <v>5.3030303030303032E-2</v>
      </c>
      <c r="E117" s="103">
        <v>15.29</v>
      </c>
      <c r="F117" s="104">
        <v>3.645</v>
      </c>
      <c r="G117" s="99">
        <f t="shared" si="11"/>
        <v>18.934999999999999</v>
      </c>
      <c r="H117" s="101">
        <v>4.42</v>
      </c>
      <c r="I117" s="102" t="s">
        <v>59</v>
      </c>
      <c r="J117" s="106">
        <f t="shared" si="17"/>
        <v>4.42</v>
      </c>
      <c r="K117" s="101">
        <v>2991</v>
      </c>
      <c r="L117" s="102" t="s">
        <v>57</v>
      </c>
      <c r="M117" s="100">
        <f t="shared" si="18"/>
        <v>0.29910000000000003</v>
      </c>
      <c r="N117" s="101">
        <v>3321</v>
      </c>
      <c r="O117" s="102" t="s">
        <v>57</v>
      </c>
      <c r="P117" s="100">
        <f t="shared" si="19"/>
        <v>0.33210000000000001</v>
      </c>
    </row>
    <row r="118" spans="1:16">
      <c r="A118" s="18">
        <f t="shared" si="15"/>
        <v>118</v>
      </c>
      <c r="B118" s="101">
        <v>8</v>
      </c>
      <c r="C118" s="102" t="s">
        <v>58</v>
      </c>
      <c r="D118" s="96">
        <f t="shared" si="16"/>
        <v>6.0606060606060608E-2</v>
      </c>
      <c r="E118" s="103">
        <v>16.71</v>
      </c>
      <c r="F118" s="104">
        <v>3.35</v>
      </c>
      <c r="G118" s="99">
        <f t="shared" si="11"/>
        <v>20.060000000000002</v>
      </c>
      <c r="H118" s="101">
        <v>4.93</v>
      </c>
      <c r="I118" s="102" t="s">
        <v>59</v>
      </c>
      <c r="J118" s="106">
        <f t="shared" si="17"/>
        <v>4.93</v>
      </c>
      <c r="K118" s="101">
        <v>3213</v>
      </c>
      <c r="L118" s="102" t="s">
        <v>57</v>
      </c>
      <c r="M118" s="100">
        <f t="shared" si="18"/>
        <v>0.32130000000000003</v>
      </c>
      <c r="N118" s="101">
        <v>3582</v>
      </c>
      <c r="O118" s="102" t="s">
        <v>57</v>
      </c>
      <c r="P118" s="100">
        <f t="shared" si="19"/>
        <v>0.35819999999999996</v>
      </c>
    </row>
    <row r="119" spans="1:16">
      <c r="A119" s="18">
        <f t="shared" si="15"/>
        <v>119</v>
      </c>
      <c r="B119" s="101">
        <v>9</v>
      </c>
      <c r="C119" s="102" t="s">
        <v>58</v>
      </c>
      <c r="D119" s="96">
        <f t="shared" si="16"/>
        <v>6.8181818181818177E-2</v>
      </c>
      <c r="E119" s="103">
        <v>18.149999999999999</v>
      </c>
      <c r="F119" s="104">
        <v>3.1040000000000001</v>
      </c>
      <c r="G119" s="99">
        <f t="shared" si="11"/>
        <v>21.253999999999998</v>
      </c>
      <c r="H119" s="101">
        <v>5.41</v>
      </c>
      <c r="I119" s="102" t="s">
        <v>59</v>
      </c>
      <c r="J119" s="106">
        <f t="shared" si="17"/>
        <v>5.41</v>
      </c>
      <c r="K119" s="101">
        <v>3401</v>
      </c>
      <c r="L119" s="102" t="s">
        <v>57</v>
      </c>
      <c r="M119" s="100">
        <f t="shared" si="18"/>
        <v>0.34009999999999996</v>
      </c>
      <c r="N119" s="101">
        <v>3813</v>
      </c>
      <c r="O119" s="102" t="s">
        <v>57</v>
      </c>
      <c r="P119" s="100">
        <f t="shared" si="19"/>
        <v>0.38130000000000003</v>
      </c>
    </row>
    <row r="120" spans="1:16">
      <c r="A120" s="18">
        <f t="shared" si="15"/>
        <v>120</v>
      </c>
      <c r="B120" s="101">
        <v>10</v>
      </c>
      <c r="C120" s="102" t="s">
        <v>58</v>
      </c>
      <c r="D120" s="96">
        <f t="shared" si="16"/>
        <v>7.575757575757576E-2</v>
      </c>
      <c r="E120" s="103">
        <v>19.63</v>
      </c>
      <c r="F120" s="104">
        <v>2.8959999999999999</v>
      </c>
      <c r="G120" s="99">
        <f t="shared" si="11"/>
        <v>22.526</v>
      </c>
      <c r="H120" s="101">
        <v>5.86</v>
      </c>
      <c r="I120" s="102" t="s">
        <v>59</v>
      </c>
      <c r="J120" s="106">
        <f t="shared" si="17"/>
        <v>5.86</v>
      </c>
      <c r="K120" s="101">
        <v>3560</v>
      </c>
      <c r="L120" s="102" t="s">
        <v>57</v>
      </c>
      <c r="M120" s="100">
        <f t="shared" si="18"/>
        <v>0.35599999999999998</v>
      </c>
      <c r="N120" s="101">
        <v>4018</v>
      </c>
      <c r="O120" s="102" t="s">
        <v>57</v>
      </c>
      <c r="P120" s="100">
        <f t="shared" si="19"/>
        <v>0.40179999999999999</v>
      </c>
    </row>
    <row r="121" spans="1:16">
      <c r="A121" s="18">
        <f t="shared" si="15"/>
        <v>121</v>
      </c>
      <c r="B121" s="101">
        <v>11</v>
      </c>
      <c r="C121" s="102" t="s">
        <v>58</v>
      </c>
      <c r="D121" s="96">
        <f t="shared" si="16"/>
        <v>8.3333333333333329E-2</v>
      </c>
      <c r="E121" s="103">
        <v>21.15</v>
      </c>
      <c r="F121" s="104">
        <v>2.718</v>
      </c>
      <c r="G121" s="99">
        <f t="shared" si="11"/>
        <v>23.867999999999999</v>
      </c>
      <c r="H121" s="101">
        <v>6.29</v>
      </c>
      <c r="I121" s="102" t="s">
        <v>59</v>
      </c>
      <c r="J121" s="106">
        <f t="shared" si="17"/>
        <v>6.29</v>
      </c>
      <c r="K121" s="101">
        <v>3697</v>
      </c>
      <c r="L121" s="102" t="s">
        <v>57</v>
      </c>
      <c r="M121" s="100">
        <f t="shared" si="18"/>
        <v>0.36970000000000003</v>
      </c>
      <c r="N121" s="101">
        <v>4202</v>
      </c>
      <c r="O121" s="102" t="s">
        <v>57</v>
      </c>
      <c r="P121" s="100">
        <f t="shared" si="19"/>
        <v>0.42020000000000002</v>
      </c>
    </row>
    <row r="122" spans="1:16">
      <c r="A122" s="18">
        <f t="shared" si="15"/>
        <v>122</v>
      </c>
      <c r="B122" s="101">
        <v>12</v>
      </c>
      <c r="C122" s="102" t="s">
        <v>58</v>
      </c>
      <c r="D122" s="96">
        <f t="shared" si="16"/>
        <v>9.0909090909090912E-2</v>
      </c>
      <c r="E122" s="103">
        <v>22.7</v>
      </c>
      <c r="F122" s="104">
        <v>2.5630000000000002</v>
      </c>
      <c r="G122" s="99">
        <f t="shared" si="11"/>
        <v>25.262999999999998</v>
      </c>
      <c r="H122" s="101">
        <v>6.69</v>
      </c>
      <c r="I122" s="102" t="s">
        <v>59</v>
      </c>
      <c r="J122" s="106">
        <f t="shared" si="17"/>
        <v>6.69</v>
      </c>
      <c r="K122" s="101">
        <v>3816</v>
      </c>
      <c r="L122" s="102" t="s">
        <v>57</v>
      </c>
      <c r="M122" s="100">
        <f t="shared" si="18"/>
        <v>0.38159999999999999</v>
      </c>
      <c r="N122" s="101">
        <v>4366</v>
      </c>
      <c r="O122" s="102" t="s">
        <v>57</v>
      </c>
      <c r="P122" s="100">
        <f t="shared" si="19"/>
        <v>0.43659999999999999</v>
      </c>
    </row>
    <row r="123" spans="1:16">
      <c r="A123" s="18">
        <f t="shared" si="15"/>
        <v>123</v>
      </c>
      <c r="B123" s="101">
        <v>13</v>
      </c>
      <c r="C123" s="102" t="s">
        <v>58</v>
      </c>
      <c r="D123" s="96">
        <f t="shared" si="16"/>
        <v>9.8484848484848481E-2</v>
      </c>
      <c r="E123" s="103">
        <v>24.29</v>
      </c>
      <c r="F123" s="104">
        <v>2.427</v>
      </c>
      <c r="G123" s="99">
        <f t="shared" si="11"/>
        <v>26.716999999999999</v>
      </c>
      <c r="H123" s="101">
        <v>7.08</v>
      </c>
      <c r="I123" s="102" t="s">
        <v>59</v>
      </c>
      <c r="J123" s="106">
        <f t="shared" si="17"/>
        <v>7.08</v>
      </c>
      <c r="K123" s="101">
        <v>3919</v>
      </c>
      <c r="L123" s="102" t="s">
        <v>57</v>
      </c>
      <c r="M123" s="100">
        <f t="shared" si="18"/>
        <v>0.39190000000000003</v>
      </c>
      <c r="N123" s="101">
        <v>4513</v>
      </c>
      <c r="O123" s="102" t="s">
        <v>57</v>
      </c>
      <c r="P123" s="100">
        <f t="shared" si="19"/>
        <v>0.45129999999999998</v>
      </c>
    </row>
    <row r="124" spans="1:16">
      <c r="A124" s="18">
        <f t="shared" si="15"/>
        <v>124</v>
      </c>
      <c r="B124" s="101">
        <v>14</v>
      </c>
      <c r="C124" s="102" t="s">
        <v>58</v>
      </c>
      <c r="D124" s="96">
        <f t="shared" si="16"/>
        <v>0.10606060606060606</v>
      </c>
      <c r="E124" s="103">
        <v>25.91</v>
      </c>
      <c r="F124" s="104">
        <v>2.306</v>
      </c>
      <c r="G124" s="99">
        <f t="shared" si="11"/>
        <v>28.216000000000001</v>
      </c>
      <c r="H124" s="101">
        <v>7.44</v>
      </c>
      <c r="I124" s="102" t="s">
        <v>59</v>
      </c>
      <c r="J124" s="106">
        <f t="shared" si="17"/>
        <v>7.44</v>
      </c>
      <c r="K124" s="101">
        <v>4010</v>
      </c>
      <c r="L124" s="102" t="s">
        <v>57</v>
      </c>
      <c r="M124" s="100">
        <f t="shared" si="18"/>
        <v>0.40099999999999997</v>
      </c>
      <c r="N124" s="101">
        <v>4646</v>
      </c>
      <c r="O124" s="102" t="s">
        <v>57</v>
      </c>
      <c r="P124" s="100">
        <f t="shared" si="19"/>
        <v>0.46460000000000001</v>
      </c>
    </row>
    <row r="125" spans="1:16">
      <c r="A125" s="18">
        <f t="shared" si="15"/>
        <v>125</v>
      </c>
      <c r="B125" s="107">
        <v>15</v>
      </c>
      <c r="C125" s="108" t="s">
        <v>58</v>
      </c>
      <c r="D125" s="96">
        <f t="shared" si="16"/>
        <v>0.11363636363636363</v>
      </c>
      <c r="E125" s="103">
        <v>27.55</v>
      </c>
      <c r="F125" s="104">
        <v>2.198</v>
      </c>
      <c r="G125" s="99">
        <f t="shared" si="11"/>
        <v>29.748000000000001</v>
      </c>
      <c r="H125" s="101">
        <v>7.78</v>
      </c>
      <c r="I125" s="102" t="s">
        <v>59</v>
      </c>
      <c r="J125" s="106">
        <f t="shared" si="17"/>
        <v>7.78</v>
      </c>
      <c r="K125" s="101">
        <v>4089</v>
      </c>
      <c r="L125" s="102" t="s">
        <v>57</v>
      </c>
      <c r="M125" s="100">
        <f t="shared" si="18"/>
        <v>0.40890000000000004</v>
      </c>
      <c r="N125" s="101">
        <v>4766</v>
      </c>
      <c r="O125" s="102" t="s">
        <v>57</v>
      </c>
      <c r="P125" s="100">
        <f t="shared" si="19"/>
        <v>0.47660000000000002</v>
      </c>
    </row>
    <row r="126" spans="1:16">
      <c r="A126" s="18">
        <f t="shared" si="15"/>
        <v>126</v>
      </c>
      <c r="B126" s="107">
        <v>16</v>
      </c>
      <c r="C126" s="108" t="s">
        <v>58</v>
      </c>
      <c r="D126" s="96">
        <f t="shared" ref="D126:D157" si="20">B126/$C$5</f>
        <v>0.12121212121212122</v>
      </c>
      <c r="E126" s="103">
        <v>29.21</v>
      </c>
      <c r="F126" s="104">
        <v>2.101</v>
      </c>
      <c r="G126" s="99">
        <f t="shared" si="11"/>
        <v>31.311</v>
      </c>
      <c r="H126" s="107">
        <v>8.11</v>
      </c>
      <c r="I126" s="108" t="s">
        <v>59</v>
      </c>
      <c r="J126" s="106">
        <f t="shared" si="17"/>
        <v>8.11</v>
      </c>
      <c r="K126" s="107">
        <v>4160</v>
      </c>
      <c r="L126" s="108" t="s">
        <v>57</v>
      </c>
      <c r="M126" s="100">
        <f t="shared" si="18"/>
        <v>0.41600000000000004</v>
      </c>
      <c r="N126" s="107">
        <v>4875</v>
      </c>
      <c r="O126" s="108" t="s">
        <v>57</v>
      </c>
      <c r="P126" s="100">
        <f t="shared" si="19"/>
        <v>0.48749999999999999</v>
      </c>
    </row>
    <row r="127" spans="1:16">
      <c r="A127" s="18">
        <f t="shared" si="15"/>
        <v>127</v>
      </c>
      <c r="B127" s="107">
        <v>17</v>
      </c>
      <c r="C127" s="108" t="s">
        <v>58</v>
      </c>
      <c r="D127" s="96">
        <f t="shared" si="20"/>
        <v>0.12878787878787878</v>
      </c>
      <c r="E127" s="103">
        <v>30.87</v>
      </c>
      <c r="F127" s="104">
        <v>2.0129999999999999</v>
      </c>
      <c r="G127" s="99">
        <f t="shared" si="11"/>
        <v>32.883000000000003</v>
      </c>
      <c r="H127" s="107">
        <v>8.42</v>
      </c>
      <c r="I127" s="108" t="s">
        <v>59</v>
      </c>
      <c r="J127" s="106">
        <f t="shared" si="17"/>
        <v>8.42</v>
      </c>
      <c r="K127" s="107">
        <v>4223</v>
      </c>
      <c r="L127" s="108" t="s">
        <v>57</v>
      </c>
      <c r="M127" s="100">
        <f t="shared" si="18"/>
        <v>0.42230000000000001</v>
      </c>
      <c r="N127" s="107">
        <v>4973</v>
      </c>
      <c r="O127" s="108" t="s">
        <v>57</v>
      </c>
      <c r="P127" s="100">
        <f t="shared" si="19"/>
        <v>0.49729999999999996</v>
      </c>
    </row>
    <row r="128" spans="1:16">
      <c r="A128" s="18">
        <f t="shared" si="15"/>
        <v>128</v>
      </c>
      <c r="B128" s="101">
        <v>18</v>
      </c>
      <c r="C128" s="102" t="s">
        <v>58</v>
      </c>
      <c r="D128" s="96">
        <f t="shared" si="20"/>
        <v>0.13636363636363635</v>
      </c>
      <c r="E128" s="103">
        <v>32.53</v>
      </c>
      <c r="F128" s="104">
        <v>1.9330000000000001</v>
      </c>
      <c r="G128" s="99">
        <f t="shared" si="11"/>
        <v>34.463000000000001</v>
      </c>
      <c r="H128" s="101">
        <v>8.7100000000000009</v>
      </c>
      <c r="I128" s="102" t="s">
        <v>59</v>
      </c>
      <c r="J128" s="106">
        <f t="shared" si="17"/>
        <v>8.7100000000000009</v>
      </c>
      <c r="K128" s="107">
        <v>4279</v>
      </c>
      <c r="L128" s="108" t="s">
        <v>57</v>
      </c>
      <c r="M128" s="100">
        <f t="shared" si="18"/>
        <v>0.4279</v>
      </c>
      <c r="N128" s="107">
        <v>5063</v>
      </c>
      <c r="O128" s="108" t="s">
        <v>57</v>
      </c>
      <c r="P128" s="100">
        <f t="shared" si="19"/>
        <v>0.50629999999999997</v>
      </c>
    </row>
    <row r="129" spans="1:16">
      <c r="A129" s="18">
        <f t="shared" si="15"/>
        <v>129</v>
      </c>
      <c r="B129" s="101">
        <v>20</v>
      </c>
      <c r="C129" s="102" t="s">
        <v>58</v>
      </c>
      <c r="D129" s="96">
        <f t="shared" si="20"/>
        <v>0.15151515151515152</v>
      </c>
      <c r="E129" s="103">
        <v>35.82</v>
      </c>
      <c r="F129" s="104">
        <v>1.792</v>
      </c>
      <c r="G129" s="99">
        <f t="shared" si="11"/>
        <v>37.612000000000002</v>
      </c>
      <c r="H129" s="101">
        <v>9.27</v>
      </c>
      <c r="I129" s="102" t="s">
        <v>59</v>
      </c>
      <c r="J129" s="106">
        <f t="shared" si="17"/>
        <v>9.27</v>
      </c>
      <c r="K129" s="107">
        <v>4410</v>
      </c>
      <c r="L129" s="108" t="s">
        <v>57</v>
      </c>
      <c r="M129" s="100">
        <f t="shared" si="18"/>
        <v>0.441</v>
      </c>
      <c r="N129" s="107">
        <v>5222</v>
      </c>
      <c r="O129" s="108" t="s">
        <v>57</v>
      </c>
      <c r="P129" s="100">
        <f t="shared" si="19"/>
        <v>0.5222</v>
      </c>
    </row>
    <row r="130" spans="1:16">
      <c r="A130" s="18">
        <f t="shared" si="15"/>
        <v>130</v>
      </c>
      <c r="B130" s="101">
        <v>22.5</v>
      </c>
      <c r="C130" s="102" t="s">
        <v>58</v>
      </c>
      <c r="D130" s="96">
        <f t="shared" si="20"/>
        <v>0.17045454545454544</v>
      </c>
      <c r="E130" s="103">
        <v>39.83</v>
      </c>
      <c r="F130" s="104">
        <v>1.6459999999999999</v>
      </c>
      <c r="G130" s="99">
        <f t="shared" si="11"/>
        <v>41.475999999999999</v>
      </c>
      <c r="H130" s="101">
        <v>9.9</v>
      </c>
      <c r="I130" s="102" t="s">
        <v>59</v>
      </c>
      <c r="J130" s="106">
        <f t="shared" si="17"/>
        <v>9.9</v>
      </c>
      <c r="K130" s="107">
        <v>4559</v>
      </c>
      <c r="L130" s="108" t="s">
        <v>57</v>
      </c>
      <c r="M130" s="100">
        <f t="shared" si="18"/>
        <v>0.45590000000000003</v>
      </c>
      <c r="N130" s="107">
        <v>5386</v>
      </c>
      <c r="O130" s="108" t="s">
        <v>57</v>
      </c>
      <c r="P130" s="100">
        <f t="shared" si="19"/>
        <v>0.53859999999999997</v>
      </c>
    </row>
    <row r="131" spans="1:16">
      <c r="A131" s="18">
        <f t="shared" si="15"/>
        <v>131</v>
      </c>
      <c r="B131" s="101">
        <v>25</v>
      </c>
      <c r="C131" s="102" t="s">
        <v>58</v>
      </c>
      <c r="D131" s="96">
        <f t="shared" si="20"/>
        <v>0.18939393939393939</v>
      </c>
      <c r="E131" s="103">
        <v>43.65</v>
      </c>
      <c r="F131" s="104">
        <v>1.524</v>
      </c>
      <c r="G131" s="99">
        <f t="shared" si="11"/>
        <v>45.173999999999999</v>
      </c>
      <c r="H131" s="101">
        <v>10.47</v>
      </c>
      <c r="I131" s="102" t="s">
        <v>59</v>
      </c>
      <c r="J131" s="106">
        <f t="shared" ref="J131:J162" si="21">H131</f>
        <v>10.47</v>
      </c>
      <c r="K131" s="107">
        <v>4679</v>
      </c>
      <c r="L131" s="108" t="s">
        <v>57</v>
      </c>
      <c r="M131" s="100">
        <f t="shared" si="18"/>
        <v>0.46790000000000004</v>
      </c>
      <c r="N131" s="107">
        <v>5524</v>
      </c>
      <c r="O131" s="108" t="s">
        <v>57</v>
      </c>
      <c r="P131" s="100">
        <f t="shared" si="19"/>
        <v>0.5524</v>
      </c>
    </row>
    <row r="132" spans="1:16">
      <c r="A132" s="18">
        <f t="shared" si="15"/>
        <v>132</v>
      </c>
      <c r="B132" s="101">
        <v>27.5</v>
      </c>
      <c r="C132" s="102" t="s">
        <v>58</v>
      </c>
      <c r="D132" s="96">
        <f t="shared" si="20"/>
        <v>0.20833333333333334</v>
      </c>
      <c r="E132" s="103">
        <v>47.24</v>
      </c>
      <c r="F132" s="104">
        <v>1.42</v>
      </c>
      <c r="G132" s="99">
        <f t="shared" si="11"/>
        <v>48.660000000000004</v>
      </c>
      <c r="H132" s="101">
        <v>11</v>
      </c>
      <c r="I132" s="102" t="s">
        <v>59</v>
      </c>
      <c r="J132" s="106">
        <f t="shared" si="21"/>
        <v>11</v>
      </c>
      <c r="K132" s="107">
        <v>4778</v>
      </c>
      <c r="L132" s="108" t="s">
        <v>57</v>
      </c>
      <c r="M132" s="100">
        <f t="shared" si="18"/>
        <v>0.47779999999999995</v>
      </c>
      <c r="N132" s="107">
        <v>5640</v>
      </c>
      <c r="O132" s="108" t="s">
        <v>57</v>
      </c>
      <c r="P132" s="100">
        <f t="shared" si="19"/>
        <v>0.56399999999999995</v>
      </c>
    </row>
    <row r="133" spans="1:16">
      <c r="A133" s="18">
        <f t="shared" si="15"/>
        <v>133</v>
      </c>
      <c r="B133" s="101">
        <v>30</v>
      </c>
      <c r="C133" s="102" t="s">
        <v>58</v>
      </c>
      <c r="D133" s="96">
        <f t="shared" si="20"/>
        <v>0.22727272727272727</v>
      </c>
      <c r="E133" s="103">
        <v>50.6</v>
      </c>
      <c r="F133" s="104">
        <v>1.331</v>
      </c>
      <c r="G133" s="99">
        <f t="shared" si="11"/>
        <v>51.931000000000004</v>
      </c>
      <c r="H133" s="101">
        <v>11.5</v>
      </c>
      <c r="I133" s="102" t="s">
        <v>59</v>
      </c>
      <c r="J133" s="106">
        <f t="shared" si="21"/>
        <v>11.5</v>
      </c>
      <c r="K133" s="107">
        <v>4862</v>
      </c>
      <c r="L133" s="108" t="s">
        <v>57</v>
      </c>
      <c r="M133" s="100">
        <f t="shared" si="18"/>
        <v>0.48620000000000002</v>
      </c>
      <c r="N133" s="107">
        <v>5740</v>
      </c>
      <c r="O133" s="108" t="s">
        <v>57</v>
      </c>
      <c r="P133" s="100">
        <f t="shared" si="19"/>
        <v>0.57400000000000007</v>
      </c>
    </row>
    <row r="134" spans="1:16">
      <c r="A134" s="18">
        <f t="shared" si="15"/>
        <v>134</v>
      </c>
      <c r="B134" s="101">
        <v>32.5</v>
      </c>
      <c r="C134" s="102" t="s">
        <v>58</v>
      </c>
      <c r="D134" s="96">
        <f t="shared" si="20"/>
        <v>0.24621212121212122</v>
      </c>
      <c r="E134" s="103">
        <v>53.7</v>
      </c>
      <c r="F134" s="104">
        <v>1.254</v>
      </c>
      <c r="G134" s="99">
        <f t="shared" si="11"/>
        <v>54.954000000000001</v>
      </c>
      <c r="H134" s="101">
        <v>11.97</v>
      </c>
      <c r="I134" s="102" t="s">
        <v>59</v>
      </c>
      <c r="J134" s="106">
        <f t="shared" si="21"/>
        <v>11.97</v>
      </c>
      <c r="K134" s="107">
        <v>4935</v>
      </c>
      <c r="L134" s="108" t="s">
        <v>57</v>
      </c>
      <c r="M134" s="100">
        <f t="shared" si="18"/>
        <v>0.49349999999999994</v>
      </c>
      <c r="N134" s="107">
        <v>5827</v>
      </c>
      <c r="O134" s="108" t="s">
        <v>57</v>
      </c>
      <c r="P134" s="100">
        <f t="shared" si="19"/>
        <v>0.5827</v>
      </c>
    </row>
    <row r="135" spans="1:16">
      <c r="A135" s="18">
        <f t="shared" si="15"/>
        <v>135</v>
      </c>
      <c r="B135" s="101">
        <v>35</v>
      </c>
      <c r="C135" s="102" t="s">
        <v>58</v>
      </c>
      <c r="D135" s="96">
        <f t="shared" si="20"/>
        <v>0.26515151515151514</v>
      </c>
      <c r="E135" s="103">
        <v>56.56</v>
      </c>
      <c r="F135" s="104">
        <v>1.1859999999999999</v>
      </c>
      <c r="G135" s="99">
        <f t="shared" si="11"/>
        <v>57.746000000000002</v>
      </c>
      <c r="H135" s="101">
        <v>12.41</v>
      </c>
      <c r="I135" s="102" t="s">
        <v>59</v>
      </c>
      <c r="J135" s="106">
        <f t="shared" si="21"/>
        <v>12.41</v>
      </c>
      <c r="K135" s="107">
        <v>4999</v>
      </c>
      <c r="L135" s="108" t="s">
        <v>57</v>
      </c>
      <c r="M135" s="100">
        <f t="shared" si="18"/>
        <v>0.49989999999999996</v>
      </c>
      <c r="N135" s="107">
        <v>5904</v>
      </c>
      <c r="O135" s="108" t="s">
        <v>57</v>
      </c>
      <c r="P135" s="100">
        <f t="shared" si="19"/>
        <v>0.59040000000000004</v>
      </c>
    </row>
    <row r="136" spans="1:16">
      <c r="A136" s="18">
        <f t="shared" si="15"/>
        <v>136</v>
      </c>
      <c r="B136" s="101">
        <v>37.5</v>
      </c>
      <c r="C136" s="102" t="s">
        <v>58</v>
      </c>
      <c r="D136" s="96">
        <f t="shared" si="20"/>
        <v>0.28409090909090912</v>
      </c>
      <c r="E136" s="103">
        <v>59.2</v>
      </c>
      <c r="F136" s="104">
        <v>1.1259999999999999</v>
      </c>
      <c r="G136" s="99">
        <f t="shared" si="11"/>
        <v>60.326000000000001</v>
      </c>
      <c r="H136" s="101">
        <v>12.83</v>
      </c>
      <c r="I136" s="102" t="s">
        <v>59</v>
      </c>
      <c r="J136" s="106">
        <f t="shared" si="21"/>
        <v>12.83</v>
      </c>
      <c r="K136" s="107">
        <v>5055</v>
      </c>
      <c r="L136" s="108" t="s">
        <v>57</v>
      </c>
      <c r="M136" s="100">
        <f t="shared" si="18"/>
        <v>0.50549999999999995</v>
      </c>
      <c r="N136" s="107">
        <v>5973</v>
      </c>
      <c r="O136" s="108" t="s">
        <v>57</v>
      </c>
      <c r="P136" s="100">
        <f t="shared" si="19"/>
        <v>0.59729999999999994</v>
      </c>
    </row>
    <row r="137" spans="1:16">
      <c r="A137" s="18">
        <f t="shared" si="15"/>
        <v>137</v>
      </c>
      <c r="B137" s="101">
        <v>40</v>
      </c>
      <c r="C137" s="102" t="s">
        <v>58</v>
      </c>
      <c r="D137" s="96">
        <f t="shared" si="20"/>
        <v>0.30303030303030304</v>
      </c>
      <c r="E137" s="103">
        <v>61.61</v>
      </c>
      <c r="F137" s="104">
        <v>1.0720000000000001</v>
      </c>
      <c r="G137" s="99">
        <f t="shared" si="11"/>
        <v>62.682000000000002</v>
      </c>
      <c r="H137" s="101">
        <v>13.24</v>
      </c>
      <c r="I137" s="102" t="s">
        <v>59</v>
      </c>
      <c r="J137" s="106">
        <f t="shared" si="21"/>
        <v>13.24</v>
      </c>
      <c r="K137" s="107">
        <v>5106</v>
      </c>
      <c r="L137" s="108" t="s">
        <v>57</v>
      </c>
      <c r="M137" s="100">
        <f t="shared" si="18"/>
        <v>0.51059999999999994</v>
      </c>
      <c r="N137" s="107">
        <v>6035</v>
      </c>
      <c r="O137" s="108" t="s">
        <v>57</v>
      </c>
      <c r="P137" s="100">
        <f t="shared" si="19"/>
        <v>0.60350000000000004</v>
      </c>
    </row>
    <row r="138" spans="1:16">
      <c r="A138" s="18">
        <f t="shared" si="15"/>
        <v>138</v>
      </c>
      <c r="B138" s="101">
        <v>45</v>
      </c>
      <c r="C138" s="102" t="s">
        <v>58</v>
      </c>
      <c r="D138" s="96">
        <f t="shared" si="20"/>
        <v>0.34090909090909088</v>
      </c>
      <c r="E138" s="103">
        <v>65.87</v>
      </c>
      <c r="F138" s="104">
        <v>0.97929999999999995</v>
      </c>
      <c r="G138" s="99">
        <f t="shared" si="11"/>
        <v>66.849299999999999</v>
      </c>
      <c r="H138" s="101">
        <v>14.01</v>
      </c>
      <c r="I138" s="102" t="s">
        <v>59</v>
      </c>
      <c r="J138" s="106">
        <f t="shared" si="21"/>
        <v>14.01</v>
      </c>
      <c r="K138" s="107">
        <v>5253</v>
      </c>
      <c r="L138" s="108" t="s">
        <v>57</v>
      </c>
      <c r="M138" s="100">
        <f t="shared" si="18"/>
        <v>0.52529999999999999</v>
      </c>
      <c r="N138" s="107">
        <v>6143</v>
      </c>
      <c r="O138" s="108" t="s">
        <v>57</v>
      </c>
      <c r="P138" s="100">
        <f t="shared" si="19"/>
        <v>0.61429999999999996</v>
      </c>
    </row>
    <row r="139" spans="1:16">
      <c r="A139" s="18">
        <f t="shared" si="15"/>
        <v>139</v>
      </c>
      <c r="B139" s="101">
        <v>50</v>
      </c>
      <c r="C139" s="102" t="s">
        <v>58</v>
      </c>
      <c r="D139" s="96">
        <f t="shared" si="20"/>
        <v>0.37878787878787878</v>
      </c>
      <c r="E139" s="103">
        <v>69.47</v>
      </c>
      <c r="F139" s="104">
        <v>0.90280000000000005</v>
      </c>
      <c r="G139" s="99">
        <f t="shared" si="11"/>
        <v>70.372799999999998</v>
      </c>
      <c r="H139" s="101">
        <v>14.73</v>
      </c>
      <c r="I139" s="102" t="s">
        <v>59</v>
      </c>
      <c r="J139" s="106">
        <f t="shared" si="21"/>
        <v>14.73</v>
      </c>
      <c r="K139" s="107">
        <v>5379</v>
      </c>
      <c r="L139" s="108" t="s">
        <v>57</v>
      </c>
      <c r="M139" s="100">
        <f t="shared" si="18"/>
        <v>0.53789999999999993</v>
      </c>
      <c r="N139" s="107">
        <v>6235</v>
      </c>
      <c r="O139" s="108" t="s">
        <v>57</v>
      </c>
      <c r="P139" s="100">
        <f t="shared" si="19"/>
        <v>0.62350000000000005</v>
      </c>
    </row>
    <row r="140" spans="1:16">
      <c r="A140" s="18">
        <f t="shared" si="15"/>
        <v>140</v>
      </c>
      <c r="B140" s="101">
        <v>55</v>
      </c>
      <c r="C140" s="109" t="s">
        <v>58</v>
      </c>
      <c r="D140" s="96">
        <f t="shared" si="20"/>
        <v>0.41666666666666669</v>
      </c>
      <c r="E140" s="103">
        <v>72.52</v>
      </c>
      <c r="F140" s="104">
        <v>0.83840000000000003</v>
      </c>
      <c r="G140" s="99">
        <f t="shared" si="11"/>
        <v>73.358399999999989</v>
      </c>
      <c r="H140" s="101">
        <v>15.43</v>
      </c>
      <c r="I140" s="102" t="s">
        <v>59</v>
      </c>
      <c r="J140" s="106">
        <f t="shared" si="21"/>
        <v>15.43</v>
      </c>
      <c r="K140" s="107">
        <v>5489</v>
      </c>
      <c r="L140" s="108" t="s">
        <v>57</v>
      </c>
      <c r="M140" s="100">
        <f t="shared" si="18"/>
        <v>0.54889999999999994</v>
      </c>
      <c r="N140" s="107">
        <v>6316</v>
      </c>
      <c r="O140" s="108" t="s">
        <v>57</v>
      </c>
      <c r="P140" s="100">
        <f t="shared" si="19"/>
        <v>0.63159999999999994</v>
      </c>
    </row>
    <row r="141" spans="1:16">
      <c r="A141" s="18">
        <f t="shared" si="15"/>
        <v>141</v>
      </c>
      <c r="B141" s="101">
        <v>60</v>
      </c>
      <c r="C141" s="108" t="s">
        <v>58</v>
      </c>
      <c r="D141" s="96">
        <f t="shared" si="20"/>
        <v>0.45454545454545453</v>
      </c>
      <c r="E141" s="103">
        <v>75.150000000000006</v>
      </c>
      <c r="F141" s="104">
        <v>0.78339999999999999</v>
      </c>
      <c r="G141" s="99">
        <f t="shared" si="11"/>
        <v>75.933400000000006</v>
      </c>
      <c r="H141" s="107">
        <v>16.100000000000001</v>
      </c>
      <c r="I141" s="108" t="s">
        <v>59</v>
      </c>
      <c r="J141" s="106">
        <f t="shared" si="21"/>
        <v>16.100000000000001</v>
      </c>
      <c r="K141" s="107">
        <v>5589</v>
      </c>
      <c r="L141" s="108" t="s">
        <v>57</v>
      </c>
      <c r="M141" s="100">
        <f t="shared" si="18"/>
        <v>0.55890000000000006</v>
      </c>
      <c r="N141" s="107">
        <v>6387</v>
      </c>
      <c r="O141" s="108" t="s">
        <v>57</v>
      </c>
      <c r="P141" s="100">
        <f t="shared" si="19"/>
        <v>0.63869999999999993</v>
      </c>
    </row>
    <row r="142" spans="1:16">
      <c r="A142" s="18">
        <f t="shared" si="15"/>
        <v>142</v>
      </c>
      <c r="B142" s="101">
        <v>65</v>
      </c>
      <c r="C142" s="108" t="s">
        <v>58</v>
      </c>
      <c r="D142" s="96">
        <f t="shared" si="20"/>
        <v>0.49242424242424243</v>
      </c>
      <c r="E142" s="103">
        <v>77.41</v>
      </c>
      <c r="F142" s="104">
        <v>0.73570000000000002</v>
      </c>
      <c r="G142" s="99">
        <f t="shared" si="11"/>
        <v>78.145699999999991</v>
      </c>
      <c r="H142" s="107">
        <v>16.75</v>
      </c>
      <c r="I142" s="108" t="s">
        <v>59</v>
      </c>
      <c r="J142" s="106">
        <f t="shared" si="21"/>
        <v>16.75</v>
      </c>
      <c r="K142" s="107">
        <v>5680</v>
      </c>
      <c r="L142" s="108" t="s">
        <v>57</v>
      </c>
      <c r="M142" s="100">
        <f t="shared" si="18"/>
        <v>0.56799999999999995</v>
      </c>
      <c r="N142" s="107">
        <v>6450</v>
      </c>
      <c r="O142" s="108" t="s">
        <v>57</v>
      </c>
      <c r="P142" s="100">
        <f t="shared" si="19"/>
        <v>0.64500000000000002</v>
      </c>
    </row>
    <row r="143" spans="1:16">
      <c r="A143" s="18">
        <f t="shared" si="15"/>
        <v>143</v>
      </c>
      <c r="B143" s="101">
        <v>70</v>
      </c>
      <c r="C143" s="108" t="s">
        <v>58</v>
      </c>
      <c r="D143" s="96">
        <f t="shared" si="20"/>
        <v>0.53030303030303028</v>
      </c>
      <c r="E143" s="103">
        <v>79.39</v>
      </c>
      <c r="F143" s="104">
        <v>0.69399999999999995</v>
      </c>
      <c r="G143" s="99">
        <f t="shared" si="11"/>
        <v>80.084000000000003</v>
      </c>
      <c r="H143" s="107">
        <v>17.38</v>
      </c>
      <c r="I143" s="108" t="s">
        <v>59</v>
      </c>
      <c r="J143" s="106">
        <f t="shared" si="21"/>
        <v>17.38</v>
      </c>
      <c r="K143" s="107">
        <v>5765</v>
      </c>
      <c r="L143" s="108" t="s">
        <v>57</v>
      </c>
      <c r="M143" s="100">
        <f t="shared" si="18"/>
        <v>0.57650000000000001</v>
      </c>
      <c r="N143" s="107">
        <v>6508</v>
      </c>
      <c r="O143" s="108" t="s">
        <v>57</v>
      </c>
      <c r="P143" s="100">
        <f t="shared" si="19"/>
        <v>0.65080000000000005</v>
      </c>
    </row>
    <row r="144" spans="1:16">
      <c r="A144" s="18">
        <f t="shared" si="15"/>
        <v>144</v>
      </c>
      <c r="B144" s="101">
        <v>80</v>
      </c>
      <c r="C144" s="108" t="s">
        <v>58</v>
      </c>
      <c r="D144" s="96">
        <f t="shared" si="20"/>
        <v>0.60606060606060608</v>
      </c>
      <c r="E144" s="103">
        <v>82.65</v>
      </c>
      <c r="F144" s="104">
        <v>0.62429999999999997</v>
      </c>
      <c r="G144" s="99">
        <f t="shared" si="11"/>
        <v>83.274300000000011</v>
      </c>
      <c r="H144" s="107">
        <v>18.600000000000001</v>
      </c>
      <c r="I144" s="108" t="s">
        <v>59</v>
      </c>
      <c r="J144" s="106">
        <f t="shared" si="21"/>
        <v>18.600000000000001</v>
      </c>
      <c r="K144" s="107">
        <v>6043</v>
      </c>
      <c r="L144" s="108" t="s">
        <v>57</v>
      </c>
      <c r="M144" s="100">
        <f t="shared" si="18"/>
        <v>0.60430000000000006</v>
      </c>
      <c r="N144" s="107">
        <v>6610</v>
      </c>
      <c r="O144" s="108" t="s">
        <v>57</v>
      </c>
      <c r="P144" s="100">
        <f t="shared" si="19"/>
        <v>0.66100000000000003</v>
      </c>
    </row>
    <row r="145" spans="1:16">
      <c r="A145" s="18">
        <f t="shared" si="15"/>
        <v>145</v>
      </c>
      <c r="B145" s="101">
        <v>90</v>
      </c>
      <c r="C145" s="108" t="s">
        <v>58</v>
      </c>
      <c r="D145" s="96">
        <f t="shared" si="20"/>
        <v>0.68181818181818177</v>
      </c>
      <c r="E145" s="103">
        <v>85.22</v>
      </c>
      <c r="F145" s="104">
        <v>0.56830000000000003</v>
      </c>
      <c r="G145" s="99">
        <f t="shared" si="11"/>
        <v>85.788299999999992</v>
      </c>
      <c r="H145" s="107">
        <v>19.78</v>
      </c>
      <c r="I145" s="108" t="s">
        <v>59</v>
      </c>
      <c r="J145" s="106">
        <f t="shared" si="21"/>
        <v>19.78</v>
      </c>
      <c r="K145" s="107">
        <v>6290</v>
      </c>
      <c r="L145" s="108" t="s">
        <v>57</v>
      </c>
      <c r="M145" s="100">
        <f t="shared" si="18"/>
        <v>0.629</v>
      </c>
      <c r="N145" s="107">
        <v>6699</v>
      </c>
      <c r="O145" s="108" t="s">
        <v>57</v>
      </c>
      <c r="P145" s="100">
        <f t="shared" si="19"/>
        <v>0.66989999999999994</v>
      </c>
    </row>
    <row r="146" spans="1:16">
      <c r="A146" s="18">
        <f t="shared" si="15"/>
        <v>146</v>
      </c>
      <c r="B146" s="101">
        <v>100</v>
      </c>
      <c r="C146" s="108" t="s">
        <v>58</v>
      </c>
      <c r="D146" s="96">
        <f t="shared" si="20"/>
        <v>0.75757575757575757</v>
      </c>
      <c r="E146" s="103">
        <v>87.28</v>
      </c>
      <c r="F146" s="104">
        <v>0.5222</v>
      </c>
      <c r="G146" s="99">
        <f t="shared" si="11"/>
        <v>87.802199999999999</v>
      </c>
      <c r="H146" s="107">
        <v>20.93</v>
      </c>
      <c r="I146" s="108" t="s">
        <v>59</v>
      </c>
      <c r="J146" s="106">
        <f t="shared" si="21"/>
        <v>20.93</v>
      </c>
      <c r="K146" s="107">
        <v>6515</v>
      </c>
      <c r="L146" s="108" t="s">
        <v>57</v>
      </c>
      <c r="M146" s="100">
        <f t="shared" si="18"/>
        <v>0.65149999999999997</v>
      </c>
      <c r="N146" s="107">
        <v>6777</v>
      </c>
      <c r="O146" s="108" t="s">
        <v>57</v>
      </c>
      <c r="P146" s="100">
        <f t="shared" si="19"/>
        <v>0.67769999999999997</v>
      </c>
    </row>
    <row r="147" spans="1:16">
      <c r="A147" s="18">
        <f t="shared" si="15"/>
        <v>147</v>
      </c>
      <c r="B147" s="101">
        <v>110</v>
      </c>
      <c r="C147" s="108" t="s">
        <v>58</v>
      </c>
      <c r="D147" s="96">
        <f t="shared" si="20"/>
        <v>0.83333333333333337</v>
      </c>
      <c r="E147" s="103">
        <v>88.94</v>
      </c>
      <c r="F147" s="104">
        <v>0.48359999999999997</v>
      </c>
      <c r="G147" s="99">
        <f t="shared" si="11"/>
        <v>89.423599999999993</v>
      </c>
      <c r="H147" s="107">
        <v>22.06</v>
      </c>
      <c r="I147" s="108" t="s">
        <v>59</v>
      </c>
      <c r="J147" s="106">
        <f t="shared" si="21"/>
        <v>22.06</v>
      </c>
      <c r="K147" s="107">
        <v>6722</v>
      </c>
      <c r="L147" s="108" t="s">
        <v>57</v>
      </c>
      <c r="M147" s="100">
        <f t="shared" si="18"/>
        <v>0.67220000000000002</v>
      </c>
      <c r="N147" s="107">
        <v>6848</v>
      </c>
      <c r="O147" s="108" t="s">
        <v>57</v>
      </c>
      <c r="P147" s="100">
        <f t="shared" si="19"/>
        <v>0.68479999999999996</v>
      </c>
    </row>
    <row r="148" spans="1:16">
      <c r="A148" s="18">
        <f t="shared" si="15"/>
        <v>148</v>
      </c>
      <c r="B148" s="101">
        <v>120</v>
      </c>
      <c r="C148" s="108" t="s">
        <v>58</v>
      </c>
      <c r="D148" s="96">
        <f t="shared" si="20"/>
        <v>0.90909090909090906</v>
      </c>
      <c r="E148" s="103">
        <v>90.28</v>
      </c>
      <c r="F148" s="104">
        <v>0.45069999999999999</v>
      </c>
      <c r="G148" s="99">
        <f t="shared" ref="G148:G211" si="22">E148+F148</f>
        <v>90.730699999999999</v>
      </c>
      <c r="H148" s="107">
        <v>23.17</v>
      </c>
      <c r="I148" s="108" t="s">
        <v>59</v>
      </c>
      <c r="J148" s="106">
        <f t="shared" si="21"/>
        <v>23.17</v>
      </c>
      <c r="K148" s="107">
        <v>6916</v>
      </c>
      <c r="L148" s="108" t="s">
        <v>57</v>
      </c>
      <c r="M148" s="100">
        <f t="shared" ref="M148:M157" si="23">K148/1000/10</f>
        <v>0.69159999999999999</v>
      </c>
      <c r="N148" s="107">
        <v>6913</v>
      </c>
      <c r="O148" s="108" t="s">
        <v>57</v>
      </c>
      <c r="P148" s="100">
        <f t="shared" ref="P148:P174" si="24">N148/1000/10</f>
        <v>0.69130000000000003</v>
      </c>
    </row>
    <row r="149" spans="1:16">
      <c r="A149" s="18">
        <f t="shared" si="15"/>
        <v>149</v>
      </c>
      <c r="B149" s="101">
        <v>130</v>
      </c>
      <c r="C149" s="108" t="s">
        <v>58</v>
      </c>
      <c r="D149" s="96">
        <f t="shared" si="20"/>
        <v>0.98484848484848486</v>
      </c>
      <c r="E149" s="103">
        <v>91.37</v>
      </c>
      <c r="F149" s="104">
        <v>0.4224</v>
      </c>
      <c r="G149" s="99">
        <f t="shared" si="22"/>
        <v>91.792400000000001</v>
      </c>
      <c r="H149" s="107">
        <v>24.27</v>
      </c>
      <c r="I149" s="108" t="s">
        <v>59</v>
      </c>
      <c r="J149" s="106">
        <f t="shared" si="21"/>
        <v>24.27</v>
      </c>
      <c r="K149" s="107">
        <v>7099</v>
      </c>
      <c r="L149" s="108" t="s">
        <v>57</v>
      </c>
      <c r="M149" s="100">
        <f t="shared" si="23"/>
        <v>0.70989999999999998</v>
      </c>
      <c r="N149" s="107">
        <v>6972</v>
      </c>
      <c r="O149" s="108" t="s">
        <v>57</v>
      </c>
      <c r="P149" s="100">
        <f t="shared" si="24"/>
        <v>0.69720000000000004</v>
      </c>
    </row>
    <row r="150" spans="1:16">
      <c r="A150" s="18">
        <f t="shared" ref="A150:A213" si="25">A149+1</f>
        <v>150</v>
      </c>
      <c r="B150" s="101">
        <v>140</v>
      </c>
      <c r="C150" s="108" t="s">
        <v>58</v>
      </c>
      <c r="D150" s="100">
        <f t="shared" si="20"/>
        <v>1.0606060606060606</v>
      </c>
      <c r="E150" s="103">
        <v>92.26</v>
      </c>
      <c r="F150" s="104">
        <v>0.39760000000000001</v>
      </c>
      <c r="G150" s="99">
        <f t="shared" si="22"/>
        <v>92.657600000000002</v>
      </c>
      <c r="H150" s="107">
        <v>25.35</v>
      </c>
      <c r="I150" s="108" t="s">
        <v>59</v>
      </c>
      <c r="J150" s="106">
        <f t="shared" si="21"/>
        <v>25.35</v>
      </c>
      <c r="K150" s="107">
        <v>7274</v>
      </c>
      <c r="L150" s="108" t="s">
        <v>57</v>
      </c>
      <c r="M150" s="100">
        <f t="shared" si="23"/>
        <v>0.72740000000000005</v>
      </c>
      <c r="N150" s="107">
        <v>7028</v>
      </c>
      <c r="O150" s="108" t="s">
        <v>57</v>
      </c>
      <c r="P150" s="100">
        <f t="shared" si="24"/>
        <v>0.70279999999999998</v>
      </c>
    </row>
    <row r="151" spans="1:16">
      <c r="A151" s="18">
        <f t="shared" si="25"/>
        <v>151</v>
      </c>
      <c r="B151" s="101">
        <v>150</v>
      </c>
      <c r="C151" s="108" t="s">
        <v>58</v>
      </c>
      <c r="D151" s="100">
        <f t="shared" si="20"/>
        <v>1.1363636363636365</v>
      </c>
      <c r="E151" s="103">
        <v>92.97</v>
      </c>
      <c r="F151" s="104">
        <v>0.37580000000000002</v>
      </c>
      <c r="G151" s="99">
        <f t="shared" si="22"/>
        <v>93.345799999999997</v>
      </c>
      <c r="H151" s="107">
        <v>26.43</v>
      </c>
      <c r="I151" s="108" t="s">
        <v>59</v>
      </c>
      <c r="J151" s="106">
        <f t="shared" si="21"/>
        <v>26.43</v>
      </c>
      <c r="K151" s="107">
        <v>7441</v>
      </c>
      <c r="L151" s="108" t="s">
        <v>57</v>
      </c>
      <c r="M151" s="100">
        <f t="shared" si="23"/>
        <v>0.74409999999999998</v>
      </c>
      <c r="N151" s="107">
        <v>7081</v>
      </c>
      <c r="O151" s="108" t="s">
        <v>57</v>
      </c>
      <c r="P151" s="100">
        <f t="shared" si="24"/>
        <v>0.70810000000000006</v>
      </c>
    </row>
    <row r="152" spans="1:16">
      <c r="A152" s="18">
        <f t="shared" si="25"/>
        <v>152</v>
      </c>
      <c r="B152" s="101">
        <v>160</v>
      </c>
      <c r="C152" s="108" t="s">
        <v>58</v>
      </c>
      <c r="D152" s="100">
        <f t="shared" si="20"/>
        <v>1.2121212121212122</v>
      </c>
      <c r="E152" s="103">
        <v>93.56</v>
      </c>
      <c r="F152" s="104">
        <v>0.35639999999999999</v>
      </c>
      <c r="G152" s="99">
        <f t="shared" si="22"/>
        <v>93.916399999999996</v>
      </c>
      <c r="H152" s="107">
        <v>27.49</v>
      </c>
      <c r="I152" s="108" t="s">
        <v>59</v>
      </c>
      <c r="J152" s="106">
        <f t="shared" si="21"/>
        <v>27.49</v>
      </c>
      <c r="K152" s="107">
        <v>7602</v>
      </c>
      <c r="L152" s="108" t="s">
        <v>57</v>
      </c>
      <c r="M152" s="100">
        <f t="shared" si="23"/>
        <v>0.76019999999999999</v>
      </c>
      <c r="N152" s="107">
        <v>7131</v>
      </c>
      <c r="O152" s="108" t="s">
        <v>57</v>
      </c>
      <c r="P152" s="100">
        <f t="shared" si="24"/>
        <v>0.71310000000000007</v>
      </c>
    </row>
    <row r="153" spans="1:16">
      <c r="A153" s="18">
        <f t="shared" si="25"/>
        <v>153</v>
      </c>
      <c r="B153" s="101">
        <v>170</v>
      </c>
      <c r="C153" s="108" t="s">
        <v>58</v>
      </c>
      <c r="D153" s="100">
        <f t="shared" si="20"/>
        <v>1.2878787878787878</v>
      </c>
      <c r="E153" s="103">
        <v>94.02</v>
      </c>
      <c r="F153" s="104">
        <v>0.33910000000000001</v>
      </c>
      <c r="G153" s="99">
        <f t="shared" si="22"/>
        <v>94.359099999999998</v>
      </c>
      <c r="H153" s="107">
        <v>28.56</v>
      </c>
      <c r="I153" s="108" t="s">
        <v>59</v>
      </c>
      <c r="J153" s="106">
        <f t="shared" si="21"/>
        <v>28.56</v>
      </c>
      <c r="K153" s="107">
        <v>7757</v>
      </c>
      <c r="L153" s="108" t="s">
        <v>57</v>
      </c>
      <c r="M153" s="100">
        <f t="shared" si="23"/>
        <v>0.77569999999999995</v>
      </c>
      <c r="N153" s="107">
        <v>7178</v>
      </c>
      <c r="O153" s="108" t="s">
        <v>57</v>
      </c>
      <c r="P153" s="100">
        <f t="shared" si="24"/>
        <v>0.71779999999999999</v>
      </c>
    </row>
    <row r="154" spans="1:16">
      <c r="A154" s="18">
        <f t="shared" si="25"/>
        <v>154</v>
      </c>
      <c r="B154" s="101">
        <v>180</v>
      </c>
      <c r="C154" s="108" t="s">
        <v>58</v>
      </c>
      <c r="D154" s="100">
        <f t="shared" si="20"/>
        <v>1.3636363636363635</v>
      </c>
      <c r="E154" s="103">
        <v>94.4</v>
      </c>
      <c r="F154" s="104">
        <v>0.32350000000000001</v>
      </c>
      <c r="G154" s="99">
        <f t="shared" si="22"/>
        <v>94.723500000000001</v>
      </c>
      <c r="H154" s="107">
        <v>29.61</v>
      </c>
      <c r="I154" s="108" t="s">
        <v>59</v>
      </c>
      <c r="J154" s="106">
        <f t="shared" si="21"/>
        <v>29.61</v>
      </c>
      <c r="K154" s="107">
        <v>7908</v>
      </c>
      <c r="L154" s="108" t="s">
        <v>57</v>
      </c>
      <c r="M154" s="100">
        <f t="shared" si="23"/>
        <v>0.79080000000000006</v>
      </c>
      <c r="N154" s="107">
        <v>7224</v>
      </c>
      <c r="O154" s="108" t="s">
        <v>57</v>
      </c>
      <c r="P154" s="100">
        <f t="shared" si="24"/>
        <v>0.72240000000000004</v>
      </c>
    </row>
    <row r="155" spans="1:16">
      <c r="A155" s="18">
        <f t="shared" si="25"/>
        <v>155</v>
      </c>
      <c r="B155" s="101">
        <v>200</v>
      </c>
      <c r="C155" s="108" t="s">
        <v>58</v>
      </c>
      <c r="D155" s="100">
        <f t="shared" si="20"/>
        <v>1.5151515151515151</v>
      </c>
      <c r="E155" s="103">
        <v>94.93</v>
      </c>
      <c r="F155" s="104">
        <v>0.29649999999999999</v>
      </c>
      <c r="G155" s="99">
        <f t="shared" si="22"/>
        <v>95.226500000000001</v>
      </c>
      <c r="H155" s="107">
        <v>31.72</v>
      </c>
      <c r="I155" s="108" t="s">
        <v>59</v>
      </c>
      <c r="J155" s="106">
        <f t="shared" si="21"/>
        <v>31.72</v>
      </c>
      <c r="K155" s="107">
        <v>8464</v>
      </c>
      <c r="L155" s="108" t="s">
        <v>57</v>
      </c>
      <c r="M155" s="100">
        <f t="shared" si="23"/>
        <v>0.84640000000000004</v>
      </c>
      <c r="N155" s="107">
        <v>7310</v>
      </c>
      <c r="O155" s="108" t="s">
        <v>57</v>
      </c>
      <c r="P155" s="100">
        <f t="shared" si="24"/>
        <v>0.73099999999999998</v>
      </c>
    </row>
    <row r="156" spans="1:16">
      <c r="A156" s="18">
        <f t="shared" si="25"/>
        <v>156</v>
      </c>
      <c r="B156" s="101">
        <v>225</v>
      </c>
      <c r="C156" s="108" t="s">
        <v>58</v>
      </c>
      <c r="D156" s="100">
        <f t="shared" si="20"/>
        <v>1.7045454545454546</v>
      </c>
      <c r="E156" s="103">
        <v>95.29</v>
      </c>
      <c r="F156" s="104">
        <v>0.26889999999999997</v>
      </c>
      <c r="G156" s="99">
        <f t="shared" si="22"/>
        <v>95.558900000000008</v>
      </c>
      <c r="H156" s="107">
        <v>34.340000000000003</v>
      </c>
      <c r="I156" s="108" t="s">
        <v>59</v>
      </c>
      <c r="J156" s="106">
        <f t="shared" si="21"/>
        <v>34.340000000000003</v>
      </c>
      <c r="K156" s="107">
        <v>9255</v>
      </c>
      <c r="L156" s="108" t="s">
        <v>57</v>
      </c>
      <c r="M156" s="100">
        <f t="shared" si="23"/>
        <v>0.9255000000000001</v>
      </c>
      <c r="N156" s="107">
        <v>7410</v>
      </c>
      <c r="O156" s="108" t="s">
        <v>57</v>
      </c>
      <c r="P156" s="100">
        <f t="shared" si="24"/>
        <v>0.74099999999999999</v>
      </c>
    </row>
    <row r="157" spans="1:16">
      <c r="A157" s="18">
        <f t="shared" si="25"/>
        <v>157</v>
      </c>
      <c r="B157" s="101">
        <v>250</v>
      </c>
      <c r="C157" s="108" t="s">
        <v>58</v>
      </c>
      <c r="D157" s="100">
        <f t="shared" si="20"/>
        <v>1.893939393939394</v>
      </c>
      <c r="E157" s="103">
        <v>95.43</v>
      </c>
      <c r="F157" s="104">
        <v>0.24640000000000001</v>
      </c>
      <c r="G157" s="99">
        <f t="shared" si="22"/>
        <v>95.676400000000001</v>
      </c>
      <c r="H157" s="107">
        <v>36.950000000000003</v>
      </c>
      <c r="I157" s="108" t="s">
        <v>59</v>
      </c>
      <c r="J157" s="106">
        <f t="shared" si="21"/>
        <v>36.950000000000003</v>
      </c>
      <c r="K157" s="107">
        <v>9979</v>
      </c>
      <c r="L157" s="108" t="s">
        <v>57</v>
      </c>
      <c r="M157" s="100">
        <f t="shared" si="23"/>
        <v>0.9978999999999999</v>
      </c>
      <c r="N157" s="107">
        <v>7503</v>
      </c>
      <c r="O157" s="108" t="s">
        <v>57</v>
      </c>
      <c r="P157" s="100">
        <f t="shared" si="24"/>
        <v>0.75029999999999997</v>
      </c>
    </row>
    <row r="158" spans="1:16">
      <c r="A158" s="18">
        <f t="shared" si="25"/>
        <v>158</v>
      </c>
      <c r="B158" s="101">
        <v>275</v>
      </c>
      <c r="C158" s="108" t="s">
        <v>58</v>
      </c>
      <c r="D158" s="100">
        <f t="shared" ref="D158:D171" si="26">B158/$C$5</f>
        <v>2.0833333333333335</v>
      </c>
      <c r="E158" s="103">
        <v>96.3</v>
      </c>
      <c r="F158" s="104">
        <v>0.22750000000000001</v>
      </c>
      <c r="G158" s="99">
        <f t="shared" si="22"/>
        <v>96.527500000000003</v>
      </c>
      <c r="H158" s="107">
        <v>39.549999999999997</v>
      </c>
      <c r="I158" s="108" t="s">
        <v>59</v>
      </c>
      <c r="J158" s="106">
        <f t="shared" si="21"/>
        <v>39.549999999999997</v>
      </c>
      <c r="K158" s="107">
        <v>1.06</v>
      </c>
      <c r="L158" s="110" t="s">
        <v>59</v>
      </c>
      <c r="M158" s="106">
        <f t="shared" ref="M158:M189" si="27">K158</f>
        <v>1.06</v>
      </c>
      <c r="N158" s="107">
        <v>7591</v>
      </c>
      <c r="O158" s="108" t="s">
        <v>57</v>
      </c>
      <c r="P158" s="100">
        <f t="shared" si="24"/>
        <v>0.7591</v>
      </c>
    </row>
    <row r="159" spans="1:16">
      <c r="A159" s="18">
        <f t="shared" si="25"/>
        <v>159</v>
      </c>
      <c r="B159" s="101">
        <v>300</v>
      </c>
      <c r="C159" s="108" t="s">
        <v>58</v>
      </c>
      <c r="D159" s="100">
        <f t="shared" si="26"/>
        <v>2.2727272727272729</v>
      </c>
      <c r="E159" s="103">
        <v>97.61</v>
      </c>
      <c r="F159" s="104">
        <v>0.21149999999999999</v>
      </c>
      <c r="G159" s="99">
        <f t="shared" si="22"/>
        <v>97.8215</v>
      </c>
      <c r="H159" s="107">
        <v>42.13</v>
      </c>
      <c r="I159" s="108" t="s">
        <v>59</v>
      </c>
      <c r="J159" s="106">
        <f t="shared" si="21"/>
        <v>42.13</v>
      </c>
      <c r="K159" s="107">
        <v>1.1299999999999999</v>
      </c>
      <c r="L159" s="108" t="s">
        <v>59</v>
      </c>
      <c r="M159" s="106">
        <f t="shared" si="27"/>
        <v>1.1299999999999999</v>
      </c>
      <c r="N159" s="107">
        <v>7674</v>
      </c>
      <c r="O159" s="108" t="s">
        <v>57</v>
      </c>
      <c r="P159" s="100">
        <f t="shared" si="24"/>
        <v>0.76740000000000008</v>
      </c>
    </row>
    <row r="160" spans="1:16">
      <c r="A160" s="18">
        <f t="shared" si="25"/>
        <v>160</v>
      </c>
      <c r="B160" s="101">
        <v>325</v>
      </c>
      <c r="C160" s="108" t="s">
        <v>58</v>
      </c>
      <c r="D160" s="100">
        <f t="shared" si="26"/>
        <v>2.4621212121212119</v>
      </c>
      <c r="E160" s="103">
        <v>97.89</v>
      </c>
      <c r="F160" s="104">
        <v>0.19769999999999999</v>
      </c>
      <c r="G160" s="99">
        <f t="shared" si="22"/>
        <v>98.087699999999998</v>
      </c>
      <c r="H160" s="107">
        <v>44.68</v>
      </c>
      <c r="I160" s="108" t="s">
        <v>59</v>
      </c>
      <c r="J160" s="106">
        <f t="shared" si="21"/>
        <v>44.68</v>
      </c>
      <c r="K160" s="107">
        <v>1.18</v>
      </c>
      <c r="L160" s="108" t="s">
        <v>59</v>
      </c>
      <c r="M160" s="106">
        <f t="shared" si="27"/>
        <v>1.18</v>
      </c>
      <c r="N160" s="107">
        <v>7753</v>
      </c>
      <c r="O160" s="108" t="s">
        <v>57</v>
      </c>
      <c r="P160" s="100">
        <f t="shared" si="24"/>
        <v>0.77529999999999999</v>
      </c>
    </row>
    <row r="161" spans="1:16">
      <c r="A161" s="18">
        <f t="shared" si="25"/>
        <v>161</v>
      </c>
      <c r="B161" s="101">
        <v>350</v>
      </c>
      <c r="C161" s="108" t="s">
        <v>58</v>
      </c>
      <c r="D161" s="100">
        <f t="shared" si="26"/>
        <v>2.6515151515151514</v>
      </c>
      <c r="E161" s="103">
        <v>97.46</v>
      </c>
      <c r="F161" s="104">
        <v>0.18579999999999999</v>
      </c>
      <c r="G161" s="99">
        <f t="shared" si="22"/>
        <v>97.645799999999994</v>
      </c>
      <c r="H161" s="107">
        <v>47.23</v>
      </c>
      <c r="I161" s="108" t="s">
        <v>59</v>
      </c>
      <c r="J161" s="106">
        <f t="shared" si="21"/>
        <v>47.23</v>
      </c>
      <c r="K161" s="107">
        <v>1.24</v>
      </c>
      <c r="L161" s="108" t="s">
        <v>59</v>
      </c>
      <c r="M161" s="106">
        <f t="shared" si="27"/>
        <v>1.24</v>
      </c>
      <c r="N161" s="107">
        <v>7829</v>
      </c>
      <c r="O161" s="108" t="s">
        <v>57</v>
      </c>
      <c r="P161" s="100">
        <f t="shared" si="24"/>
        <v>0.78289999999999993</v>
      </c>
    </row>
    <row r="162" spans="1:16">
      <c r="A162" s="18">
        <f t="shared" si="25"/>
        <v>162</v>
      </c>
      <c r="B162" s="101">
        <v>375</v>
      </c>
      <c r="C162" s="108" t="s">
        <v>58</v>
      </c>
      <c r="D162" s="100">
        <f t="shared" si="26"/>
        <v>2.8409090909090908</v>
      </c>
      <c r="E162" s="103">
        <v>97.05</v>
      </c>
      <c r="F162" s="104">
        <v>0.17530000000000001</v>
      </c>
      <c r="G162" s="99">
        <f t="shared" si="22"/>
        <v>97.225300000000004</v>
      </c>
      <c r="H162" s="107">
        <v>49.8</v>
      </c>
      <c r="I162" s="108" t="s">
        <v>59</v>
      </c>
      <c r="J162" s="106">
        <f t="shared" si="21"/>
        <v>49.8</v>
      </c>
      <c r="K162" s="107">
        <v>1.29</v>
      </c>
      <c r="L162" s="108" t="s">
        <v>59</v>
      </c>
      <c r="M162" s="106">
        <f t="shared" si="27"/>
        <v>1.29</v>
      </c>
      <c r="N162" s="107">
        <v>7903</v>
      </c>
      <c r="O162" s="108" t="s">
        <v>57</v>
      </c>
      <c r="P162" s="100">
        <f t="shared" si="24"/>
        <v>0.7903</v>
      </c>
    </row>
    <row r="163" spans="1:16">
      <c r="A163" s="18">
        <f t="shared" si="25"/>
        <v>163</v>
      </c>
      <c r="B163" s="101">
        <v>400</v>
      </c>
      <c r="C163" s="108" t="s">
        <v>58</v>
      </c>
      <c r="D163" s="100">
        <f t="shared" si="26"/>
        <v>3.0303030303030303</v>
      </c>
      <c r="E163" s="103">
        <v>96.67</v>
      </c>
      <c r="F163" s="104">
        <v>0.16600000000000001</v>
      </c>
      <c r="G163" s="99">
        <f t="shared" si="22"/>
        <v>96.835999999999999</v>
      </c>
      <c r="H163" s="107">
        <v>52.37</v>
      </c>
      <c r="I163" s="108" t="s">
        <v>59</v>
      </c>
      <c r="J163" s="106">
        <f t="shared" ref="J163:J192" si="28">H163</f>
        <v>52.37</v>
      </c>
      <c r="K163" s="107">
        <v>1.34</v>
      </c>
      <c r="L163" s="108" t="s">
        <v>59</v>
      </c>
      <c r="M163" s="106">
        <f t="shared" si="27"/>
        <v>1.34</v>
      </c>
      <c r="N163" s="107">
        <v>7975</v>
      </c>
      <c r="O163" s="108" t="s">
        <v>57</v>
      </c>
      <c r="P163" s="100">
        <f t="shared" si="24"/>
        <v>0.79749999999999999</v>
      </c>
    </row>
    <row r="164" spans="1:16">
      <c r="A164" s="18">
        <f t="shared" si="25"/>
        <v>164</v>
      </c>
      <c r="B164" s="101">
        <v>450</v>
      </c>
      <c r="C164" s="108" t="s">
        <v>58</v>
      </c>
      <c r="D164" s="100">
        <f t="shared" si="26"/>
        <v>3.4090909090909092</v>
      </c>
      <c r="E164" s="103">
        <v>95.95</v>
      </c>
      <c r="F164" s="104">
        <v>0.1502</v>
      </c>
      <c r="G164" s="99">
        <f t="shared" si="22"/>
        <v>96.100200000000001</v>
      </c>
      <c r="H164" s="107">
        <v>57.56</v>
      </c>
      <c r="I164" s="108" t="s">
        <v>59</v>
      </c>
      <c r="J164" s="106">
        <f t="shared" si="28"/>
        <v>57.56</v>
      </c>
      <c r="K164" s="107">
        <v>1.53</v>
      </c>
      <c r="L164" s="108" t="s">
        <v>59</v>
      </c>
      <c r="M164" s="106">
        <f t="shared" si="27"/>
        <v>1.53</v>
      </c>
      <c r="N164" s="107">
        <v>8115</v>
      </c>
      <c r="O164" s="108" t="s">
        <v>57</v>
      </c>
      <c r="P164" s="100">
        <f t="shared" si="24"/>
        <v>0.8115</v>
      </c>
    </row>
    <row r="165" spans="1:16">
      <c r="A165" s="18">
        <f t="shared" si="25"/>
        <v>165</v>
      </c>
      <c r="B165" s="101">
        <v>500</v>
      </c>
      <c r="C165" s="108" t="s">
        <v>58</v>
      </c>
      <c r="D165" s="100">
        <f t="shared" si="26"/>
        <v>3.7878787878787881</v>
      </c>
      <c r="E165" s="103">
        <v>95.27</v>
      </c>
      <c r="F165" s="104">
        <v>0.13730000000000001</v>
      </c>
      <c r="G165" s="99">
        <f t="shared" si="22"/>
        <v>95.407299999999992</v>
      </c>
      <c r="H165" s="107">
        <v>62.78</v>
      </c>
      <c r="I165" s="108" t="s">
        <v>59</v>
      </c>
      <c r="J165" s="106">
        <f t="shared" si="28"/>
        <v>62.78</v>
      </c>
      <c r="K165" s="107">
        <v>1.7</v>
      </c>
      <c r="L165" s="108" t="s">
        <v>59</v>
      </c>
      <c r="M165" s="106">
        <f t="shared" si="27"/>
        <v>1.7</v>
      </c>
      <c r="N165" s="107">
        <v>8251</v>
      </c>
      <c r="O165" s="108" t="s">
        <v>57</v>
      </c>
      <c r="P165" s="100">
        <f t="shared" si="24"/>
        <v>0.82509999999999994</v>
      </c>
    </row>
    <row r="166" spans="1:16">
      <c r="A166" s="18">
        <f t="shared" si="25"/>
        <v>166</v>
      </c>
      <c r="B166" s="101">
        <v>550</v>
      </c>
      <c r="C166" s="108" t="s">
        <v>58</v>
      </c>
      <c r="D166" s="100">
        <f t="shared" si="26"/>
        <v>4.166666666666667</v>
      </c>
      <c r="E166" s="103">
        <v>94.6</v>
      </c>
      <c r="F166" s="104">
        <v>0.12659999999999999</v>
      </c>
      <c r="G166" s="99">
        <f t="shared" si="22"/>
        <v>94.726599999999991</v>
      </c>
      <c r="H166" s="107">
        <v>68.040000000000006</v>
      </c>
      <c r="I166" s="108" t="s">
        <v>59</v>
      </c>
      <c r="J166" s="106">
        <f t="shared" si="28"/>
        <v>68.040000000000006</v>
      </c>
      <c r="K166" s="107">
        <v>1.86</v>
      </c>
      <c r="L166" s="108" t="s">
        <v>59</v>
      </c>
      <c r="M166" s="106">
        <f t="shared" si="27"/>
        <v>1.86</v>
      </c>
      <c r="N166" s="107">
        <v>8382</v>
      </c>
      <c r="O166" s="108" t="s">
        <v>57</v>
      </c>
      <c r="P166" s="100">
        <f t="shared" si="24"/>
        <v>0.83819999999999995</v>
      </c>
    </row>
    <row r="167" spans="1:16">
      <c r="A167" s="18">
        <f t="shared" si="25"/>
        <v>167</v>
      </c>
      <c r="B167" s="101">
        <v>600</v>
      </c>
      <c r="C167" s="108" t="s">
        <v>58</v>
      </c>
      <c r="D167" s="100">
        <f t="shared" si="26"/>
        <v>4.5454545454545459</v>
      </c>
      <c r="E167" s="103">
        <v>93.94</v>
      </c>
      <c r="F167" s="104">
        <v>0.11749999999999999</v>
      </c>
      <c r="G167" s="99">
        <f t="shared" si="22"/>
        <v>94.057500000000005</v>
      </c>
      <c r="H167" s="107">
        <v>73.33</v>
      </c>
      <c r="I167" s="108" t="s">
        <v>59</v>
      </c>
      <c r="J167" s="106">
        <f t="shared" si="28"/>
        <v>73.33</v>
      </c>
      <c r="K167" s="107">
        <v>2</v>
      </c>
      <c r="L167" s="108" t="s">
        <v>59</v>
      </c>
      <c r="M167" s="106">
        <f t="shared" si="27"/>
        <v>2</v>
      </c>
      <c r="N167" s="107">
        <v>8511</v>
      </c>
      <c r="O167" s="108" t="s">
        <v>57</v>
      </c>
      <c r="P167" s="100">
        <f t="shared" si="24"/>
        <v>0.85109999999999997</v>
      </c>
    </row>
    <row r="168" spans="1:16">
      <c r="A168" s="18">
        <f t="shared" si="25"/>
        <v>168</v>
      </c>
      <c r="B168" s="101">
        <v>650</v>
      </c>
      <c r="C168" s="108" t="s">
        <v>58</v>
      </c>
      <c r="D168" s="100">
        <f t="shared" si="26"/>
        <v>4.9242424242424239</v>
      </c>
      <c r="E168" s="103">
        <v>93.26</v>
      </c>
      <c r="F168" s="104">
        <v>0.10970000000000001</v>
      </c>
      <c r="G168" s="99">
        <f t="shared" si="22"/>
        <v>93.369700000000009</v>
      </c>
      <c r="H168" s="107">
        <v>78.67</v>
      </c>
      <c r="I168" s="108" t="s">
        <v>59</v>
      </c>
      <c r="J168" s="106">
        <f t="shared" si="28"/>
        <v>78.67</v>
      </c>
      <c r="K168" s="107">
        <v>2.14</v>
      </c>
      <c r="L168" s="108" t="s">
        <v>59</v>
      </c>
      <c r="M168" s="106">
        <f t="shared" si="27"/>
        <v>2.14</v>
      </c>
      <c r="N168" s="107">
        <v>8637</v>
      </c>
      <c r="O168" s="108" t="s">
        <v>57</v>
      </c>
      <c r="P168" s="100">
        <f t="shared" si="24"/>
        <v>0.86370000000000002</v>
      </c>
    </row>
    <row r="169" spans="1:16">
      <c r="A169" s="18">
        <f t="shared" si="25"/>
        <v>169</v>
      </c>
      <c r="B169" s="101">
        <v>700</v>
      </c>
      <c r="C169" s="108" t="s">
        <v>58</v>
      </c>
      <c r="D169" s="100">
        <f t="shared" si="26"/>
        <v>5.3030303030303028</v>
      </c>
      <c r="E169" s="103">
        <v>92.56</v>
      </c>
      <c r="F169" s="104">
        <v>0.10299999999999999</v>
      </c>
      <c r="G169" s="99">
        <f t="shared" si="22"/>
        <v>92.662999999999997</v>
      </c>
      <c r="H169" s="107">
        <v>84.05</v>
      </c>
      <c r="I169" s="108" t="s">
        <v>59</v>
      </c>
      <c r="J169" s="106">
        <f t="shared" si="28"/>
        <v>84.05</v>
      </c>
      <c r="K169" s="107">
        <v>2.27</v>
      </c>
      <c r="L169" s="108" t="s">
        <v>59</v>
      </c>
      <c r="M169" s="106">
        <f t="shared" si="27"/>
        <v>2.27</v>
      </c>
      <c r="N169" s="107">
        <v>8762</v>
      </c>
      <c r="O169" s="108" t="s">
        <v>57</v>
      </c>
      <c r="P169" s="100">
        <f t="shared" si="24"/>
        <v>0.87620000000000009</v>
      </c>
    </row>
    <row r="170" spans="1:16">
      <c r="A170" s="18">
        <f t="shared" si="25"/>
        <v>170</v>
      </c>
      <c r="B170" s="101">
        <v>800</v>
      </c>
      <c r="C170" s="108" t="s">
        <v>58</v>
      </c>
      <c r="D170" s="100">
        <f t="shared" si="26"/>
        <v>6.0606060606060606</v>
      </c>
      <c r="E170" s="103">
        <v>91.06</v>
      </c>
      <c r="F170" s="104">
        <v>9.1800000000000007E-2</v>
      </c>
      <c r="G170" s="99">
        <f t="shared" si="22"/>
        <v>91.151800000000009</v>
      </c>
      <c r="H170" s="107">
        <v>94.93</v>
      </c>
      <c r="I170" s="108" t="s">
        <v>59</v>
      </c>
      <c r="J170" s="106">
        <f t="shared" si="28"/>
        <v>94.93</v>
      </c>
      <c r="K170" s="107">
        <v>2.75</v>
      </c>
      <c r="L170" s="108" t="s">
        <v>59</v>
      </c>
      <c r="M170" s="106">
        <f t="shared" si="27"/>
        <v>2.75</v>
      </c>
      <c r="N170" s="107">
        <v>9008</v>
      </c>
      <c r="O170" s="108" t="s">
        <v>57</v>
      </c>
      <c r="P170" s="100">
        <f t="shared" si="24"/>
        <v>0.90079999999999993</v>
      </c>
    </row>
    <row r="171" spans="1:16">
      <c r="A171" s="18">
        <f t="shared" si="25"/>
        <v>171</v>
      </c>
      <c r="B171" s="101">
        <v>900</v>
      </c>
      <c r="C171" s="108" t="s">
        <v>58</v>
      </c>
      <c r="D171" s="100">
        <f t="shared" si="26"/>
        <v>6.8181818181818183</v>
      </c>
      <c r="E171" s="103">
        <v>89.44</v>
      </c>
      <c r="F171" s="104">
        <v>8.2930000000000004E-2</v>
      </c>
      <c r="G171" s="99">
        <f t="shared" si="22"/>
        <v>89.522930000000002</v>
      </c>
      <c r="H171" s="107">
        <v>106</v>
      </c>
      <c r="I171" s="108" t="s">
        <v>59</v>
      </c>
      <c r="J171" s="106">
        <f t="shared" si="28"/>
        <v>106</v>
      </c>
      <c r="K171" s="107">
        <v>3.16</v>
      </c>
      <c r="L171" s="108" t="s">
        <v>59</v>
      </c>
      <c r="M171" s="106">
        <f t="shared" si="27"/>
        <v>3.16</v>
      </c>
      <c r="N171" s="107">
        <v>9251</v>
      </c>
      <c r="O171" s="108" t="s">
        <v>57</v>
      </c>
      <c r="P171" s="100">
        <f t="shared" si="24"/>
        <v>0.92509999999999992</v>
      </c>
    </row>
    <row r="172" spans="1:16">
      <c r="A172" s="18">
        <f t="shared" si="25"/>
        <v>172</v>
      </c>
      <c r="B172" s="101">
        <v>1</v>
      </c>
      <c r="C172" s="110" t="s">
        <v>60</v>
      </c>
      <c r="D172" s="100">
        <f t="shared" ref="D172:D203" si="29">B172*1000/$C$5</f>
        <v>7.5757575757575761</v>
      </c>
      <c r="E172" s="103">
        <v>87.68</v>
      </c>
      <c r="F172" s="104">
        <v>7.571E-2</v>
      </c>
      <c r="G172" s="99">
        <f t="shared" si="22"/>
        <v>87.755710000000008</v>
      </c>
      <c r="H172" s="107">
        <v>117.28</v>
      </c>
      <c r="I172" s="108" t="s">
        <v>59</v>
      </c>
      <c r="J172" s="106">
        <f t="shared" si="28"/>
        <v>117.28</v>
      </c>
      <c r="K172" s="107">
        <v>3.54</v>
      </c>
      <c r="L172" s="108" t="s">
        <v>59</v>
      </c>
      <c r="M172" s="106">
        <f t="shared" si="27"/>
        <v>3.54</v>
      </c>
      <c r="N172" s="107">
        <v>9493</v>
      </c>
      <c r="O172" s="108" t="s">
        <v>57</v>
      </c>
      <c r="P172" s="100">
        <f t="shared" si="24"/>
        <v>0.94930000000000003</v>
      </c>
    </row>
    <row r="173" spans="1:16">
      <c r="A173" s="18">
        <f t="shared" si="25"/>
        <v>173</v>
      </c>
      <c r="B173" s="101">
        <v>1.1000000000000001</v>
      </c>
      <c r="C173" s="108" t="s">
        <v>60</v>
      </c>
      <c r="D173" s="100">
        <f t="shared" si="29"/>
        <v>8.3333333333333339</v>
      </c>
      <c r="E173" s="103">
        <v>85.82</v>
      </c>
      <c r="F173" s="104">
        <v>6.9709999999999994E-2</v>
      </c>
      <c r="G173" s="99">
        <f t="shared" si="22"/>
        <v>85.889709999999994</v>
      </c>
      <c r="H173" s="107">
        <v>128.80000000000001</v>
      </c>
      <c r="I173" s="108" t="s">
        <v>59</v>
      </c>
      <c r="J173" s="106">
        <f t="shared" si="28"/>
        <v>128.80000000000001</v>
      </c>
      <c r="K173" s="107">
        <v>3.9</v>
      </c>
      <c r="L173" s="108" t="s">
        <v>59</v>
      </c>
      <c r="M173" s="106">
        <f t="shared" si="27"/>
        <v>3.9</v>
      </c>
      <c r="N173" s="107">
        <v>9736</v>
      </c>
      <c r="O173" s="108" t="s">
        <v>57</v>
      </c>
      <c r="P173" s="100">
        <f t="shared" si="24"/>
        <v>0.97360000000000002</v>
      </c>
    </row>
    <row r="174" spans="1:16">
      <c r="A174" s="18">
        <f t="shared" si="25"/>
        <v>174</v>
      </c>
      <c r="B174" s="101">
        <v>1.2</v>
      </c>
      <c r="C174" s="108" t="s">
        <v>60</v>
      </c>
      <c r="D174" s="100">
        <f t="shared" si="29"/>
        <v>9.0909090909090917</v>
      </c>
      <c r="E174" s="103">
        <v>83.87</v>
      </c>
      <c r="F174" s="104">
        <v>6.4640000000000003E-2</v>
      </c>
      <c r="G174" s="99">
        <f t="shared" si="22"/>
        <v>83.934640000000002</v>
      </c>
      <c r="H174" s="107">
        <v>140.58000000000001</v>
      </c>
      <c r="I174" s="108" t="s">
        <v>59</v>
      </c>
      <c r="J174" s="106">
        <f t="shared" si="28"/>
        <v>140.58000000000001</v>
      </c>
      <c r="K174" s="107">
        <v>4.24</v>
      </c>
      <c r="L174" s="108" t="s">
        <v>59</v>
      </c>
      <c r="M174" s="106">
        <f t="shared" si="27"/>
        <v>4.24</v>
      </c>
      <c r="N174" s="107">
        <v>9981</v>
      </c>
      <c r="O174" s="108" t="s">
        <v>57</v>
      </c>
      <c r="P174" s="100">
        <f t="shared" si="24"/>
        <v>0.99809999999999999</v>
      </c>
    </row>
    <row r="175" spans="1:16">
      <c r="A175" s="18">
        <f t="shared" si="25"/>
        <v>175</v>
      </c>
      <c r="B175" s="101">
        <v>1.3</v>
      </c>
      <c r="C175" s="108" t="s">
        <v>60</v>
      </c>
      <c r="D175" s="100">
        <f t="shared" si="29"/>
        <v>9.8484848484848477</v>
      </c>
      <c r="E175" s="103">
        <v>81.86</v>
      </c>
      <c r="F175" s="104">
        <v>6.0290000000000003E-2</v>
      </c>
      <c r="G175" s="99">
        <f t="shared" si="22"/>
        <v>81.920289999999994</v>
      </c>
      <c r="H175" s="107">
        <v>152.63999999999999</v>
      </c>
      <c r="I175" s="108" t="s">
        <v>59</v>
      </c>
      <c r="J175" s="106">
        <f t="shared" si="28"/>
        <v>152.63999999999999</v>
      </c>
      <c r="K175" s="107">
        <v>4.57</v>
      </c>
      <c r="L175" s="108" t="s">
        <v>59</v>
      </c>
      <c r="M175" s="106">
        <f t="shared" si="27"/>
        <v>4.57</v>
      </c>
      <c r="N175" s="107">
        <v>1.02</v>
      </c>
      <c r="O175" s="110" t="s">
        <v>59</v>
      </c>
      <c r="P175" s="106">
        <f t="shared" ref="P175:P206" si="30">N175</f>
        <v>1.02</v>
      </c>
    </row>
    <row r="176" spans="1:16">
      <c r="A176" s="18">
        <f t="shared" si="25"/>
        <v>176</v>
      </c>
      <c r="B176" s="101">
        <v>1.4</v>
      </c>
      <c r="C176" s="108" t="s">
        <v>60</v>
      </c>
      <c r="D176" s="100">
        <f t="shared" si="29"/>
        <v>10.606060606060606</v>
      </c>
      <c r="E176" s="103">
        <v>79.819999999999993</v>
      </c>
      <c r="F176" s="104">
        <v>5.6520000000000001E-2</v>
      </c>
      <c r="G176" s="99">
        <f t="shared" si="22"/>
        <v>79.876519999999999</v>
      </c>
      <c r="H176" s="107">
        <v>165.01</v>
      </c>
      <c r="I176" s="108" t="s">
        <v>59</v>
      </c>
      <c r="J176" s="106">
        <f t="shared" si="28"/>
        <v>165.01</v>
      </c>
      <c r="K176" s="107">
        <v>4.9000000000000004</v>
      </c>
      <c r="L176" s="108" t="s">
        <v>59</v>
      </c>
      <c r="M176" s="106">
        <f t="shared" si="27"/>
        <v>4.9000000000000004</v>
      </c>
      <c r="N176" s="107">
        <v>1.05</v>
      </c>
      <c r="O176" s="108" t="s">
        <v>59</v>
      </c>
      <c r="P176" s="106">
        <f t="shared" si="30"/>
        <v>1.05</v>
      </c>
    </row>
    <row r="177" spans="1:16">
      <c r="A177" s="18">
        <f t="shared" si="25"/>
        <v>177</v>
      </c>
      <c r="B177" s="101">
        <v>1.5</v>
      </c>
      <c r="C177" s="108" t="s">
        <v>60</v>
      </c>
      <c r="D177" s="100">
        <f t="shared" si="29"/>
        <v>11.363636363636363</v>
      </c>
      <c r="E177" s="103">
        <v>77.75</v>
      </c>
      <c r="F177" s="104">
        <v>5.3220000000000003E-2</v>
      </c>
      <c r="G177" s="99">
        <f t="shared" si="22"/>
        <v>77.803219999999996</v>
      </c>
      <c r="H177" s="107">
        <v>177.69</v>
      </c>
      <c r="I177" s="108" t="s">
        <v>59</v>
      </c>
      <c r="J177" s="106">
        <f t="shared" si="28"/>
        <v>177.69</v>
      </c>
      <c r="K177" s="107">
        <v>5.22</v>
      </c>
      <c r="L177" s="108" t="s">
        <v>59</v>
      </c>
      <c r="M177" s="106">
        <f t="shared" si="27"/>
        <v>5.22</v>
      </c>
      <c r="N177" s="107">
        <v>1.07</v>
      </c>
      <c r="O177" s="108" t="s">
        <v>59</v>
      </c>
      <c r="P177" s="106">
        <f t="shared" si="30"/>
        <v>1.07</v>
      </c>
    </row>
    <row r="178" spans="1:16">
      <c r="A178" s="18">
        <f t="shared" si="25"/>
        <v>178</v>
      </c>
      <c r="B178" s="107">
        <v>1.6</v>
      </c>
      <c r="C178" s="108" t="s">
        <v>60</v>
      </c>
      <c r="D178" s="100">
        <f t="shared" si="29"/>
        <v>12.121212121212121</v>
      </c>
      <c r="E178" s="103">
        <v>75.69</v>
      </c>
      <c r="F178" s="104">
        <v>5.0299999999999997E-2</v>
      </c>
      <c r="G178" s="99">
        <f t="shared" si="22"/>
        <v>75.740299999999991</v>
      </c>
      <c r="H178" s="107">
        <v>190.72</v>
      </c>
      <c r="I178" s="108" t="s">
        <v>59</v>
      </c>
      <c r="J178" s="106">
        <f t="shared" si="28"/>
        <v>190.72</v>
      </c>
      <c r="K178" s="107">
        <v>5.53</v>
      </c>
      <c r="L178" s="108" t="s">
        <v>59</v>
      </c>
      <c r="M178" s="106">
        <f t="shared" si="27"/>
        <v>5.53</v>
      </c>
      <c r="N178" s="107">
        <v>1.1000000000000001</v>
      </c>
      <c r="O178" s="108" t="s">
        <v>59</v>
      </c>
      <c r="P178" s="106">
        <f t="shared" si="30"/>
        <v>1.1000000000000001</v>
      </c>
    </row>
    <row r="179" spans="1:16">
      <c r="A179" s="18">
        <f t="shared" si="25"/>
        <v>179</v>
      </c>
      <c r="B179" s="101">
        <v>1.7</v>
      </c>
      <c r="C179" s="102" t="s">
        <v>60</v>
      </c>
      <c r="D179" s="100">
        <f t="shared" si="29"/>
        <v>12.878787878787879</v>
      </c>
      <c r="E179" s="103">
        <v>73.64</v>
      </c>
      <c r="F179" s="104">
        <v>4.7710000000000002E-2</v>
      </c>
      <c r="G179" s="99">
        <f t="shared" si="22"/>
        <v>73.687709999999996</v>
      </c>
      <c r="H179" s="107">
        <v>204.11</v>
      </c>
      <c r="I179" s="108" t="s">
        <v>59</v>
      </c>
      <c r="J179" s="106">
        <f t="shared" si="28"/>
        <v>204.11</v>
      </c>
      <c r="K179" s="107">
        <v>5.85</v>
      </c>
      <c r="L179" s="108" t="s">
        <v>59</v>
      </c>
      <c r="M179" s="106">
        <f t="shared" si="27"/>
        <v>5.85</v>
      </c>
      <c r="N179" s="107">
        <v>1.1299999999999999</v>
      </c>
      <c r="O179" s="108" t="s">
        <v>59</v>
      </c>
      <c r="P179" s="106">
        <f t="shared" si="30"/>
        <v>1.1299999999999999</v>
      </c>
    </row>
    <row r="180" spans="1:16">
      <c r="A180" s="18">
        <f t="shared" si="25"/>
        <v>180</v>
      </c>
      <c r="B180" s="101">
        <v>1.8</v>
      </c>
      <c r="C180" s="102" t="s">
        <v>60</v>
      </c>
      <c r="D180" s="100">
        <f t="shared" si="29"/>
        <v>13.636363636363637</v>
      </c>
      <c r="E180" s="103">
        <v>71.63</v>
      </c>
      <c r="F180" s="104">
        <v>4.5379999999999997E-2</v>
      </c>
      <c r="G180" s="99">
        <f t="shared" si="22"/>
        <v>71.67537999999999</v>
      </c>
      <c r="H180" s="107">
        <v>217.88</v>
      </c>
      <c r="I180" s="108" t="s">
        <v>59</v>
      </c>
      <c r="J180" s="106">
        <f t="shared" si="28"/>
        <v>217.88</v>
      </c>
      <c r="K180" s="107">
        <v>6.17</v>
      </c>
      <c r="L180" s="108" t="s">
        <v>59</v>
      </c>
      <c r="M180" s="106">
        <f t="shared" si="27"/>
        <v>6.17</v>
      </c>
      <c r="N180" s="107">
        <v>1.1499999999999999</v>
      </c>
      <c r="O180" s="108" t="s">
        <v>59</v>
      </c>
      <c r="P180" s="106">
        <f t="shared" si="30"/>
        <v>1.1499999999999999</v>
      </c>
    </row>
    <row r="181" spans="1:16">
      <c r="A181" s="18">
        <f t="shared" si="25"/>
        <v>181</v>
      </c>
      <c r="B181" s="101">
        <v>2</v>
      </c>
      <c r="C181" s="102" t="s">
        <v>60</v>
      </c>
      <c r="D181" s="100">
        <f t="shared" si="29"/>
        <v>15.151515151515152</v>
      </c>
      <c r="E181" s="103">
        <v>67.75</v>
      </c>
      <c r="F181" s="104">
        <v>4.1369999999999997E-2</v>
      </c>
      <c r="G181" s="99">
        <f t="shared" si="22"/>
        <v>67.791370000000001</v>
      </c>
      <c r="H181" s="107">
        <v>246.58</v>
      </c>
      <c r="I181" s="108" t="s">
        <v>59</v>
      </c>
      <c r="J181" s="106">
        <f t="shared" si="28"/>
        <v>246.58</v>
      </c>
      <c r="K181" s="107">
        <v>7.38</v>
      </c>
      <c r="L181" s="108" t="s">
        <v>59</v>
      </c>
      <c r="M181" s="106">
        <f t="shared" si="27"/>
        <v>7.38</v>
      </c>
      <c r="N181" s="107">
        <v>1.21</v>
      </c>
      <c r="O181" s="108" t="s">
        <v>59</v>
      </c>
      <c r="P181" s="106">
        <f t="shared" si="30"/>
        <v>1.21</v>
      </c>
    </row>
    <row r="182" spans="1:16">
      <c r="A182" s="18">
        <f t="shared" si="25"/>
        <v>182</v>
      </c>
      <c r="B182" s="101">
        <v>2.25</v>
      </c>
      <c r="C182" s="102" t="s">
        <v>60</v>
      </c>
      <c r="D182" s="100">
        <f t="shared" si="29"/>
        <v>17.045454545454547</v>
      </c>
      <c r="E182" s="103">
        <v>63.24</v>
      </c>
      <c r="F182" s="104">
        <v>3.7310000000000003E-2</v>
      </c>
      <c r="G182" s="99">
        <f t="shared" si="22"/>
        <v>63.27731</v>
      </c>
      <c r="H182" s="107">
        <v>284.77</v>
      </c>
      <c r="I182" s="108" t="s">
        <v>59</v>
      </c>
      <c r="J182" s="106">
        <f t="shared" si="28"/>
        <v>284.77</v>
      </c>
      <c r="K182" s="107">
        <v>9.15</v>
      </c>
      <c r="L182" s="108" t="s">
        <v>59</v>
      </c>
      <c r="M182" s="106">
        <f t="shared" si="27"/>
        <v>9.15</v>
      </c>
      <c r="N182" s="107">
        <v>1.29</v>
      </c>
      <c r="O182" s="108" t="s">
        <v>59</v>
      </c>
      <c r="P182" s="106">
        <f t="shared" si="30"/>
        <v>1.29</v>
      </c>
    </row>
    <row r="183" spans="1:16">
      <c r="A183" s="18">
        <f t="shared" si="25"/>
        <v>183</v>
      </c>
      <c r="B183" s="101">
        <v>2.5</v>
      </c>
      <c r="C183" s="102" t="s">
        <v>60</v>
      </c>
      <c r="D183" s="100">
        <f t="shared" si="29"/>
        <v>18.939393939393938</v>
      </c>
      <c r="E183" s="103">
        <v>59.2</v>
      </c>
      <c r="F183" s="104">
        <v>3.4000000000000002E-2</v>
      </c>
      <c r="G183" s="99">
        <f t="shared" si="22"/>
        <v>59.234000000000002</v>
      </c>
      <c r="H183" s="107">
        <v>325.62</v>
      </c>
      <c r="I183" s="108" t="s">
        <v>59</v>
      </c>
      <c r="J183" s="106">
        <f t="shared" si="28"/>
        <v>325.62</v>
      </c>
      <c r="K183" s="107">
        <v>10.82</v>
      </c>
      <c r="L183" s="108" t="s">
        <v>59</v>
      </c>
      <c r="M183" s="106">
        <f t="shared" si="27"/>
        <v>10.82</v>
      </c>
      <c r="N183" s="107">
        <v>1.37</v>
      </c>
      <c r="O183" s="108" t="s">
        <v>59</v>
      </c>
      <c r="P183" s="106">
        <f t="shared" si="30"/>
        <v>1.37</v>
      </c>
    </row>
    <row r="184" spans="1:16">
      <c r="A184" s="18">
        <f t="shared" si="25"/>
        <v>184</v>
      </c>
      <c r="B184" s="101">
        <v>2.75</v>
      </c>
      <c r="C184" s="102" t="s">
        <v>60</v>
      </c>
      <c r="D184" s="100">
        <f t="shared" si="29"/>
        <v>20.833333333333332</v>
      </c>
      <c r="E184" s="103">
        <v>55.65</v>
      </c>
      <c r="F184" s="104">
        <v>3.1260000000000003E-2</v>
      </c>
      <c r="G184" s="99">
        <f t="shared" si="22"/>
        <v>55.681260000000002</v>
      </c>
      <c r="H184" s="107">
        <v>369.17</v>
      </c>
      <c r="I184" s="108" t="s">
        <v>59</v>
      </c>
      <c r="J184" s="106">
        <f t="shared" si="28"/>
        <v>369.17</v>
      </c>
      <c r="K184" s="107">
        <v>12.46</v>
      </c>
      <c r="L184" s="108" t="s">
        <v>59</v>
      </c>
      <c r="M184" s="106">
        <f t="shared" si="27"/>
        <v>12.46</v>
      </c>
      <c r="N184" s="107">
        <v>1.46</v>
      </c>
      <c r="O184" s="108" t="s">
        <v>59</v>
      </c>
      <c r="P184" s="106">
        <f t="shared" si="30"/>
        <v>1.46</v>
      </c>
    </row>
    <row r="185" spans="1:16">
      <c r="A185" s="18">
        <f t="shared" si="25"/>
        <v>185</v>
      </c>
      <c r="B185" s="101">
        <v>3</v>
      </c>
      <c r="C185" s="102" t="s">
        <v>60</v>
      </c>
      <c r="D185" s="100">
        <f t="shared" si="29"/>
        <v>22.727272727272727</v>
      </c>
      <c r="E185" s="103">
        <v>52.61</v>
      </c>
      <c r="F185" s="104">
        <v>2.895E-2</v>
      </c>
      <c r="G185" s="99">
        <f t="shared" si="22"/>
        <v>52.638950000000001</v>
      </c>
      <c r="H185" s="107">
        <v>415.37</v>
      </c>
      <c r="I185" s="108" t="s">
        <v>59</v>
      </c>
      <c r="J185" s="106">
        <f t="shared" si="28"/>
        <v>415.37</v>
      </c>
      <c r="K185" s="107">
        <v>14.07</v>
      </c>
      <c r="L185" s="108" t="s">
        <v>59</v>
      </c>
      <c r="M185" s="106">
        <f t="shared" si="27"/>
        <v>14.07</v>
      </c>
      <c r="N185" s="107">
        <v>1.55</v>
      </c>
      <c r="O185" s="108" t="s">
        <v>59</v>
      </c>
      <c r="P185" s="106">
        <f t="shared" si="30"/>
        <v>1.55</v>
      </c>
    </row>
    <row r="186" spans="1:16">
      <c r="A186" s="18">
        <f t="shared" si="25"/>
        <v>186</v>
      </c>
      <c r="B186" s="101">
        <v>3.25</v>
      </c>
      <c r="C186" s="102" t="s">
        <v>60</v>
      </c>
      <c r="D186" s="100">
        <f t="shared" si="29"/>
        <v>24.621212121212121</v>
      </c>
      <c r="E186" s="103">
        <v>50.07</v>
      </c>
      <c r="F186" s="104">
        <v>2.6970000000000001E-2</v>
      </c>
      <c r="G186" s="99">
        <f t="shared" si="22"/>
        <v>50.096969999999999</v>
      </c>
      <c r="H186" s="107">
        <v>464.07</v>
      </c>
      <c r="I186" s="108" t="s">
        <v>59</v>
      </c>
      <c r="J186" s="106">
        <f t="shared" si="28"/>
        <v>464.07</v>
      </c>
      <c r="K186" s="107">
        <v>15.66</v>
      </c>
      <c r="L186" s="108" t="s">
        <v>59</v>
      </c>
      <c r="M186" s="106">
        <f t="shared" si="27"/>
        <v>15.66</v>
      </c>
      <c r="N186" s="107">
        <v>1.66</v>
      </c>
      <c r="O186" s="108" t="s">
        <v>59</v>
      </c>
      <c r="P186" s="106">
        <f t="shared" si="30"/>
        <v>1.66</v>
      </c>
    </row>
    <row r="187" spans="1:16">
      <c r="A187" s="18">
        <f t="shared" si="25"/>
        <v>187</v>
      </c>
      <c r="B187" s="101">
        <v>3.5</v>
      </c>
      <c r="C187" s="102" t="s">
        <v>60</v>
      </c>
      <c r="D187" s="100">
        <f t="shared" si="29"/>
        <v>26.515151515151516</v>
      </c>
      <c r="E187" s="103">
        <v>48.01</v>
      </c>
      <c r="F187" s="104">
        <v>2.5260000000000001E-2</v>
      </c>
      <c r="G187" s="99">
        <f t="shared" si="22"/>
        <v>48.035260000000001</v>
      </c>
      <c r="H187" s="107">
        <v>515.04999999999995</v>
      </c>
      <c r="I187" s="108" t="s">
        <v>59</v>
      </c>
      <c r="J187" s="106">
        <f t="shared" si="28"/>
        <v>515.04999999999995</v>
      </c>
      <c r="K187" s="107">
        <v>17.25</v>
      </c>
      <c r="L187" s="108" t="s">
        <v>59</v>
      </c>
      <c r="M187" s="106">
        <f t="shared" si="27"/>
        <v>17.25</v>
      </c>
      <c r="N187" s="107">
        <v>1.76</v>
      </c>
      <c r="O187" s="108" t="s">
        <v>59</v>
      </c>
      <c r="P187" s="106">
        <f t="shared" si="30"/>
        <v>1.76</v>
      </c>
    </row>
    <row r="188" spans="1:16">
      <c r="A188" s="18">
        <f t="shared" si="25"/>
        <v>188</v>
      </c>
      <c r="B188" s="101">
        <v>3.75</v>
      </c>
      <c r="C188" s="102" t="s">
        <v>60</v>
      </c>
      <c r="D188" s="100">
        <f t="shared" si="29"/>
        <v>28.40909090909091</v>
      </c>
      <c r="E188" s="103">
        <v>46.41</v>
      </c>
      <c r="F188" s="104">
        <v>2.376E-2</v>
      </c>
      <c r="G188" s="99">
        <f t="shared" si="22"/>
        <v>46.433759999999999</v>
      </c>
      <c r="H188" s="107">
        <v>567.99</v>
      </c>
      <c r="I188" s="108" t="s">
        <v>59</v>
      </c>
      <c r="J188" s="106">
        <f t="shared" si="28"/>
        <v>567.99</v>
      </c>
      <c r="K188" s="107">
        <v>18.8</v>
      </c>
      <c r="L188" s="108" t="s">
        <v>59</v>
      </c>
      <c r="M188" s="106">
        <f t="shared" si="27"/>
        <v>18.8</v>
      </c>
      <c r="N188" s="107">
        <v>1.87</v>
      </c>
      <c r="O188" s="108" t="s">
        <v>59</v>
      </c>
      <c r="P188" s="106">
        <f t="shared" si="30"/>
        <v>1.87</v>
      </c>
    </row>
    <row r="189" spans="1:16">
      <c r="A189" s="18">
        <f t="shared" si="25"/>
        <v>189</v>
      </c>
      <c r="B189" s="101">
        <v>4</v>
      </c>
      <c r="C189" s="102" t="s">
        <v>60</v>
      </c>
      <c r="D189" s="100">
        <f t="shared" si="29"/>
        <v>30.303030303030305</v>
      </c>
      <c r="E189" s="103">
        <v>45.12</v>
      </c>
      <c r="F189" s="104">
        <v>2.2440000000000002E-2</v>
      </c>
      <c r="G189" s="99">
        <f t="shared" si="22"/>
        <v>45.142440000000001</v>
      </c>
      <c r="H189" s="107">
        <v>622.61</v>
      </c>
      <c r="I189" s="108" t="s">
        <v>59</v>
      </c>
      <c r="J189" s="106">
        <f t="shared" si="28"/>
        <v>622.61</v>
      </c>
      <c r="K189" s="107">
        <v>20.329999999999998</v>
      </c>
      <c r="L189" s="108" t="s">
        <v>59</v>
      </c>
      <c r="M189" s="106">
        <f t="shared" si="27"/>
        <v>20.329999999999998</v>
      </c>
      <c r="N189" s="107">
        <v>1.99</v>
      </c>
      <c r="O189" s="108" t="s">
        <v>59</v>
      </c>
      <c r="P189" s="106">
        <f t="shared" si="30"/>
        <v>1.99</v>
      </c>
    </row>
    <row r="190" spans="1:16">
      <c r="A190" s="18">
        <f t="shared" si="25"/>
        <v>190</v>
      </c>
      <c r="B190" s="101">
        <v>4.5</v>
      </c>
      <c r="C190" s="102" t="s">
        <v>60</v>
      </c>
      <c r="D190" s="100">
        <f t="shared" si="29"/>
        <v>34.090909090909093</v>
      </c>
      <c r="E190" s="103">
        <v>41.95</v>
      </c>
      <c r="F190" s="104">
        <v>2.0209999999999999E-2</v>
      </c>
      <c r="G190" s="99">
        <f t="shared" si="22"/>
        <v>41.970210000000002</v>
      </c>
      <c r="H190" s="107">
        <v>737.53</v>
      </c>
      <c r="I190" s="108" t="s">
        <v>59</v>
      </c>
      <c r="J190" s="106">
        <f t="shared" si="28"/>
        <v>737.53</v>
      </c>
      <c r="K190" s="107">
        <v>26.03</v>
      </c>
      <c r="L190" s="108" t="s">
        <v>59</v>
      </c>
      <c r="M190" s="106">
        <f t="shared" ref="M190:M215" si="31">K190</f>
        <v>26.03</v>
      </c>
      <c r="N190" s="107">
        <v>2.23</v>
      </c>
      <c r="O190" s="108" t="s">
        <v>59</v>
      </c>
      <c r="P190" s="106">
        <f t="shared" si="30"/>
        <v>2.23</v>
      </c>
    </row>
    <row r="191" spans="1:16">
      <c r="A191" s="18">
        <f t="shared" si="25"/>
        <v>191</v>
      </c>
      <c r="B191" s="101">
        <v>5</v>
      </c>
      <c r="C191" s="102" t="s">
        <v>60</v>
      </c>
      <c r="D191" s="100">
        <f t="shared" si="29"/>
        <v>37.878787878787875</v>
      </c>
      <c r="E191" s="103">
        <v>39.24</v>
      </c>
      <c r="F191" s="104">
        <v>1.84E-2</v>
      </c>
      <c r="G191" s="99">
        <f t="shared" si="22"/>
        <v>39.258400000000002</v>
      </c>
      <c r="H191" s="107">
        <v>860.76</v>
      </c>
      <c r="I191" s="108" t="s">
        <v>59</v>
      </c>
      <c r="J191" s="106">
        <f t="shared" si="28"/>
        <v>860.76</v>
      </c>
      <c r="K191" s="107">
        <v>31.33</v>
      </c>
      <c r="L191" s="108" t="s">
        <v>59</v>
      </c>
      <c r="M191" s="106">
        <f t="shared" si="31"/>
        <v>31.33</v>
      </c>
      <c r="N191" s="107">
        <v>2.4900000000000002</v>
      </c>
      <c r="O191" s="108" t="s">
        <v>59</v>
      </c>
      <c r="P191" s="106">
        <f t="shared" si="30"/>
        <v>2.4900000000000002</v>
      </c>
    </row>
    <row r="192" spans="1:16">
      <c r="A192" s="18">
        <f t="shared" si="25"/>
        <v>192</v>
      </c>
      <c r="B192" s="101">
        <v>5.5</v>
      </c>
      <c r="C192" s="102" t="s">
        <v>60</v>
      </c>
      <c r="D192" s="100">
        <f t="shared" si="29"/>
        <v>41.666666666666664</v>
      </c>
      <c r="E192" s="103">
        <v>36.9</v>
      </c>
      <c r="F192" s="104">
        <v>1.6910000000000001E-2</v>
      </c>
      <c r="G192" s="99">
        <f t="shared" si="22"/>
        <v>36.916910000000001</v>
      </c>
      <c r="H192" s="107">
        <v>992.14</v>
      </c>
      <c r="I192" s="108" t="s">
        <v>59</v>
      </c>
      <c r="J192" s="106">
        <f t="shared" si="28"/>
        <v>992.14</v>
      </c>
      <c r="K192" s="107">
        <v>36.43</v>
      </c>
      <c r="L192" s="108" t="s">
        <v>59</v>
      </c>
      <c r="M192" s="106">
        <f t="shared" si="31"/>
        <v>36.43</v>
      </c>
      <c r="N192" s="107">
        <v>2.77</v>
      </c>
      <c r="O192" s="108" t="s">
        <v>59</v>
      </c>
      <c r="P192" s="106">
        <f t="shared" si="30"/>
        <v>2.77</v>
      </c>
    </row>
    <row r="193" spans="1:16">
      <c r="A193" s="18">
        <f t="shared" si="25"/>
        <v>193</v>
      </c>
      <c r="B193" s="101">
        <v>6</v>
      </c>
      <c r="C193" s="102" t="s">
        <v>60</v>
      </c>
      <c r="D193" s="100">
        <f t="shared" si="29"/>
        <v>45.454545454545453</v>
      </c>
      <c r="E193" s="103">
        <v>34.86</v>
      </c>
      <c r="F193" s="104">
        <v>1.5640000000000001E-2</v>
      </c>
      <c r="G193" s="99">
        <f t="shared" si="22"/>
        <v>34.875639999999997</v>
      </c>
      <c r="H193" s="107">
        <v>1.1299999999999999</v>
      </c>
      <c r="I193" s="110" t="s">
        <v>7</v>
      </c>
      <c r="J193" s="111">
        <f t="shared" ref="J193:J228" si="32">H193*1000</f>
        <v>1130</v>
      </c>
      <c r="K193" s="107">
        <v>41.43</v>
      </c>
      <c r="L193" s="108" t="s">
        <v>59</v>
      </c>
      <c r="M193" s="106">
        <f t="shared" si="31"/>
        <v>41.43</v>
      </c>
      <c r="N193" s="107">
        <v>3.06</v>
      </c>
      <c r="O193" s="108" t="s">
        <v>59</v>
      </c>
      <c r="P193" s="106">
        <f t="shared" si="30"/>
        <v>3.06</v>
      </c>
    </row>
    <row r="194" spans="1:16">
      <c r="A194" s="18">
        <f t="shared" si="25"/>
        <v>194</v>
      </c>
      <c r="B194" s="101">
        <v>6.5</v>
      </c>
      <c r="C194" s="102" t="s">
        <v>60</v>
      </c>
      <c r="D194" s="100">
        <f t="shared" si="29"/>
        <v>49.242424242424242</v>
      </c>
      <c r="E194" s="103">
        <v>33.07</v>
      </c>
      <c r="F194" s="104">
        <v>1.457E-2</v>
      </c>
      <c r="G194" s="99">
        <f t="shared" si="22"/>
        <v>33.084569999999999</v>
      </c>
      <c r="H194" s="107">
        <v>1.28</v>
      </c>
      <c r="I194" s="108" t="s">
        <v>7</v>
      </c>
      <c r="J194" s="111">
        <f t="shared" si="32"/>
        <v>1280</v>
      </c>
      <c r="K194" s="107">
        <v>46.37</v>
      </c>
      <c r="L194" s="108" t="s">
        <v>59</v>
      </c>
      <c r="M194" s="106">
        <f t="shared" si="31"/>
        <v>46.37</v>
      </c>
      <c r="N194" s="107">
        <v>3.37</v>
      </c>
      <c r="O194" s="108" t="s">
        <v>59</v>
      </c>
      <c r="P194" s="106">
        <f t="shared" si="30"/>
        <v>3.37</v>
      </c>
    </row>
    <row r="195" spans="1:16">
      <c r="A195" s="18">
        <f t="shared" si="25"/>
        <v>195</v>
      </c>
      <c r="B195" s="101">
        <v>7</v>
      </c>
      <c r="C195" s="102" t="s">
        <v>60</v>
      </c>
      <c r="D195" s="100">
        <f t="shared" si="29"/>
        <v>53.030303030303031</v>
      </c>
      <c r="E195" s="103">
        <v>31.47</v>
      </c>
      <c r="F195" s="104">
        <v>1.363E-2</v>
      </c>
      <c r="G195" s="99">
        <f t="shared" si="22"/>
        <v>31.483629999999998</v>
      </c>
      <c r="H195" s="107">
        <v>1.43</v>
      </c>
      <c r="I195" s="108" t="s">
        <v>7</v>
      </c>
      <c r="J195" s="111">
        <f t="shared" si="32"/>
        <v>1430</v>
      </c>
      <c r="K195" s="107">
        <v>51.29</v>
      </c>
      <c r="L195" s="108" t="s">
        <v>59</v>
      </c>
      <c r="M195" s="106">
        <f t="shared" si="31"/>
        <v>51.29</v>
      </c>
      <c r="N195" s="107">
        <v>3.69</v>
      </c>
      <c r="O195" s="108" t="s">
        <v>59</v>
      </c>
      <c r="P195" s="106">
        <f t="shared" si="30"/>
        <v>3.69</v>
      </c>
    </row>
    <row r="196" spans="1:16">
      <c r="A196" s="18">
        <f t="shared" si="25"/>
        <v>196</v>
      </c>
      <c r="B196" s="101">
        <v>8</v>
      </c>
      <c r="C196" s="102" t="s">
        <v>60</v>
      </c>
      <c r="D196" s="100">
        <f t="shared" si="29"/>
        <v>60.606060606060609</v>
      </c>
      <c r="E196" s="103">
        <v>28.77</v>
      </c>
      <c r="F196" s="104">
        <v>1.21E-2</v>
      </c>
      <c r="G196" s="99">
        <f t="shared" si="22"/>
        <v>28.7821</v>
      </c>
      <c r="H196" s="107">
        <v>1.77</v>
      </c>
      <c r="I196" s="108" t="s">
        <v>7</v>
      </c>
      <c r="J196" s="111">
        <f t="shared" si="32"/>
        <v>1770</v>
      </c>
      <c r="K196" s="107">
        <v>69.59</v>
      </c>
      <c r="L196" s="108" t="s">
        <v>59</v>
      </c>
      <c r="M196" s="106">
        <f t="shared" si="31"/>
        <v>69.59</v>
      </c>
      <c r="N196" s="107">
        <v>4.38</v>
      </c>
      <c r="O196" s="108" t="s">
        <v>59</v>
      </c>
      <c r="P196" s="106">
        <f t="shared" si="30"/>
        <v>4.38</v>
      </c>
    </row>
    <row r="197" spans="1:16">
      <c r="A197" s="18">
        <f t="shared" si="25"/>
        <v>197</v>
      </c>
      <c r="B197" s="101">
        <v>9</v>
      </c>
      <c r="C197" s="102" t="s">
        <v>60</v>
      </c>
      <c r="D197" s="100">
        <f t="shared" si="29"/>
        <v>68.181818181818187</v>
      </c>
      <c r="E197" s="103">
        <v>26.56</v>
      </c>
      <c r="F197" s="104">
        <v>1.0880000000000001E-2</v>
      </c>
      <c r="G197" s="99">
        <f t="shared" si="22"/>
        <v>26.570879999999999</v>
      </c>
      <c r="H197" s="107">
        <v>2.13</v>
      </c>
      <c r="I197" s="108" t="s">
        <v>7</v>
      </c>
      <c r="J197" s="111">
        <f t="shared" si="32"/>
        <v>2130</v>
      </c>
      <c r="K197" s="107">
        <v>86.39</v>
      </c>
      <c r="L197" s="108" t="s">
        <v>59</v>
      </c>
      <c r="M197" s="106">
        <f t="shared" si="31"/>
        <v>86.39</v>
      </c>
      <c r="N197" s="107">
        <v>5.13</v>
      </c>
      <c r="O197" s="108" t="s">
        <v>59</v>
      </c>
      <c r="P197" s="106">
        <f t="shared" si="30"/>
        <v>5.13</v>
      </c>
    </row>
    <row r="198" spans="1:16">
      <c r="A198" s="18">
        <f t="shared" si="25"/>
        <v>198</v>
      </c>
      <c r="B198" s="101">
        <v>10</v>
      </c>
      <c r="C198" s="102" t="s">
        <v>60</v>
      </c>
      <c r="D198" s="100">
        <f t="shared" si="29"/>
        <v>75.757575757575751</v>
      </c>
      <c r="E198" s="103">
        <v>24.72</v>
      </c>
      <c r="F198" s="104">
        <v>9.9019999999999993E-3</v>
      </c>
      <c r="G198" s="99">
        <f t="shared" si="22"/>
        <v>24.729901999999999</v>
      </c>
      <c r="H198" s="107">
        <v>2.52</v>
      </c>
      <c r="I198" s="108" t="s">
        <v>7</v>
      </c>
      <c r="J198" s="111">
        <f t="shared" si="32"/>
        <v>2520</v>
      </c>
      <c r="K198" s="107">
        <v>102.53</v>
      </c>
      <c r="L198" s="108" t="s">
        <v>59</v>
      </c>
      <c r="M198" s="106">
        <f t="shared" si="31"/>
        <v>102.53</v>
      </c>
      <c r="N198" s="107">
        <v>5.93</v>
      </c>
      <c r="O198" s="108" t="s">
        <v>59</v>
      </c>
      <c r="P198" s="106">
        <f t="shared" si="30"/>
        <v>5.93</v>
      </c>
    </row>
    <row r="199" spans="1:16">
      <c r="A199" s="18">
        <f t="shared" si="25"/>
        <v>199</v>
      </c>
      <c r="B199" s="101">
        <v>11</v>
      </c>
      <c r="C199" s="102" t="s">
        <v>60</v>
      </c>
      <c r="D199" s="100">
        <f t="shared" si="29"/>
        <v>83.333333333333329</v>
      </c>
      <c r="E199" s="103">
        <v>23.17</v>
      </c>
      <c r="F199" s="104">
        <v>9.0900000000000009E-3</v>
      </c>
      <c r="G199" s="99">
        <f t="shared" si="22"/>
        <v>23.179090000000002</v>
      </c>
      <c r="H199" s="107">
        <v>2.94</v>
      </c>
      <c r="I199" s="108" t="s">
        <v>7</v>
      </c>
      <c r="J199" s="111">
        <f t="shared" si="32"/>
        <v>2940</v>
      </c>
      <c r="K199" s="107">
        <v>118.35</v>
      </c>
      <c r="L199" s="108" t="s">
        <v>59</v>
      </c>
      <c r="M199" s="106">
        <f t="shared" si="31"/>
        <v>118.35</v>
      </c>
      <c r="N199" s="107">
        <v>6.78</v>
      </c>
      <c r="O199" s="108" t="s">
        <v>59</v>
      </c>
      <c r="P199" s="106">
        <f t="shared" si="30"/>
        <v>6.78</v>
      </c>
    </row>
    <row r="200" spans="1:16">
      <c r="A200" s="18">
        <f t="shared" si="25"/>
        <v>200</v>
      </c>
      <c r="B200" s="101">
        <v>12</v>
      </c>
      <c r="C200" s="102" t="s">
        <v>60</v>
      </c>
      <c r="D200" s="100">
        <f t="shared" si="29"/>
        <v>90.909090909090907</v>
      </c>
      <c r="E200" s="103">
        <v>21.84</v>
      </c>
      <c r="F200" s="104">
        <v>8.4049999999999993E-3</v>
      </c>
      <c r="G200" s="99">
        <f t="shared" si="22"/>
        <v>21.848405</v>
      </c>
      <c r="H200" s="107">
        <v>3.38</v>
      </c>
      <c r="I200" s="108" t="s">
        <v>7</v>
      </c>
      <c r="J200" s="111">
        <f t="shared" si="32"/>
        <v>3380</v>
      </c>
      <c r="K200" s="107">
        <v>134.03</v>
      </c>
      <c r="L200" s="108" t="s">
        <v>59</v>
      </c>
      <c r="M200" s="106">
        <f t="shared" si="31"/>
        <v>134.03</v>
      </c>
      <c r="N200" s="107">
        <v>7.68</v>
      </c>
      <c r="O200" s="108" t="s">
        <v>59</v>
      </c>
      <c r="P200" s="106">
        <f t="shared" si="30"/>
        <v>7.68</v>
      </c>
    </row>
    <row r="201" spans="1:16">
      <c r="A201" s="18">
        <f t="shared" si="25"/>
        <v>201</v>
      </c>
      <c r="B201" s="101">
        <v>13</v>
      </c>
      <c r="C201" s="102" t="s">
        <v>60</v>
      </c>
      <c r="D201" s="100">
        <f t="shared" si="29"/>
        <v>98.484848484848484</v>
      </c>
      <c r="E201" s="103">
        <v>20.69</v>
      </c>
      <c r="F201" s="104">
        <v>7.8209999999999998E-3</v>
      </c>
      <c r="G201" s="99">
        <f t="shared" si="22"/>
        <v>20.697821000000001</v>
      </c>
      <c r="H201" s="107">
        <v>3.85</v>
      </c>
      <c r="I201" s="108" t="s">
        <v>7</v>
      </c>
      <c r="J201" s="111">
        <f t="shared" si="32"/>
        <v>3850</v>
      </c>
      <c r="K201" s="107">
        <v>149.65</v>
      </c>
      <c r="L201" s="108" t="s">
        <v>59</v>
      </c>
      <c r="M201" s="106">
        <f t="shared" si="31"/>
        <v>149.65</v>
      </c>
      <c r="N201" s="107">
        <v>8.6199999999999992</v>
      </c>
      <c r="O201" s="108" t="s">
        <v>59</v>
      </c>
      <c r="P201" s="106">
        <f t="shared" si="30"/>
        <v>8.6199999999999992</v>
      </c>
    </row>
    <row r="202" spans="1:16">
      <c r="A202" s="18">
        <f t="shared" si="25"/>
        <v>202</v>
      </c>
      <c r="B202" s="101">
        <v>14</v>
      </c>
      <c r="C202" s="102" t="s">
        <v>60</v>
      </c>
      <c r="D202" s="112">
        <f t="shared" si="29"/>
        <v>106.06060606060606</v>
      </c>
      <c r="E202" s="103">
        <v>19.68</v>
      </c>
      <c r="F202" s="104">
        <v>7.3159999999999996E-3</v>
      </c>
      <c r="G202" s="99">
        <f t="shared" si="22"/>
        <v>19.687315999999999</v>
      </c>
      <c r="H202" s="107">
        <v>4.3499999999999996</v>
      </c>
      <c r="I202" s="108" t="s">
        <v>7</v>
      </c>
      <c r="J202" s="111">
        <f t="shared" si="32"/>
        <v>4350</v>
      </c>
      <c r="K202" s="107">
        <v>165.26</v>
      </c>
      <c r="L202" s="108" t="s">
        <v>59</v>
      </c>
      <c r="M202" s="106">
        <f t="shared" si="31"/>
        <v>165.26</v>
      </c>
      <c r="N202" s="107">
        <v>9.61</v>
      </c>
      <c r="O202" s="108" t="s">
        <v>59</v>
      </c>
      <c r="P202" s="106">
        <f t="shared" si="30"/>
        <v>9.61</v>
      </c>
    </row>
    <row r="203" spans="1:16">
      <c r="A203" s="18">
        <f t="shared" si="25"/>
        <v>203</v>
      </c>
      <c r="B203" s="101">
        <v>15</v>
      </c>
      <c r="C203" s="102" t="s">
        <v>60</v>
      </c>
      <c r="D203" s="112">
        <f t="shared" si="29"/>
        <v>113.63636363636364</v>
      </c>
      <c r="E203" s="103">
        <v>18.79</v>
      </c>
      <c r="F203" s="104">
        <v>6.8739999999999999E-3</v>
      </c>
      <c r="G203" s="99">
        <f t="shared" si="22"/>
        <v>18.796873999999999</v>
      </c>
      <c r="H203" s="107">
        <v>4.87</v>
      </c>
      <c r="I203" s="108" t="s">
        <v>7</v>
      </c>
      <c r="J203" s="111">
        <f t="shared" si="32"/>
        <v>4870</v>
      </c>
      <c r="K203" s="107">
        <v>180.9</v>
      </c>
      <c r="L203" s="108" t="s">
        <v>59</v>
      </c>
      <c r="M203" s="106">
        <f t="shared" si="31"/>
        <v>180.9</v>
      </c>
      <c r="N203" s="107">
        <v>10.64</v>
      </c>
      <c r="O203" s="108" t="s">
        <v>59</v>
      </c>
      <c r="P203" s="106">
        <f t="shared" si="30"/>
        <v>10.64</v>
      </c>
    </row>
    <row r="204" spans="1:16">
      <c r="A204" s="18">
        <f t="shared" si="25"/>
        <v>204</v>
      </c>
      <c r="B204" s="101">
        <v>16</v>
      </c>
      <c r="C204" s="102" t="s">
        <v>60</v>
      </c>
      <c r="D204" s="112">
        <f t="shared" ref="D204:D228" si="33">B204*1000/$C$5</f>
        <v>121.21212121212122</v>
      </c>
      <c r="E204" s="103">
        <v>18</v>
      </c>
      <c r="F204" s="104">
        <v>6.4850000000000003E-3</v>
      </c>
      <c r="G204" s="99">
        <f t="shared" si="22"/>
        <v>18.006485000000001</v>
      </c>
      <c r="H204" s="107">
        <v>5.41</v>
      </c>
      <c r="I204" s="108" t="s">
        <v>7</v>
      </c>
      <c r="J204" s="111">
        <f t="shared" si="32"/>
        <v>5410</v>
      </c>
      <c r="K204" s="107">
        <v>196.58</v>
      </c>
      <c r="L204" s="108" t="s">
        <v>59</v>
      </c>
      <c r="M204" s="106">
        <f t="shared" si="31"/>
        <v>196.58</v>
      </c>
      <c r="N204" s="107">
        <v>11.7</v>
      </c>
      <c r="O204" s="108" t="s">
        <v>59</v>
      </c>
      <c r="P204" s="106">
        <f t="shared" si="30"/>
        <v>11.7</v>
      </c>
    </row>
    <row r="205" spans="1:16">
      <c r="A205" s="18">
        <f t="shared" si="25"/>
        <v>205</v>
      </c>
      <c r="B205" s="101">
        <v>17</v>
      </c>
      <c r="C205" s="102" t="s">
        <v>60</v>
      </c>
      <c r="D205" s="112">
        <f t="shared" si="33"/>
        <v>128.78787878787878</v>
      </c>
      <c r="E205" s="103">
        <v>17.29</v>
      </c>
      <c r="F205" s="104">
        <v>6.1399999999999996E-3</v>
      </c>
      <c r="G205" s="99">
        <f t="shared" si="22"/>
        <v>17.296139999999998</v>
      </c>
      <c r="H205" s="107">
        <v>5.98</v>
      </c>
      <c r="I205" s="108" t="s">
        <v>7</v>
      </c>
      <c r="J205" s="111">
        <f t="shared" si="32"/>
        <v>5980</v>
      </c>
      <c r="K205" s="107">
        <v>212.31</v>
      </c>
      <c r="L205" s="108" t="s">
        <v>59</v>
      </c>
      <c r="M205" s="106">
        <f t="shared" si="31"/>
        <v>212.31</v>
      </c>
      <c r="N205" s="107">
        <v>12.81</v>
      </c>
      <c r="O205" s="108" t="s">
        <v>59</v>
      </c>
      <c r="P205" s="106">
        <f t="shared" si="30"/>
        <v>12.81</v>
      </c>
    </row>
    <row r="206" spans="1:16">
      <c r="A206" s="18">
        <f t="shared" si="25"/>
        <v>206</v>
      </c>
      <c r="B206" s="101">
        <v>18</v>
      </c>
      <c r="C206" s="102" t="s">
        <v>60</v>
      </c>
      <c r="D206" s="112">
        <f t="shared" si="33"/>
        <v>136.36363636363637</v>
      </c>
      <c r="E206" s="103">
        <v>16.649999999999999</v>
      </c>
      <c r="F206" s="104">
        <v>5.8310000000000002E-3</v>
      </c>
      <c r="G206" s="99">
        <f t="shared" si="22"/>
        <v>16.655830999999999</v>
      </c>
      <c r="H206" s="107">
        <v>6.57</v>
      </c>
      <c r="I206" s="108" t="s">
        <v>7</v>
      </c>
      <c r="J206" s="111">
        <f t="shared" si="32"/>
        <v>6570</v>
      </c>
      <c r="K206" s="107">
        <v>228.1</v>
      </c>
      <c r="L206" s="108" t="s">
        <v>59</v>
      </c>
      <c r="M206" s="106">
        <f t="shared" si="31"/>
        <v>228.1</v>
      </c>
      <c r="N206" s="107">
        <v>13.95</v>
      </c>
      <c r="O206" s="108" t="s">
        <v>59</v>
      </c>
      <c r="P206" s="106">
        <f t="shared" si="30"/>
        <v>13.95</v>
      </c>
    </row>
    <row r="207" spans="1:16">
      <c r="A207" s="18">
        <f t="shared" si="25"/>
        <v>207</v>
      </c>
      <c r="B207" s="101">
        <v>20</v>
      </c>
      <c r="C207" s="102" t="s">
        <v>60</v>
      </c>
      <c r="D207" s="112">
        <f t="shared" si="33"/>
        <v>151.5151515151515</v>
      </c>
      <c r="E207" s="103">
        <v>15.55</v>
      </c>
      <c r="F207" s="104">
        <v>5.3010000000000002E-3</v>
      </c>
      <c r="G207" s="99">
        <f t="shared" si="22"/>
        <v>15.555301</v>
      </c>
      <c r="H207" s="107">
        <v>7.81</v>
      </c>
      <c r="I207" s="108" t="s">
        <v>7</v>
      </c>
      <c r="J207" s="111">
        <f t="shared" si="32"/>
        <v>7810</v>
      </c>
      <c r="K207" s="107">
        <v>288.02</v>
      </c>
      <c r="L207" s="108" t="s">
        <v>59</v>
      </c>
      <c r="M207" s="106">
        <f t="shared" si="31"/>
        <v>288.02</v>
      </c>
      <c r="N207" s="107">
        <v>16.350000000000001</v>
      </c>
      <c r="O207" s="108" t="s">
        <v>59</v>
      </c>
      <c r="P207" s="106">
        <f t="shared" ref="P207:P228" si="34">N207</f>
        <v>16.350000000000001</v>
      </c>
    </row>
    <row r="208" spans="1:16">
      <c r="A208" s="18">
        <f t="shared" si="25"/>
        <v>208</v>
      </c>
      <c r="B208" s="101">
        <v>22.5</v>
      </c>
      <c r="C208" s="102" t="s">
        <v>60</v>
      </c>
      <c r="D208" s="112">
        <f t="shared" si="33"/>
        <v>170.45454545454547</v>
      </c>
      <c r="E208" s="103">
        <v>14.42</v>
      </c>
      <c r="F208" s="104">
        <v>4.7650000000000001E-3</v>
      </c>
      <c r="G208" s="99">
        <f t="shared" si="22"/>
        <v>14.424765000000001</v>
      </c>
      <c r="H208" s="107">
        <v>9.48</v>
      </c>
      <c r="I208" s="108" t="s">
        <v>7</v>
      </c>
      <c r="J208" s="111">
        <f t="shared" si="32"/>
        <v>9480</v>
      </c>
      <c r="K208" s="107">
        <v>372.52</v>
      </c>
      <c r="L208" s="108" t="s">
        <v>59</v>
      </c>
      <c r="M208" s="106">
        <f t="shared" si="31"/>
        <v>372.52</v>
      </c>
      <c r="N208" s="107">
        <v>19.52</v>
      </c>
      <c r="O208" s="108" t="s">
        <v>59</v>
      </c>
      <c r="P208" s="106">
        <f t="shared" si="34"/>
        <v>19.52</v>
      </c>
    </row>
    <row r="209" spans="1:16">
      <c r="A209" s="18">
        <f t="shared" si="25"/>
        <v>209</v>
      </c>
      <c r="B209" s="101">
        <v>25</v>
      </c>
      <c r="C209" s="102" t="s">
        <v>60</v>
      </c>
      <c r="D209" s="112">
        <f t="shared" si="33"/>
        <v>189.39393939393941</v>
      </c>
      <c r="E209" s="103">
        <v>13.49</v>
      </c>
      <c r="F209" s="104">
        <v>4.3309999999999998E-3</v>
      </c>
      <c r="G209" s="99">
        <f t="shared" si="22"/>
        <v>13.494331000000001</v>
      </c>
      <c r="H209" s="107">
        <v>11.27</v>
      </c>
      <c r="I209" s="108" t="s">
        <v>7</v>
      </c>
      <c r="J209" s="111">
        <f t="shared" si="32"/>
        <v>11270</v>
      </c>
      <c r="K209" s="107">
        <v>450.66</v>
      </c>
      <c r="L209" s="108" t="s">
        <v>59</v>
      </c>
      <c r="M209" s="106">
        <f t="shared" si="31"/>
        <v>450.66</v>
      </c>
      <c r="N209" s="107">
        <v>22.89</v>
      </c>
      <c r="O209" s="108" t="s">
        <v>59</v>
      </c>
      <c r="P209" s="106">
        <f t="shared" si="34"/>
        <v>22.89</v>
      </c>
    </row>
    <row r="210" spans="1:16">
      <c r="A210" s="18">
        <f t="shared" si="25"/>
        <v>210</v>
      </c>
      <c r="B210" s="101">
        <v>27.5</v>
      </c>
      <c r="C210" s="102" t="s">
        <v>60</v>
      </c>
      <c r="D210" s="112">
        <f t="shared" si="33"/>
        <v>208.33333333333334</v>
      </c>
      <c r="E210" s="103">
        <v>12.72</v>
      </c>
      <c r="F210" s="104">
        <v>3.9719999999999998E-3</v>
      </c>
      <c r="G210" s="99">
        <f t="shared" si="22"/>
        <v>12.723972</v>
      </c>
      <c r="H210" s="107">
        <v>13.18</v>
      </c>
      <c r="I210" s="108" t="s">
        <v>7</v>
      </c>
      <c r="J210" s="111">
        <f t="shared" si="32"/>
        <v>13180</v>
      </c>
      <c r="K210" s="107">
        <v>525.35</v>
      </c>
      <c r="L210" s="108" t="s">
        <v>59</v>
      </c>
      <c r="M210" s="106">
        <f t="shared" si="31"/>
        <v>525.35</v>
      </c>
      <c r="N210" s="107">
        <v>26.43</v>
      </c>
      <c r="O210" s="108" t="s">
        <v>59</v>
      </c>
      <c r="P210" s="106">
        <f t="shared" si="34"/>
        <v>26.43</v>
      </c>
    </row>
    <row r="211" spans="1:16">
      <c r="A211" s="18">
        <f t="shared" si="25"/>
        <v>211</v>
      </c>
      <c r="B211" s="101">
        <v>30</v>
      </c>
      <c r="C211" s="102" t="s">
        <v>60</v>
      </c>
      <c r="D211" s="112">
        <f t="shared" si="33"/>
        <v>227.27272727272728</v>
      </c>
      <c r="E211" s="103">
        <v>12.07</v>
      </c>
      <c r="F211" s="104">
        <v>3.6700000000000001E-3</v>
      </c>
      <c r="G211" s="99">
        <f t="shared" si="22"/>
        <v>12.07367</v>
      </c>
      <c r="H211" s="107">
        <v>15.2</v>
      </c>
      <c r="I211" s="108" t="s">
        <v>7</v>
      </c>
      <c r="J211" s="111">
        <f t="shared" si="32"/>
        <v>15200</v>
      </c>
      <c r="K211" s="107">
        <v>597.86</v>
      </c>
      <c r="L211" s="108" t="s">
        <v>59</v>
      </c>
      <c r="M211" s="106">
        <f t="shared" si="31"/>
        <v>597.86</v>
      </c>
      <c r="N211" s="107">
        <v>30.12</v>
      </c>
      <c r="O211" s="108" t="s">
        <v>59</v>
      </c>
      <c r="P211" s="106">
        <f t="shared" si="34"/>
        <v>30.12</v>
      </c>
    </row>
    <row r="212" spans="1:16">
      <c r="A212" s="18">
        <f t="shared" si="25"/>
        <v>212</v>
      </c>
      <c r="B212" s="101">
        <v>32.5</v>
      </c>
      <c r="C212" s="102" t="s">
        <v>60</v>
      </c>
      <c r="D212" s="112">
        <f t="shared" si="33"/>
        <v>246.21212121212122</v>
      </c>
      <c r="E212" s="103">
        <v>11.52</v>
      </c>
      <c r="F212" s="104">
        <v>3.4120000000000001E-3</v>
      </c>
      <c r="G212" s="99">
        <f t="shared" ref="G212:G275" si="35">E212+F212</f>
        <v>11.523412</v>
      </c>
      <c r="H212" s="107">
        <v>17.32</v>
      </c>
      <c r="I212" s="108" t="s">
        <v>7</v>
      </c>
      <c r="J212" s="111">
        <f t="shared" si="32"/>
        <v>17320</v>
      </c>
      <c r="K212" s="107">
        <v>668.86</v>
      </c>
      <c r="L212" s="108" t="s">
        <v>59</v>
      </c>
      <c r="M212" s="106">
        <f t="shared" si="31"/>
        <v>668.86</v>
      </c>
      <c r="N212" s="107">
        <v>33.96</v>
      </c>
      <c r="O212" s="108" t="s">
        <v>59</v>
      </c>
      <c r="P212" s="106">
        <f t="shared" si="34"/>
        <v>33.96</v>
      </c>
    </row>
    <row r="213" spans="1:16">
      <c r="A213" s="18">
        <f t="shared" si="25"/>
        <v>213</v>
      </c>
      <c r="B213" s="101">
        <v>35</v>
      </c>
      <c r="C213" s="102" t="s">
        <v>60</v>
      </c>
      <c r="D213" s="112">
        <f t="shared" si="33"/>
        <v>265.15151515151513</v>
      </c>
      <c r="E213" s="103">
        <v>11.04</v>
      </c>
      <c r="F213" s="104">
        <v>3.1900000000000001E-3</v>
      </c>
      <c r="G213" s="99">
        <f t="shared" si="35"/>
        <v>11.043189999999999</v>
      </c>
      <c r="H213" s="107">
        <v>19.54</v>
      </c>
      <c r="I213" s="108" t="s">
        <v>7</v>
      </c>
      <c r="J213" s="111">
        <f t="shared" si="32"/>
        <v>19540</v>
      </c>
      <c r="K213" s="107">
        <v>738.71</v>
      </c>
      <c r="L213" s="108" t="s">
        <v>59</v>
      </c>
      <c r="M213" s="106">
        <f t="shared" si="31"/>
        <v>738.71</v>
      </c>
      <c r="N213" s="107">
        <v>37.94</v>
      </c>
      <c r="O213" s="108" t="s">
        <v>59</v>
      </c>
      <c r="P213" s="106">
        <f t="shared" si="34"/>
        <v>37.94</v>
      </c>
    </row>
    <row r="214" spans="1:16">
      <c r="A214" s="18">
        <f t="shared" ref="A214:A277" si="36">A213+1</f>
        <v>214</v>
      </c>
      <c r="B214" s="101">
        <v>37.5</v>
      </c>
      <c r="C214" s="102" t="s">
        <v>60</v>
      </c>
      <c r="D214" s="112">
        <f t="shared" si="33"/>
        <v>284.09090909090907</v>
      </c>
      <c r="E214" s="103">
        <v>10.63</v>
      </c>
      <c r="F214" s="104">
        <v>2.996E-3</v>
      </c>
      <c r="G214" s="99">
        <f t="shared" si="35"/>
        <v>10.632996</v>
      </c>
      <c r="H214" s="107">
        <v>21.84</v>
      </c>
      <c r="I214" s="108" t="s">
        <v>7</v>
      </c>
      <c r="J214" s="111">
        <f t="shared" si="32"/>
        <v>21840</v>
      </c>
      <c r="K214" s="107">
        <v>807.63</v>
      </c>
      <c r="L214" s="108" t="s">
        <v>59</v>
      </c>
      <c r="M214" s="106">
        <f t="shared" si="31"/>
        <v>807.63</v>
      </c>
      <c r="N214" s="107">
        <v>42.03</v>
      </c>
      <c r="O214" s="108" t="s">
        <v>59</v>
      </c>
      <c r="P214" s="106">
        <f t="shared" si="34"/>
        <v>42.03</v>
      </c>
    </row>
    <row r="215" spans="1:16">
      <c r="A215" s="18">
        <f t="shared" si="36"/>
        <v>215</v>
      </c>
      <c r="B215" s="101">
        <v>40</v>
      </c>
      <c r="C215" s="102" t="s">
        <v>60</v>
      </c>
      <c r="D215" s="112">
        <f t="shared" si="33"/>
        <v>303.030303030303</v>
      </c>
      <c r="E215" s="103">
        <v>10.26</v>
      </c>
      <c r="F215" s="104">
        <v>2.8249999999999998E-3</v>
      </c>
      <c r="G215" s="99">
        <f t="shared" si="35"/>
        <v>10.262824999999999</v>
      </c>
      <c r="H215" s="107">
        <v>24.24</v>
      </c>
      <c r="I215" s="108" t="s">
        <v>7</v>
      </c>
      <c r="J215" s="111">
        <f t="shared" si="32"/>
        <v>24240</v>
      </c>
      <c r="K215" s="107">
        <v>875.76</v>
      </c>
      <c r="L215" s="108" t="s">
        <v>59</v>
      </c>
      <c r="M215" s="106">
        <f t="shared" si="31"/>
        <v>875.76</v>
      </c>
      <c r="N215" s="107">
        <v>46.23</v>
      </c>
      <c r="O215" s="108" t="s">
        <v>59</v>
      </c>
      <c r="P215" s="106">
        <f t="shared" si="34"/>
        <v>46.23</v>
      </c>
    </row>
    <row r="216" spans="1:16">
      <c r="A216" s="18">
        <f t="shared" si="36"/>
        <v>216</v>
      </c>
      <c r="B216" s="101">
        <v>45</v>
      </c>
      <c r="C216" s="102" t="s">
        <v>60</v>
      </c>
      <c r="D216" s="112">
        <f t="shared" si="33"/>
        <v>340.90909090909093</v>
      </c>
      <c r="E216" s="103">
        <v>9.65</v>
      </c>
      <c r="F216" s="104">
        <v>2.5370000000000002E-3</v>
      </c>
      <c r="G216" s="99">
        <f t="shared" si="35"/>
        <v>9.6525370000000006</v>
      </c>
      <c r="H216" s="107">
        <v>29.26</v>
      </c>
      <c r="I216" s="108" t="s">
        <v>7</v>
      </c>
      <c r="J216" s="111">
        <f t="shared" si="32"/>
        <v>29260</v>
      </c>
      <c r="K216" s="107">
        <v>1.1299999999999999</v>
      </c>
      <c r="L216" s="110" t="s">
        <v>7</v>
      </c>
      <c r="M216" s="111">
        <f t="shared" ref="M216:M228" si="37">K216*1000</f>
        <v>1130</v>
      </c>
      <c r="N216" s="107">
        <v>54.93</v>
      </c>
      <c r="O216" s="108" t="s">
        <v>59</v>
      </c>
      <c r="P216" s="106">
        <f t="shared" si="34"/>
        <v>54.93</v>
      </c>
    </row>
    <row r="217" spans="1:16">
      <c r="A217" s="18">
        <f t="shared" si="36"/>
        <v>217</v>
      </c>
      <c r="B217" s="101">
        <v>50</v>
      </c>
      <c r="C217" s="102" t="s">
        <v>60</v>
      </c>
      <c r="D217" s="112">
        <f t="shared" si="33"/>
        <v>378.78787878787881</v>
      </c>
      <c r="E217" s="103">
        <v>9.1609999999999996</v>
      </c>
      <c r="F217" s="104">
        <v>2.3050000000000002E-3</v>
      </c>
      <c r="G217" s="99">
        <f t="shared" si="35"/>
        <v>9.1633049999999994</v>
      </c>
      <c r="H217" s="107">
        <v>34.58</v>
      </c>
      <c r="I217" s="108" t="s">
        <v>7</v>
      </c>
      <c r="J217" s="111">
        <f t="shared" si="32"/>
        <v>34580</v>
      </c>
      <c r="K217" s="107">
        <v>1.36</v>
      </c>
      <c r="L217" s="108" t="s">
        <v>7</v>
      </c>
      <c r="M217" s="111">
        <f t="shared" si="37"/>
        <v>1360</v>
      </c>
      <c r="N217" s="107">
        <v>63.97</v>
      </c>
      <c r="O217" s="108" t="s">
        <v>59</v>
      </c>
      <c r="P217" s="106">
        <f t="shared" si="34"/>
        <v>63.97</v>
      </c>
    </row>
    <row r="218" spans="1:16">
      <c r="A218" s="18">
        <f t="shared" si="36"/>
        <v>218</v>
      </c>
      <c r="B218" s="101">
        <v>55</v>
      </c>
      <c r="C218" s="102" t="s">
        <v>60</v>
      </c>
      <c r="D218" s="112">
        <f t="shared" si="33"/>
        <v>416.66666666666669</v>
      </c>
      <c r="E218" s="103">
        <v>8.7609999999999992</v>
      </c>
      <c r="F218" s="104">
        <v>2.1129999999999999E-3</v>
      </c>
      <c r="G218" s="99">
        <f t="shared" si="35"/>
        <v>8.7631129999999988</v>
      </c>
      <c r="H218" s="107">
        <v>40.159999999999997</v>
      </c>
      <c r="I218" s="108" t="s">
        <v>7</v>
      </c>
      <c r="J218" s="111">
        <f t="shared" si="32"/>
        <v>40160</v>
      </c>
      <c r="K218" s="107">
        <v>1.57</v>
      </c>
      <c r="L218" s="108" t="s">
        <v>7</v>
      </c>
      <c r="M218" s="111">
        <f t="shared" si="37"/>
        <v>1570</v>
      </c>
      <c r="N218" s="107">
        <v>73.27</v>
      </c>
      <c r="O218" s="108" t="s">
        <v>59</v>
      </c>
      <c r="P218" s="106">
        <f t="shared" si="34"/>
        <v>73.27</v>
      </c>
    </row>
    <row r="219" spans="1:16">
      <c r="A219" s="18">
        <f t="shared" si="36"/>
        <v>219</v>
      </c>
      <c r="B219" s="101">
        <v>60</v>
      </c>
      <c r="C219" s="102" t="s">
        <v>60</v>
      </c>
      <c r="D219" s="112">
        <f t="shared" si="33"/>
        <v>454.54545454545456</v>
      </c>
      <c r="E219" s="103">
        <v>8.4290000000000003</v>
      </c>
      <c r="F219" s="104">
        <v>1.951E-3</v>
      </c>
      <c r="G219" s="99">
        <f t="shared" si="35"/>
        <v>8.4309510000000003</v>
      </c>
      <c r="H219" s="107">
        <v>45.98</v>
      </c>
      <c r="I219" s="108" t="s">
        <v>7</v>
      </c>
      <c r="J219" s="111">
        <f t="shared" si="32"/>
        <v>45980</v>
      </c>
      <c r="K219" s="107">
        <v>1.77</v>
      </c>
      <c r="L219" s="108" t="s">
        <v>7</v>
      </c>
      <c r="M219" s="111">
        <f t="shared" si="37"/>
        <v>1770</v>
      </c>
      <c r="N219" s="107">
        <v>82.81</v>
      </c>
      <c r="O219" s="108" t="s">
        <v>59</v>
      </c>
      <c r="P219" s="106">
        <f t="shared" si="34"/>
        <v>82.81</v>
      </c>
    </row>
    <row r="220" spans="1:16">
      <c r="A220" s="18">
        <f t="shared" si="36"/>
        <v>220</v>
      </c>
      <c r="B220" s="101">
        <v>65</v>
      </c>
      <c r="C220" s="102" t="s">
        <v>60</v>
      </c>
      <c r="D220" s="112">
        <f t="shared" si="33"/>
        <v>492.42424242424244</v>
      </c>
      <c r="E220" s="103">
        <v>8.1489999999999991</v>
      </c>
      <c r="F220" s="104">
        <v>1.8140000000000001E-3</v>
      </c>
      <c r="G220" s="99">
        <f t="shared" si="35"/>
        <v>8.1508139999999987</v>
      </c>
      <c r="H220" s="107">
        <v>52.02</v>
      </c>
      <c r="I220" s="108" t="s">
        <v>7</v>
      </c>
      <c r="J220" s="111">
        <f t="shared" si="32"/>
        <v>52020</v>
      </c>
      <c r="K220" s="107">
        <v>1.97</v>
      </c>
      <c r="L220" s="108" t="s">
        <v>7</v>
      </c>
      <c r="M220" s="111">
        <f t="shared" si="37"/>
        <v>1970</v>
      </c>
      <c r="N220" s="107">
        <v>92.53</v>
      </c>
      <c r="O220" s="108" t="s">
        <v>59</v>
      </c>
      <c r="P220" s="106">
        <f t="shared" si="34"/>
        <v>92.53</v>
      </c>
    </row>
    <row r="221" spans="1:16">
      <c r="A221" s="18">
        <f t="shared" si="36"/>
        <v>221</v>
      </c>
      <c r="B221" s="101">
        <v>70</v>
      </c>
      <c r="C221" s="102" t="s">
        <v>60</v>
      </c>
      <c r="D221" s="112">
        <f t="shared" si="33"/>
        <v>530.30303030303025</v>
      </c>
      <c r="E221" s="103">
        <v>7.9119999999999999</v>
      </c>
      <c r="F221" s="104">
        <v>1.6949999999999999E-3</v>
      </c>
      <c r="G221" s="99">
        <f t="shared" si="35"/>
        <v>7.9136949999999997</v>
      </c>
      <c r="H221" s="107">
        <v>58.24</v>
      </c>
      <c r="I221" s="108" t="s">
        <v>7</v>
      </c>
      <c r="J221" s="111">
        <f t="shared" si="32"/>
        <v>58240</v>
      </c>
      <c r="K221" s="107">
        <v>2.15</v>
      </c>
      <c r="L221" s="108" t="s">
        <v>7</v>
      </c>
      <c r="M221" s="111">
        <f t="shared" si="37"/>
        <v>2150</v>
      </c>
      <c r="N221" s="107">
        <v>102.4</v>
      </c>
      <c r="O221" s="108" t="s">
        <v>59</v>
      </c>
      <c r="P221" s="106">
        <f t="shared" si="34"/>
        <v>102.4</v>
      </c>
    </row>
    <row r="222" spans="1:16">
      <c r="A222" s="18">
        <f t="shared" si="36"/>
        <v>222</v>
      </c>
      <c r="B222" s="101">
        <v>80</v>
      </c>
      <c r="C222" s="102" t="s">
        <v>60</v>
      </c>
      <c r="D222" s="112">
        <f t="shared" si="33"/>
        <v>606.06060606060601</v>
      </c>
      <c r="E222" s="103">
        <v>7.5309999999999997</v>
      </c>
      <c r="F222" s="104">
        <v>1.5E-3</v>
      </c>
      <c r="G222" s="99">
        <f t="shared" si="35"/>
        <v>7.5324999999999998</v>
      </c>
      <c r="H222" s="107">
        <v>71.2</v>
      </c>
      <c r="I222" s="108" t="s">
        <v>7</v>
      </c>
      <c r="J222" s="111">
        <f t="shared" si="32"/>
        <v>71200</v>
      </c>
      <c r="K222" s="107">
        <v>2.83</v>
      </c>
      <c r="L222" s="108" t="s">
        <v>7</v>
      </c>
      <c r="M222" s="111">
        <f t="shared" si="37"/>
        <v>2830</v>
      </c>
      <c r="N222" s="107">
        <v>122.46</v>
      </c>
      <c r="O222" s="108" t="s">
        <v>59</v>
      </c>
      <c r="P222" s="106">
        <f t="shared" si="34"/>
        <v>122.46</v>
      </c>
    </row>
    <row r="223" spans="1:16">
      <c r="A223" s="18">
        <f t="shared" si="36"/>
        <v>223</v>
      </c>
      <c r="B223" s="101">
        <v>90</v>
      </c>
      <c r="C223" s="102" t="s">
        <v>60</v>
      </c>
      <c r="D223" s="112">
        <f t="shared" si="33"/>
        <v>681.81818181818187</v>
      </c>
      <c r="E223" s="103">
        <v>7.2430000000000003</v>
      </c>
      <c r="F223" s="104">
        <v>1.346E-3</v>
      </c>
      <c r="G223" s="99">
        <f t="shared" si="35"/>
        <v>7.2443460000000002</v>
      </c>
      <c r="H223" s="107">
        <v>84.74</v>
      </c>
      <c r="I223" s="108" t="s">
        <v>7</v>
      </c>
      <c r="J223" s="111">
        <f t="shared" si="32"/>
        <v>84740</v>
      </c>
      <c r="K223" s="107">
        <v>3.42</v>
      </c>
      <c r="L223" s="108" t="s">
        <v>7</v>
      </c>
      <c r="M223" s="111">
        <f t="shared" si="37"/>
        <v>3420</v>
      </c>
      <c r="N223" s="107">
        <v>142.79</v>
      </c>
      <c r="O223" s="108" t="s">
        <v>59</v>
      </c>
      <c r="P223" s="106">
        <f t="shared" si="34"/>
        <v>142.79</v>
      </c>
    </row>
    <row r="224" spans="1:16">
      <c r="A224" s="18">
        <f t="shared" si="36"/>
        <v>224</v>
      </c>
      <c r="B224" s="101">
        <v>100</v>
      </c>
      <c r="C224" s="102" t="s">
        <v>60</v>
      </c>
      <c r="D224" s="112">
        <f t="shared" si="33"/>
        <v>757.57575757575762</v>
      </c>
      <c r="E224" s="103">
        <v>7.0190000000000001</v>
      </c>
      <c r="F224" s="104">
        <v>1.222E-3</v>
      </c>
      <c r="G224" s="99">
        <f t="shared" si="35"/>
        <v>7.0202220000000004</v>
      </c>
      <c r="H224" s="107">
        <v>98.77</v>
      </c>
      <c r="I224" s="108" t="s">
        <v>7</v>
      </c>
      <c r="J224" s="111">
        <f t="shared" si="32"/>
        <v>98770</v>
      </c>
      <c r="K224" s="107">
        <v>3.95</v>
      </c>
      <c r="L224" s="108" t="s">
        <v>7</v>
      </c>
      <c r="M224" s="111">
        <f t="shared" si="37"/>
        <v>3950</v>
      </c>
      <c r="N224" s="107">
        <v>163.25</v>
      </c>
      <c r="O224" s="108" t="s">
        <v>59</v>
      </c>
      <c r="P224" s="106">
        <f t="shared" si="34"/>
        <v>163.25</v>
      </c>
    </row>
    <row r="225" spans="1:16">
      <c r="A225" s="18">
        <f t="shared" si="36"/>
        <v>225</v>
      </c>
      <c r="B225" s="101">
        <v>110</v>
      </c>
      <c r="C225" s="102" t="s">
        <v>60</v>
      </c>
      <c r="D225" s="112">
        <f t="shared" si="33"/>
        <v>833.33333333333337</v>
      </c>
      <c r="E225" s="103">
        <v>6.8419999999999996</v>
      </c>
      <c r="F225" s="104">
        <v>1.1199999999999999E-3</v>
      </c>
      <c r="G225" s="99">
        <f t="shared" si="35"/>
        <v>6.8431199999999999</v>
      </c>
      <c r="H225" s="107">
        <v>113.2</v>
      </c>
      <c r="I225" s="108" t="s">
        <v>7</v>
      </c>
      <c r="J225" s="111">
        <f t="shared" si="32"/>
        <v>113200</v>
      </c>
      <c r="K225" s="107">
        <v>4.45</v>
      </c>
      <c r="L225" s="108" t="s">
        <v>7</v>
      </c>
      <c r="M225" s="111">
        <f t="shared" si="37"/>
        <v>4450</v>
      </c>
      <c r="N225" s="107">
        <v>183.72</v>
      </c>
      <c r="O225" s="108" t="s">
        <v>59</v>
      </c>
      <c r="P225" s="106">
        <f t="shared" si="34"/>
        <v>183.72</v>
      </c>
    </row>
    <row r="226" spans="1:16">
      <c r="A226" s="18">
        <f t="shared" si="36"/>
        <v>226</v>
      </c>
      <c r="B226" s="101">
        <v>120</v>
      </c>
      <c r="C226" s="102" t="s">
        <v>60</v>
      </c>
      <c r="D226" s="112">
        <f t="shared" si="33"/>
        <v>909.09090909090912</v>
      </c>
      <c r="E226" s="103">
        <v>6.7009999999999996</v>
      </c>
      <c r="F226" s="104">
        <v>1.034E-3</v>
      </c>
      <c r="G226" s="99">
        <f t="shared" si="35"/>
        <v>6.7020339999999994</v>
      </c>
      <c r="H226" s="107">
        <v>127.97</v>
      </c>
      <c r="I226" s="108" t="s">
        <v>7</v>
      </c>
      <c r="J226" s="111">
        <f t="shared" si="32"/>
        <v>127970</v>
      </c>
      <c r="K226" s="107">
        <v>4.91</v>
      </c>
      <c r="L226" s="108" t="s">
        <v>7</v>
      </c>
      <c r="M226" s="111">
        <f t="shared" si="37"/>
        <v>4910</v>
      </c>
      <c r="N226" s="107">
        <v>204.12</v>
      </c>
      <c r="O226" s="108" t="s">
        <v>59</v>
      </c>
      <c r="P226" s="106">
        <f t="shared" si="34"/>
        <v>204.12</v>
      </c>
    </row>
    <row r="227" spans="1:16">
      <c r="A227" s="18">
        <f t="shared" si="36"/>
        <v>227</v>
      </c>
      <c r="B227" s="101">
        <v>130</v>
      </c>
      <c r="C227" s="102" t="s">
        <v>60</v>
      </c>
      <c r="D227" s="112">
        <f t="shared" si="33"/>
        <v>984.84848484848487</v>
      </c>
      <c r="E227" s="103">
        <v>6.5860000000000003</v>
      </c>
      <c r="F227" s="104">
        <v>9.6040000000000003E-4</v>
      </c>
      <c r="G227" s="99">
        <f t="shared" si="35"/>
        <v>6.5869604000000006</v>
      </c>
      <c r="H227" s="107">
        <v>143.02000000000001</v>
      </c>
      <c r="I227" s="108" t="s">
        <v>7</v>
      </c>
      <c r="J227" s="111">
        <f t="shared" si="32"/>
        <v>143020</v>
      </c>
      <c r="K227" s="107">
        <v>5.35</v>
      </c>
      <c r="L227" s="108" t="s">
        <v>7</v>
      </c>
      <c r="M227" s="111">
        <f t="shared" si="37"/>
        <v>5350</v>
      </c>
      <c r="N227" s="107">
        <v>224.39</v>
      </c>
      <c r="O227" s="108" t="s">
        <v>59</v>
      </c>
      <c r="P227" s="106">
        <f t="shared" si="34"/>
        <v>224.39</v>
      </c>
    </row>
    <row r="228" spans="1:16">
      <c r="A228" s="21">
        <f t="shared" si="36"/>
        <v>228</v>
      </c>
      <c r="B228" s="101">
        <v>132</v>
      </c>
      <c r="C228" s="102" t="s">
        <v>60</v>
      </c>
      <c r="D228" s="106">
        <f t="shared" si="33"/>
        <v>1000</v>
      </c>
      <c r="E228" s="103">
        <v>6.5670000000000002</v>
      </c>
      <c r="F228" s="104">
        <v>9.4700000000000003E-4</v>
      </c>
      <c r="G228" s="99">
        <f t="shared" si="35"/>
        <v>6.5679470000000002</v>
      </c>
      <c r="H228" s="107">
        <v>146.06</v>
      </c>
      <c r="I228" s="108" t="s">
        <v>7</v>
      </c>
      <c r="J228" s="111">
        <f t="shared" si="32"/>
        <v>146060</v>
      </c>
      <c r="K228" s="107">
        <v>5.37</v>
      </c>
      <c r="L228" s="108" t="s">
        <v>7</v>
      </c>
      <c r="M228" s="111">
        <f t="shared" si="37"/>
        <v>5370</v>
      </c>
      <c r="N228" s="107">
        <v>228.42</v>
      </c>
      <c r="O228" s="108" t="s">
        <v>59</v>
      </c>
      <c r="P228" s="106">
        <f t="shared" si="34"/>
        <v>228.42</v>
      </c>
    </row>
    <row r="229" spans="1:16">
      <c r="A229" s="18">
        <f t="shared" si="36"/>
        <v>229</v>
      </c>
      <c r="B229" s="101"/>
      <c r="C229" s="102"/>
      <c r="D229" s="106" t="e">
        <v>#N/A</v>
      </c>
      <c r="E229" s="103"/>
      <c r="F229" s="104"/>
      <c r="G229" s="99" t="e">
        <v>#N/A</v>
      </c>
      <c r="H229" s="107"/>
      <c r="I229" s="108"/>
      <c r="J229" s="111" t="e">
        <v>#N/A</v>
      </c>
      <c r="K229" s="107"/>
      <c r="L229" s="108"/>
      <c r="M229" s="111" t="e">
        <v>#N/A</v>
      </c>
      <c r="N229" s="107"/>
      <c r="O229" s="108"/>
      <c r="P229" s="114" t="e">
        <v>#N/A</v>
      </c>
    </row>
    <row r="230" spans="1:16">
      <c r="A230" s="18">
        <f t="shared" si="36"/>
        <v>230</v>
      </c>
      <c r="B230" s="101"/>
      <c r="C230" s="102"/>
      <c r="D230" s="106" t="e">
        <v>#N/A</v>
      </c>
      <c r="E230" s="103"/>
      <c r="F230" s="104"/>
      <c r="G230" s="99" t="e">
        <v>#N/A</v>
      </c>
      <c r="H230" s="107"/>
      <c r="I230" s="108"/>
      <c r="J230" s="111" t="e">
        <v>#N/A</v>
      </c>
      <c r="K230" s="107"/>
      <c r="L230" s="108"/>
      <c r="M230" s="111" t="e">
        <v>#N/A</v>
      </c>
      <c r="N230" s="107"/>
      <c r="O230" s="108"/>
      <c r="P230" s="114" t="e">
        <v>#N/A</v>
      </c>
    </row>
    <row r="231" spans="1:16">
      <c r="A231" s="18">
        <f t="shared" si="36"/>
        <v>231</v>
      </c>
      <c r="B231" s="101"/>
      <c r="C231" s="102"/>
      <c r="D231" s="106" t="e">
        <v>#N/A</v>
      </c>
      <c r="E231" s="103"/>
      <c r="F231" s="104"/>
      <c r="G231" s="99" t="e">
        <v>#N/A</v>
      </c>
      <c r="H231" s="107"/>
      <c r="I231" s="108"/>
      <c r="J231" s="111" t="e">
        <v>#N/A</v>
      </c>
      <c r="K231" s="107"/>
      <c r="L231" s="108"/>
      <c r="M231" s="111" t="e">
        <v>#N/A</v>
      </c>
      <c r="N231" s="107"/>
      <c r="O231" s="108"/>
      <c r="P231" s="114" t="e">
        <v>#N/A</v>
      </c>
    </row>
    <row r="232" spans="1:16">
      <c r="A232" s="18">
        <f t="shared" si="36"/>
        <v>232</v>
      </c>
      <c r="B232" s="101"/>
      <c r="C232" s="102"/>
      <c r="D232" s="106" t="e">
        <v>#N/A</v>
      </c>
      <c r="E232" s="103"/>
      <c r="F232" s="104"/>
      <c r="G232" s="99" t="e">
        <v>#N/A</v>
      </c>
      <c r="H232" s="107"/>
      <c r="I232" s="108"/>
      <c r="J232" s="111" t="e">
        <v>#N/A</v>
      </c>
      <c r="K232" s="107"/>
      <c r="L232" s="108"/>
      <c r="M232" s="111" t="e">
        <v>#N/A</v>
      </c>
      <c r="N232" s="107"/>
      <c r="O232" s="108"/>
      <c r="P232" s="114" t="e">
        <v>#N/A</v>
      </c>
    </row>
    <row r="233" spans="1:16">
      <c r="A233" s="18">
        <f t="shared" si="36"/>
        <v>233</v>
      </c>
      <c r="B233" s="101"/>
      <c r="C233" s="102"/>
      <c r="D233" s="106" t="e">
        <v>#N/A</v>
      </c>
      <c r="E233" s="103"/>
      <c r="F233" s="104"/>
      <c r="G233" s="99" t="e">
        <v>#N/A</v>
      </c>
      <c r="H233" s="107"/>
      <c r="I233" s="108"/>
      <c r="J233" s="111" t="e">
        <v>#N/A</v>
      </c>
      <c r="K233" s="107"/>
      <c r="L233" s="108"/>
      <c r="M233" s="111" t="e">
        <v>#N/A</v>
      </c>
      <c r="N233" s="107"/>
      <c r="O233" s="108"/>
      <c r="P233" s="114" t="e">
        <v>#N/A</v>
      </c>
    </row>
    <row r="234" spans="1:16">
      <c r="A234" s="18">
        <f t="shared" si="36"/>
        <v>234</v>
      </c>
      <c r="B234" s="101"/>
      <c r="C234" s="102"/>
      <c r="D234" s="106" t="e">
        <v>#N/A</v>
      </c>
      <c r="E234" s="103"/>
      <c r="F234" s="104"/>
      <c r="G234" s="99" t="e">
        <v>#N/A</v>
      </c>
      <c r="H234" s="107"/>
      <c r="I234" s="108"/>
      <c r="J234" s="111" t="e">
        <v>#N/A</v>
      </c>
      <c r="K234" s="107"/>
      <c r="L234" s="108"/>
      <c r="M234" s="111" t="e">
        <v>#N/A</v>
      </c>
      <c r="N234" s="107"/>
      <c r="O234" s="108"/>
      <c r="P234" s="114" t="e">
        <v>#N/A</v>
      </c>
    </row>
    <row r="235" spans="1:16">
      <c r="A235" s="18">
        <f t="shared" si="36"/>
        <v>235</v>
      </c>
      <c r="B235" s="101"/>
      <c r="C235" s="102"/>
      <c r="D235" s="106" t="e">
        <v>#N/A</v>
      </c>
      <c r="E235" s="103"/>
      <c r="F235" s="104"/>
      <c r="G235" s="99" t="e">
        <v>#N/A</v>
      </c>
      <c r="H235" s="107"/>
      <c r="I235" s="108"/>
      <c r="J235" s="111" t="e">
        <v>#N/A</v>
      </c>
      <c r="K235" s="107"/>
      <c r="L235" s="108"/>
      <c r="M235" s="111" t="e">
        <v>#N/A</v>
      </c>
      <c r="N235" s="107"/>
      <c r="O235" s="108"/>
      <c r="P235" s="114" t="e">
        <v>#N/A</v>
      </c>
    </row>
    <row r="236" spans="1:16">
      <c r="A236" s="18">
        <f t="shared" si="36"/>
        <v>236</v>
      </c>
      <c r="B236" s="101"/>
      <c r="C236" s="102"/>
      <c r="D236" s="106" t="e">
        <v>#N/A</v>
      </c>
      <c r="E236" s="103"/>
      <c r="F236" s="104"/>
      <c r="G236" s="99" t="e">
        <v>#N/A</v>
      </c>
      <c r="H236" s="107"/>
      <c r="I236" s="108"/>
      <c r="J236" s="111" t="e">
        <v>#N/A</v>
      </c>
      <c r="K236" s="107"/>
      <c r="L236" s="108"/>
      <c r="M236" s="111" t="e">
        <v>#N/A</v>
      </c>
      <c r="N236" s="107"/>
      <c r="O236" s="108"/>
      <c r="P236" s="114" t="e">
        <v>#N/A</v>
      </c>
    </row>
    <row r="237" spans="1:16">
      <c r="A237" s="18">
        <f t="shared" si="36"/>
        <v>237</v>
      </c>
      <c r="B237" s="101"/>
      <c r="C237" s="102"/>
      <c r="D237" s="106" t="e">
        <v>#N/A</v>
      </c>
      <c r="E237" s="103"/>
      <c r="F237" s="104"/>
      <c r="G237" s="99" t="e">
        <v>#N/A</v>
      </c>
      <c r="H237" s="107"/>
      <c r="I237" s="108"/>
      <c r="J237" s="111" t="e">
        <v>#N/A</v>
      </c>
      <c r="K237" s="107"/>
      <c r="L237" s="108"/>
      <c r="M237" s="111" t="e">
        <v>#N/A</v>
      </c>
      <c r="N237" s="107"/>
      <c r="O237" s="108"/>
      <c r="P237" s="114" t="e">
        <v>#N/A</v>
      </c>
    </row>
    <row r="238" spans="1:16">
      <c r="A238" s="18">
        <f t="shared" si="36"/>
        <v>238</v>
      </c>
      <c r="B238" s="101"/>
      <c r="C238" s="102"/>
      <c r="D238" s="106" t="e">
        <v>#N/A</v>
      </c>
      <c r="E238" s="103"/>
      <c r="F238" s="104"/>
      <c r="G238" s="99" t="e">
        <v>#N/A</v>
      </c>
      <c r="H238" s="107"/>
      <c r="I238" s="108"/>
      <c r="J238" s="111" t="e">
        <v>#N/A</v>
      </c>
      <c r="K238" s="107"/>
      <c r="L238" s="108"/>
      <c r="M238" s="111" t="e">
        <v>#N/A</v>
      </c>
      <c r="N238" s="107"/>
      <c r="O238" s="108"/>
      <c r="P238" s="114" t="e">
        <v>#N/A</v>
      </c>
    </row>
    <row r="239" spans="1:16">
      <c r="A239" s="18">
        <f t="shared" si="36"/>
        <v>239</v>
      </c>
      <c r="B239" s="101"/>
      <c r="C239" s="102"/>
      <c r="D239" s="106" t="e">
        <v>#N/A</v>
      </c>
      <c r="E239" s="103"/>
      <c r="F239" s="104"/>
      <c r="G239" s="99" t="e">
        <v>#N/A</v>
      </c>
      <c r="H239" s="107"/>
      <c r="I239" s="108"/>
      <c r="J239" s="111" t="e">
        <v>#N/A</v>
      </c>
      <c r="K239" s="107"/>
      <c r="L239" s="108"/>
      <c r="M239" s="111" t="e">
        <v>#N/A</v>
      </c>
      <c r="N239" s="107"/>
      <c r="O239" s="108"/>
      <c r="P239" s="114" t="e">
        <v>#N/A</v>
      </c>
    </row>
    <row r="240" spans="1:16">
      <c r="A240" s="18">
        <f t="shared" si="36"/>
        <v>240</v>
      </c>
      <c r="B240" s="101"/>
      <c r="C240" s="102"/>
      <c r="D240" s="106" t="e">
        <v>#N/A</v>
      </c>
      <c r="E240" s="103"/>
      <c r="F240" s="104"/>
      <c r="G240" s="99" t="e">
        <v>#N/A</v>
      </c>
      <c r="H240" s="107"/>
      <c r="I240" s="108"/>
      <c r="J240" s="111" t="e">
        <v>#N/A</v>
      </c>
      <c r="K240" s="107"/>
      <c r="L240" s="108"/>
      <c r="M240" s="111" t="e">
        <v>#N/A</v>
      </c>
      <c r="N240" s="107"/>
      <c r="O240" s="108"/>
      <c r="P240" s="114" t="e">
        <v>#N/A</v>
      </c>
    </row>
    <row r="241" spans="1:16">
      <c r="A241" s="18">
        <f t="shared" si="36"/>
        <v>241</v>
      </c>
      <c r="B241" s="101"/>
      <c r="C241" s="102"/>
      <c r="D241" s="106" t="e">
        <v>#N/A</v>
      </c>
      <c r="E241" s="103"/>
      <c r="F241" s="104"/>
      <c r="G241" s="99" t="e">
        <v>#N/A</v>
      </c>
      <c r="H241" s="107"/>
      <c r="I241" s="108"/>
      <c r="J241" s="111" t="e">
        <v>#N/A</v>
      </c>
      <c r="K241" s="107"/>
      <c r="L241" s="108"/>
      <c r="M241" s="111" t="e">
        <v>#N/A</v>
      </c>
      <c r="N241" s="107"/>
      <c r="O241" s="108"/>
      <c r="P241" s="114" t="e">
        <v>#N/A</v>
      </c>
    </row>
    <row r="242" spans="1:16">
      <c r="A242" s="18">
        <f t="shared" si="36"/>
        <v>242</v>
      </c>
      <c r="B242" s="101"/>
      <c r="C242" s="102"/>
      <c r="D242" s="106" t="e">
        <v>#N/A</v>
      </c>
      <c r="E242" s="103"/>
      <c r="F242" s="104"/>
      <c r="G242" s="99" t="e">
        <v>#N/A</v>
      </c>
      <c r="H242" s="107"/>
      <c r="I242" s="108"/>
      <c r="J242" s="111" t="e">
        <v>#N/A</v>
      </c>
      <c r="K242" s="107"/>
      <c r="L242" s="108"/>
      <c r="M242" s="111" t="e">
        <v>#N/A</v>
      </c>
      <c r="N242" s="107"/>
      <c r="O242" s="108"/>
      <c r="P242" s="114" t="e">
        <v>#N/A</v>
      </c>
    </row>
    <row r="243" spans="1:16">
      <c r="A243" s="18">
        <f t="shared" si="36"/>
        <v>243</v>
      </c>
      <c r="B243" s="101"/>
      <c r="C243" s="102"/>
      <c r="D243" s="106" t="e">
        <v>#N/A</v>
      </c>
      <c r="E243" s="103"/>
      <c r="F243" s="104"/>
      <c r="G243" s="99" t="e">
        <v>#N/A</v>
      </c>
      <c r="H243" s="107"/>
      <c r="I243" s="108"/>
      <c r="J243" s="111" t="e">
        <v>#N/A</v>
      </c>
      <c r="K243" s="107"/>
      <c r="L243" s="108"/>
      <c r="M243" s="111" t="e">
        <v>#N/A</v>
      </c>
      <c r="N243" s="107"/>
      <c r="O243" s="108"/>
      <c r="P243" s="114" t="e">
        <v>#N/A</v>
      </c>
    </row>
    <row r="244" spans="1:16">
      <c r="A244" s="18">
        <f t="shared" si="36"/>
        <v>244</v>
      </c>
      <c r="B244" s="101"/>
      <c r="C244" s="102"/>
      <c r="D244" s="106" t="e">
        <v>#N/A</v>
      </c>
      <c r="E244" s="103"/>
      <c r="F244" s="104"/>
      <c r="G244" s="99" t="e">
        <v>#N/A</v>
      </c>
      <c r="H244" s="107"/>
      <c r="I244" s="108"/>
      <c r="J244" s="111" t="e">
        <v>#N/A</v>
      </c>
      <c r="K244" s="107"/>
      <c r="L244" s="108"/>
      <c r="M244" s="111" t="e">
        <v>#N/A</v>
      </c>
      <c r="N244" s="107"/>
      <c r="O244" s="108"/>
      <c r="P244" s="114" t="e">
        <v>#N/A</v>
      </c>
    </row>
    <row r="245" spans="1:16">
      <c r="A245" s="18">
        <f t="shared" si="36"/>
        <v>245</v>
      </c>
      <c r="B245" s="101"/>
      <c r="C245" s="102"/>
      <c r="D245" s="106" t="e">
        <v>#N/A</v>
      </c>
      <c r="E245" s="103"/>
      <c r="F245" s="104"/>
      <c r="G245" s="99" t="e">
        <v>#N/A</v>
      </c>
      <c r="H245" s="107"/>
      <c r="I245" s="108"/>
      <c r="J245" s="111" t="e">
        <v>#N/A</v>
      </c>
      <c r="K245" s="107"/>
      <c r="L245" s="108"/>
      <c r="M245" s="111" t="e">
        <v>#N/A</v>
      </c>
      <c r="N245" s="107"/>
      <c r="O245" s="108"/>
      <c r="P245" s="114" t="e">
        <v>#N/A</v>
      </c>
    </row>
    <row r="246" spans="1:16">
      <c r="A246" s="18">
        <f t="shared" si="36"/>
        <v>246</v>
      </c>
      <c r="B246" s="101"/>
      <c r="C246" s="102"/>
      <c r="D246" s="106" t="e">
        <v>#N/A</v>
      </c>
      <c r="E246" s="103"/>
      <c r="F246" s="104"/>
      <c r="G246" s="99" t="e">
        <v>#N/A</v>
      </c>
      <c r="H246" s="107"/>
      <c r="I246" s="108"/>
      <c r="J246" s="111" t="e">
        <v>#N/A</v>
      </c>
      <c r="K246" s="107"/>
      <c r="L246" s="108"/>
      <c r="M246" s="111" t="e">
        <v>#N/A</v>
      </c>
      <c r="N246" s="107"/>
      <c r="O246" s="108"/>
      <c r="P246" s="114" t="e">
        <v>#N/A</v>
      </c>
    </row>
    <row r="247" spans="1:16">
      <c r="A247" s="18">
        <f t="shared" si="36"/>
        <v>247</v>
      </c>
      <c r="B247" s="101"/>
      <c r="C247" s="102"/>
      <c r="D247" s="106" t="e">
        <v>#N/A</v>
      </c>
      <c r="E247" s="103"/>
      <c r="F247" s="104"/>
      <c r="G247" s="99" t="e">
        <v>#N/A</v>
      </c>
      <c r="H247" s="107"/>
      <c r="I247" s="108"/>
      <c r="J247" s="111" t="e">
        <v>#N/A</v>
      </c>
      <c r="K247" s="107"/>
      <c r="L247" s="108"/>
      <c r="M247" s="111" t="e">
        <v>#N/A</v>
      </c>
      <c r="N247" s="107"/>
      <c r="O247" s="108"/>
      <c r="P247" s="114" t="e">
        <v>#N/A</v>
      </c>
    </row>
    <row r="248" spans="1:16">
      <c r="A248" s="18">
        <f t="shared" si="36"/>
        <v>248</v>
      </c>
      <c r="B248" s="101"/>
      <c r="C248" s="102"/>
      <c r="D248" s="106" t="e">
        <v>#N/A</v>
      </c>
      <c r="E248" s="103"/>
      <c r="F248" s="104"/>
      <c r="G248" s="99" t="e">
        <v>#N/A</v>
      </c>
      <c r="H248" s="107"/>
      <c r="I248" s="108"/>
      <c r="J248" s="111" t="e">
        <v>#N/A</v>
      </c>
      <c r="K248" s="107"/>
      <c r="L248" s="108"/>
      <c r="M248" s="111" t="e">
        <v>#N/A</v>
      </c>
      <c r="N248" s="107"/>
      <c r="O248" s="108"/>
      <c r="P248" s="114" t="e">
        <v>#N/A</v>
      </c>
    </row>
    <row r="249" spans="1:16">
      <c r="A249" s="18">
        <f t="shared" si="36"/>
        <v>249</v>
      </c>
      <c r="B249" s="101"/>
      <c r="C249" s="102"/>
      <c r="D249" s="106" t="e">
        <v>#N/A</v>
      </c>
      <c r="E249" s="103"/>
      <c r="F249" s="104"/>
      <c r="G249" s="99" t="e">
        <v>#N/A</v>
      </c>
      <c r="H249" s="107"/>
      <c r="I249" s="108"/>
      <c r="J249" s="111" t="e">
        <v>#N/A</v>
      </c>
      <c r="K249" s="107"/>
      <c r="L249" s="108"/>
      <c r="M249" s="111" t="e">
        <v>#N/A</v>
      </c>
      <c r="N249" s="107"/>
      <c r="O249" s="108"/>
      <c r="P249" s="114" t="e">
        <v>#N/A</v>
      </c>
    </row>
    <row r="250" spans="1:16">
      <c r="A250" s="18">
        <f t="shared" si="36"/>
        <v>250</v>
      </c>
      <c r="B250" s="101"/>
      <c r="C250" s="102"/>
      <c r="D250" s="106" t="e">
        <v>#N/A</v>
      </c>
      <c r="E250" s="103"/>
      <c r="F250" s="104"/>
      <c r="G250" s="99" t="e">
        <v>#N/A</v>
      </c>
      <c r="H250" s="107"/>
      <c r="I250" s="108"/>
      <c r="J250" s="111" t="e">
        <v>#N/A</v>
      </c>
      <c r="K250" s="107"/>
      <c r="L250" s="108"/>
      <c r="M250" s="111" t="e">
        <v>#N/A</v>
      </c>
      <c r="N250" s="107"/>
      <c r="O250" s="108"/>
      <c r="P250" s="114" t="e">
        <v>#N/A</v>
      </c>
    </row>
    <row r="251" spans="1:16">
      <c r="A251" s="18">
        <f t="shared" si="36"/>
        <v>251</v>
      </c>
      <c r="B251" s="101"/>
      <c r="C251" s="102"/>
      <c r="D251" s="106" t="e">
        <v>#N/A</v>
      </c>
      <c r="E251" s="103"/>
      <c r="F251" s="104"/>
      <c r="G251" s="99" t="e">
        <v>#N/A</v>
      </c>
      <c r="H251" s="107"/>
      <c r="I251" s="108"/>
      <c r="J251" s="111" t="e">
        <v>#N/A</v>
      </c>
      <c r="K251" s="107"/>
      <c r="L251" s="108"/>
      <c r="M251" s="111" t="e">
        <v>#N/A</v>
      </c>
      <c r="N251" s="107"/>
      <c r="O251" s="108"/>
      <c r="P251" s="114" t="e">
        <v>#N/A</v>
      </c>
    </row>
    <row r="252" spans="1:16">
      <c r="A252" s="18">
        <f t="shared" si="36"/>
        <v>252</v>
      </c>
      <c r="B252" s="101"/>
      <c r="C252" s="102"/>
      <c r="D252" s="106" t="e">
        <v>#N/A</v>
      </c>
      <c r="E252" s="103"/>
      <c r="F252" s="104"/>
      <c r="G252" s="99" t="e">
        <v>#N/A</v>
      </c>
      <c r="H252" s="107"/>
      <c r="I252" s="108"/>
      <c r="J252" s="111" t="e">
        <v>#N/A</v>
      </c>
      <c r="K252" s="107"/>
      <c r="L252" s="108"/>
      <c r="M252" s="111" t="e">
        <v>#N/A</v>
      </c>
      <c r="N252" s="107"/>
      <c r="O252" s="108"/>
      <c r="P252" s="114" t="e">
        <v>#N/A</v>
      </c>
    </row>
    <row r="253" spans="1:16">
      <c r="A253" s="18">
        <f t="shared" si="36"/>
        <v>253</v>
      </c>
      <c r="B253" s="101"/>
      <c r="C253" s="102"/>
      <c r="D253" s="106" t="e">
        <v>#N/A</v>
      </c>
      <c r="E253" s="103"/>
      <c r="F253" s="104"/>
      <c r="G253" s="99" t="e">
        <v>#N/A</v>
      </c>
      <c r="H253" s="107"/>
      <c r="I253" s="108"/>
      <c r="J253" s="111" t="e">
        <v>#N/A</v>
      </c>
      <c r="K253" s="107"/>
      <c r="L253" s="108"/>
      <c r="M253" s="111" t="e">
        <v>#N/A</v>
      </c>
      <c r="N253" s="107"/>
      <c r="O253" s="108"/>
      <c r="P253" s="114" t="e">
        <v>#N/A</v>
      </c>
    </row>
    <row r="254" spans="1:16">
      <c r="A254" s="18">
        <f t="shared" si="36"/>
        <v>254</v>
      </c>
      <c r="B254" s="101"/>
      <c r="C254" s="102"/>
      <c r="D254" s="106" t="e">
        <v>#N/A</v>
      </c>
      <c r="E254" s="103"/>
      <c r="F254" s="104"/>
      <c r="G254" s="99" t="e">
        <v>#N/A</v>
      </c>
      <c r="H254" s="107"/>
      <c r="I254" s="108"/>
      <c r="J254" s="111" t="e">
        <v>#N/A</v>
      </c>
      <c r="K254" s="107"/>
      <c r="L254" s="108"/>
      <c r="M254" s="111" t="e">
        <v>#N/A</v>
      </c>
      <c r="N254" s="107"/>
      <c r="O254" s="108"/>
      <c r="P254" s="114" t="e">
        <v>#N/A</v>
      </c>
    </row>
    <row r="255" spans="1:16">
      <c r="A255" s="18">
        <f t="shared" si="36"/>
        <v>255</v>
      </c>
      <c r="B255" s="101"/>
      <c r="C255" s="102"/>
      <c r="D255" s="106" t="e">
        <v>#N/A</v>
      </c>
      <c r="E255" s="103"/>
      <c r="F255" s="104"/>
      <c r="G255" s="99" t="e">
        <v>#N/A</v>
      </c>
      <c r="H255" s="107"/>
      <c r="I255" s="108"/>
      <c r="J255" s="111" t="e">
        <v>#N/A</v>
      </c>
      <c r="K255" s="107"/>
      <c r="L255" s="108"/>
      <c r="M255" s="111" t="e">
        <v>#N/A</v>
      </c>
      <c r="N255" s="107"/>
      <c r="O255" s="108"/>
      <c r="P255" s="114" t="e">
        <v>#N/A</v>
      </c>
    </row>
    <row r="256" spans="1:16">
      <c r="A256" s="18">
        <f t="shared" si="36"/>
        <v>256</v>
      </c>
      <c r="B256" s="101"/>
      <c r="C256" s="102"/>
      <c r="D256" s="106" t="e">
        <v>#N/A</v>
      </c>
      <c r="E256" s="103"/>
      <c r="F256" s="104"/>
      <c r="G256" s="99" t="e">
        <v>#N/A</v>
      </c>
      <c r="H256" s="107"/>
      <c r="I256" s="108"/>
      <c r="J256" s="111" t="e">
        <v>#N/A</v>
      </c>
      <c r="K256" s="107"/>
      <c r="L256" s="108"/>
      <c r="M256" s="111" t="e">
        <v>#N/A</v>
      </c>
      <c r="N256" s="107"/>
      <c r="O256" s="108"/>
      <c r="P256" s="114" t="e">
        <v>#N/A</v>
      </c>
    </row>
    <row r="257" spans="1:16">
      <c r="A257" s="18">
        <f t="shared" si="36"/>
        <v>257</v>
      </c>
      <c r="B257" s="101"/>
      <c r="C257" s="102"/>
      <c r="D257" s="106" t="e">
        <v>#N/A</v>
      </c>
      <c r="E257" s="103"/>
      <c r="F257" s="104"/>
      <c r="G257" s="99" t="e">
        <v>#N/A</v>
      </c>
      <c r="H257" s="107"/>
      <c r="I257" s="108"/>
      <c r="J257" s="111" t="e">
        <v>#N/A</v>
      </c>
      <c r="K257" s="107"/>
      <c r="L257" s="108"/>
      <c r="M257" s="111" t="e">
        <v>#N/A</v>
      </c>
      <c r="N257" s="107"/>
      <c r="O257" s="108"/>
      <c r="P257" s="114" t="e">
        <v>#N/A</v>
      </c>
    </row>
    <row r="258" spans="1:16">
      <c r="A258" s="18">
        <f t="shared" si="36"/>
        <v>258</v>
      </c>
      <c r="B258" s="101"/>
      <c r="C258" s="102"/>
      <c r="D258" s="106" t="e">
        <v>#N/A</v>
      </c>
      <c r="E258" s="103"/>
      <c r="F258" s="104"/>
      <c r="G258" s="99" t="e">
        <v>#N/A</v>
      </c>
      <c r="H258" s="107"/>
      <c r="I258" s="108"/>
      <c r="J258" s="111" t="e">
        <v>#N/A</v>
      </c>
      <c r="K258" s="107"/>
      <c r="L258" s="108"/>
      <c r="M258" s="111" t="e">
        <v>#N/A</v>
      </c>
      <c r="N258" s="107"/>
      <c r="O258" s="108"/>
      <c r="P258" s="114" t="e">
        <v>#N/A</v>
      </c>
    </row>
    <row r="259" spans="1:16">
      <c r="A259" s="18">
        <f t="shared" si="36"/>
        <v>259</v>
      </c>
      <c r="B259" s="101"/>
      <c r="C259" s="102"/>
      <c r="D259" s="106" t="e">
        <v>#N/A</v>
      </c>
      <c r="E259" s="103"/>
      <c r="F259" s="104"/>
      <c r="G259" s="99" t="e">
        <v>#N/A</v>
      </c>
      <c r="H259" s="107"/>
      <c r="I259" s="108"/>
      <c r="J259" s="111" t="e">
        <v>#N/A</v>
      </c>
      <c r="K259" s="107"/>
      <c r="L259" s="108"/>
      <c r="M259" s="111" t="e">
        <v>#N/A</v>
      </c>
      <c r="N259" s="107"/>
      <c r="O259" s="108"/>
      <c r="P259" s="114" t="e">
        <v>#N/A</v>
      </c>
    </row>
    <row r="260" spans="1:16">
      <c r="A260" s="18">
        <f t="shared" si="36"/>
        <v>260</v>
      </c>
      <c r="B260" s="101"/>
      <c r="C260" s="102"/>
      <c r="D260" s="106" t="e">
        <v>#N/A</v>
      </c>
      <c r="E260" s="103"/>
      <c r="F260" s="104"/>
      <c r="G260" s="99" t="e">
        <v>#N/A</v>
      </c>
      <c r="H260" s="107"/>
      <c r="I260" s="108"/>
      <c r="J260" s="111" t="e">
        <v>#N/A</v>
      </c>
      <c r="K260" s="107"/>
      <c r="L260" s="108"/>
      <c r="M260" s="111" t="e">
        <v>#N/A</v>
      </c>
      <c r="N260" s="107"/>
      <c r="O260" s="108"/>
      <c r="P260" s="114" t="e">
        <v>#N/A</v>
      </c>
    </row>
    <row r="261" spans="1:16">
      <c r="A261" s="18">
        <f t="shared" si="36"/>
        <v>261</v>
      </c>
      <c r="B261" s="101"/>
      <c r="C261" s="102"/>
      <c r="D261" s="106" t="e">
        <v>#N/A</v>
      </c>
      <c r="E261" s="103"/>
      <c r="F261" s="104"/>
      <c r="G261" s="99" t="e">
        <v>#N/A</v>
      </c>
      <c r="H261" s="107"/>
      <c r="I261" s="108"/>
      <c r="J261" s="111" t="e">
        <v>#N/A</v>
      </c>
      <c r="K261" s="107"/>
      <c r="L261" s="108"/>
      <c r="M261" s="111" t="e">
        <v>#N/A</v>
      </c>
      <c r="N261" s="107"/>
      <c r="O261" s="108"/>
      <c r="P261" s="114" t="e">
        <v>#N/A</v>
      </c>
    </row>
    <row r="262" spans="1:16">
      <c r="A262" s="18">
        <f t="shared" si="36"/>
        <v>262</v>
      </c>
      <c r="B262" s="101"/>
      <c r="C262" s="102"/>
      <c r="D262" s="106" t="e">
        <v>#N/A</v>
      </c>
      <c r="E262" s="103"/>
      <c r="F262" s="104"/>
      <c r="G262" s="99" t="e">
        <v>#N/A</v>
      </c>
      <c r="H262" s="107"/>
      <c r="I262" s="108"/>
      <c r="J262" s="111" t="e">
        <v>#N/A</v>
      </c>
      <c r="K262" s="107"/>
      <c r="L262" s="108"/>
      <c r="M262" s="111" t="e">
        <v>#N/A</v>
      </c>
      <c r="N262" s="107"/>
      <c r="O262" s="108"/>
      <c r="P262" s="114" t="e">
        <v>#N/A</v>
      </c>
    </row>
    <row r="263" spans="1:16">
      <c r="A263" s="18">
        <f t="shared" si="36"/>
        <v>263</v>
      </c>
      <c r="B263" s="101"/>
      <c r="C263" s="102"/>
      <c r="D263" s="106" t="e">
        <v>#N/A</v>
      </c>
      <c r="E263" s="103"/>
      <c r="F263" s="104"/>
      <c r="G263" s="99" t="e">
        <v>#N/A</v>
      </c>
      <c r="H263" s="107"/>
      <c r="I263" s="108"/>
      <c r="J263" s="111" t="e">
        <v>#N/A</v>
      </c>
      <c r="K263" s="107"/>
      <c r="L263" s="108"/>
      <c r="M263" s="111" t="e">
        <v>#N/A</v>
      </c>
      <c r="N263" s="107"/>
      <c r="O263" s="108"/>
      <c r="P263" s="114" t="e">
        <v>#N/A</v>
      </c>
    </row>
    <row r="264" spans="1:16">
      <c r="A264" s="18">
        <f t="shared" si="36"/>
        <v>264</v>
      </c>
      <c r="B264" s="101"/>
      <c r="C264" s="102"/>
      <c r="D264" s="106" t="e">
        <v>#N/A</v>
      </c>
      <c r="E264" s="103"/>
      <c r="F264" s="104"/>
      <c r="G264" s="99" t="e">
        <v>#N/A</v>
      </c>
      <c r="H264" s="107"/>
      <c r="I264" s="108"/>
      <c r="J264" s="111" t="e">
        <v>#N/A</v>
      </c>
      <c r="K264" s="107"/>
      <c r="L264" s="108"/>
      <c r="M264" s="111" t="e">
        <v>#N/A</v>
      </c>
      <c r="N264" s="107"/>
      <c r="O264" s="108"/>
      <c r="P264" s="114" t="e">
        <v>#N/A</v>
      </c>
    </row>
    <row r="265" spans="1:16">
      <c r="A265" s="18">
        <f t="shared" si="36"/>
        <v>265</v>
      </c>
      <c r="B265" s="101"/>
      <c r="C265" s="102"/>
      <c r="D265" s="106" t="e">
        <v>#N/A</v>
      </c>
      <c r="E265" s="103"/>
      <c r="F265" s="104"/>
      <c r="G265" s="99" t="e">
        <v>#N/A</v>
      </c>
      <c r="H265" s="107"/>
      <c r="I265" s="108"/>
      <c r="J265" s="111" t="e">
        <v>#N/A</v>
      </c>
      <c r="K265" s="107"/>
      <c r="L265" s="108"/>
      <c r="M265" s="111" t="e">
        <v>#N/A</v>
      </c>
      <c r="N265" s="107"/>
      <c r="O265" s="108"/>
      <c r="P265" s="114" t="e">
        <v>#N/A</v>
      </c>
    </row>
    <row r="266" spans="1:16">
      <c r="A266" s="18">
        <f t="shared" si="36"/>
        <v>266</v>
      </c>
      <c r="B266" s="101"/>
      <c r="C266" s="102"/>
      <c r="D266" s="106" t="e">
        <v>#N/A</v>
      </c>
      <c r="E266" s="103"/>
      <c r="F266" s="104"/>
      <c r="G266" s="99" t="e">
        <v>#N/A</v>
      </c>
      <c r="H266" s="107"/>
      <c r="I266" s="108"/>
      <c r="J266" s="111" t="e">
        <v>#N/A</v>
      </c>
      <c r="K266" s="107"/>
      <c r="L266" s="108"/>
      <c r="M266" s="111" t="e">
        <v>#N/A</v>
      </c>
      <c r="N266" s="107"/>
      <c r="O266" s="108"/>
      <c r="P266" s="114" t="e">
        <v>#N/A</v>
      </c>
    </row>
    <row r="267" spans="1:16">
      <c r="A267" s="18">
        <f t="shared" si="36"/>
        <v>267</v>
      </c>
      <c r="B267" s="101"/>
      <c r="C267" s="102"/>
      <c r="D267" s="106" t="e">
        <v>#N/A</v>
      </c>
      <c r="E267" s="103"/>
      <c r="F267" s="104"/>
      <c r="G267" s="99" t="e">
        <v>#N/A</v>
      </c>
      <c r="H267" s="107"/>
      <c r="I267" s="108"/>
      <c r="J267" s="111" t="e">
        <v>#N/A</v>
      </c>
      <c r="K267" s="107"/>
      <c r="L267" s="108"/>
      <c r="M267" s="111" t="e">
        <v>#N/A</v>
      </c>
      <c r="N267" s="107"/>
      <c r="O267" s="108"/>
      <c r="P267" s="114" t="e">
        <v>#N/A</v>
      </c>
    </row>
    <row r="268" spans="1:16">
      <c r="A268" s="18">
        <f t="shared" si="36"/>
        <v>268</v>
      </c>
      <c r="B268" s="101"/>
      <c r="C268" s="102"/>
      <c r="D268" s="106" t="e">
        <v>#N/A</v>
      </c>
      <c r="E268" s="103"/>
      <c r="F268" s="104"/>
      <c r="G268" s="99" t="e">
        <v>#N/A</v>
      </c>
      <c r="H268" s="107"/>
      <c r="I268" s="108"/>
      <c r="J268" s="111" t="e">
        <v>#N/A</v>
      </c>
      <c r="K268" s="107"/>
      <c r="L268" s="108"/>
      <c r="M268" s="111" t="e">
        <v>#N/A</v>
      </c>
      <c r="N268" s="107"/>
      <c r="O268" s="108"/>
      <c r="P268" s="114" t="e">
        <v>#N/A</v>
      </c>
    </row>
    <row r="269" spans="1:16">
      <c r="A269" s="18">
        <f t="shared" si="36"/>
        <v>269</v>
      </c>
      <c r="B269" s="101"/>
      <c r="C269" s="102"/>
      <c r="D269" s="106" t="e">
        <v>#N/A</v>
      </c>
      <c r="E269" s="103"/>
      <c r="F269" s="104"/>
      <c r="G269" s="99" t="e">
        <v>#N/A</v>
      </c>
      <c r="H269" s="107"/>
      <c r="I269" s="108"/>
      <c r="J269" s="111" t="e">
        <v>#N/A</v>
      </c>
      <c r="K269" s="107"/>
      <c r="L269" s="108"/>
      <c r="M269" s="111" t="e">
        <v>#N/A</v>
      </c>
      <c r="N269" s="107"/>
      <c r="O269" s="108"/>
      <c r="P269" s="114" t="e">
        <v>#N/A</v>
      </c>
    </row>
    <row r="270" spans="1:16">
      <c r="A270" s="18">
        <f t="shared" si="36"/>
        <v>270</v>
      </c>
      <c r="B270" s="101"/>
      <c r="C270" s="102"/>
      <c r="D270" s="106" t="e">
        <v>#N/A</v>
      </c>
      <c r="E270" s="103"/>
      <c r="F270" s="104"/>
      <c r="G270" s="99" t="e">
        <v>#N/A</v>
      </c>
      <c r="H270" s="107"/>
      <c r="I270" s="108"/>
      <c r="J270" s="111" t="e">
        <v>#N/A</v>
      </c>
      <c r="K270" s="107"/>
      <c r="L270" s="108"/>
      <c r="M270" s="111" t="e">
        <v>#N/A</v>
      </c>
      <c r="N270" s="107"/>
      <c r="O270" s="108"/>
      <c r="P270" s="114" t="e">
        <v>#N/A</v>
      </c>
    </row>
    <row r="271" spans="1:16">
      <c r="A271" s="18">
        <f t="shared" si="36"/>
        <v>271</v>
      </c>
      <c r="B271" s="101"/>
      <c r="C271" s="102"/>
      <c r="D271" s="106" t="e">
        <v>#N/A</v>
      </c>
      <c r="E271" s="103"/>
      <c r="F271" s="104"/>
      <c r="G271" s="99" t="e">
        <v>#N/A</v>
      </c>
      <c r="H271" s="107"/>
      <c r="I271" s="108"/>
      <c r="J271" s="111" t="e">
        <v>#N/A</v>
      </c>
      <c r="K271" s="107"/>
      <c r="L271" s="108"/>
      <c r="M271" s="111" t="e">
        <v>#N/A</v>
      </c>
      <c r="N271" s="107"/>
      <c r="O271" s="108"/>
      <c r="P271" s="114" t="e">
        <v>#N/A</v>
      </c>
    </row>
    <row r="272" spans="1:16">
      <c r="A272" s="18">
        <f t="shared" si="36"/>
        <v>272</v>
      </c>
      <c r="B272" s="101"/>
      <c r="C272" s="102"/>
      <c r="D272" s="106" t="e">
        <v>#N/A</v>
      </c>
      <c r="E272" s="103"/>
      <c r="F272" s="104"/>
      <c r="G272" s="99" t="e">
        <v>#N/A</v>
      </c>
      <c r="H272" s="107"/>
      <c r="I272" s="108"/>
      <c r="J272" s="111" t="e">
        <v>#N/A</v>
      </c>
      <c r="K272" s="107"/>
      <c r="L272" s="108"/>
      <c r="M272" s="111" t="e">
        <v>#N/A</v>
      </c>
      <c r="N272" s="107"/>
      <c r="O272" s="108"/>
      <c r="P272" s="114" t="e">
        <v>#N/A</v>
      </c>
    </row>
    <row r="273" spans="1:16">
      <c r="A273" s="18">
        <f t="shared" si="36"/>
        <v>273</v>
      </c>
      <c r="B273" s="101"/>
      <c r="C273" s="102"/>
      <c r="D273" s="106" t="e">
        <v>#N/A</v>
      </c>
      <c r="E273" s="103"/>
      <c r="F273" s="104"/>
      <c r="G273" s="99" t="e">
        <v>#N/A</v>
      </c>
      <c r="H273" s="107"/>
      <c r="I273" s="108"/>
      <c r="J273" s="111" t="e">
        <v>#N/A</v>
      </c>
      <c r="K273" s="107"/>
      <c r="L273" s="108"/>
      <c r="M273" s="111" t="e">
        <v>#N/A</v>
      </c>
      <c r="N273" s="107"/>
      <c r="O273" s="108"/>
      <c r="P273" s="114" t="e">
        <v>#N/A</v>
      </c>
    </row>
    <row r="274" spans="1:16">
      <c r="A274" s="18">
        <f t="shared" si="36"/>
        <v>274</v>
      </c>
      <c r="B274" s="101"/>
      <c r="C274" s="102"/>
      <c r="D274" s="106" t="e">
        <v>#N/A</v>
      </c>
      <c r="E274" s="103"/>
      <c r="F274" s="104"/>
      <c r="G274" s="99" t="e">
        <v>#N/A</v>
      </c>
      <c r="H274" s="107"/>
      <c r="I274" s="108"/>
      <c r="J274" s="111" t="e">
        <v>#N/A</v>
      </c>
      <c r="K274" s="107"/>
      <c r="L274" s="108"/>
      <c r="M274" s="111" t="e">
        <v>#N/A</v>
      </c>
      <c r="N274" s="107"/>
      <c r="O274" s="108"/>
      <c r="P274" s="114" t="e">
        <v>#N/A</v>
      </c>
    </row>
    <row r="275" spans="1:16">
      <c r="A275" s="18">
        <f t="shared" si="36"/>
        <v>275</v>
      </c>
      <c r="B275" s="101"/>
      <c r="C275" s="102"/>
      <c r="D275" s="106" t="e">
        <v>#N/A</v>
      </c>
      <c r="E275" s="103"/>
      <c r="F275" s="104"/>
      <c r="G275" s="99" t="e">
        <v>#N/A</v>
      </c>
      <c r="H275" s="107"/>
      <c r="I275" s="108"/>
      <c r="J275" s="111" t="e">
        <v>#N/A</v>
      </c>
      <c r="K275" s="107"/>
      <c r="L275" s="108"/>
      <c r="M275" s="111" t="e">
        <v>#N/A</v>
      </c>
      <c r="N275" s="107"/>
      <c r="O275" s="108"/>
      <c r="P275" s="114" t="e">
        <v>#N/A</v>
      </c>
    </row>
    <row r="276" spans="1:16">
      <c r="A276" s="18">
        <f t="shared" si="36"/>
        <v>276</v>
      </c>
      <c r="B276" s="101"/>
      <c r="C276" s="102"/>
      <c r="D276" s="106" t="e">
        <v>#N/A</v>
      </c>
      <c r="E276" s="103"/>
      <c r="F276" s="104"/>
      <c r="G276" s="99" t="e">
        <v>#N/A</v>
      </c>
      <c r="H276" s="107"/>
      <c r="I276" s="108"/>
      <c r="J276" s="111" t="e">
        <v>#N/A</v>
      </c>
      <c r="K276" s="107"/>
      <c r="L276" s="108"/>
      <c r="M276" s="111" t="e">
        <v>#N/A</v>
      </c>
      <c r="N276" s="107"/>
      <c r="O276" s="108"/>
      <c r="P276" s="114" t="e">
        <v>#N/A</v>
      </c>
    </row>
    <row r="277" spans="1:16">
      <c r="A277" s="18">
        <f t="shared" si="36"/>
        <v>277</v>
      </c>
      <c r="B277" s="101"/>
      <c r="C277" s="102"/>
      <c r="D277" s="106" t="e">
        <v>#N/A</v>
      </c>
      <c r="E277" s="103"/>
      <c r="F277" s="104"/>
      <c r="G277" s="99" t="e">
        <v>#N/A</v>
      </c>
      <c r="H277" s="107"/>
      <c r="I277" s="108"/>
      <c r="J277" s="111" t="e">
        <v>#N/A</v>
      </c>
      <c r="K277" s="107"/>
      <c r="L277" s="108"/>
      <c r="M277" s="111" t="e">
        <v>#N/A</v>
      </c>
      <c r="N277" s="107"/>
      <c r="O277" s="108"/>
      <c r="P277" s="114" t="e">
        <v>#N/A</v>
      </c>
    </row>
    <row r="278" spans="1:16">
      <c r="A278" s="18">
        <f t="shared" ref="A278:A300" si="38">A277+1</f>
        <v>278</v>
      </c>
      <c r="B278" s="101"/>
      <c r="C278" s="102"/>
      <c r="D278" s="106" t="e">
        <v>#N/A</v>
      </c>
      <c r="E278" s="103"/>
      <c r="F278" s="104"/>
      <c r="G278" s="99" t="e">
        <v>#N/A</v>
      </c>
      <c r="H278" s="107"/>
      <c r="I278" s="108"/>
      <c r="J278" s="111" t="e">
        <v>#N/A</v>
      </c>
      <c r="K278" s="107"/>
      <c r="L278" s="108"/>
      <c r="M278" s="111" t="e">
        <v>#N/A</v>
      </c>
      <c r="N278" s="107"/>
      <c r="O278" s="108"/>
      <c r="P278" s="114" t="e">
        <v>#N/A</v>
      </c>
    </row>
    <row r="279" spans="1:16">
      <c r="A279" s="18">
        <f t="shared" si="38"/>
        <v>279</v>
      </c>
      <c r="B279" s="101"/>
      <c r="C279" s="102"/>
      <c r="D279" s="106" t="e">
        <v>#N/A</v>
      </c>
      <c r="E279" s="103"/>
      <c r="F279" s="104"/>
      <c r="G279" s="99" t="e">
        <v>#N/A</v>
      </c>
      <c r="H279" s="107"/>
      <c r="I279" s="108"/>
      <c r="J279" s="111" t="e">
        <v>#N/A</v>
      </c>
      <c r="K279" s="107"/>
      <c r="L279" s="108"/>
      <c r="M279" s="111" t="e">
        <v>#N/A</v>
      </c>
      <c r="N279" s="107"/>
      <c r="O279" s="108"/>
      <c r="P279" s="114" t="e">
        <v>#N/A</v>
      </c>
    </row>
    <row r="280" spans="1:16">
      <c r="A280" s="18">
        <f t="shared" si="38"/>
        <v>280</v>
      </c>
      <c r="B280" s="101"/>
      <c r="C280" s="102"/>
      <c r="D280" s="106" t="e">
        <v>#N/A</v>
      </c>
      <c r="E280" s="103"/>
      <c r="F280" s="104"/>
      <c r="G280" s="99" t="e">
        <v>#N/A</v>
      </c>
      <c r="H280" s="107"/>
      <c r="I280" s="108"/>
      <c r="J280" s="111" t="e">
        <v>#N/A</v>
      </c>
      <c r="K280" s="107"/>
      <c r="L280" s="108"/>
      <c r="M280" s="111" t="e">
        <v>#N/A</v>
      </c>
      <c r="N280" s="107"/>
      <c r="O280" s="108"/>
      <c r="P280" s="114" t="e">
        <v>#N/A</v>
      </c>
    </row>
    <row r="281" spans="1:16">
      <c r="A281" s="18">
        <f t="shared" si="38"/>
        <v>281</v>
      </c>
      <c r="B281" s="101"/>
      <c r="C281" s="102"/>
      <c r="D281" s="106" t="e">
        <v>#N/A</v>
      </c>
      <c r="E281" s="103"/>
      <c r="F281" s="104"/>
      <c r="G281" s="99" t="e">
        <v>#N/A</v>
      </c>
      <c r="H281" s="107"/>
      <c r="I281" s="108"/>
      <c r="J281" s="111" t="e">
        <v>#N/A</v>
      </c>
      <c r="K281" s="107"/>
      <c r="L281" s="108"/>
      <c r="M281" s="111" t="e">
        <v>#N/A</v>
      </c>
      <c r="N281" s="107"/>
      <c r="O281" s="108"/>
      <c r="P281" s="114" t="e">
        <v>#N/A</v>
      </c>
    </row>
    <row r="282" spans="1:16">
      <c r="A282" s="18">
        <f t="shared" si="38"/>
        <v>282</v>
      </c>
      <c r="B282" s="101"/>
      <c r="C282" s="102"/>
      <c r="D282" s="106" t="e">
        <v>#N/A</v>
      </c>
      <c r="E282" s="103"/>
      <c r="F282" s="104"/>
      <c r="G282" s="99" t="e">
        <v>#N/A</v>
      </c>
      <c r="H282" s="107"/>
      <c r="I282" s="108"/>
      <c r="J282" s="111" t="e">
        <v>#N/A</v>
      </c>
      <c r="K282" s="107"/>
      <c r="L282" s="108"/>
      <c r="M282" s="111" t="e">
        <v>#N/A</v>
      </c>
      <c r="N282" s="107"/>
      <c r="O282" s="108"/>
      <c r="P282" s="114" t="e">
        <v>#N/A</v>
      </c>
    </row>
    <row r="283" spans="1:16">
      <c r="A283" s="18">
        <f t="shared" si="38"/>
        <v>283</v>
      </c>
      <c r="B283" s="101"/>
      <c r="C283" s="102"/>
      <c r="D283" s="106" t="e">
        <v>#N/A</v>
      </c>
      <c r="E283" s="103"/>
      <c r="F283" s="104"/>
      <c r="G283" s="99" t="e">
        <v>#N/A</v>
      </c>
      <c r="H283" s="107"/>
      <c r="I283" s="108"/>
      <c r="J283" s="111" t="e">
        <v>#N/A</v>
      </c>
      <c r="K283" s="107"/>
      <c r="L283" s="108"/>
      <c r="M283" s="111" t="e">
        <v>#N/A</v>
      </c>
      <c r="N283" s="107"/>
      <c r="O283" s="108"/>
      <c r="P283" s="114" t="e">
        <v>#N/A</v>
      </c>
    </row>
    <row r="284" spans="1:16">
      <c r="A284" s="18">
        <f t="shared" si="38"/>
        <v>284</v>
      </c>
      <c r="B284" s="101"/>
      <c r="C284" s="102"/>
      <c r="D284" s="106" t="e">
        <v>#N/A</v>
      </c>
      <c r="E284" s="103"/>
      <c r="F284" s="104"/>
      <c r="G284" s="99" t="e">
        <v>#N/A</v>
      </c>
      <c r="H284" s="107"/>
      <c r="I284" s="108"/>
      <c r="J284" s="111" t="e">
        <v>#N/A</v>
      </c>
      <c r="K284" s="107"/>
      <c r="L284" s="108"/>
      <c r="M284" s="111" t="e">
        <v>#N/A</v>
      </c>
      <c r="N284" s="107"/>
      <c r="O284" s="108"/>
      <c r="P284" s="114" t="e">
        <v>#N/A</v>
      </c>
    </row>
    <row r="285" spans="1:16">
      <c r="A285" s="18">
        <f t="shared" si="38"/>
        <v>285</v>
      </c>
      <c r="B285" s="101"/>
      <c r="C285" s="102"/>
      <c r="D285" s="106" t="e">
        <v>#N/A</v>
      </c>
      <c r="E285" s="103"/>
      <c r="F285" s="104"/>
      <c r="G285" s="99" t="e">
        <v>#N/A</v>
      </c>
      <c r="H285" s="107"/>
      <c r="I285" s="108"/>
      <c r="J285" s="111" t="e">
        <v>#N/A</v>
      </c>
      <c r="K285" s="107"/>
      <c r="L285" s="108"/>
      <c r="M285" s="111" t="e">
        <v>#N/A</v>
      </c>
      <c r="N285" s="107"/>
      <c r="O285" s="108"/>
      <c r="P285" s="114" t="e">
        <v>#N/A</v>
      </c>
    </row>
    <row r="286" spans="1:16">
      <c r="A286" s="18">
        <f t="shared" si="38"/>
        <v>286</v>
      </c>
      <c r="B286" s="101"/>
      <c r="C286" s="102"/>
      <c r="D286" s="106" t="e">
        <v>#N/A</v>
      </c>
      <c r="E286" s="103"/>
      <c r="F286" s="104"/>
      <c r="G286" s="99" t="e">
        <v>#N/A</v>
      </c>
      <c r="H286" s="107"/>
      <c r="I286" s="108"/>
      <c r="J286" s="111" t="e">
        <v>#N/A</v>
      </c>
      <c r="K286" s="107"/>
      <c r="L286" s="108"/>
      <c r="M286" s="111" t="e">
        <v>#N/A</v>
      </c>
      <c r="N286" s="107"/>
      <c r="O286" s="108"/>
      <c r="P286" s="114" t="e">
        <v>#N/A</v>
      </c>
    </row>
    <row r="287" spans="1:16">
      <c r="A287" s="18">
        <f t="shared" si="38"/>
        <v>287</v>
      </c>
      <c r="B287" s="101"/>
      <c r="C287" s="102"/>
      <c r="D287" s="106" t="e">
        <v>#N/A</v>
      </c>
      <c r="E287" s="103"/>
      <c r="F287" s="104"/>
      <c r="G287" s="99" t="e">
        <v>#N/A</v>
      </c>
      <c r="H287" s="107"/>
      <c r="I287" s="108"/>
      <c r="J287" s="111" t="e">
        <v>#N/A</v>
      </c>
      <c r="K287" s="107"/>
      <c r="L287" s="108"/>
      <c r="M287" s="111" t="e">
        <v>#N/A</v>
      </c>
      <c r="N287" s="107"/>
      <c r="O287" s="108"/>
      <c r="P287" s="114" t="e">
        <v>#N/A</v>
      </c>
    </row>
    <row r="288" spans="1:16">
      <c r="A288" s="18">
        <f t="shared" si="38"/>
        <v>288</v>
      </c>
      <c r="B288" s="101"/>
      <c r="C288" s="102"/>
      <c r="D288" s="106" t="e">
        <v>#N/A</v>
      </c>
      <c r="E288" s="103"/>
      <c r="F288" s="104"/>
      <c r="G288" s="99" t="e">
        <v>#N/A</v>
      </c>
      <c r="H288" s="107"/>
      <c r="I288" s="108"/>
      <c r="J288" s="111" t="e">
        <v>#N/A</v>
      </c>
      <c r="K288" s="107"/>
      <c r="L288" s="108"/>
      <c r="M288" s="111" t="e">
        <v>#N/A</v>
      </c>
      <c r="N288" s="107"/>
      <c r="O288" s="108"/>
      <c r="P288" s="114" t="e">
        <v>#N/A</v>
      </c>
    </row>
    <row r="289" spans="1:16">
      <c r="A289" s="18">
        <f t="shared" si="38"/>
        <v>289</v>
      </c>
      <c r="B289" s="101"/>
      <c r="C289" s="102"/>
      <c r="D289" s="106" t="e">
        <v>#N/A</v>
      </c>
      <c r="E289" s="103"/>
      <c r="F289" s="104"/>
      <c r="G289" s="99" t="e">
        <v>#N/A</v>
      </c>
      <c r="H289" s="107"/>
      <c r="I289" s="108"/>
      <c r="J289" s="111" t="e">
        <v>#N/A</v>
      </c>
      <c r="K289" s="107"/>
      <c r="L289" s="108"/>
      <c r="M289" s="111" t="e">
        <v>#N/A</v>
      </c>
      <c r="N289" s="107"/>
      <c r="O289" s="108"/>
      <c r="P289" s="114" t="e">
        <v>#N/A</v>
      </c>
    </row>
    <row r="290" spans="1:16">
      <c r="A290" s="18">
        <f t="shared" si="38"/>
        <v>290</v>
      </c>
      <c r="B290" s="101"/>
      <c r="C290" s="102"/>
      <c r="D290" s="106" t="e">
        <v>#N/A</v>
      </c>
      <c r="E290" s="103"/>
      <c r="F290" s="104"/>
      <c r="G290" s="99" t="e">
        <v>#N/A</v>
      </c>
      <c r="H290" s="107"/>
      <c r="I290" s="108"/>
      <c r="J290" s="111" t="e">
        <v>#N/A</v>
      </c>
      <c r="K290" s="107"/>
      <c r="L290" s="108"/>
      <c r="M290" s="111" t="e">
        <v>#N/A</v>
      </c>
      <c r="N290" s="107"/>
      <c r="O290" s="108"/>
      <c r="P290" s="114" t="e">
        <v>#N/A</v>
      </c>
    </row>
    <row r="291" spans="1:16">
      <c r="A291" s="18">
        <f t="shared" si="38"/>
        <v>291</v>
      </c>
      <c r="B291" s="101"/>
      <c r="C291" s="102"/>
      <c r="D291" s="106" t="e">
        <v>#N/A</v>
      </c>
      <c r="E291" s="103"/>
      <c r="F291" s="104"/>
      <c r="G291" s="99" t="e">
        <v>#N/A</v>
      </c>
      <c r="H291" s="107"/>
      <c r="I291" s="108"/>
      <c r="J291" s="111" t="e">
        <v>#N/A</v>
      </c>
      <c r="K291" s="107"/>
      <c r="L291" s="108"/>
      <c r="M291" s="111" t="e">
        <v>#N/A</v>
      </c>
      <c r="N291" s="107"/>
      <c r="O291" s="108"/>
      <c r="P291" s="114" t="e">
        <v>#N/A</v>
      </c>
    </row>
    <row r="292" spans="1:16">
      <c r="A292" s="18">
        <f t="shared" si="38"/>
        <v>292</v>
      </c>
      <c r="B292" s="101"/>
      <c r="C292" s="102"/>
      <c r="D292" s="106" t="e">
        <v>#N/A</v>
      </c>
      <c r="E292" s="103"/>
      <c r="F292" s="104"/>
      <c r="G292" s="99" t="e">
        <v>#N/A</v>
      </c>
      <c r="H292" s="107"/>
      <c r="I292" s="108"/>
      <c r="J292" s="111" t="e">
        <v>#N/A</v>
      </c>
      <c r="K292" s="107"/>
      <c r="L292" s="108"/>
      <c r="M292" s="111" t="e">
        <v>#N/A</v>
      </c>
      <c r="N292" s="107"/>
      <c r="O292" s="108"/>
      <c r="P292" s="114" t="e">
        <v>#N/A</v>
      </c>
    </row>
    <row r="293" spans="1:16">
      <c r="A293" s="18">
        <f t="shared" si="38"/>
        <v>293</v>
      </c>
      <c r="B293" s="101"/>
      <c r="C293" s="102"/>
      <c r="D293" s="106" t="e">
        <v>#N/A</v>
      </c>
      <c r="E293" s="103"/>
      <c r="F293" s="104"/>
      <c r="G293" s="99" t="e">
        <v>#N/A</v>
      </c>
      <c r="H293" s="107"/>
      <c r="I293" s="108"/>
      <c r="J293" s="111" t="e">
        <v>#N/A</v>
      </c>
      <c r="K293" s="107"/>
      <c r="L293" s="108"/>
      <c r="M293" s="111" t="e">
        <v>#N/A</v>
      </c>
      <c r="N293" s="107"/>
      <c r="O293" s="108"/>
      <c r="P293" s="114" t="e">
        <v>#N/A</v>
      </c>
    </row>
    <row r="294" spans="1:16">
      <c r="A294" s="18">
        <f t="shared" si="38"/>
        <v>294</v>
      </c>
      <c r="B294" s="101"/>
      <c r="C294" s="102"/>
      <c r="D294" s="106" t="e">
        <v>#N/A</v>
      </c>
      <c r="E294" s="103"/>
      <c r="F294" s="104"/>
      <c r="G294" s="99" t="e">
        <v>#N/A</v>
      </c>
      <c r="H294" s="107"/>
      <c r="I294" s="108"/>
      <c r="J294" s="111" t="e">
        <v>#N/A</v>
      </c>
      <c r="K294" s="107"/>
      <c r="L294" s="108"/>
      <c r="M294" s="111" t="e">
        <v>#N/A</v>
      </c>
      <c r="N294" s="107"/>
      <c r="O294" s="108"/>
      <c r="P294" s="114" t="e">
        <v>#N/A</v>
      </c>
    </row>
    <row r="295" spans="1:16">
      <c r="A295" s="18">
        <f t="shared" si="38"/>
        <v>295</v>
      </c>
      <c r="B295" s="101"/>
      <c r="C295" s="102"/>
      <c r="D295" s="106" t="e">
        <v>#N/A</v>
      </c>
      <c r="E295" s="103"/>
      <c r="F295" s="104"/>
      <c r="G295" s="99" t="e">
        <v>#N/A</v>
      </c>
      <c r="H295" s="107"/>
      <c r="I295" s="108"/>
      <c r="J295" s="111" t="e">
        <v>#N/A</v>
      </c>
      <c r="K295" s="107"/>
      <c r="L295" s="108"/>
      <c r="M295" s="111" t="e">
        <v>#N/A</v>
      </c>
      <c r="N295" s="107"/>
      <c r="O295" s="108"/>
      <c r="P295" s="114" t="e">
        <v>#N/A</v>
      </c>
    </row>
    <row r="296" spans="1:16">
      <c r="A296" s="18">
        <f t="shared" si="38"/>
        <v>296</v>
      </c>
      <c r="B296" s="101"/>
      <c r="C296" s="102"/>
      <c r="D296" s="106" t="e">
        <v>#N/A</v>
      </c>
      <c r="E296" s="103"/>
      <c r="F296" s="104"/>
      <c r="G296" s="99" t="e">
        <v>#N/A</v>
      </c>
      <c r="H296" s="107"/>
      <c r="I296" s="108"/>
      <c r="J296" s="111" t="e">
        <v>#N/A</v>
      </c>
      <c r="K296" s="107"/>
      <c r="L296" s="108"/>
      <c r="M296" s="111" t="e">
        <v>#N/A</v>
      </c>
      <c r="N296" s="107"/>
      <c r="O296" s="108"/>
      <c r="P296" s="114" t="e">
        <v>#N/A</v>
      </c>
    </row>
    <row r="297" spans="1:16">
      <c r="A297" s="18">
        <f t="shared" si="38"/>
        <v>297</v>
      </c>
      <c r="B297" s="101"/>
      <c r="C297" s="102"/>
      <c r="D297" s="106" t="e">
        <v>#N/A</v>
      </c>
      <c r="E297" s="103"/>
      <c r="F297" s="104"/>
      <c r="G297" s="99" t="e">
        <v>#N/A</v>
      </c>
      <c r="H297" s="107"/>
      <c r="I297" s="108"/>
      <c r="J297" s="111" t="e">
        <v>#N/A</v>
      </c>
      <c r="K297" s="107"/>
      <c r="L297" s="108"/>
      <c r="M297" s="111" t="e">
        <v>#N/A</v>
      </c>
      <c r="N297" s="107"/>
      <c r="O297" s="108"/>
      <c r="P297" s="114" t="e">
        <v>#N/A</v>
      </c>
    </row>
    <row r="298" spans="1:16">
      <c r="A298" s="18">
        <f t="shared" si="38"/>
        <v>298</v>
      </c>
      <c r="B298" s="101"/>
      <c r="C298" s="102"/>
      <c r="D298" s="106" t="e">
        <v>#N/A</v>
      </c>
      <c r="E298" s="103"/>
      <c r="F298" s="104"/>
      <c r="G298" s="99" t="e">
        <v>#N/A</v>
      </c>
      <c r="H298" s="107"/>
      <c r="I298" s="108"/>
      <c r="J298" s="111" t="e">
        <v>#N/A</v>
      </c>
      <c r="K298" s="107"/>
      <c r="L298" s="108"/>
      <c r="M298" s="111" t="e">
        <v>#N/A</v>
      </c>
      <c r="N298" s="107"/>
      <c r="O298" s="108"/>
      <c r="P298" s="114" t="e">
        <v>#N/A</v>
      </c>
    </row>
    <row r="299" spans="1:16">
      <c r="A299" s="18">
        <f t="shared" si="38"/>
        <v>299</v>
      </c>
      <c r="B299" s="101"/>
      <c r="C299" s="102"/>
      <c r="D299" s="106" t="e">
        <v>#N/A</v>
      </c>
      <c r="E299" s="103"/>
      <c r="F299" s="104"/>
      <c r="G299" s="99" t="e">
        <v>#N/A</v>
      </c>
      <c r="H299" s="107"/>
      <c r="I299" s="108"/>
      <c r="J299" s="111" t="e">
        <v>#N/A</v>
      </c>
      <c r="K299" s="107"/>
      <c r="L299" s="108"/>
      <c r="M299" s="111" t="e">
        <v>#N/A</v>
      </c>
      <c r="N299" s="107"/>
      <c r="O299" s="108"/>
      <c r="P299" s="114" t="e">
        <v>#N/A</v>
      </c>
    </row>
    <row r="300" spans="1:16">
      <c r="A300" s="18">
        <f t="shared" si="38"/>
        <v>300</v>
      </c>
      <c r="B300" s="101"/>
      <c r="C300" s="102"/>
      <c r="D300" s="106" t="e">
        <v>#N/A</v>
      </c>
      <c r="E300" s="103"/>
      <c r="F300" s="104"/>
      <c r="G300" s="99" t="e">
        <v>#N/A</v>
      </c>
      <c r="H300" s="107"/>
      <c r="I300" s="108"/>
      <c r="J300" s="111" t="e">
        <v>#N/A</v>
      </c>
      <c r="K300" s="107"/>
      <c r="L300" s="108"/>
      <c r="M300" s="111" t="e">
        <v>#N/A</v>
      </c>
      <c r="N300" s="107"/>
      <c r="O300" s="108"/>
      <c r="P300" s="114" t="e">
        <v>#N/A</v>
      </c>
    </row>
  </sheetData>
  <mergeCells count="1">
    <mergeCell ref="E18:G18"/>
  </mergeCells>
  <phoneticPr fontId="24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71812-D0B2-4A11-8DA3-D02EB8E9B4BF}">
  <sheetPr codeName="WSform17"/>
  <dimension ref="A1:Y300"/>
  <sheetViews>
    <sheetView zoomScale="80" zoomScaleNormal="80" workbookViewId="0">
      <selection activeCell="J16" sqref="J16"/>
    </sheetView>
  </sheetViews>
  <sheetFormatPr defaultColWidth="9" defaultRowHeight="12"/>
  <cols>
    <col min="1" max="1" width="4.36328125" style="18" customWidth="1"/>
    <col min="2" max="2" width="9.90625" style="18" customWidth="1"/>
    <col min="3" max="3" width="8.6328125" style="18" customWidth="1"/>
    <col min="4" max="4" width="7.7265625" style="18" customWidth="1"/>
    <col min="5" max="7" width="8.90625" style="18" customWidth="1"/>
    <col min="8" max="8" width="6.6328125" style="18" customWidth="1"/>
    <col min="9" max="9" width="5.08984375" style="18" customWidth="1"/>
    <col min="10" max="11" width="8.90625" style="18" customWidth="1"/>
    <col min="12" max="12" width="3.7265625" style="18" customWidth="1"/>
    <col min="13" max="13" width="8.90625" style="18" customWidth="1"/>
    <col min="14" max="14" width="6.6328125" style="18" customWidth="1"/>
    <col min="15" max="15" width="3.90625" style="18" customWidth="1"/>
    <col min="16" max="16" width="8.90625" style="18" customWidth="1"/>
    <col min="17" max="17" width="3.08984375" style="18" customWidth="1"/>
    <col min="18" max="18" width="10.6328125" style="27" customWidth="1"/>
    <col min="19" max="19" width="10.6328125" style="90" customWidth="1"/>
    <col min="20" max="29" width="10.6328125" style="18" customWidth="1"/>
    <col min="30" max="16384" width="9" style="18"/>
  </cols>
  <sheetData>
    <row r="1" spans="1:25">
      <c r="A1" s="18">
        <v>1</v>
      </c>
      <c r="B1" s="19">
        <v>2</v>
      </c>
      <c r="C1" s="20">
        <v>3</v>
      </c>
      <c r="D1" s="20">
        <v>4</v>
      </c>
      <c r="E1" s="20">
        <v>5</v>
      </c>
      <c r="F1" s="20">
        <v>6</v>
      </c>
      <c r="G1" s="20">
        <v>7</v>
      </c>
      <c r="H1" s="19">
        <v>8</v>
      </c>
      <c r="I1" s="19">
        <v>9</v>
      </c>
      <c r="J1" s="20">
        <v>10</v>
      </c>
      <c r="K1" s="21">
        <v>11</v>
      </c>
      <c r="L1" s="18">
        <v>12</v>
      </c>
      <c r="M1" s="21">
        <v>13</v>
      </c>
      <c r="N1" s="18">
        <v>14</v>
      </c>
      <c r="O1" s="18">
        <v>15</v>
      </c>
      <c r="P1" s="21">
        <v>16</v>
      </c>
      <c r="R1" s="22"/>
      <c r="S1" s="23"/>
      <c r="T1" s="24"/>
      <c r="U1" s="24"/>
      <c r="V1" s="24"/>
      <c r="W1" s="24"/>
      <c r="X1" s="24"/>
      <c r="Y1" s="24"/>
    </row>
    <row r="2" spans="1:25" ht="19">
      <c r="A2" s="18">
        <v>2</v>
      </c>
      <c r="B2" s="25" t="s">
        <v>8</v>
      </c>
      <c r="F2" s="26"/>
      <c r="G2" s="26"/>
      <c r="L2" s="27" t="s">
        <v>9</v>
      </c>
      <c r="M2" s="28" t="s">
        <v>72</v>
      </c>
      <c r="N2" s="1" t="s">
        <v>10</v>
      </c>
      <c r="R2" s="27" t="s">
        <v>73</v>
      </c>
      <c r="S2" s="29" t="s">
        <v>74</v>
      </c>
      <c r="T2" s="1" t="s">
        <v>75</v>
      </c>
      <c r="U2" s="22"/>
      <c r="V2" s="30"/>
      <c r="W2" s="24"/>
      <c r="X2" s="24"/>
      <c r="Y2" s="24"/>
    </row>
    <row r="3" spans="1:25">
      <c r="A3" s="21">
        <v>3</v>
      </c>
      <c r="B3" s="31" t="s">
        <v>11</v>
      </c>
      <c r="C3" s="32" t="s">
        <v>12</v>
      </c>
      <c r="E3" s="31" t="s">
        <v>69</v>
      </c>
      <c r="F3" s="33"/>
      <c r="G3" s="2" t="s">
        <v>13</v>
      </c>
      <c r="H3" s="2"/>
      <c r="I3" s="2"/>
      <c r="K3" s="3"/>
      <c r="L3" s="27" t="s">
        <v>14</v>
      </c>
      <c r="M3" s="34" t="s">
        <v>76</v>
      </c>
      <c r="N3" s="1" t="s">
        <v>15</v>
      </c>
      <c r="O3" s="1"/>
      <c r="R3" s="24"/>
      <c r="S3" s="24"/>
      <c r="T3" s="24"/>
      <c r="U3" s="22"/>
      <c r="V3" s="35"/>
      <c r="W3" s="36"/>
      <c r="X3" s="24"/>
      <c r="Y3" s="24"/>
    </row>
    <row r="4" spans="1:25">
      <c r="A4" s="21">
        <v>4</v>
      </c>
      <c r="B4" s="31" t="s">
        <v>16</v>
      </c>
      <c r="C4" s="37">
        <v>54</v>
      </c>
      <c r="D4" s="38"/>
      <c r="F4" s="2" t="s">
        <v>6</v>
      </c>
      <c r="G4" s="2" t="s">
        <v>6</v>
      </c>
      <c r="H4" s="2" t="s">
        <v>17</v>
      </c>
      <c r="I4" s="2" t="s">
        <v>1</v>
      </c>
      <c r="J4" s="1"/>
      <c r="K4" s="4" t="s">
        <v>18</v>
      </c>
      <c r="L4" s="1"/>
      <c r="M4" s="1"/>
      <c r="N4" s="1"/>
      <c r="O4" s="1"/>
      <c r="R4" s="22"/>
      <c r="S4" s="39"/>
      <c r="T4" s="24"/>
      <c r="U4" s="24"/>
      <c r="V4" s="40"/>
      <c r="W4" s="24"/>
      <c r="X4" s="24"/>
      <c r="Y4" s="24"/>
    </row>
    <row r="5" spans="1:25">
      <c r="A5" s="18">
        <v>5</v>
      </c>
      <c r="B5" s="31" t="s">
        <v>19</v>
      </c>
      <c r="C5" s="37">
        <v>136</v>
      </c>
      <c r="D5" s="38" t="s">
        <v>20</v>
      </c>
      <c r="F5" s="2" t="s">
        <v>0</v>
      </c>
      <c r="G5" s="2" t="s">
        <v>21</v>
      </c>
      <c r="H5" s="2" t="s">
        <v>22</v>
      </c>
      <c r="I5" s="2" t="s">
        <v>22</v>
      </c>
      <c r="J5" s="41" t="s">
        <v>23</v>
      </c>
      <c r="K5" s="27" t="s">
        <v>24</v>
      </c>
      <c r="L5" s="2"/>
      <c r="M5" s="2"/>
      <c r="N5" s="1"/>
      <c r="O5" s="3" t="s">
        <v>68</v>
      </c>
      <c r="P5" s="42" t="str">
        <f ca="1">RIGHT(CELL("filename",A1),LEN(CELL("filename",A1))-FIND("]",CELL("filename",A1)))</f>
        <v>srim136Xe_Water</v>
      </c>
      <c r="R5" s="22"/>
      <c r="S5" s="39"/>
      <c r="T5" s="43"/>
      <c r="U5" s="23"/>
      <c r="V5" s="44"/>
      <c r="W5" s="24"/>
      <c r="X5" s="24"/>
      <c r="Y5" s="24"/>
    </row>
    <row r="6" spans="1:25">
      <c r="A6" s="21">
        <v>6</v>
      </c>
      <c r="B6" s="31" t="s">
        <v>25</v>
      </c>
      <c r="C6" s="45" t="s">
        <v>79</v>
      </c>
      <c r="D6" s="38" t="s">
        <v>26</v>
      </c>
      <c r="F6" s="5" t="s">
        <v>2</v>
      </c>
      <c r="G6" s="6">
        <v>1</v>
      </c>
      <c r="H6" s="6">
        <v>66.67</v>
      </c>
      <c r="I6" s="7">
        <v>11.19</v>
      </c>
      <c r="J6" s="21">
        <v>1</v>
      </c>
      <c r="K6" s="46">
        <v>9.9997000000000007</v>
      </c>
      <c r="L6" s="4" t="s">
        <v>27</v>
      </c>
      <c r="M6" s="1"/>
      <c r="N6" s="1"/>
      <c r="O6" s="3" t="s">
        <v>67</v>
      </c>
      <c r="P6" s="47" t="s">
        <v>78</v>
      </c>
      <c r="Q6" s="24"/>
      <c r="R6" s="22"/>
      <c r="S6" s="39"/>
      <c r="T6" s="48"/>
      <c r="U6" s="23"/>
      <c r="V6" s="44"/>
      <c r="W6" s="24"/>
      <c r="X6" s="24"/>
      <c r="Y6" s="24"/>
    </row>
    <row r="7" spans="1:25">
      <c r="A7" s="18">
        <v>7</v>
      </c>
      <c r="B7" s="49"/>
      <c r="C7" s="45" t="s">
        <v>80</v>
      </c>
      <c r="F7" s="50" t="s">
        <v>3</v>
      </c>
      <c r="G7" s="51">
        <v>8</v>
      </c>
      <c r="H7" s="51">
        <v>33.33</v>
      </c>
      <c r="I7" s="52">
        <v>88.81</v>
      </c>
      <c r="J7" s="21">
        <v>2</v>
      </c>
      <c r="K7" s="53">
        <v>99.997</v>
      </c>
      <c r="L7" s="4" t="s">
        <v>28</v>
      </c>
      <c r="M7" s="1"/>
      <c r="N7" s="1"/>
      <c r="R7" s="22"/>
      <c r="S7" s="39"/>
      <c r="T7" s="24"/>
      <c r="U7" s="23"/>
      <c r="V7" s="44"/>
      <c r="W7" s="24"/>
      <c r="X7" s="54"/>
      <c r="Y7" s="24"/>
    </row>
    <row r="8" spans="1:25">
      <c r="A8" s="18">
        <v>8</v>
      </c>
      <c r="B8" s="31" t="s">
        <v>29</v>
      </c>
      <c r="C8" s="55">
        <v>1</v>
      </c>
      <c r="D8" s="8" t="s">
        <v>4</v>
      </c>
      <c r="F8" s="50"/>
      <c r="G8" s="51"/>
      <c r="H8" s="51"/>
      <c r="I8" s="52"/>
      <c r="J8" s="21">
        <v>3</v>
      </c>
      <c r="K8" s="53">
        <v>99.997</v>
      </c>
      <c r="L8" s="4" t="s">
        <v>30</v>
      </c>
      <c r="M8" s="1"/>
      <c r="N8" s="1"/>
      <c r="O8" s="1"/>
      <c r="R8" s="22"/>
      <c r="S8" s="39"/>
      <c r="T8" s="24"/>
      <c r="U8" s="23"/>
      <c r="V8" s="16"/>
      <c r="W8" s="24"/>
      <c r="X8" s="56"/>
      <c r="Y8" s="14"/>
    </row>
    <row r="9" spans="1:25">
      <c r="A9" s="18">
        <v>9</v>
      </c>
      <c r="B9" s="49"/>
      <c r="C9" s="55">
        <v>1.0029E+23</v>
      </c>
      <c r="D9" s="38" t="s">
        <v>5</v>
      </c>
      <c r="F9" s="50"/>
      <c r="G9" s="51"/>
      <c r="H9" s="51"/>
      <c r="I9" s="52"/>
      <c r="J9" s="21">
        <v>4</v>
      </c>
      <c r="K9" s="53">
        <v>1</v>
      </c>
      <c r="L9" s="4" t="s">
        <v>31</v>
      </c>
      <c r="M9" s="1"/>
      <c r="N9" s="1"/>
      <c r="O9" s="1"/>
      <c r="R9" s="22"/>
      <c r="S9" s="57"/>
      <c r="T9" s="15"/>
      <c r="U9" s="23"/>
      <c r="V9" s="16"/>
      <c r="W9" s="24"/>
      <c r="X9" s="56"/>
      <c r="Y9" s="14"/>
    </row>
    <row r="10" spans="1:25">
      <c r="A10" s="18">
        <v>10</v>
      </c>
      <c r="B10" s="31" t="s">
        <v>32</v>
      </c>
      <c r="C10" s="9">
        <v>0.122</v>
      </c>
      <c r="D10" s="38"/>
      <c r="F10" s="50"/>
      <c r="G10" s="51"/>
      <c r="H10" s="51"/>
      <c r="I10" s="52"/>
      <c r="J10" s="21">
        <v>5</v>
      </c>
      <c r="K10" s="53">
        <v>1</v>
      </c>
      <c r="L10" s="4" t="s">
        <v>33</v>
      </c>
      <c r="M10" s="1"/>
      <c r="N10" s="1"/>
      <c r="O10" s="1"/>
      <c r="R10" s="22"/>
      <c r="S10" s="57"/>
      <c r="T10" s="48"/>
      <c r="U10" s="23"/>
      <c r="V10" s="16"/>
      <c r="W10" s="24"/>
      <c r="X10" s="56"/>
      <c r="Y10" s="14"/>
    </row>
    <row r="11" spans="1:25">
      <c r="A11" s="18">
        <v>11</v>
      </c>
      <c r="C11" s="58" t="s">
        <v>34</v>
      </c>
      <c r="D11" s="26" t="s">
        <v>35</v>
      </c>
      <c r="F11" s="50"/>
      <c r="G11" s="51"/>
      <c r="H11" s="51"/>
      <c r="I11" s="52"/>
      <c r="J11" s="21">
        <v>6</v>
      </c>
      <c r="K11" s="53">
        <v>1000</v>
      </c>
      <c r="L11" s="4" t="s">
        <v>36</v>
      </c>
      <c r="M11" s="1"/>
      <c r="N11" s="1"/>
      <c r="O11" s="1"/>
      <c r="R11" s="22"/>
      <c r="S11" s="59"/>
      <c r="T11" s="24"/>
      <c r="U11" s="24"/>
      <c r="V11" s="54"/>
      <c r="W11" s="54"/>
      <c r="X11" s="54"/>
      <c r="Y11" s="24"/>
    </row>
    <row r="12" spans="1:25">
      <c r="A12" s="18">
        <v>12</v>
      </c>
      <c r="B12" s="27" t="s">
        <v>37</v>
      </c>
      <c r="C12" s="60">
        <v>20</v>
      </c>
      <c r="D12" s="61">
        <f>$C$5/100</f>
        <v>1.36</v>
      </c>
      <c r="E12" s="38" t="s">
        <v>66</v>
      </c>
      <c r="F12" s="50"/>
      <c r="G12" s="51"/>
      <c r="H12" s="51"/>
      <c r="I12" s="52"/>
      <c r="J12" s="21">
        <v>7</v>
      </c>
      <c r="K12" s="53">
        <v>9.9705999999999992</v>
      </c>
      <c r="L12" s="4" t="s">
        <v>38</v>
      </c>
      <c r="M12" s="1"/>
      <c r="R12" s="22"/>
      <c r="S12" s="59"/>
      <c r="T12" s="24"/>
      <c r="U12" s="24"/>
      <c r="V12" s="44"/>
      <c r="W12" s="44"/>
      <c r="X12" s="44"/>
      <c r="Y12" s="24"/>
    </row>
    <row r="13" spans="1:25">
      <c r="A13" s="18">
        <v>13</v>
      </c>
      <c r="B13" s="27" t="s">
        <v>39</v>
      </c>
      <c r="C13" s="62">
        <v>228</v>
      </c>
      <c r="D13" s="61">
        <f>$C$5*1000000</f>
        <v>136000000</v>
      </c>
      <c r="E13" s="38" t="s">
        <v>61</v>
      </c>
      <c r="F13" s="63"/>
      <c r="G13" s="64"/>
      <c r="H13" s="64"/>
      <c r="I13" s="65"/>
      <c r="J13" s="21">
        <v>8</v>
      </c>
      <c r="K13" s="66">
        <v>2.7782999999999999E-2</v>
      </c>
      <c r="L13" s="4" t="s">
        <v>40</v>
      </c>
      <c r="R13" s="22" t="s">
        <v>77</v>
      </c>
      <c r="S13" s="59"/>
      <c r="T13" s="24"/>
      <c r="U13" s="22"/>
      <c r="V13" s="44"/>
      <c r="W13" s="44"/>
      <c r="X13" s="16"/>
      <c r="Y13" s="24"/>
    </row>
    <row r="14" spans="1:25" ht="13">
      <c r="A14" s="18">
        <v>14</v>
      </c>
      <c r="B14" s="27" t="s">
        <v>70</v>
      </c>
      <c r="C14" s="67"/>
      <c r="D14" s="38" t="s">
        <v>71</v>
      </c>
      <c r="E14" s="24"/>
      <c r="F14" s="24"/>
      <c r="G14" s="24"/>
      <c r="H14" s="68">
        <f>SUM(H6:H13)</f>
        <v>100</v>
      </c>
      <c r="I14" s="69">
        <f>SUM(I6:I13)</f>
        <v>100</v>
      </c>
      <c r="J14" s="21">
        <v>0</v>
      </c>
      <c r="K14" s="10" t="s">
        <v>41</v>
      </c>
      <c r="L14" s="11"/>
      <c r="N14" s="58"/>
      <c r="O14" s="58"/>
      <c r="P14" s="58"/>
      <c r="R14" s="22"/>
      <c r="S14" s="59"/>
      <c r="T14" s="24"/>
      <c r="U14" s="22"/>
      <c r="V14" s="70"/>
      <c r="W14" s="70"/>
      <c r="X14" s="71"/>
      <c r="Y14" s="24"/>
    </row>
    <row r="15" spans="1:25" ht="13">
      <c r="A15" s="18">
        <v>15</v>
      </c>
      <c r="B15" s="27" t="s">
        <v>63</v>
      </c>
      <c r="C15" s="72"/>
      <c r="D15" s="73" t="s">
        <v>64</v>
      </c>
      <c r="E15" s="74"/>
      <c r="F15" s="74"/>
      <c r="G15" s="74"/>
      <c r="H15" s="48"/>
      <c r="I15" s="48"/>
      <c r="J15" s="17"/>
      <c r="K15" s="12"/>
      <c r="L15" s="13"/>
      <c r="M15" s="17"/>
      <c r="N15" s="38"/>
      <c r="O15" s="38"/>
      <c r="P15" s="17"/>
      <c r="R15" s="22"/>
      <c r="S15" s="59"/>
      <c r="T15" s="24"/>
      <c r="U15" s="24"/>
      <c r="V15" s="75"/>
      <c r="W15" s="75"/>
      <c r="X15" s="56"/>
      <c r="Y15" s="24"/>
    </row>
    <row r="16" spans="1:25">
      <c r="A16" s="18">
        <v>16</v>
      </c>
      <c r="B16" s="38"/>
      <c r="C16" s="76"/>
      <c r="D16" s="77"/>
      <c r="F16" s="78" t="s">
        <v>42</v>
      </c>
      <c r="G16" s="74"/>
      <c r="H16" s="79"/>
      <c r="I16" s="48"/>
      <c r="J16" s="115" t="s">
        <v>81</v>
      </c>
      <c r="K16" s="12"/>
      <c r="L16" s="13"/>
      <c r="M16" s="38"/>
      <c r="N16" s="38"/>
      <c r="O16" s="38"/>
      <c r="P16" s="38"/>
      <c r="R16" s="22"/>
      <c r="S16" s="59"/>
      <c r="T16" s="24"/>
      <c r="U16" s="24"/>
      <c r="V16" s="75"/>
      <c r="W16" s="75"/>
      <c r="X16" s="56"/>
      <c r="Y16" s="24"/>
    </row>
    <row r="17" spans="1:25">
      <c r="A17" s="18">
        <v>17</v>
      </c>
      <c r="B17" s="80" t="s">
        <v>43</v>
      </c>
      <c r="C17" s="81"/>
      <c r="D17" s="82"/>
      <c r="E17" s="80" t="s">
        <v>44</v>
      </c>
      <c r="F17" s="83" t="s">
        <v>45</v>
      </c>
      <c r="G17" s="84" t="s">
        <v>46</v>
      </c>
      <c r="H17" s="80" t="s">
        <v>47</v>
      </c>
      <c r="I17" s="81"/>
      <c r="J17" s="82"/>
      <c r="K17" s="80" t="s">
        <v>48</v>
      </c>
      <c r="L17" s="85"/>
      <c r="M17" s="86"/>
      <c r="N17" s="80" t="s">
        <v>49</v>
      </c>
      <c r="O17" s="81"/>
      <c r="P17" s="82"/>
      <c r="R17" s="22"/>
      <c r="S17" s="59"/>
      <c r="T17" s="24"/>
      <c r="U17" s="24"/>
      <c r="V17" s="24"/>
      <c r="W17" s="24"/>
      <c r="X17" s="24"/>
      <c r="Y17" s="24"/>
    </row>
    <row r="18" spans="1:25">
      <c r="A18" s="18">
        <v>18</v>
      </c>
      <c r="B18" s="87" t="s">
        <v>50</v>
      </c>
      <c r="C18" s="24"/>
      <c r="D18" s="88" t="s">
        <v>51</v>
      </c>
      <c r="E18" s="116" t="s">
        <v>52</v>
      </c>
      <c r="F18" s="117"/>
      <c r="G18" s="118"/>
      <c r="H18" s="87" t="s">
        <v>53</v>
      </c>
      <c r="I18" s="24"/>
      <c r="J18" s="88" t="s">
        <v>54</v>
      </c>
      <c r="K18" s="87" t="s">
        <v>55</v>
      </c>
      <c r="L18" s="89"/>
      <c r="M18" s="88" t="s">
        <v>54</v>
      </c>
      <c r="N18" s="87" t="s">
        <v>55</v>
      </c>
      <c r="O18" s="24"/>
      <c r="P18" s="88" t="s">
        <v>54</v>
      </c>
    </row>
    <row r="19" spans="1:25">
      <c r="A19" s="18">
        <v>19</v>
      </c>
      <c r="B19" s="91"/>
      <c r="C19" s="92"/>
      <c r="D19" s="93"/>
      <c r="E19" s="91"/>
      <c r="F19" s="92"/>
      <c r="G19" s="93"/>
      <c r="H19" s="91"/>
      <c r="I19" s="92"/>
      <c r="J19" s="93"/>
      <c r="K19" s="91"/>
      <c r="L19" s="92"/>
      <c r="M19" s="93"/>
      <c r="N19" s="91"/>
      <c r="O19" s="92"/>
      <c r="P19" s="93"/>
    </row>
    <row r="20" spans="1:25">
      <c r="A20" s="21">
        <v>20</v>
      </c>
      <c r="B20" s="94">
        <v>1.4</v>
      </c>
      <c r="C20" s="95" t="s">
        <v>56</v>
      </c>
      <c r="D20" s="96">
        <f t="shared" ref="D20:D51" si="0">B20/1000/$C$5</f>
        <v>1.0294117647058823E-5</v>
      </c>
      <c r="E20" s="97">
        <v>0.19950000000000001</v>
      </c>
      <c r="F20" s="98">
        <v>3.101</v>
      </c>
      <c r="G20" s="99">
        <f t="shared" ref="G20:G83" si="1">E20+F20</f>
        <v>3.3005</v>
      </c>
      <c r="H20" s="94">
        <v>88</v>
      </c>
      <c r="I20" s="95" t="s">
        <v>57</v>
      </c>
      <c r="J20" s="100">
        <f t="shared" ref="J20:J51" si="2">H20/1000/10</f>
        <v>8.7999999999999988E-3</v>
      </c>
      <c r="K20" s="94">
        <v>21</v>
      </c>
      <c r="L20" s="95" t="s">
        <v>57</v>
      </c>
      <c r="M20" s="100">
        <f t="shared" ref="M20:M51" si="3">K20/1000/10</f>
        <v>2.1000000000000003E-3</v>
      </c>
      <c r="N20" s="94">
        <v>15</v>
      </c>
      <c r="O20" s="95" t="s">
        <v>57</v>
      </c>
      <c r="P20" s="100">
        <f t="shared" ref="P20:P51" si="4">N20/1000/10</f>
        <v>1.5E-3</v>
      </c>
    </row>
    <row r="21" spans="1:25">
      <c r="A21" s="18">
        <f>A20+1</f>
        <v>21</v>
      </c>
      <c r="B21" s="101">
        <v>1.5</v>
      </c>
      <c r="C21" s="102" t="s">
        <v>56</v>
      </c>
      <c r="D21" s="96">
        <f t="shared" si="0"/>
        <v>1.1029411764705883E-5</v>
      </c>
      <c r="E21" s="103">
        <v>0.20649999999999999</v>
      </c>
      <c r="F21" s="104">
        <v>3.206</v>
      </c>
      <c r="G21" s="99">
        <f t="shared" si="1"/>
        <v>3.4125000000000001</v>
      </c>
      <c r="H21" s="101">
        <v>91</v>
      </c>
      <c r="I21" s="102" t="s">
        <v>57</v>
      </c>
      <c r="J21" s="100">
        <f t="shared" si="2"/>
        <v>9.1000000000000004E-3</v>
      </c>
      <c r="K21" s="101">
        <v>21</v>
      </c>
      <c r="L21" s="102" t="s">
        <v>57</v>
      </c>
      <c r="M21" s="100">
        <f t="shared" si="3"/>
        <v>2.1000000000000003E-3</v>
      </c>
      <c r="N21" s="101">
        <v>15</v>
      </c>
      <c r="O21" s="102" t="s">
        <v>57</v>
      </c>
      <c r="P21" s="100">
        <f t="shared" si="4"/>
        <v>1.5E-3</v>
      </c>
    </row>
    <row r="22" spans="1:25">
      <c r="A22" s="18">
        <f t="shared" ref="A22:A85" si="5">A21+1</f>
        <v>22</v>
      </c>
      <c r="B22" s="101">
        <v>1.6</v>
      </c>
      <c r="C22" s="102" t="s">
        <v>56</v>
      </c>
      <c r="D22" s="96">
        <f t="shared" si="0"/>
        <v>1.1764705882352942E-5</v>
      </c>
      <c r="E22" s="103">
        <v>0.21329999999999999</v>
      </c>
      <c r="F22" s="104">
        <v>3.3079999999999998</v>
      </c>
      <c r="G22" s="99">
        <f t="shared" si="1"/>
        <v>3.5212999999999997</v>
      </c>
      <c r="H22" s="101">
        <v>93</v>
      </c>
      <c r="I22" s="102" t="s">
        <v>57</v>
      </c>
      <c r="J22" s="100">
        <f t="shared" si="2"/>
        <v>9.2999999999999992E-3</v>
      </c>
      <c r="K22" s="101">
        <v>22</v>
      </c>
      <c r="L22" s="102" t="s">
        <v>57</v>
      </c>
      <c r="M22" s="100">
        <f t="shared" si="3"/>
        <v>2.1999999999999997E-3</v>
      </c>
      <c r="N22" s="101">
        <v>16</v>
      </c>
      <c r="O22" s="102" t="s">
        <v>57</v>
      </c>
      <c r="P22" s="100">
        <f t="shared" si="4"/>
        <v>1.6000000000000001E-3</v>
      </c>
    </row>
    <row r="23" spans="1:25">
      <c r="A23" s="18">
        <f t="shared" si="5"/>
        <v>23</v>
      </c>
      <c r="B23" s="101">
        <v>1.7</v>
      </c>
      <c r="C23" s="102" t="s">
        <v>56</v>
      </c>
      <c r="D23" s="96">
        <f t="shared" si="0"/>
        <v>1.2499999999999999E-5</v>
      </c>
      <c r="E23" s="103">
        <v>0.2198</v>
      </c>
      <c r="F23" s="104">
        <v>3.4049999999999998</v>
      </c>
      <c r="G23" s="99">
        <f t="shared" si="1"/>
        <v>3.6247999999999996</v>
      </c>
      <c r="H23" s="101">
        <v>96</v>
      </c>
      <c r="I23" s="102" t="s">
        <v>57</v>
      </c>
      <c r="J23" s="100">
        <f t="shared" si="2"/>
        <v>9.6000000000000009E-3</v>
      </c>
      <c r="K23" s="101">
        <v>22</v>
      </c>
      <c r="L23" s="102" t="s">
        <v>57</v>
      </c>
      <c r="M23" s="100">
        <f t="shared" si="3"/>
        <v>2.1999999999999997E-3</v>
      </c>
      <c r="N23" s="101">
        <v>16</v>
      </c>
      <c r="O23" s="102" t="s">
        <v>57</v>
      </c>
      <c r="P23" s="100">
        <f t="shared" si="4"/>
        <v>1.6000000000000001E-3</v>
      </c>
    </row>
    <row r="24" spans="1:25">
      <c r="A24" s="18">
        <f t="shared" si="5"/>
        <v>24</v>
      </c>
      <c r="B24" s="101">
        <v>1.8</v>
      </c>
      <c r="C24" s="102" t="s">
        <v>56</v>
      </c>
      <c r="D24" s="96">
        <f t="shared" si="0"/>
        <v>1.3235294117647058E-5</v>
      </c>
      <c r="E24" s="103">
        <v>0.22620000000000001</v>
      </c>
      <c r="F24" s="104">
        <v>3.4980000000000002</v>
      </c>
      <c r="G24" s="99">
        <f t="shared" si="1"/>
        <v>3.7242000000000002</v>
      </c>
      <c r="H24" s="101">
        <v>98</v>
      </c>
      <c r="I24" s="102" t="s">
        <v>57</v>
      </c>
      <c r="J24" s="100">
        <f t="shared" si="2"/>
        <v>9.7999999999999997E-3</v>
      </c>
      <c r="K24" s="101">
        <v>23</v>
      </c>
      <c r="L24" s="102" t="s">
        <v>57</v>
      </c>
      <c r="M24" s="100">
        <f t="shared" si="3"/>
        <v>2.3E-3</v>
      </c>
      <c r="N24" s="101">
        <v>16</v>
      </c>
      <c r="O24" s="102" t="s">
        <v>57</v>
      </c>
      <c r="P24" s="100">
        <f t="shared" si="4"/>
        <v>1.6000000000000001E-3</v>
      </c>
    </row>
    <row r="25" spans="1:25">
      <c r="A25" s="18">
        <f t="shared" si="5"/>
        <v>25</v>
      </c>
      <c r="B25" s="101">
        <v>2</v>
      </c>
      <c r="C25" s="102" t="s">
        <v>56</v>
      </c>
      <c r="D25" s="96">
        <f t="shared" si="0"/>
        <v>1.4705882352941177E-5</v>
      </c>
      <c r="E25" s="103">
        <v>0.2384</v>
      </c>
      <c r="F25" s="104">
        <v>3.6760000000000002</v>
      </c>
      <c r="G25" s="99">
        <f t="shared" si="1"/>
        <v>3.9144000000000001</v>
      </c>
      <c r="H25" s="101">
        <v>103</v>
      </c>
      <c r="I25" s="102" t="s">
        <v>57</v>
      </c>
      <c r="J25" s="100">
        <f t="shared" si="2"/>
        <v>1.03E-2</v>
      </c>
      <c r="K25" s="101">
        <v>24</v>
      </c>
      <c r="L25" s="102" t="s">
        <v>57</v>
      </c>
      <c r="M25" s="100">
        <f t="shared" si="3"/>
        <v>2.4000000000000002E-3</v>
      </c>
      <c r="N25" s="101">
        <v>17</v>
      </c>
      <c r="O25" s="102" t="s">
        <v>57</v>
      </c>
      <c r="P25" s="100">
        <f t="shared" si="4"/>
        <v>1.7000000000000001E-3</v>
      </c>
    </row>
    <row r="26" spans="1:25">
      <c r="A26" s="18">
        <f t="shared" si="5"/>
        <v>26</v>
      </c>
      <c r="B26" s="101">
        <v>2.25</v>
      </c>
      <c r="C26" s="102" t="s">
        <v>56</v>
      </c>
      <c r="D26" s="96">
        <f t="shared" si="0"/>
        <v>1.6544117647058822E-5</v>
      </c>
      <c r="E26" s="103">
        <v>0.25290000000000001</v>
      </c>
      <c r="F26" s="104">
        <v>3.8809999999999998</v>
      </c>
      <c r="G26" s="99">
        <f t="shared" si="1"/>
        <v>4.1338999999999997</v>
      </c>
      <c r="H26" s="101">
        <v>109</v>
      </c>
      <c r="I26" s="102" t="s">
        <v>57</v>
      </c>
      <c r="J26" s="100">
        <f t="shared" si="2"/>
        <v>1.09E-2</v>
      </c>
      <c r="K26" s="101">
        <v>25</v>
      </c>
      <c r="L26" s="102" t="s">
        <v>57</v>
      </c>
      <c r="M26" s="100">
        <f t="shared" si="3"/>
        <v>2.5000000000000001E-3</v>
      </c>
      <c r="N26" s="101">
        <v>18</v>
      </c>
      <c r="O26" s="102" t="s">
        <v>57</v>
      </c>
      <c r="P26" s="100">
        <f t="shared" si="4"/>
        <v>1.8E-3</v>
      </c>
    </row>
    <row r="27" spans="1:25">
      <c r="A27" s="18">
        <f t="shared" si="5"/>
        <v>27</v>
      </c>
      <c r="B27" s="101">
        <v>2.5</v>
      </c>
      <c r="C27" s="102" t="s">
        <v>56</v>
      </c>
      <c r="D27" s="96">
        <f t="shared" si="0"/>
        <v>1.8382352941176472E-5</v>
      </c>
      <c r="E27" s="103">
        <v>0.2666</v>
      </c>
      <c r="F27" s="104">
        <v>4.0709999999999997</v>
      </c>
      <c r="G27" s="99">
        <f t="shared" si="1"/>
        <v>4.3376000000000001</v>
      </c>
      <c r="H27" s="101">
        <v>114</v>
      </c>
      <c r="I27" s="102" t="s">
        <v>57</v>
      </c>
      <c r="J27" s="100">
        <f t="shared" si="2"/>
        <v>1.14E-2</v>
      </c>
      <c r="K27" s="101">
        <v>26</v>
      </c>
      <c r="L27" s="102" t="s">
        <v>57</v>
      </c>
      <c r="M27" s="100">
        <f t="shared" si="3"/>
        <v>2.5999999999999999E-3</v>
      </c>
      <c r="N27" s="101">
        <v>19</v>
      </c>
      <c r="O27" s="102" t="s">
        <v>57</v>
      </c>
      <c r="P27" s="100">
        <f t="shared" si="4"/>
        <v>1.9E-3</v>
      </c>
    </row>
    <row r="28" spans="1:25">
      <c r="A28" s="18">
        <f t="shared" si="5"/>
        <v>28</v>
      </c>
      <c r="B28" s="101">
        <v>2.75</v>
      </c>
      <c r="C28" s="102" t="s">
        <v>56</v>
      </c>
      <c r="D28" s="96">
        <f t="shared" si="0"/>
        <v>2.0220588235294116E-5</v>
      </c>
      <c r="E28" s="103">
        <v>0.27960000000000002</v>
      </c>
      <c r="F28" s="104">
        <v>4.2489999999999997</v>
      </c>
      <c r="G28" s="99">
        <f t="shared" si="1"/>
        <v>4.5286</v>
      </c>
      <c r="H28" s="101">
        <v>119</v>
      </c>
      <c r="I28" s="102" t="s">
        <v>57</v>
      </c>
      <c r="J28" s="100">
        <f t="shared" si="2"/>
        <v>1.1899999999999999E-2</v>
      </c>
      <c r="K28" s="101">
        <v>27</v>
      </c>
      <c r="L28" s="102" t="s">
        <v>57</v>
      </c>
      <c r="M28" s="100">
        <f t="shared" si="3"/>
        <v>2.7000000000000001E-3</v>
      </c>
      <c r="N28" s="101">
        <v>20</v>
      </c>
      <c r="O28" s="102" t="s">
        <v>57</v>
      </c>
      <c r="P28" s="100">
        <f t="shared" si="4"/>
        <v>2E-3</v>
      </c>
    </row>
    <row r="29" spans="1:25">
      <c r="A29" s="18">
        <f t="shared" si="5"/>
        <v>29</v>
      </c>
      <c r="B29" s="101">
        <v>3</v>
      </c>
      <c r="C29" s="102" t="s">
        <v>56</v>
      </c>
      <c r="D29" s="96">
        <f t="shared" si="0"/>
        <v>2.2058823529411766E-5</v>
      </c>
      <c r="E29" s="103">
        <v>0.29199999999999998</v>
      </c>
      <c r="F29" s="104">
        <v>4.415</v>
      </c>
      <c r="G29" s="99">
        <f t="shared" si="1"/>
        <v>4.7069999999999999</v>
      </c>
      <c r="H29" s="101">
        <v>124</v>
      </c>
      <c r="I29" s="102" t="s">
        <v>57</v>
      </c>
      <c r="J29" s="100">
        <f t="shared" si="2"/>
        <v>1.24E-2</v>
      </c>
      <c r="K29" s="101">
        <v>28</v>
      </c>
      <c r="L29" s="102" t="s">
        <v>57</v>
      </c>
      <c r="M29" s="100">
        <f t="shared" si="3"/>
        <v>2.8E-3</v>
      </c>
      <c r="N29" s="101">
        <v>20</v>
      </c>
      <c r="O29" s="102" t="s">
        <v>57</v>
      </c>
      <c r="P29" s="100">
        <f t="shared" si="4"/>
        <v>2E-3</v>
      </c>
    </row>
    <row r="30" spans="1:25">
      <c r="A30" s="18">
        <f t="shared" si="5"/>
        <v>30</v>
      </c>
      <c r="B30" s="101">
        <v>3.25</v>
      </c>
      <c r="C30" s="102" t="s">
        <v>56</v>
      </c>
      <c r="D30" s="96">
        <f t="shared" si="0"/>
        <v>2.389705882352941E-5</v>
      </c>
      <c r="E30" s="103">
        <v>0.3039</v>
      </c>
      <c r="F30" s="104">
        <v>4.5720000000000001</v>
      </c>
      <c r="G30" s="99">
        <f t="shared" si="1"/>
        <v>4.8758999999999997</v>
      </c>
      <c r="H30" s="101">
        <v>129</v>
      </c>
      <c r="I30" s="102" t="s">
        <v>57</v>
      </c>
      <c r="J30" s="100">
        <f t="shared" si="2"/>
        <v>1.29E-2</v>
      </c>
      <c r="K30" s="101">
        <v>29</v>
      </c>
      <c r="L30" s="102" t="s">
        <v>57</v>
      </c>
      <c r="M30" s="100">
        <f t="shared" si="3"/>
        <v>2.9000000000000002E-3</v>
      </c>
      <c r="N30" s="101">
        <v>21</v>
      </c>
      <c r="O30" s="102" t="s">
        <v>57</v>
      </c>
      <c r="P30" s="100">
        <f t="shared" si="4"/>
        <v>2.1000000000000003E-3</v>
      </c>
    </row>
    <row r="31" spans="1:25">
      <c r="A31" s="18">
        <f t="shared" si="5"/>
        <v>31</v>
      </c>
      <c r="B31" s="101">
        <v>3.5</v>
      </c>
      <c r="C31" s="102" t="s">
        <v>56</v>
      </c>
      <c r="D31" s="96">
        <f t="shared" si="0"/>
        <v>2.573529411764706E-5</v>
      </c>
      <c r="E31" s="103">
        <v>0.31540000000000001</v>
      </c>
      <c r="F31" s="104">
        <v>4.72</v>
      </c>
      <c r="G31" s="99">
        <f t="shared" si="1"/>
        <v>5.0354000000000001</v>
      </c>
      <c r="H31" s="101">
        <v>134</v>
      </c>
      <c r="I31" s="102" t="s">
        <v>57</v>
      </c>
      <c r="J31" s="100">
        <f t="shared" si="2"/>
        <v>1.34E-2</v>
      </c>
      <c r="K31" s="101">
        <v>30</v>
      </c>
      <c r="L31" s="102" t="s">
        <v>57</v>
      </c>
      <c r="M31" s="100">
        <f t="shared" si="3"/>
        <v>3.0000000000000001E-3</v>
      </c>
      <c r="N31" s="101">
        <v>22</v>
      </c>
      <c r="O31" s="102" t="s">
        <v>57</v>
      </c>
      <c r="P31" s="100">
        <f t="shared" si="4"/>
        <v>2.1999999999999997E-3</v>
      </c>
    </row>
    <row r="32" spans="1:25">
      <c r="A32" s="18">
        <f t="shared" si="5"/>
        <v>32</v>
      </c>
      <c r="B32" s="101">
        <v>3.75</v>
      </c>
      <c r="C32" s="102" t="s">
        <v>56</v>
      </c>
      <c r="D32" s="96">
        <f t="shared" si="0"/>
        <v>2.7573529411764703E-5</v>
      </c>
      <c r="E32" s="103">
        <v>0.32650000000000001</v>
      </c>
      <c r="F32" s="104">
        <v>4.8600000000000003</v>
      </c>
      <c r="G32" s="99">
        <f t="shared" si="1"/>
        <v>5.1865000000000006</v>
      </c>
      <c r="H32" s="101">
        <v>138</v>
      </c>
      <c r="I32" s="102" t="s">
        <v>57</v>
      </c>
      <c r="J32" s="100">
        <f t="shared" si="2"/>
        <v>1.3800000000000002E-2</v>
      </c>
      <c r="K32" s="101">
        <v>31</v>
      </c>
      <c r="L32" s="102" t="s">
        <v>57</v>
      </c>
      <c r="M32" s="100">
        <f t="shared" si="3"/>
        <v>3.0999999999999999E-3</v>
      </c>
      <c r="N32" s="101">
        <v>22</v>
      </c>
      <c r="O32" s="102" t="s">
        <v>57</v>
      </c>
      <c r="P32" s="100">
        <f t="shared" si="4"/>
        <v>2.1999999999999997E-3</v>
      </c>
    </row>
    <row r="33" spans="1:16">
      <c r="A33" s="18">
        <f t="shared" si="5"/>
        <v>33</v>
      </c>
      <c r="B33" s="101">
        <v>4</v>
      </c>
      <c r="C33" s="102" t="s">
        <v>56</v>
      </c>
      <c r="D33" s="96">
        <f t="shared" si="0"/>
        <v>2.9411764705882354E-5</v>
      </c>
      <c r="E33" s="103">
        <v>0.3372</v>
      </c>
      <c r="F33" s="104">
        <v>4.9939999999999998</v>
      </c>
      <c r="G33" s="99">
        <f t="shared" si="1"/>
        <v>5.3311999999999999</v>
      </c>
      <c r="H33" s="101">
        <v>142</v>
      </c>
      <c r="I33" s="102" t="s">
        <v>57</v>
      </c>
      <c r="J33" s="100">
        <f t="shared" si="2"/>
        <v>1.4199999999999999E-2</v>
      </c>
      <c r="K33" s="101">
        <v>32</v>
      </c>
      <c r="L33" s="102" t="s">
        <v>57</v>
      </c>
      <c r="M33" s="100">
        <f t="shared" si="3"/>
        <v>3.2000000000000002E-3</v>
      </c>
      <c r="N33" s="101">
        <v>23</v>
      </c>
      <c r="O33" s="102" t="s">
        <v>57</v>
      </c>
      <c r="P33" s="100">
        <f t="shared" si="4"/>
        <v>2.3E-3</v>
      </c>
    </row>
    <row r="34" spans="1:16">
      <c r="A34" s="18">
        <f t="shared" si="5"/>
        <v>34</v>
      </c>
      <c r="B34" s="101">
        <v>4.5</v>
      </c>
      <c r="C34" s="102" t="s">
        <v>56</v>
      </c>
      <c r="D34" s="96">
        <f t="shared" si="0"/>
        <v>3.3088235294117644E-5</v>
      </c>
      <c r="E34" s="103">
        <v>0.35770000000000002</v>
      </c>
      <c r="F34" s="104">
        <v>5.2430000000000003</v>
      </c>
      <c r="G34" s="99">
        <f t="shared" si="1"/>
        <v>5.6007000000000007</v>
      </c>
      <c r="H34" s="101">
        <v>151</v>
      </c>
      <c r="I34" s="102" t="s">
        <v>57</v>
      </c>
      <c r="J34" s="100">
        <f t="shared" si="2"/>
        <v>1.5099999999999999E-2</v>
      </c>
      <c r="K34" s="101">
        <v>33</v>
      </c>
      <c r="L34" s="102" t="s">
        <v>57</v>
      </c>
      <c r="M34" s="100">
        <f t="shared" si="3"/>
        <v>3.3E-3</v>
      </c>
      <c r="N34" s="101">
        <v>24</v>
      </c>
      <c r="O34" s="102" t="s">
        <v>57</v>
      </c>
      <c r="P34" s="100">
        <f t="shared" si="4"/>
        <v>2.4000000000000002E-3</v>
      </c>
    </row>
    <row r="35" spans="1:16">
      <c r="A35" s="18">
        <f t="shared" si="5"/>
        <v>35</v>
      </c>
      <c r="B35" s="101">
        <v>5</v>
      </c>
      <c r="C35" s="102" t="s">
        <v>56</v>
      </c>
      <c r="D35" s="96">
        <f t="shared" si="0"/>
        <v>3.6764705882352945E-5</v>
      </c>
      <c r="E35" s="103">
        <v>0.377</v>
      </c>
      <c r="F35" s="104">
        <v>5.4720000000000004</v>
      </c>
      <c r="G35" s="99">
        <f t="shared" si="1"/>
        <v>5.8490000000000002</v>
      </c>
      <c r="H35" s="101">
        <v>159</v>
      </c>
      <c r="I35" s="102" t="s">
        <v>57</v>
      </c>
      <c r="J35" s="100">
        <f t="shared" si="2"/>
        <v>1.5900000000000001E-2</v>
      </c>
      <c r="K35" s="101">
        <v>35</v>
      </c>
      <c r="L35" s="102" t="s">
        <v>57</v>
      </c>
      <c r="M35" s="100">
        <f t="shared" si="3"/>
        <v>3.5000000000000005E-3</v>
      </c>
      <c r="N35" s="101">
        <v>25</v>
      </c>
      <c r="O35" s="102" t="s">
        <v>57</v>
      </c>
      <c r="P35" s="100">
        <f t="shared" si="4"/>
        <v>2.5000000000000001E-3</v>
      </c>
    </row>
    <row r="36" spans="1:16">
      <c r="A36" s="18">
        <f t="shared" si="5"/>
        <v>36</v>
      </c>
      <c r="B36" s="101">
        <v>5.5</v>
      </c>
      <c r="C36" s="102" t="s">
        <v>56</v>
      </c>
      <c r="D36" s="96">
        <f t="shared" si="0"/>
        <v>4.0441176470588232E-5</v>
      </c>
      <c r="E36" s="103">
        <v>0.39539999999999997</v>
      </c>
      <c r="F36" s="104">
        <v>5.6829999999999998</v>
      </c>
      <c r="G36" s="99">
        <f t="shared" si="1"/>
        <v>6.0784000000000002</v>
      </c>
      <c r="H36" s="101">
        <v>166</v>
      </c>
      <c r="I36" s="102" t="s">
        <v>57</v>
      </c>
      <c r="J36" s="100">
        <f t="shared" si="2"/>
        <v>1.66E-2</v>
      </c>
      <c r="K36" s="101">
        <v>36</v>
      </c>
      <c r="L36" s="102" t="s">
        <v>57</v>
      </c>
      <c r="M36" s="100">
        <f t="shared" si="3"/>
        <v>3.5999999999999999E-3</v>
      </c>
      <c r="N36" s="101">
        <v>27</v>
      </c>
      <c r="O36" s="102" t="s">
        <v>57</v>
      </c>
      <c r="P36" s="100">
        <f t="shared" si="4"/>
        <v>2.7000000000000001E-3</v>
      </c>
    </row>
    <row r="37" spans="1:16">
      <c r="A37" s="18">
        <f t="shared" si="5"/>
        <v>37</v>
      </c>
      <c r="B37" s="101">
        <v>6</v>
      </c>
      <c r="C37" s="102" t="s">
        <v>56</v>
      </c>
      <c r="D37" s="96">
        <f t="shared" si="0"/>
        <v>4.4117647058823532E-5</v>
      </c>
      <c r="E37" s="103">
        <v>0.41299999999999998</v>
      </c>
      <c r="F37" s="104">
        <v>5.8789999999999996</v>
      </c>
      <c r="G37" s="99">
        <f t="shared" si="1"/>
        <v>6.2919999999999998</v>
      </c>
      <c r="H37" s="101">
        <v>174</v>
      </c>
      <c r="I37" s="102" t="s">
        <v>57</v>
      </c>
      <c r="J37" s="100">
        <f t="shared" si="2"/>
        <v>1.7399999999999999E-2</v>
      </c>
      <c r="K37" s="101">
        <v>38</v>
      </c>
      <c r="L37" s="102" t="s">
        <v>57</v>
      </c>
      <c r="M37" s="100">
        <f t="shared" si="3"/>
        <v>3.8E-3</v>
      </c>
      <c r="N37" s="101">
        <v>28</v>
      </c>
      <c r="O37" s="102" t="s">
        <v>57</v>
      </c>
      <c r="P37" s="100">
        <f t="shared" si="4"/>
        <v>2.8E-3</v>
      </c>
    </row>
    <row r="38" spans="1:16">
      <c r="A38" s="18">
        <f t="shared" si="5"/>
        <v>38</v>
      </c>
      <c r="B38" s="101">
        <v>6.5</v>
      </c>
      <c r="C38" s="102" t="s">
        <v>56</v>
      </c>
      <c r="D38" s="96">
        <f t="shared" si="0"/>
        <v>4.7794117647058819E-5</v>
      </c>
      <c r="E38" s="103">
        <v>0.42980000000000002</v>
      </c>
      <c r="F38" s="104">
        <v>6.0620000000000003</v>
      </c>
      <c r="G38" s="99">
        <f t="shared" si="1"/>
        <v>6.4918000000000005</v>
      </c>
      <c r="H38" s="101">
        <v>181</v>
      </c>
      <c r="I38" s="102" t="s">
        <v>57</v>
      </c>
      <c r="J38" s="100">
        <f t="shared" si="2"/>
        <v>1.8099999999999998E-2</v>
      </c>
      <c r="K38" s="101">
        <v>39</v>
      </c>
      <c r="L38" s="102" t="s">
        <v>57</v>
      </c>
      <c r="M38" s="100">
        <f t="shared" si="3"/>
        <v>3.8999999999999998E-3</v>
      </c>
      <c r="N38" s="101">
        <v>29</v>
      </c>
      <c r="O38" s="102" t="s">
        <v>57</v>
      </c>
      <c r="P38" s="100">
        <f t="shared" si="4"/>
        <v>2.9000000000000002E-3</v>
      </c>
    </row>
    <row r="39" spans="1:16">
      <c r="A39" s="18">
        <f t="shared" si="5"/>
        <v>39</v>
      </c>
      <c r="B39" s="101">
        <v>7</v>
      </c>
      <c r="C39" s="102" t="s">
        <v>56</v>
      </c>
      <c r="D39" s="96">
        <f t="shared" si="0"/>
        <v>5.147058823529412E-5</v>
      </c>
      <c r="E39" s="103">
        <v>0.4461</v>
      </c>
      <c r="F39" s="104">
        <v>6.234</v>
      </c>
      <c r="G39" s="99">
        <f t="shared" si="1"/>
        <v>6.6801000000000004</v>
      </c>
      <c r="H39" s="101">
        <v>188</v>
      </c>
      <c r="I39" s="102" t="s">
        <v>57</v>
      </c>
      <c r="J39" s="100">
        <f t="shared" si="2"/>
        <v>1.8800000000000001E-2</v>
      </c>
      <c r="K39" s="101">
        <v>40</v>
      </c>
      <c r="L39" s="102" t="s">
        <v>57</v>
      </c>
      <c r="M39" s="100">
        <f t="shared" si="3"/>
        <v>4.0000000000000001E-3</v>
      </c>
      <c r="N39" s="101">
        <v>30</v>
      </c>
      <c r="O39" s="102" t="s">
        <v>57</v>
      </c>
      <c r="P39" s="100">
        <f t="shared" si="4"/>
        <v>3.0000000000000001E-3</v>
      </c>
    </row>
    <row r="40" spans="1:16">
      <c r="A40" s="18">
        <f t="shared" si="5"/>
        <v>40</v>
      </c>
      <c r="B40" s="101">
        <v>8</v>
      </c>
      <c r="C40" s="102" t="s">
        <v>56</v>
      </c>
      <c r="D40" s="96">
        <f t="shared" si="0"/>
        <v>5.8823529411764708E-5</v>
      </c>
      <c r="E40" s="103">
        <v>0.47689999999999999</v>
      </c>
      <c r="F40" s="104">
        <v>6.5490000000000004</v>
      </c>
      <c r="G40" s="99">
        <f t="shared" si="1"/>
        <v>7.0259</v>
      </c>
      <c r="H40" s="101">
        <v>202</v>
      </c>
      <c r="I40" s="102" t="s">
        <v>57</v>
      </c>
      <c r="J40" s="100">
        <f t="shared" si="2"/>
        <v>2.0200000000000003E-2</v>
      </c>
      <c r="K40" s="101">
        <v>43</v>
      </c>
      <c r="L40" s="102" t="s">
        <v>57</v>
      </c>
      <c r="M40" s="100">
        <f t="shared" si="3"/>
        <v>4.3E-3</v>
      </c>
      <c r="N40" s="101">
        <v>32</v>
      </c>
      <c r="O40" s="102" t="s">
        <v>57</v>
      </c>
      <c r="P40" s="100">
        <f t="shared" si="4"/>
        <v>3.2000000000000002E-3</v>
      </c>
    </row>
    <row r="41" spans="1:16">
      <c r="A41" s="18">
        <f t="shared" si="5"/>
        <v>41</v>
      </c>
      <c r="B41" s="101">
        <v>9</v>
      </c>
      <c r="C41" s="102" t="s">
        <v>56</v>
      </c>
      <c r="D41" s="96">
        <f t="shared" si="0"/>
        <v>6.6176470588235288E-5</v>
      </c>
      <c r="E41" s="103">
        <v>0.50580000000000003</v>
      </c>
      <c r="F41" s="104">
        <v>6.8310000000000004</v>
      </c>
      <c r="G41" s="99">
        <f t="shared" si="1"/>
        <v>7.3368000000000002</v>
      </c>
      <c r="H41" s="101">
        <v>214</v>
      </c>
      <c r="I41" s="102" t="s">
        <v>57</v>
      </c>
      <c r="J41" s="100">
        <f t="shared" si="2"/>
        <v>2.1399999999999999E-2</v>
      </c>
      <c r="K41" s="101">
        <v>45</v>
      </c>
      <c r="L41" s="102" t="s">
        <v>57</v>
      </c>
      <c r="M41" s="100">
        <f t="shared" si="3"/>
        <v>4.4999999999999997E-3</v>
      </c>
      <c r="N41" s="101">
        <v>34</v>
      </c>
      <c r="O41" s="102" t="s">
        <v>57</v>
      </c>
      <c r="P41" s="100">
        <f t="shared" si="4"/>
        <v>3.4000000000000002E-3</v>
      </c>
    </row>
    <row r="42" spans="1:16">
      <c r="A42" s="18">
        <f t="shared" si="5"/>
        <v>42</v>
      </c>
      <c r="B42" s="101">
        <v>10</v>
      </c>
      <c r="C42" s="102" t="s">
        <v>56</v>
      </c>
      <c r="D42" s="96">
        <f t="shared" si="0"/>
        <v>7.3529411764705889E-5</v>
      </c>
      <c r="E42" s="103">
        <v>0.53320000000000001</v>
      </c>
      <c r="F42" s="104">
        <v>7.0860000000000003</v>
      </c>
      <c r="G42" s="99">
        <f t="shared" si="1"/>
        <v>7.6192000000000002</v>
      </c>
      <c r="H42" s="101">
        <v>227</v>
      </c>
      <c r="I42" s="102" t="s">
        <v>57</v>
      </c>
      <c r="J42" s="100">
        <f t="shared" si="2"/>
        <v>2.2700000000000001E-2</v>
      </c>
      <c r="K42" s="101">
        <v>47</v>
      </c>
      <c r="L42" s="102" t="s">
        <v>57</v>
      </c>
      <c r="M42" s="100">
        <f t="shared" si="3"/>
        <v>4.7000000000000002E-3</v>
      </c>
      <c r="N42" s="101">
        <v>36</v>
      </c>
      <c r="O42" s="102" t="s">
        <v>57</v>
      </c>
      <c r="P42" s="100">
        <f t="shared" si="4"/>
        <v>3.5999999999999999E-3</v>
      </c>
    </row>
    <row r="43" spans="1:16">
      <c r="A43" s="18">
        <f t="shared" si="5"/>
        <v>43</v>
      </c>
      <c r="B43" s="101">
        <v>11</v>
      </c>
      <c r="C43" s="102" t="s">
        <v>56</v>
      </c>
      <c r="D43" s="96">
        <f t="shared" si="0"/>
        <v>8.0882352941176464E-5</v>
      </c>
      <c r="E43" s="103">
        <v>0.55920000000000003</v>
      </c>
      <c r="F43" s="104">
        <v>7.32</v>
      </c>
      <c r="G43" s="99">
        <f t="shared" si="1"/>
        <v>7.8792</v>
      </c>
      <c r="H43" s="101">
        <v>239</v>
      </c>
      <c r="I43" s="102" t="s">
        <v>57</v>
      </c>
      <c r="J43" s="100">
        <f t="shared" si="2"/>
        <v>2.3899999999999998E-2</v>
      </c>
      <c r="K43" s="101">
        <v>49</v>
      </c>
      <c r="L43" s="102" t="s">
        <v>57</v>
      </c>
      <c r="M43" s="100">
        <f t="shared" si="3"/>
        <v>4.8999999999999998E-3</v>
      </c>
      <c r="N43" s="101">
        <v>37</v>
      </c>
      <c r="O43" s="102" t="s">
        <v>57</v>
      </c>
      <c r="P43" s="100">
        <f t="shared" si="4"/>
        <v>3.6999999999999997E-3</v>
      </c>
    </row>
    <row r="44" spans="1:16">
      <c r="A44" s="18">
        <f t="shared" si="5"/>
        <v>44</v>
      </c>
      <c r="B44" s="101">
        <v>12</v>
      </c>
      <c r="C44" s="102" t="s">
        <v>56</v>
      </c>
      <c r="D44" s="96">
        <f t="shared" si="0"/>
        <v>8.8235294117647065E-5</v>
      </c>
      <c r="E44" s="103">
        <v>0.58399999999999996</v>
      </c>
      <c r="F44" s="104">
        <v>7.5339999999999998</v>
      </c>
      <c r="G44" s="99">
        <f t="shared" si="1"/>
        <v>8.1180000000000003</v>
      </c>
      <c r="H44" s="101">
        <v>250</v>
      </c>
      <c r="I44" s="102" t="s">
        <v>57</v>
      </c>
      <c r="J44" s="100">
        <f t="shared" si="2"/>
        <v>2.5000000000000001E-2</v>
      </c>
      <c r="K44" s="101">
        <v>51</v>
      </c>
      <c r="L44" s="102" t="s">
        <v>57</v>
      </c>
      <c r="M44" s="100">
        <f t="shared" si="3"/>
        <v>5.0999999999999995E-3</v>
      </c>
      <c r="N44" s="101">
        <v>39</v>
      </c>
      <c r="O44" s="102" t="s">
        <v>57</v>
      </c>
      <c r="P44" s="100">
        <f t="shared" si="4"/>
        <v>3.8999999999999998E-3</v>
      </c>
    </row>
    <row r="45" spans="1:16">
      <c r="A45" s="18">
        <f t="shared" si="5"/>
        <v>45</v>
      </c>
      <c r="B45" s="101">
        <v>13</v>
      </c>
      <c r="C45" s="102" t="s">
        <v>56</v>
      </c>
      <c r="D45" s="96">
        <f t="shared" si="0"/>
        <v>9.5588235294117639E-5</v>
      </c>
      <c r="E45" s="103">
        <v>0.6079</v>
      </c>
      <c r="F45" s="104">
        <v>7.7320000000000002</v>
      </c>
      <c r="G45" s="99">
        <f t="shared" si="1"/>
        <v>8.3399000000000001</v>
      </c>
      <c r="H45" s="101">
        <v>262</v>
      </c>
      <c r="I45" s="102" t="s">
        <v>57</v>
      </c>
      <c r="J45" s="100">
        <f t="shared" si="2"/>
        <v>2.6200000000000001E-2</v>
      </c>
      <c r="K45" s="101">
        <v>53</v>
      </c>
      <c r="L45" s="102" t="s">
        <v>57</v>
      </c>
      <c r="M45" s="100">
        <f t="shared" si="3"/>
        <v>5.3E-3</v>
      </c>
      <c r="N45" s="101">
        <v>41</v>
      </c>
      <c r="O45" s="102" t="s">
        <v>57</v>
      </c>
      <c r="P45" s="100">
        <f t="shared" si="4"/>
        <v>4.1000000000000003E-3</v>
      </c>
    </row>
    <row r="46" spans="1:16">
      <c r="A46" s="18">
        <f t="shared" si="5"/>
        <v>46</v>
      </c>
      <c r="B46" s="101">
        <v>14</v>
      </c>
      <c r="C46" s="102" t="s">
        <v>56</v>
      </c>
      <c r="D46" s="96">
        <f t="shared" si="0"/>
        <v>1.0294117647058824E-4</v>
      </c>
      <c r="E46" s="103">
        <v>0.63080000000000003</v>
      </c>
      <c r="F46" s="104">
        <v>7.9160000000000004</v>
      </c>
      <c r="G46" s="99">
        <f t="shared" si="1"/>
        <v>8.5468000000000011</v>
      </c>
      <c r="H46" s="101">
        <v>273</v>
      </c>
      <c r="I46" s="102" t="s">
        <v>57</v>
      </c>
      <c r="J46" s="100">
        <f t="shared" si="2"/>
        <v>2.7300000000000001E-2</v>
      </c>
      <c r="K46" s="101">
        <v>55</v>
      </c>
      <c r="L46" s="102" t="s">
        <v>57</v>
      </c>
      <c r="M46" s="100">
        <f t="shared" si="3"/>
        <v>5.4999999999999997E-3</v>
      </c>
      <c r="N46" s="101">
        <v>42</v>
      </c>
      <c r="O46" s="102" t="s">
        <v>57</v>
      </c>
      <c r="P46" s="100">
        <f t="shared" si="4"/>
        <v>4.2000000000000006E-3</v>
      </c>
    </row>
    <row r="47" spans="1:16">
      <c r="A47" s="18">
        <f t="shared" si="5"/>
        <v>47</v>
      </c>
      <c r="B47" s="101">
        <v>15</v>
      </c>
      <c r="C47" s="102" t="s">
        <v>56</v>
      </c>
      <c r="D47" s="96">
        <f t="shared" si="0"/>
        <v>1.1029411764705881E-4</v>
      </c>
      <c r="E47" s="103">
        <v>0.65300000000000002</v>
      </c>
      <c r="F47" s="104">
        <v>8.0879999999999992</v>
      </c>
      <c r="G47" s="99">
        <f t="shared" si="1"/>
        <v>8.7409999999999997</v>
      </c>
      <c r="H47" s="101">
        <v>283</v>
      </c>
      <c r="I47" s="102" t="s">
        <v>57</v>
      </c>
      <c r="J47" s="100">
        <f t="shared" si="2"/>
        <v>2.8299999999999999E-2</v>
      </c>
      <c r="K47" s="101">
        <v>56</v>
      </c>
      <c r="L47" s="102" t="s">
        <v>57</v>
      </c>
      <c r="M47" s="100">
        <f t="shared" si="3"/>
        <v>5.5999999999999999E-3</v>
      </c>
      <c r="N47" s="101">
        <v>44</v>
      </c>
      <c r="O47" s="102" t="s">
        <v>57</v>
      </c>
      <c r="P47" s="100">
        <f t="shared" si="4"/>
        <v>4.3999999999999994E-3</v>
      </c>
    </row>
    <row r="48" spans="1:16">
      <c r="A48" s="18">
        <f t="shared" si="5"/>
        <v>48</v>
      </c>
      <c r="B48" s="101">
        <v>16</v>
      </c>
      <c r="C48" s="102" t="s">
        <v>56</v>
      </c>
      <c r="D48" s="96">
        <f t="shared" si="0"/>
        <v>1.1764705882352942E-4</v>
      </c>
      <c r="E48" s="103">
        <v>0.6744</v>
      </c>
      <c r="F48" s="104">
        <v>8.2479999999999993</v>
      </c>
      <c r="G48" s="99">
        <f t="shared" si="1"/>
        <v>8.9223999999999997</v>
      </c>
      <c r="H48" s="101">
        <v>294</v>
      </c>
      <c r="I48" s="102" t="s">
        <v>57</v>
      </c>
      <c r="J48" s="100">
        <f t="shared" si="2"/>
        <v>2.9399999999999999E-2</v>
      </c>
      <c r="K48" s="101">
        <v>58</v>
      </c>
      <c r="L48" s="102" t="s">
        <v>57</v>
      </c>
      <c r="M48" s="100">
        <f t="shared" si="3"/>
        <v>5.8000000000000005E-3</v>
      </c>
      <c r="N48" s="101">
        <v>45</v>
      </c>
      <c r="O48" s="102" t="s">
        <v>57</v>
      </c>
      <c r="P48" s="100">
        <f t="shared" si="4"/>
        <v>4.4999999999999997E-3</v>
      </c>
    </row>
    <row r="49" spans="1:16">
      <c r="A49" s="18">
        <f t="shared" si="5"/>
        <v>49</v>
      </c>
      <c r="B49" s="101">
        <v>17</v>
      </c>
      <c r="C49" s="102" t="s">
        <v>56</v>
      </c>
      <c r="D49" s="96">
        <f t="shared" si="0"/>
        <v>1.25E-4</v>
      </c>
      <c r="E49" s="103">
        <v>0.69510000000000005</v>
      </c>
      <c r="F49" s="104">
        <v>8.3989999999999991</v>
      </c>
      <c r="G49" s="99">
        <f t="shared" si="1"/>
        <v>9.0940999999999992</v>
      </c>
      <c r="H49" s="101">
        <v>304</v>
      </c>
      <c r="I49" s="102" t="s">
        <v>57</v>
      </c>
      <c r="J49" s="100">
        <f t="shared" si="2"/>
        <v>3.04E-2</v>
      </c>
      <c r="K49" s="101">
        <v>60</v>
      </c>
      <c r="L49" s="102" t="s">
        <v>57</v>
      </c>
      <c r="M49" s="100">
        <f t="shared" si="3"/>
        <v>6.0000000000000001E-3</v>
      </c>
      <c r="N49" s="101">
        <v>47</v>
      </c>
      <c r="O49" s="102" t="s">
        <v>57</v>
      </c>
      <c r="P49" s="100">
        <f t="shared" si="4"/>
        <v>4.7000000000000002E-3</v>
      </c>
    </row>
    <row r="50" spans="1:16">
      <c r="A50" s="18">
        <f t="shared" si="5"/>
        <v>50</v>
      </c>
      <c r="B50" s="101">
        <v>18</v>
      </c>
      <c r="C50" s="102" t="s">
        <v>56</v>
      </c>
      <c r="D50" s="96">
        <f t="shared" si="0"/>
        <v>1.3235294117647058E-4</v>
      </c>
      <c r="E50" s="103">
        <v>0.71530000000000005</v>
      </c>
      <c r="F50" s="104">
        <v>8.5410000000000004</v>
      </c>
      <c r="G50" s="99">
        <f t="shared" si="1"/>
        <v>9.2562999999999995</v>
      </c>
      <c r="H50" s="101">
        <v>314</v>
      </c>
      <c r="I50" s="102" t="s">
        <v>57</v>
      </c>
      <c r="J50" s="100">
        <f t="shared" si="2"/>
        <v>3.1399999999999997E-2</v>
      </c>
      <c r="K50" s="101">
        <v>61</v>
      </c>
      <c r="L50" s="102" t="s">
        <v>57</v>
      </c>
      <c r="M50" s="100">
        <f t="shared" si="3"/>
        <v>6.0999999999999995E-3</v>
      </c>
      <c r="N50" s="101">
        <v>48</v>
      </c>
      <c r="O50" s="102" t="s">
        <v>57</v>
      </c>
      <c r="P50" s="100">
        <f t="shared" si="4"/>
        <v>4.8000000000000004E-3</v>
      </c>
    </row>
    <row r="51" spans="1:16">
      <c r="A51" s="18">
        <f t="shared" si="5"/>
        <v>51</v>
      </c>
      <c r="B51" s="101">
        <v>20</v>
      </c>
      <c r="C51" s="102" t="s">
        <v>56</v>
      </c>
      <c r="D51" s="96">
        <f t="shared" si="0"/>
        <v>1.4705882352941178E-4</v>
      </c>
      <c r="E51" s="103">
        <v>0.754</v>
      </c>
      <c r="F51" s="104">
        <v>8.8010000000000002</v>
      </c>
      <c r="G51" s="99">
        <f t="shared" si="1"/>
        <v>9.5549999999999997</v>
      </c>
      <c r="H51" s="101">
        <v>334</v>
      </c>
      <c r="I51" s="102" t="s">
        <v>57</v>
      </c>
      <c r="J51" s="100">
        <f t="shared" si="2"/>
        <v>3.3399999999999999E-2</v>
      </c>
      <c r="K51" s="101">
        <v>65</v>
      </c>
      <c r="L51" s="102" t="s">
        <v>57</v>
      </c>
      <c r="M51" s="100">
        <f t="shared" si="3"/>
        <v>6.5000000000000006E-3</v>
      </c>
      <c r="N51" s="101">
        <v>51</v>
      </c>
      <c r="O51" s="102" t="s">
        <v>57</v>
      </c>
      <c r="P51" s="100">
        <f t="shared" si="4"/>
        <v>5.0999999999999995E-3</v>
      </c>
    </row>
    <row r="52" spans="1:16">
      <c r="A52" s="18">
        <f t="shared" si="5"/>
        <v>52</v>
      </c>
      <c r="B52" s="101">
        <v>22.5</v>
      </c>
      <c r="C52" s="102" t="s">
        <v>56</v>
      </c>
      <c r="D52" s="96">
        <f t="shared" ref="D52:D83" si="6">B52/1000/$C$5</f>
        <v>1.6544117647058823E-4</v>
      </c>
      <c r="E52" s="103">
        <v>0.79969999999999997</v>
      </c>
      <c r="F52" s="104">
        <v>9.0909999999999993</v>
      </c>
      <c r="G52" s="99">
        <f t="shared" si="1"/>
        <v>9.8906999999999989</v>
      </c>
      <c r="H52" s="101">
        <v>358</v>
      </c>
      <c r="I52" s="102" t="s">
        <v>57</v>
      </c>
      <c r="J52" s="100">
        <f t="shared" ref="J52:J83" si="7">H52/1000/10</f>
        <v>3.5799999999999998E-2</v>
      </c>
      <c r="K52" s="101">
        <v>68</v>
      </c>
      <c r="L52" s="102" t="s">
        <v>57</v>
      </c>
      <c r="M52" s="100">
        <f t="shared" ref="M52:M83" si="8">K52/1000/10</f>
        <v>6.8000000000000005E-3</v>
      </c>
      <c r="N52" s="101">
        <v>54</v>
      </c>
      <c r="O52" s="102" t="s">
        <v>57</v>
      </c>
      <c r="P52" s="100">
        <f t="shared" ref="P52:P83" si="9">N52/1000/10</f>
        <v>5.4000000000000003E-3</v>
      </c>
    </row>
    <row r="53" spans="1:16">
      <c r="A53" s="18">
        <f t="shared" si="5"/>
        <v>53</v>
      </c>
      <c r="B53" s="101">
        <v>25</v>
      </c>
      <c r="C53" s="102" t="s">
        <v>56</v>
      </c>
      <c r="D53" s="96">
        <f t="shared" si="6"/>
        <v>1.838235294117647E-4</v>
      </c>
      <c r="E53" s="103">
        <v>0.84299999999999997</v>
      </c>
      <c r="F53" s="104">
        <v>9.3460000000000001</v>
      </c>
      <c r="G53" s="99">
        <f t="shared" si="1"/>
        <v>10.189</v>
      </c>
      <c r="H53" s="101">
        <v>381</v>
      </c>
      <c r="I53" s="102" t="s">
        <v>57</v>
      </c>
      <c r="J53" s="100">
        <f t="shared" si="7"/>
        <v>3.8100000000000002E-2</v>
      </c>
      <c r="K53" s="101">
        <v>72</v>
      </c>
      <c r="L53" s="102" t="s">
        <v>57</v>
      </c>
      <c r="M53" s="100">
        <f t="shared" si="8"/>
        <v>7.1999999999999998E-3</v>
      </c>
      <c r="N53" s="101">
        <v>57</v>
      </c>
      <c r="O53" s="102" t="s">
        <v>57</v>
      </c>
      <c r="P53" s="100">
        <f t="shared" si="9"/>
        <v>5.7000000000000002E-3</v>
      </c>
    </row>
    <row r="54" spans="1:16">
      <c r="A54" s="18">
        <f t="shared" si="5"/>
        <v>54</v>
      </c>
      <c r="B54" s="101">
        <v>27.5</v>
      </c>
      <c r="C54" s="102" t="s">
        <v>56</v>
      </c>
      <c r="D54" s="96">
        <f t="shared" si="6"/>
        <v>2.0220588235294118E-4</v>
      </c>
      <c r="E54" s="103">
        <v>0.8841</v>
      </c>
      <c r="F54" s="104">
        <v>9.5749999999999993</v>
      </c>
      <c r="G54" s="99">
        <f t="shared" si="1"/>
        <v>10.459099999999999</v>
      </c>
      <c r="H54" s="101">
        <v>404</v>
      </c>
      <c r="I54" s="102" t="s">
        <v>57</v>
      </c>
      <c r="J54" s="100">
        <f t="shared" si="7"/>
        <v>4.0400000000000005E-2</v>
      </c>
      <c r="K54" s="101">
        <v>75</v>
      </c>
      <c r="L54" s="102" t="s">
        <v>57</v>
      </c>
      <c r="M54" s="100">
        <f t="shared" si="8"/>
        <v>7.4999999999999997E-3</v>
      </c>
      <c r="N54" s="101">
        <v>60</v>
      </c>
      <c r="O54" s="102" t="s">
        <v>57</v>
      </c>
      <c r="P54" s="100">
        <f t="shared" si="9"/>
        <v>6.0000000000000001E-3</v>
      </c>
    </row>
    <row r="55" spans="1:16">
      <c r="A55" s="18">
        <f t="shared" si="5"/>
        <v>55</v>
      </c>
      <c r="B55" s="101">
        <v>30</v>
      </c>
      <c r="C55" s="102" t="s">
        <v>56</v>
      </c>
      <c r="D55" s="96">
        <f t="shared" si="6"/>
        <v>2.2058823529411763E-4</v>
      </c>
      <c r="E55" s="103">
        <v>0.9234</v>
      </c>
      <c r="F55" s="104">
        <v>9.7799999999999994</v>
      </c>
      <c r="G55" s="99">
        <f t="shared" si="1"/>
        <v>10.703399999999998</v>
      </c>
      <c r="H55" s="101">
        <v>426</v>
      </c>
      <c r="I55" s="102" t="s">
        <v>57</v>
      </c>
      <c r="J55" s="100">
        <f t="shared" si="7"/>
        <v>4.2599999999999999E-2</v>
      </c>
      <c r="K55" s="101">
        <v>79</v>
      </c>
      <c r="L55" s="102" t="s">
        <v>57</v>
      </c>
      <c r="M55" s="100">
        <f t="shared" si="8"/>
        <v>7.9000000000000008E-3</v>
      </c>
      <c r="N55" s="101">
        <v>63</v>
      </c>
      <c r="O55" s="102" t="s">
        <v>57</v>
      </c>
      <c r="P55" s="100">
        <f t="shared" si="9"/>
        <v>6.3E-3</v>
      </c>
    </row>
    <row r="56" spans="1:16">
      <c r="A56" s="18">
        <f t="shared" si="5"/>
        <v>56</v>
      </c>
      <c r="B56" s="101">
        <v>32.5</v>
      </c>
      <c r="C56" s="102" t="s">
        <v>56</v>
      </c>
      <c r="D56" s="96">
        <f t="shared" si="6"/>
        <v>2.3897058823529413E-4</v>
      </c>
      <c r="E56" s="103">
        <v>0.96120000000000005</v>
      </c>
      <c r="F56" s="104">
        <v>9.9659999999999993</v>
      </c>
      <c r="G56" s="99">
        <f t="shared" si="1"/>
        <v>10.927199999999999</v>
      </c>
      <c r="H56" s="101">
        <v>448</v>
      </c>
      <c r="I56" s="102" t="s">
        <v>57</v>
      </c>
      <c r="J56" s="100">
        <f t="shared" si="7"/>
        <v>4.48E-2</v>
      </c>
      <c r="K56" s="101">
        <v>82</v>
      </c>
      <c r="L56" s="102" t="s">
        <v>57</v>
      </c>
      <c r="M56" s="100">
        <f t="shared" si="8"/>
        <v>8.2000000000000007E-3</v>
      </c>
      <c r="N56" s="101">
        <v>66</v>
      </c>
      <c r="O56" s="102" t="s">
        <v>57</v>
      </c>
      <c r="P56" s="100">
        <f t="shared" si="9"/>
        <v>6.6E-3</v>
      </c>
    </row>
    <row r="57" spans="1:16">
      <c r="A57" s="18">
        <f t="shared" si="5"/>
        <v>57</v>
      </c>
      <c r="B57" s="101">
        <v>35</v>
      </c>
      <c r="C57" s="102" t="s">
        <v>56</v>
      </c>
      <c r="D57" s="96">
        <f t="shared" si="6"/>
        <v>2.5735294117647061E-4</v>
      </c>
      <c r="E57" s="103">
        <v>0.99739999999999995</v>
      </c>
      <c r="F57" s="104">
        <v>10.14</v>
      </c>
      <c r="G57" s="99">
        <f t="shared" si="1"/>
        <v>11.137400000000001</v>
      </c>
      <c r="H57" s="101">
        <v>469</v>
      </c>
      <c r="I57" s="102" t="s">
        <v>57</v>
      </c>
      <c r="J57" s="100">
        <f t="shared" si="7"/>
        <v>4.6899999999999997E-2</v>
      </c>
      <c r="K57" s="101">
        <v>85</v>
      </c>
      <c r="L57" s="102" t="s">
        <v>57</v>
      </c>
      <c r="M57" s="100">
        <f t="shared" si="8"/>
        <v>8.5000000000000006E-3</v>
      </c>
      <c r="N57" s="101">
        <v>69</v>
      </c>
      <c r="O57" s="102" t="s">
        <v>57</v>
      </c>
      <c r="P57" s="100">
        <f t="shared" si="9"/>
        <v>6.9000000000000008E-3</v>
      </c>
    </row>
    <row r="58" spans="1:16">
      <c r="A58" s="18">
        <f t="shared" si="5"/>
        <v>58</v>
      </c>
      <c r="B58" s="101">
        <v>37.5</v>
      </c>
      <c r="C58" s="102" t="s">
        <v>56</v>
      </c>
      <c r="D58" s="96">
        <f t="shared" si="6"/>
        <v>2.7573529411764705E-4</v>
      </c>
      <c r="E58" s="103">
        <v>1.032</v>
      </c>
      <c r="F58" s="104">
        <v>10.29</v>
      </c>
      <c r="G58" s="99">
        <f t="shared" si="1"/>
        <v>11.321999999999999</v>
      </c>
      <c r="H58" s="101">
        <v>490</v>
      </c>
      <c r="I58" s="102" t="s">
        <v>57</v>
      </c>
      <c r="J58" s="100">
        <f t="shared" si="7"/>
        <v>4.9000000000000002E-2</v>
      </c>
      <c r="K58" s="101">
        <v>88</v>
      </c>
      <c r="L58" s="102" t="s">
        <v>57</v>
      </c>
      <c r="M58" s="100">
        <f t="shared" si="8"/>
        <v>8.7999999999999988E-3</v>
      </c>
      <c r="N58" s="101">
        <v>72</v>
      </c>
      <c r="O58" s="102" t="s">
        <v>57</v>
      </c>
      <c r="P58" s="100">
        <f t="shared" si="9"/>
        <v>7.1999999999999998E-3</v>
      </c>
    </row>
    <row r="59" spans="1:16">
      <c r="A59" s="18">
        <f t="shared" si="5"/>
        <v>59</v>
      </c>
      <c r="B59" s="101">
        <v>40</v>
      </c>
      <c r="C59" s="102" t="s">
        <v>56</v>
      </c>
      <c r="D59" s="96">
        <f t="shared" si="6"/>
        <v>2.9411764705882356E-4</v>
      </c>
      <c r="E59" s="103">
        <v>1.0660000000000001</v>
      </c>
      <c r="F59" s="104">
        <v>10.43</v>
      </c>
      <c r="G59" s="99">
        <f t="shared" si="1"/>
        <v>11.496</v>
      </c>
      <c r="H59" s="101">
        <v>510</v>
      </c>
      <c r="I59" s="102" t="s">
        <v>57</v>
      </c>
      <c r="J59" s="100">
        <f t="shared" si="7"/>
        <v>5.1000000000000004E-2</v>
      </c>
      <c r="K59" s="101">
        <v>91</v>
      </c>
      <c r="L59" s="102" t="s">
        <v>57</v>
      </c>
      <c r="M59" s="100">
        <f t="shared" si="8"/>
        <v>9.1000000000000004E-3</v>
      </c>
      <c r="N59" s="101">
        <v>75</v>
      </c>
      <c r="O59" s="102" t="s">
        <v>57</v>
      </c>
      <c r="P59" s="100">
        <f t="shared" si="9"/>
        <v>7.4999999999999997E-3</v>
      </c>
    </row>
    <row r="60" spans="1:16">
      <c r="A60" s="18">
        <f t="shared" si="5"/>
        <v>60</v>
      </c>
      <c r="B60" s="101">
        <v>45</v>
      </c>
      <c r="C60" s="102" t="s">
        <v>56</v>
      </c>
      <c r="D60" s="96">
        <f t="shared" si="6"/>
        <v>3.3088235294117646E-4</v>
      </c>
      <c r="E60" s="103">
        <v>1.131</v>
      </c>
      <c r="F60" s="104">
        <v>10.68</v>
      </c>
      <c r="G60" s="99">
        <f t="shared" si="1"/>
        <v>11.811</v>
      </c>
      <c r="H60" s="101">
        <v>551</v>
      </c>
      <c r="I60" s="102" t="s">
        <v>57</v>
      </c>
      <c r="J60" s="100">
        <f t="shared" si="7"/>
        <v>5.5100000000000003E-2</v>
      </c>
      <c r="K60" s="101">
        <v>97</v>
      </c>
      <c r="L60" s="102" t="s">
        <v>57</v>
      </c>
      <c r="M60" s="100">
        <f t="shared" si="8"/>
        <v>9.7000000000000003E-3</v>
      </c>
      <c r="N60" s="101">
        <v>80</v>
      </c>
      <c r="O60" s="102" t="s">
        <v>57</v>
      </c>
      <c r="P60" s="100">
        <f t="shared" si="9"/>
        <v>8.0000000000000002E-3</v>
      </c>
    </row>
    <row r="61" spans="1:16">
      <c r="A61" s="18">
        <f t="shared" si="5"/>
        <v>61</v>
      </c>
      <c r="B61" s="101">
        <v>50</v>
      </c>
      <c r="C61" s="102" t="s">
        <v>56</v>
      </c>
      <c r="D61" s="96">
        <f t="shared" si="6"/>
        <v>3.6764705882352941E-4</v>
      </c>
      <c r="E61" s="103">
        <v>1.1919999999999999</v>
      </c>
      <c r="F61" s="104">
        <v>10.9</v>
      </c>
      <c r="G61" s="99">
        <f t="shared" si="1"/>
        <v>12.092000000000001</v>
      </c>
      <c r="H61" s="101">
        <v>590</v>
      </c>
      <c r="I61" s="102" t="s">
        <v>57</v>
      </c>
      <c r="J61" s="100">
        <f t="shared" si="7"/>
        <v>5.8999999999999997E-2</v>
      </c>
      <c r="K61" s="101">
        <v>103</v>
      </c>
      <c r="L61" s="102" t="s">
        <v>57</v>
      </c>
      <c r="M61" s="100">
        <f t="shared" si="8"/>
        <v>1.03E-2</v>
      </c>
      <c r="N61" s="101">
        <v>85</v>
      </c>
      <c r="O61" s="102" t="s">
        <v>57</v>
      </c>
      <c r="P61" s="100">
        <f t="shared" si="9"/>
        <v>8.5000000000000006E-3</v>
      </c>
    </row>
    <row r="62" spans="1:16">
      <c r="A62" s="18">
        <f t="shared" si="5"/>
        <v>62</v>
      </c>
      <c r="B62" s="101">
        <v>55</v>
      </c>
      <c r="C62" s="102" t="s">
        <v>56</v>
      </c>
      <c r="D62" s="96">
        <f t="shared" si="6"/>
        <v>4.0441176470588236E-4</v>
      </c>
      <c r="E62" s="103">
        <v>1.25</v>
      </c>
      <c r="F62" s="104">
        <v>11.08</v>
      </c>
      <c r="G62" s="99">
        <f t="shared" si="1"/>
        <v>12.33</v>
      </c>
      <c r="H62" s="101">
        <v>629</v>
      </c>
      <c r="I62" s="102" t="s">
        <v>57</v>
      </c>
      <c r="J62" s="100">
        <f t="shared" si="7"/>
        <v>6.2899999999999998E-2</v>
      </c>
      <c r="K62" s="101">
        <v>108</v>
      </c>
      <c r="L62" s="102" t="s">
        <v>57</v>
      </c>
      <c r="M62" s="100">
        <f t="shared" si="8"/>
        <v>1.0800000000000001E-2</v>
      </c>
      <c r="N62" s="101">
        <v>90</v>
      </c>
      <c r="O62" s="102" t="s">
        <v>57</v>
      </c>
      <c r="P62" s="100">
        <f t="shared" si="9"/>
        <v>8.9999999999999993E-3</v>
      </c>
    </row>
    <row r="63" spans="1:16">
      <c r="A63" s="18">
        <f t="shared" si="5"/>
        <v>63</v>
      </c>
      <c r="B63" s="101">
        <v>60</v>
      </c>
      <c r="C63" s="102" t="s">
        <v>56</v>
      </c>
      <c r="D63" s="96">
        <f t="shared" si="6"/>
        <v>4.4117647058823526E-4</v>
      </c>
      <c r="E63" s="103">
        <v>1.306</v>
      </c>
      <c r="F63" s="104">
        <v>11.25</v>
      </c>
      <c r="G63" s="99">
        <f t="shared" si="1"/>
        <v>12.556000000000001</v>
      </c>
      <c r="H63" s="101">
        <v>667</v>
      </c>
      <c r="I63" s="102" t="s">
        <v>57</v>
      </c>
      <c r="J63" s="100">
        <f t="shared" si="7"/>
        <v>6.6700000000000009E-2</v>
      </c>
      <c r="K63" s="101">
        <v>113</v>
      </c>
      <c r="L63" s="102" t="s">
        <v>57</v>
      </c>
      <c r="M63" s="100">
        <f t="shared" si="8"/>
        <v>1.1300000000000001E-2</v>
      </c>
      <c r="N63" s="101">
        <v>95</v>
      </c>
      <c r="O63" s="102" t="s">
        <v>57</v>
      </c>
      <c r="P63" s="100">
        <f t="shared" si="9"/>
        <v>9.4999999999999998E-3</v>
      </c>
    </row>
    <row r="64" spans="1:16">
      <c r="A64" s="18">
        <f t="shared" si="5"/>
        <v>64</v>
      </c>
      <c r="B64" s="101">
        <v>65</v>
      </c>
      <c r="C64" s="102" t="s">
        <v>56</v>
      </c>
      <c r="D64" s="96">
        <f t="shared" si="6"/>
        <v>4.7794117647058826E-4</v>
      </c>
      <c r="E64" s="103">
        <v>1.359</v>
      </c>
      <c r="F64" s="104">
        <v>11.39</v>
      </c>
      <c r="G64" s="99">
        <f t="shared" si="1"/>
        <v>12.749000000000001</v>
      </c>
      <c r="H64" s="101">
        <v>704</v>
      </c>
      <c r="I64" s="102" t="s">
        <v>57</v>
      </c>
      <c r="J64" s="100">
        <f t="shared" si="7"/>
        <v>7.039999999999999E-2</v>
      </c>
      <c r="K64" s="101">
        <v>119</v>
      </c>
      <c r="L64" s="102" t="s">
        <v>57</v>
      </c>
      <c r="M64" s="100">
        <f t="shared" si="8"/>
        <v>1.1899999999999999E-2</v>
      </c>
      <c r="N64" s="101">
        <v>100</v>
      </c>
      <c r="O64" s="102" t="s">
        <v>57</v>
      </c>
      <c r="P64" s="100">
        <f t="shared" si="9"/>
        <v>0.01</v>
      </c>
    </row>
    <row r="65" spans="1:16">
      <c r="A65" s="18">
        <f t="shared" si="5"/>
        <v>65</v>
      </c>
      <c r="B65" s="101">
        <v>70</v>
      </c>
      <c r="C65" s="102" t="s">
        <v>56</v>
      </c>
      <c r="D65" s="96">
        <f t="shared" si="6"/>
        <v>5.1470588235294121E-4</v>
      </c>
      <c r="E65" s="103">
        <v>1.411</v>
      </c>
      <c r="F65" s="104">
        <v>11.51</v>
      </c>
      <c r="G65" s="99">
        <f t="shared" si="1"/>
        <v>12.920999999999999</v>
      </c>
      <c r="H65" s="101">
        <v>741</v>
      </c>
      <c r="I65" s="102" t="s">
        <v>57</v>
      </c>
      <c r="J65" s="100">
        <f t="shared" si="7"/>
        <v>7.4099999999999999E-2</v>
      </c>
      <c r="K65" s="101">
        <v>124</v>
      </c>
      <c r="L65" s="102" t="s">
        <v>57</v>
      </c>
      <c r="M65" s="100">
        <f t="shared" si="8"/>
        <v>1.24E-2</v>
      </c>
      <c r="N65" s="101">
        <v>104</v>
      </c>
      <c r="O65" s="102" t="s">
        <v>57</v>
      </c>
      <c r="P65" s="100">
        <f t="shared" si="9"/>
        <v>1.04E-2</v>
      </c>
    </row>
    <row r="66" spans="1:16">
      <c r="A66" s="18">
        <f t="shared" si="5"/>
        <v>66</v>
      </c>
      <c r="B66" s="101">
        <v>80</v>
      </c>
      <c r="C66" s="102" t="s">
        <v>56</v>
      </c>
      <c r="D66" s="96">
        <f t="shared" si="6"/>
        <v>5.8823529411764712E-4</v>
      </c>
      <c r="E66" s="103">
        <v>1.508</v>
      </c>
      <c r="F66" s="104">
        <v>11.72</v>
      </c>
      <c r="G66" s="99">
        <f t="shared" si="1"/>
        <v>13.228000000000002</v>
      </c>
      <c r="H66" s="101">
        <v>813</v>
      </c>
      <c r="I66" s="102" t="s">
        <v>57</v>
      </c>
      <c r="J66" s="100">
        <f t="shared" si="7"/>
        <v>8.1299999999999997E-2</v>
      </c>
      <c r="K66" s="101">
        <v>134</v>
      </c>
      <c r="L66" s="102" t="s">
        <v>57</v>
      </c>
      <c r="M66" s="100">
        <f t="shared" si="8"/>
        <v>1.34E-2</v>
      </c>
      <c r="N66" s="101">
        <v>113</v>
      </c>
      <c r="O66" s="102" t="s">
        <v>57</v>
      </c>
      <c r="P66" s="100">
        <f t="shared" si="9"/>
        <v>1.1300000000000001E-2</v>
      </c>
    </row>
    <row r="67" spans="1:16">
      <c r="A67" s="18">
        <f t="shared" si="5"/>
        <v>67</v>
      </c>
      <c r="B67" s="101">
        <v>90</v>
      </c>
      <c r="C67" s="102" t="s">
        <v>56</v>
      </c>
      <c r="D67" s="96">
        <f t="shared" si="6"/>
        <v>6.6176470588235291E-4</v>
      </c>
      <c r="E67" s="103">
        <v>1.599</v>
      </c>
      <c r="F67" s="104">
        <v>11.88</v>
      </c>
      <c r="G67" s="99">
        <f t="shared" si="1"/>
        <v>13.479000000000001</v>
      </c>
      <c r="H67" s="101">
        <v>884</v>
      </c>
      <c r="I67" s="102" t="s">
        <v>57</v>
      </c>
      <c r="J67" s="100">
        <f t="shared" si="7"/>
        <v>8.8400000000000006E-2</v>
      </c>
      <c r="K67" s="101">
        <v>143</v>
      </c>
      <c r="L67" s="102" t="s">
        <v>57</v>
      </c>
      <c r="M67" s="100">
        <f t="shared" si="8"/>
        <v>1.4299999999999998E-2</v>
      </c>
      <c r="N67" s="101">
        <v>122</v>
      </c>
      <c r="O67" s="102" t="s">
        <v>57</v>
      </c>
      <c r="P67" s="100">
        <f t="shared" si="9"/>
        <v>1.2199999999999999E-2</v>
      </c>
    </row>
    <row r="68" spans="1:16">
      <c r="A68" s="18">
        <f t="shared" si="5"/>
        <v>68</v>
      </c>
      <c r="B68" s="101">
        <v>100</v>
      </c>
      <c r="C68" s="102" t="s">
        <v>56</v>
      </c>
      <c r="D68" s="96">
        <f t="shared" si="6"/>
        <v>7.3529411764705881E-4</v>
      </c>
      <c r="E68" s="103">
        <v>1.6859999999999999</v>
      </c>
      <c r="F68" s="104">
        <v>12.01</v>
      </c>
      <c r="G68" s="99">
        <f t="shared" si="1"/>
        <v>13.696</v>
      </c>
      <c r="H68" s="101">
        <v>954</v>
      </c>
      <c r="I68" s="102" t="s">
        <v>57</v>
      </c>
      <c r="J68" s="100">
        <f t="shared" si="7"/>
        <v>9.5399999999999999E-2</v>
      </c>
      <c r="K68" s="101">
        <v>153</v>
      </c>
      <c r="L68" s="102" t="s">
        <v>57</v>
      </c>
      <c r="M68" s="100">
        <f t="shared" si="8"/>
        <v>1.5299999999999999E-2</v>
      </c>
      <c r="N68" s="101">
        <v>131</v>
      </c>
      <c r="O68" s="102" t="s">
        <v>57</v>
      </c>
      <c r="P68" s="100">
        <f t="shared" si="9"/>
        <v>1.3100000000000001E-2</v>
      </c>
    </row>
    <row r="69" spans="1:16">
      <c r="A69" s="18">
        <f t="shared" si="5"/>
        <v>69</v>
      </c>
      <c r="B69" s="101">
        <v>110</v>
      </c>
      <c r="C69" s="102" t="s">
        <v>56</v>
      </c>
      <c r="D69" s="96">
        <f t="shared" si="6"/>
        <v>8.0882352941176472E-4</v>
      </c>
      <c r="E69" s="103">
        <v>1.768</v>
      </c>
      <c r="F69" s="104">
        <v>12.12</v>
      </c>
      <c r="G69" s="99">
        <f t="shared" si="1"/>
        <v>13.888</v>
      </c>
      <c r="H69" s="101">
        <v>1023</v>
      </c>
      <c r="I69" s="102" t="s">
        <v>57</v>
      </c>
      <c r="J69" s="100">
        <f t="shared" si="7"/>
        <v>0.10229999999999999</v>
      </c>
      <c r="K69" s="101">
        <v>162</v>
      </c>
      <c r="L69" s="102" t="s">
        <v>57</v>
      </c>
      <c r="M69" s="100">
        <f t="shared" si="8"/>
        <v>1.6199999999999999E-2</v>
      </c>
      <c r="N69" s="101">
        <v>139</v>
      </c>
      <c r="O69" s="102" t="s">
        <v>57</v>
      </c>
      <c r="P69" s="100">
        <f t="shared" si="9"/>
        <v>1.3900000000000001E-2</v>
      </c>
    </row>
    <row r="70" spans="1:16">
      <c r="A70" s="18">
        <f t="shared" si="5"/>
        <v>70</v>
      </c>
      <c r="B70" s="101">
        <v>120</v>
      </c>
      <c r="C70" s="102" t="s">
        <v>56</v>
      </c>
      <c r="D70" s="96">
        <f t="shared" si="6"/>
        <v>8.8235294117647051E-4</v>
      </c>
      <c r="E70" s="103">
        <v>1.847</v>
      </c>
      <c r="F70" s="104">
        <v>12.2</v>
      </c>
      <c r="G70" s="99">
        <f t="shared" si="1"/>
        <v>14.046999999999999</v>
      </c>
      <c r="H70" s="101">
        <v>1091</v>
      </c>
      <c r="I70" s="102" t="s">
        <v>57</v>
      </c>
      <c r="J70" s="100">
        <f t="shared" si="7"/>
        <v>0.1091</v>
      </c>
      <c r="K70" s="101">
        <v>170</v>
      </c>
      <c r="L70" s="102" t="s">
        <v>57</v>
      </c>
      <c r="M70" s="100">
        <f t="shared" si="8"/>
        <v>1.7000000000000001E-2</v>
      </c>
      <c r="N70" s="101">
        <v>147</v>
      </c>
      <c r="O70" s="102" t="s">
        <v>57</v>
      </c>
      <c r="P70" s="100">
        <f t="shared" si="9"/>
        <v>1.47E-2</v>
      </c>
    </row>
    <row r="71" spans="1:16">
      <c r="A71" s="18">
        <f t="shared" si="5"/>
        <v>71</v>
      </c>
      <c r="B71" s="101">
        <v>130</v>
      </c>
      <c r="C71" s="102" t="s">
        <v>56</v>
      </c>
      <c r="D71" s="96">
        <f t="shared" si="6"/>
        <v>9.5588235294117652E-4</v>
      </c>
      <c r="E71" s="103">
        <v>1.9219999999999999</v>
      </c>
      <c r="F71" s="104">
        <v>12.26</v>
      </c>
      <c r="G71" s="99">
        <f t="shared" si="1"/>
        <v>14.182</v>
      </c>
      <c r="H71" s="101">
        <v>1158</v>
      </c>
      <c r="I71" s="102" t="s">
        <v>57</v>
      </c>
      <c r="J71" s="100">
        <f t="shared" si="7"/>
        <v>0.11579999999999999</v>
      </c>
      <c r="K71" s="101">
        <v>179</v>
      </c>
      <c r="L71" s="102" t="s">
        <v>57</v>
      </c>
      <c r="M71" s="100">
        <f t="shared" si="8"/>
        <v>1.7899999999999999E-2</v>
      </c>
      <c r="N71" s="101">
        <v>155</v>
      </c>
      <c r="O71" s="102" t="s">
        <v>57</v>
      </c>
      <c r="P71" s="100">
        <f t="shared" si="9"/>
        <v>1.55E-2</v>
      </c>
    </row>
    <row r="72" spans="1:16">
      <c r="A72" s="18">
        <f t="shared" si="5"/>
        <v>72</v>
      </c>
      <c r="B72" s="101">
        <v>140</v>
      </c>
      <c r="C72" s="102" t="s">
        <v>56</v>
      </c>
      <c r="D72" s="96">
        <f t="shared" si="6"/>
        <v>1.0294117647058824E-3</v>
      </c>
      <c r="E72" s="103">
        <v>1.9950000000000001</v>
      </c>
      <c r="F72" s="104">
        <v>12.3</v>
      </c>
      <c r="G72" s="99">
        <f t="shared" si="1"/>
        <v>14.295000000000002</v>
      </c>
      <c r="H72" s="101">
        <v>1225</v>
      </c>
      <c r="I72" s="102" t="s">
        <v>57</v>
      </c>
      <c r="J72" s="100">
        <f t="shared" si="7"/>
        <v>0.12250000000000001</v>
      </c>
      <c r="K72" s="101">
        <v>188</v>
      </c>
      <c r="L72" s="102" t="s">
        <v>57</v>
      </c>
      <c r="M72" s="100">
        <f t="shared" si="8"/>
        <v>1.8800000000000001E-2</v>
      </c>
      <c r="N72" s="101">
        <v>163</v>
      </c>
      <c r="O72" s="102" t="s">
        <v>57</v>
      </c>
      <c r="P72" s="100">
        <f t="shared" si="9"/>
        <v>1.6300000000000002E-2</v>
      </c>
    </row>
    <row r="73" spans="1:16">
      <c r="A73" s="18">
        <f t="shared" si="5"/>
        <v>73</v>
      </c>
      <c r="B73" s="101">
        <v>150</v>
      </c>
      <c r="C73" s="102" t="s">
        <v>56</v>
      </c>
      <c r="D73" s="96">
        <f t="shared" si="6"/>
        <v>1.1029411764705882E-3</v>
      </c>
      <c r="E73" s="103">
        <v>2.0649999999999999</v>
      </c>
      <c r="F73" s="104">
        <v>12.34</v>
      </c>
      <c r="G73" s="99">
        <f t="shared" si="1"/>
        <v>14.404999999999999</v>
      </c>
      <c r="H73" s="101">
        <v>1291</v>
      </c>
      <c r="I73" s="102" t="s">
        <v>57</v>
      </c>
      <c r="J73" s="100">
        <f t="shared" si="7"/>
        <v>0.12909999999999999</v>
      </c>
      <c r="K73" s="101">
        <v>196</v>
      </c>
      <c r="L73" s="102" t="s">
        <v>57</v>
      </c>
      <c r="M73" s="100">
        <f t="shared" si="8"/>
        <v>1.9599999999999999E-2</v>
      </c>
      <c r="N73" s="101">
        <v>171</v>
      </c>
      <c r="O73" s="102" t="s">
        <v>57</v>
      </c>
      <c r="P73" s="100">
        <f t="shared" si="9"/>
        <v>1.7100000000000001E-2</v>
      </c>
    </row>
    <row r="74" spans="1:16">
      <c r="A74" s="18">
        <f t="shared" si="5"/>
        <v>74</v>
      </c>
      <c r="B74" s="101">
        <v>160</v>
      </c>
      <c r="C74" s="102" t="s">
        <v>56</v>
      </c>
      <c r="D74" s="96">
        <f t="shared" si="6"/>
        <v>1.1764705882352942E-3</v>
      </c>
      <c r="E74" s="103">
        <v>2.133</v>
      </c>
      <c r="F74" s="104">
        <v>12.36</v>
      </c>
      <c r="G74" s="99">
        <f t="shared" si="1"/>
        <v>14.492999999999999</v>
      </c>
      <c r="H74" s="101">
        <v>1357</v>
      </c>
      <c r="I74" s="102" t="s">
        <v>57</v>
      </c>
      <c r="J74" s="100">
        <f t="shared" si="7"/>
        <v>0.13569999999999999</v>
      </c>
      <c r="K74" s="101">
        <v>204</v>
      </c>
      <c r="L74" s="102" t="s">
        <v>57</v>
      </c>
      <c r="M74" s="100">
        <f t="shared" si="8"/>
        <v>2.0399999999999998E-2</v>
      </c>
      <c r="N74" s="101">
        <v>178</v>
      </c>
      <c r="O74" s="102" t="s">
        <v>57</v>
      </c>
      <c r="P74" s="100">
        <f t="shared" si="9"/>
        <v>1.78E-2</v>
      </c>
    </row>
    <row r="75" spans="1:16">
      <c r="A75" s="18">
        <f t="shared" si="5"/>
        <v>75</v>
      </c>
      <c r="B75" s="101">
        <v>170</v>
      </c>
      <c r="C75" s="102" t="s">
        <v>56</v>
      </c>
      <c r="D75" s="96">
        <f t="shared" si="6"/>
        <v>1.25E-3</v>
      </c>
      <c r="E75" s="103">
        <v>2.198</v>
      </c>
      <c r="F75" s="104">
        <v>12.38</v>
      </c>
      <c r="G75" s="99">
        <f t="shared" si="1"/>
        <v>14.578000000000001</v>
      </c>
      <c r="H75" s="101">
        <v>1423</v>
      </c>
      <c r="I75" s="102" t="s">
        <v>57</v>
      </c>
      <c r="J75" s="100">
        <f t="shared" si="7"/>
        <v>0.14230000000000001</v>
      </c>
      <c r="K75" s="101">
        <v>212</v>
      </c>
      <c r="L75" s="102" t="s">
        <v>57</v>
      </c>
      <c r="M75" s="100">
        <f t="shared" si="8"/>
        <v>2.12E-2</v>
      </c>
      <c r="N75" s="101">
        <v>186</v>
      </c>
      <c r="O75" s="102" t="s">
        <v>57</v>
      </c>
      <c r="P75" s="100">
        <f t="shared" si="9"/>
        <v>1.8599999999999998E-2</v>
      </c>
    </row>
    <row r="76" spans="1:16">
      <c r="A76" s="18">
        <f t="shared" si="5"/>
        <v>76</v>
      </c>
      <c r="B76" s="101">
        <v>180</v>
      </c>
      <c r="C76" s="102" t="s">
        <v>56</v>
      </c>
      <c r="D76" s="96">
        <f t="shared" si="6"/>
        <v>1.3235294117647058E-3</v>
      </c>
      <c r="E76" s="103">
        <v>2.262</v>
      </c>
      <c r="F76" s="104">
        <v>12.39</v>
      </c>
      <c r="G76" s="99">
        <f t="shared" si="1"/>
        <v>14.652000000000001</v>
      </c>
      <c r="H76" s="101">
        <v>1488</v>
      </c>
      <c r="I76" s="102" t="s">
        <v>57</v>
      </c>
      <c r="J76" s="100">
        <f t="shared" si="7"/>
        <v>0.14879999999999999</v>
      </c>
      <c r="K76" s="101">
        <v>220</v>
      </c>
      <c r="L76" s="102" t="s">
        <v>57</v>
      </c>
      <c r="M76" s="100">
        <f t="shared" si="8"/>
        <v>2.1999999999999999E-2</v>
      </c>
      <c r="N76" s="101">
        <v>193</v>
      </c>
      <c r="O76" s="102" t="s">
        <v>57</v>
      </c>
      <c r="P76" s="100">
        <f t="shared" si="9"/>
        <v>1.9300000000000001E-2</v>
      </c>
    </row>
    <row r="77" spans="1:16">
      <c r="A77" s="18">
        <f t="shared" si="5"/>
        <v>77</v>
      </c>
      <c r="B77" s="101">
        <v>200</v>
      </c>
      <c r="C77" s="102" t="s">
        <v>56</v>
      </c>
      <c r="D77" s="96">
        <f t="shared" si="6"/>
        <v>1.4705882352941176E-3</v>
      </c>
      <c r="E77" s="103">
        <v>2.3839999999999999</v>
      </c>
      <c r="F77" s="104">
        <v>12.39</v>
      </c>
      <c r="G77" s="99">
        <f t="shared" si="1"/>
        <v>14.774000000000001</v>
      </c>
      <c r="H77" s="101">
        <v>1618</v>
      </c>
      <c r="I77" s="102" t="s">
        <v>57</v>
      </c>
      <c r="J77" s="100">
        <f t="shared" si="7"/>
        <v>0.1618</v>
      </c>
      <c r="K77" s="101">
        <v>236</v>
      </c>
      <c r="L77" s="102" t="s">
        <v>57</v>
      </c>
      <c r="M77" s="100">
        <f t="shared" si="8"/>
        <v>2.3599999999999999E-2</v>
      </c>
      <c r="N77" s="101">
        <v>208</v>
      </c>
      <c r="O77" s="102" t="s">
        <v>57</v>
      </c>
      <c r="P77" s="100">
        <f t="shared" si="9"/>
        <v>2.0799999999999999E-2</v>
      </c>
    </row>
    <row r="78" spans="1:16">
      <c r="A78" s="18">
        <f t="shared" si="5"/>
        <v>78</v>
      </c>
      <c r="B78" s="101">
        <v>225</v>
      </c>
      <c r="C78" s="102" t="s">
        <v>56</v>
      </c>
      <c r="D78" s="96">
        <f t="shared" si="6"/>
        <v>1.6544117647058823E-3</v>
      </c>
      <c r="E78" s="103">
        <v>2.5289999999999999</v>
      </c>
      <c r="F78" s="104">
        <v>12.36</v>
      </c>
      <c r="G78" s="99">
        <f t="shared" si="1"/>
        <v>14.888999999999999</v>
      </c>
      <c r="H78" s="101">
        <v>1780</v>
      </c>
      <c r="I78" s="102" t="s">
        <v>57</v>
      </c>
      <c r="J78" s="100">
        <f t="shared" si="7"/>
        <v>0.17799999999999999</v>
      </c>
      <c r="K78" s="101">
        <v>256</v>
      </c>
      <c r="L78" s="102" t="s">
        <v>57</v>
      </c>
      <c r="M78" s="100">
        <f t="shared" si="8"/>
        <v>2.5600000000000001E-2</v>
      </c>
      <c r="N78" s="101">
        <v>226</v>
      </c>
      <c r="O78" s="102" t="s">
        <v>57</v>
      </c>
      <c r="P78" s="100">
        <f t="shared" si="9"/>
        <v>2.2600000000000002E-2</v>
      </c>
    </row>
    <row r="79" spans="1:16">
      <c r="A79" s="18">
        <f t="shared" si="5"/>
        <v>79</v>
      </c>
      <c r="B79" s="101">
        <v>250</v>
      </c>
      <c r="C79" s="102" t="s">
        <v>56</v>
      </c>
      <c r="D79" s="96">
        <f t="shared" si="6"/>
        <v>1.838235294117647E-3</v>
      </c>
      <c r="E79" s="103">
        <v>2.6659999999999999</v>
      </c>
      <c r="F79" s="104">
        <v>12.3</v>
      </c>
      <c r="G79" s="99">
        <f t="shared" si="1"/>
        <v>14.966000000000001</v>
      </c>
      <c r="H79" s="101">
        <v>1940</v>
      </c>
      <c r="I79" s="102" t="s">
        <v>57</v>
      </c>
      <c r="J79" s="100">
        <f t="shared" si="7"/>
        <v>0.19400000000000001</v>
      </c>
      <c r="K79" s="101">
        <v>275</v>
      </c>
      <c r="L79" s="102" t="s">
        <v>57</v>
      </c>
      <c r="M79" s="100">
        <f t="shared" si="8"/>
        <v>2.7500000000000004E-2</v>
      </c>
      <c r="N79" s="101">
        <v>243</v>
      </c>
      <c r="O79" s="102" t="s">
        <v>57</v>
      </c>
      <c r="P79" s="100">
        <f t="shared" si="9"/>
        <v>2.4299999999999999E-2</v>
      </c>
    </row>
    <row r="80" spans="1:16">
      <c r="A80" s="18">
        <f t="shared" si="5"/>
        <v>80</v>
      </c>
      <c r="B80" s="101">
        <v>275</v>
      </c>
      <c r="C80" s="102" t="s">
        <v>56</v>
      </c>
      <c r="D80" s="96">
        <f t="shared" si="6"/>
        <v>2.022058823529412E-3</v>
      </c>
      <c r="E80" s="103">
        <v>2.7919999999999998</v>
      </c>
      <c r="F80" s="104">
        <v>12.24</v>
      </c>
      <c r="G80" s="99">
        <f t="shared" si="1"/>
        <v>15.032</v>
      </c>
      <c r="H80" s="101">
        <v>2100</v>
      </c>
      <c r="I80" s="102" t="s">
        <v>57</v>
      </c>
      <c r="J80" s="100">
        <f t="shared" si="7"/>
        <v>0.21000000000000002</v>
      </c>
      <c r="K80" s="101">
        <v>294</v>
      </c>
      <c r="L80" s="102" t="s">
        <v>57</v>
      </c>
      <c r="M80" s="100">
        <f t="shared" si="8"/>
        <v>2.9399999999999999E-2</v>
      </c>
      <c r="N80" s="101">
        <v>260</v>
      </c>
      <c r="O80" s="102" t="s">
        <v>57</v>
      </c>
      <c r="P80" s="100">
        <f t="shared" si="9"/>
        <v>2.6000000000000002E-2</v>
      </c>
    </row>
    <row r="81" spans="1:16">
      <c r="A81" s="18">
        <f t="shared" si="5"/>
        <v>81</v>
      </c>
      <c r="B81" s="101">
        <v>300</v>
      </c>
      <c r="C81" s="102" t="s">
        <v>56</v>
      </c>
      <c r="D81" s="96">
        <f t="shared" si="6"/>
        <v>2.2058823529411764E-3</v>
      </c>
      <c r="E81" s="103">
        <v>2.887</v>
      </c>
      <c r="F81" s="104">
        <v>12.16</v>
      </c>
      <c r="G81" s="99">
        <f t="shared" si="1"/>
        <v>15.047000000000001</v>
      </c>
      <c r="H81" s="101">
        <v>2259</v>
      </c>
      <c r="I81" s="102" t="s">
        <v>57</v>
      </c>
      <c r="J81" s="100">
        <f t="shared" si="7"/>
        <v>0.22589999999999999</v>
      </c>
      <c r="K81" s="101">
        <v>313</v>
      </c>
      <c r="L81" s="102" t="s">
        <v>57</v>
      </c>
      <c r="M81" s="100">
        <f t="shared" si="8"/>
        <v>3.1300000000000001E-2</v>
      </c>
      <c r="N81" s="101">
        <v>277</v>
      </c>
      <c r="O81" s="102" t="s">
        <v>57</v>
      </c>
      <c r="P81" s="100">
        <f t="shared" si="9"/>
        <v>2.7700000000000002E-2</v>
      </c>
    </row>
    <row r="82" spans="1:16">
      <c r="A82" s="18">
        <f t="shared" si="5"/>
        <v>82</v>
      </c>
      <c r="B82" s="101">
        <v>325</v>
      </c>
      <c r="C82" s="102" t="s">
        <v>56</v>
      </c>
      <c r="D82" s="96">
        <f t="shared" si="6"/>
        <v>2.3897058823529414E-3</v>
      </c>
      <c r="E82" s="103">
        <v>2.9729999999999999</v>
      </c>
      <c r="F82" s="104">
        <v>12.07</v>
      </c>
      <c r="G82" s="99">
        <f t="shared" si="1"/>
        <v>15.042999999999999</v>
      </c>
      <c r="H82" s="101">
        <v>2419</v>
      </c>
      <c r="I82" s="102" t="s">
        <v>57</v>
      </c>
      <c r="J82" s="100">
        <f t="shared" si="7"/>
        <v>0.2419</v>
      </c>
      <c r="K82" s="101">
        <v>331</v>
      </c>
      <c r="L82" s="102" t="s">
        <v>57</v>
      </c>
      <c r="M82" s="100">
        <f t="shared" si="8"/>
        <v>3.3100000000000004E-2</v>
      </c>
      <c r="N82" s="101">
        <v>294</v>
      </c>
      <c r="O82" s="102" t="s">
        <v>57</v>
      </c>
      <c r="P82" s="100">
        <f t="shared" si="9"/>
        <v>2.9399999999999999E-2</v>
      </c>
    </row>
    <row r="83" spans="1:16">
      <c r="A83" s="18">
        <f t="shared" si="5"/>
        <v>83</v>
      </c>
      <c r="B83" s="101">
        <v>350</v>
      </c>
      <c r="C83" s="102" t="s">
        <v>56</v>
      </c>
      <c r="D83" s="96">
        <f t="shared" si="6"/>
        <v>2.5735294117647058E-3</v>
      </c>
      <c r="E83" s="103">
        <v>3.052</v>
      </c>
      <c r="F83" s="104">
        <v>11.98</v>
      </c>
      <c r="G83" s="99">
        <f t="shared" si="1"/>
        <v>15.032</v>
      </c>
      <c r="H83" s="101">
        <v>2579</v>
      </c>
      <c r="I83" s="102" t="s">
        <v>57</v>
      </c>
      <c r="J83" s="100">
        <f t="shared" si="7"/>
        <v>0.25790000000000002</v>
      </c>
      <c r="K83" s="101">
        <v>349</v>
      </c>
      <c r="L83" s="102" t="s">
        <v>57</v>
      </c>
      <c r="M83" s="100">
        <f t="shared" si="8"/>
        <v>3.49E-2</v>
      </c>
      <c r="N83" s="101">
        <v>311</v>
      </c>
      <c r="O83" s="102" t="s">
        <v>57</v>
      </c>
      <c r="P83" s="100">
        <f t="shared" si="9"/>
        <v>3.1099999999999999E-2</v>
      </c>
    </row>
    <row r="84" spans="1:16">
      <c r="A84" s="18">
        <f t="shared" si="5"/>
        <v>84</v>
      </c>
      <c r="B84" s="101">
        <v>375</v>
      </c>
      <c r="C84" s="102" t="s">
        <v>56</v>
      </c>
      <c r="D84" s="96">
        <f t="shared" ref="D84:D93" si="10">B84/1000/$C$5</f>
        <v>2.7573529411764708E-3</v>
      </c>
      <c r="E84" s="103">
        <v>3.1240000000000001</v>
      </c>
      <c r="F84" s="104">
        <v>11.88</v>
      </c>
      <c r="G84" s="99">
        <f t="shared" ref="G84:G147" si="11">E84+F84</f>
        <v>15.004000000000001</v>
      </c>
      <c r="H84" s="101">
        <v>2739</v>
      </c>
      <c r="I84" s="102" t="s">
        <v>57</v>
      </c>
      <c r="J84" s="100">
        <f t="shared" ref="J84:J98" si="12">H84/1000/10</f>
        <v>0.27389999999999998</v>
      </c>
      <c r="K84" s="101">
        <v>366</v>
      </c>
      <c r="L84" s="102" t="s">
        <v>57</v>
      </c>
      <c r="M84" s="100">
        <f t="shared" ref="M84:M115" si="13">K84/1000/10</f>
        <v>3.6600000000000001E-2</v>
      </c>
      <c r="N84" s="101">
        <v>327</v>
      </c>
      <c r="O84" s="102" t="s">
        <v>57</v>
      </c>
      <c r="P84" s="100">
        <f t="shared" ref="P84:P115" si="14">N84/1000/10</f>
        <v>3.27E-2</v>
      </c>
    </row>
    <row r="85" spans="1:16">
      <c r="A85" s="18">
        <f t="shared" si="5"/>
        <v>85</v>
      </c>
      <c r="B85" s="101">
        <v>400</v>
      </c>
      <c r="C85" s="102" t="s">
        <v>56</v>
      </c>
      <c r="D85" s="96">
        <f t="shared" si="10"/>
        <v>2.9411764705882353E-3</v>
      </c>
      <c r="E85" s="103">
        <v>3.1909999999999998</v>
      </c>
      <c r="F85" s="104">
        <v>11.78</v>
      </c>
      <c r="G85" s="99">
        <f t="shared" si="11"/>
        <v>14.971</v>
      </c>
      <c r="H85" s="101">
        <v>2900</v>
      </c>
      <c r="I85" s="102" t="s">
        <v>57</v>
      </c>
      <c r="J85" s="100">
        <f t="shared" si="12"/>
        <v>0.28999999999999998</v>
      </c>
      <c r="K85" s="101">
        <v>384</v>
      </c>
      <c r="L85" s="102" t="s">
        <v>57</v>
      </c>
      <c r="M85" s="100">
        <f t="shared" si="13"/>
        <v>3.8400000000000004E-2</v>
      </c>
      <c r="N85" s="101">
        <v>344</v>
      </c>
      <c r="O85" s="102" t="s">
        <v>57</v>
      </c>
      <c r="P85" s="100">
        <f t="shared" si="14"/>
        <v>3.44E-2</v>
      </c>
    </row>
    <row r="86" spans="1:16">
      <c r="A86" s="18">
        <f t="shared" ref="A86:A149" si="15">A85+1</f>
        <v>86</v>
      </c>
      <c r="B86" s="101">
        <v>450</v>
      </c>
      <c r="C86" s="102" t="s">
        <v>56</v>
      </c>
      <c r="D86" s="96">
        <f t="shared" si="10"/>
        <v>3.3088235294117647E-3</v>
      </c>
      <c r="E86" s="103">
        <v>3.3119999999999998</v>
      </c>
      <c r="F86" s="104">
        <v>11.58</v>
      </c>
      <c r="G86" s="99">
        <f t="shared" si="11"/>
        <v>14.891999999999999</v>
      </c>
      <c r="H86" s="101">
        <v>3223</v>
      </c>
      <c r="I86" s="102" t="s">
        <v>57</v>
      </c>
      <c r="J86" s="100">
        <f t="shared" si="12"/>
        <v>0.32229999999999998</v>
      </c>
      <c r="K86" s="101">
        <v>420</v>
      </c>
      <c r="L86" s="102" t="s">
        <v>57</v>
      </c>
      <c r="M86" s="100">
        <f t="shared" si="13"/>
        <v>4.1999999999999996E-2</v>
      </c>
      <c r="N86" s="101">
        <v>376</v>
      </c>
      <c r="O86" s="102" t="s">
        <v>57</v>
      </c>
      <c r="P86" s="100">
        <f t="shared" si="14"/>
        <v>3.7600000000000001E-2</v>
      </c>
    </row>
    <row r="87" spans="1:16">
      <c r="A87" s="18">
        <f t="shared" si="15"/>
        <v>87</v>
      </c>
      <c r="B87" s="101">
        <v>500</v>
      </c>
      <c r="C87" s="102" t="s">
        <v>56</v>
      </c>
      <c r="D87" s="96">
        <f t="shared" si="10"/>
        <v>3.6764705882352941E-3</v>
      </c>
      <c r="E87" s="103">
        <v>3.4220000000000002</v>
      </c>
      <c r="F87" s="104">
        <v>11.37</v>
      </c>
      <c r="G87" s="99">
        <f t="shared" si="11"/>
        <v>14.792</v>
      </c>
      <c r="H87" s="101">
        <v>3548</v>
      </c>
      <c r="I87" s="102" t="s">
        <v>57</v>
      </c>
      <c r="J87" s="100">
        <f t="shared" si="12"/>
        <v>0.3548</v>
      </c>
      <c r="K87" s="101">
        <v>455</v>
      </c>
      <c r="L87" s="102" t="s">
        <v>57</v>
      </c>
      <c r="M87" s="100">
        <f t="shared" si="13"/>
        <v>4.5499999999999999E-2</v>
      </c>
      <c r="N87" s="101">
        <v>408</v>
      </c>
      <c r="O87" s="102" t="s">
        <v>57</v>
      </c>
      <c r="P87" s="100">
        <f t="shared" si="14"/>
        <v>4.0799999999999996E-2</v>
      </c>
    </row>
    <row r="88" spans="1:16">
      <c r="A88" s="18">
        <f t="shared" si="15"/>
        <v>88</v>
      </c>
      <c r="B88" s="101">
        <v>550</v>
      </c>
      <c r="C88" s="102" t="s">
        <v>56</v>
      </c>
      <c r="D88" s="96">
        <f t="shared" si="10"/>
        <v>4.0441176470588239E-3</v>
      </c>
      <c r="E88" s="103">
        <v>3.5259999999999998</v>
      </c>
      <c r="F88" s="104">
        <v>11.16</v>
      </c>
      <c r="G88" s="99">
        <f t="shared" si="11"/>
        <v>14.686</v>
      </c>
      <c r="H88" s="101">
        <v>3876</v>
      </c>
      <c r="I88" s="102" t="s">
        <v>57</v>
      </c>
      <c r="J88" s="100">
        <f t="shared" si="12"/>
        <v>0.3876</v>
      </c>
      <c r="K88" s="101">
        <v>490</v>
      </c>
      <c r="L88" s="102" t="s">
        <v>57</v>
      </c>
      <c r="M88" s="100">
        <f t="shared" si="13"/>
        <v>4.9000000000000002E-2</v>
      </c>
      <c r="N88" s="101">
        <v>441</v>
      </c>
      <c r="O88" s="102" t="s">
        <v>57</v>
      </c>
      <c r="P88" s="100">
        <f t="shared" si="14"/>
        <v>4.41E-2</v>
      </c>
    </row>
    <row r="89" spans="1:16">
      <c r="A89" s="18">
        <f t="shared" si="15"/>
        <v>89</v>
      </c>
      <c r="B89" s="101">
        <v>600</v>
      </c>
      <c r="C89" s="102" t="s">
        <v>56</v>
      </c>
      <c r="D89" s="96">
        <f t="shared" si="10"/>
        <v>4.4117647058823529E-3</v>
      </c>
      <c r="E89" s="103">
        <v>3.6259999999999999</v>
      </c>
      <c r="F89" s="104">
        <v>10.96</v>
      </c>
      <c r="G89" s="99">
        <f t="shared" si="11"/>
        <v>14.586</v>
      </c>
      <c r="H89" s="101">
        <v>4206</v>
      </c>
      <c r="I89" s="102" t="s">
        <v>57</v>
      </c>
      <c r="J89" s="100">
        <f t="shared" si="12"/>
        <v>0.42060000000000003</v>
      </c>
      <c r="K89" s="101">
        <v>524</v>
      </c>
      <c r="L89" s="102" t="s">
        <v>57</v>
      </c>
      <c r="M89" s="100">
        <f t="shared" si="13"/>
        <v>5.2400000000000002E-2</v>
      </c>
      <c r="N89" s="101">
        <v>472</v>
      </c>
      <c r="O89" s="102" t="s">
        <v>57</v>
      </c>
      <c r="P89" s="100">
        <f t="shared" si="14"/>
        <v>4.7199999999999999E-2</v>
      </c>
    </row>
    <row r="90" spans="1:16">
      <c r="A90" s="18">
        <f t="shared" si="15"/>
        <v>90</v>
      </c>
      <c r="B90" s="101">
        <v>650</v>
      </c>
      <c r="C90" s="102" t="s">
        <v>56</v>
      </c>
      <c r="D90" s="96">
        <f t="shared" si="10"/>
        <v>4.7794117647058827E-3</v>
      </c>
      <c r="E90" s="103">
        <v>3.7250000000000001</v>
      </c>
      <c r="F90" s="104">
        <v>10.77</v>
      </c>
      <c r="G90" s="99">
        <f t="shared" si="11"/>
        <v>14.494999999999999</v>
      </c>
      <c r="H90" s="101">
        <v>4539</v>
      </c>
      <c r="I90" s="102" t="s">
        <v>57</v>
      </c>
      <c r="J90" s="100">
        <f t="shared" si="12"/>
        <v>0.45389999999999997</v>
      </c>
      <c r="K90" s="101">
        <v>558</v>
      </c>
      <c r="L90" s="102" t="s">
        <v>57</v>
      </c>
      <c r="M90" s="100">
        <f t="shared" si="13"/>
        <v>5.5800000000000002E-2</v>
      </c>
      <c r="N90" s="101">
        <v>504</v>
      </c>
      <c r="O90" s="102" t="s">
        <v>57</v>
      </c>
      <c r="P90" s="100">
        <f t="shared" si="14"/>
        <v>5.04E-2</v>
      </c>
    </row>
    <row r="91" spans="1:16">
      <c r="A91" s="18">
        <f t="shared" si="15"/>
        <v>91</v>
      </c>
      <c r="B91" s="101">
        <v>700</v>
      </c>
      <c r="C91" s="102" t="s">
        <v>56</v>
      </c>
      <c r="D91" s="96">
        <f t="shared" si="10"/>
        <v>5.1470588235294117E-3</v>
      </c>
      <c r="E91" s="103">
        <v>3.8239999999999998</v>
      </c>
      <c r="F91" s="104">
        <v>10.58</v>
      </c>
      <c r="G91" s="99">
        <f t="shared" si="11"/>
        <v>14.404</v>
      </c>
      <c r="H91" s="101">
        <v>4874</v>
      </c>
      <c r="I91" s="102" t="s">
        <v>57</v>
      </c>
      <c r="J91" s="100">
        <f t="shared" si="12"/>
        <v>0.48739999999999994</v>
      </c>
      <c r="K91" s="101">
        <v>591</v>
      </c>
      <c r="L91" s="102" t="s">
        <v>57</v>
      </c>
      <c r="M91" s="100">
        <f t="shared" si="13"/>
        <v>5.91E-2</v>
      </c>
      <c r="N91" s="101">
        <v>536</v>
      </c>
      <c r="O91" s="102" t="s">
        <v>57</v>
      </c>
      <c r="P91" s="100">
        <f t="shared" si="14"/>
        <v>5.3600000000000002E-2</v>
      </c>
    </row>
    <row r="92" spans="1:16">
      <c r="A92" s="18">
        <f t="shared" si="15"/>
        <v>92</v>
      </c>
      <c r="B92" s="101">
        <v>800</v>
      </c>
      <c r="C92" s="102" t="s">
        <v>56</v>
      </c>
      <c r="D92" s="96">
        <f t="shared" si="10"/>
        <v>5.8823529411764705E-3</v>
      </c>
      <c r="E92" s="103">
        <v>4.0259999999999998</v>
      </c>
      <c r="F92" s="104">
        <v>10.220000000000001</v>
      </c>
      <c r="G92" s="99">
        <f t="shared" si="11"/>
        <v>14.246</v>
      </c>
      <c r="H92" s="101">
        <v>5552</v>
      </c>
      <c r="I92" s="102" t="s">
        <v>57</v>
      </c>
      <c r="J92" s="100">
        <f t="shared" si="12"/>
        <v>0.55519999999999992</v>
      </c>
      <c r="K92" s="101">
        <v>660</v>
      </c>
      <c r="L92" s="102" t="s">
        <v>57</v>
      </c>
      <c r="M92" s="100">
        <f t="shared" si="13"/>
        <v>6.6000000000000003E-2</v>
      </c>
      <c r="N92" s="101">
        <v>599</v>
      </c>
      <c r="O92" s="102" t="s">
        <v>57</v>
      </c>
      <c r="P92" s="100">
        <f t="shared" si="14"/>
        <v>5.9899999999999995E-2</v>
      </c>
    </row>
    <row r="93" spans="1:16">
      <c r="A93" s="18">
        <f t="shared" si="15"/>
        <v>93</v>
      </c>
      <c r="B93" s="101">
        <v>900</v>
      </c>
      <c r="C93" s="102" t="s">
        <v>56</v>
      </c>
      <c r="D93" s="96">
        <f t="shared" si="10"/>
        <v>6.6176470588235293E-3</v>
      </c>
      <c r="E93" s="103">
        <v>4.234</v>
      </c>
      <c r="F93" s="104">
        <v>9.8759999999999994</v>
      </c>
      <c r="G93" s="99">
        <f t="shared" si="11"/>
        <v>14.11</v>
      </c>
      <c r="H93" s="101">
        <v>6237</v>
      </c>
      <c r="I93" s="102" t="s">
        <v>57</v>
      </c>
      <c r="J93" s="100">
        <f t="shared" si="12"/>
        <v>0.62370000000000003</v>
      </c>
      <c r="K93" s="101">
        <v>727</v>
      </c>
      <c r="L93" s="102" t="s">
        <v>57</v>
      </c>
      <c r="M93" s="100">
        <f t="shared" si="13"/>
        <v>7.2700000000000001E-2</v>
      </c>
      <c r="N93" s="101">
        <v>662</v>
      </c>
      <c r="O93" s="102" t="s">
        <v>57</v>
      </c>
      <c r="P93" s="100">
        <f t="shared" si="14"/>
        <v>6.6200000000000009E-2</v>
      </c>
    </row>
    <row r="94" spans="1:16">
      <c r="A94" s="18">
        <f t="shared" si="15"/>
        <v>94</v>
      </c>
      <c r="B94" s="101">
        <v>1</v>
      </c>
      <c r="C94" s="105" t="s">
        <v>58</v>
      </c>
      <c r="D94" s="96">
        <f t="shared" ref="D94:D125" si="16">B94/$C$5</f>
        <v>7.3529411764705881E-3</v>
      </c>
      <c r="E94" s="103">
        <v>4.45</v>
      </c>
      <c r="F94" s="104">
        <v>9.56</v>
      </c>
      <c r="G94" s="99">
        <f t="shared" si="11"/>
        <v>14.010000000000002</v>
      </c>
      <c r="H94" s="101">
        <v>6928</v>
      </c>
      <c r="I94" s="102" t="s">
        <v>57</v>
      </c>
      <c r="J94" s="100">
        <f t="shared" si="12"/>
        <v>0.69279999999999997</v>
      </c>
      <c r="K94" s="101">
        <v>792</v>
      </c>
      <c r="L94" s="102" t="s">
        <v>57</v>
      </c>
      <c r="M94" s="100">
        <f t="shared" si="13"/>
        <v>7.9200000000000007E-2</v>
      </c>
      <c r="N94" s="101">
        <v>725</v>
      </c>
      <c r="O94" s="102" t="s">
        <v>57</v>
      </c>
      <c r="P94" s="100">
        <f t="shared" si="14"/>
        <v>7.2499999999999995E-2</v>
      </c>
    </row>
    <row r="95" spans="1:16">
      <c r="A95" s="18">
        <f t="shared" si="15"/>
        <v>95</v>
      </c>
      <c r="B95" s="101">
        <v>1.1000000000000001</v>
      </c>
      <c r="C95" s="102" t="s">
        <v>58</v>
      </c>
      <c r="D95" s="96">
        <f t="shared" si="16"/>
        <v>8.0882352941176478E-3</v>
      </c>
      <c r="E95" s="103">
        <v>4.6710000000000003</v>
      </c>
      <c r="F95" s="104">
        <v>9.266</v>
      </c>
      <c r="G95" s="99">
        <f t="shared" si="11"/>
        <v>13.937000000000001</v>
      </c>
      <c r="H95" s="101">
        <v>7624</v>
      </c>
      <c r="I95" s="102" t="s">
        <v>57</v>
      </c>
      <c r="J95" s="100">
        <f t="shared" si="12"/>
        <v>0.76239999999999997</v>
      </c>
      <c r="K95" s="101">
        <v>855</v>
      </c>
      <c r="L95" s="102" t="s">
        <v>57</v>
      </c>
      <c r="M95" s="100">
        <f t="shared" si="13"/>
        <v>8.5499999999999993E-2</v>
      </c>
      <c r="N95" s="101">
        <v>787</v>
      </c>
      <c r="O95" s="102" t="s">
        <v>57</v>
      </c>
      <c r="P95" s="100">
        <f t="shared" si="14"/>
        <v>7.8700000000000006E-2</v>
      </c>
    </row>
    <row r="96" spans="1:16">
      <c r="A96" s="18">
        <f t="shared" si="15"/>
        <v>96</v>
      </c>
      <c r="B96" s="101">
        <v>1.2</v>
      </c>
      <c r="C96" s="102" t="s">
        <v>58</v>
      </c>
      <c r="D96" s="96">
        <f t="shared" si="16"/>
        <v>8.8235294117647058E-3</v>
      </c>
      <c r="E96" s="103">
        <v>4.8959999999999999</v>
      </c>
      <c r="F96" s="104">
        <v>8.9909999999999997</v>
      </c>
      <c r="G96" s="99">
        <f t="shared" si="11"/>
        <v>13.887</v>
      </c>
      <c r="H96" s="101">
        <v>8324</v>
      </c>
      <c r="I96" s="102" t="s">
        <v>57</v>
      </c>
      <c r="J96" s="100">
        <f t="shared" si="12"/>
        <v>0.83240000000000003</v>
      </c>
      <c r="K96" s="101">
        <v>917</v>
      </c>
      <c r="L96" s="102" t="s">
        <v>57</v>
      </c>
      <c r="M96" s="100">
        <f t="shared" si="13"/>
        <v>9.1700000000000004E-2</v>
      </c>
      <c r="N96" s="101">
        <v>849</v>
      </c>
      <c r="O96" s="102" t="s">
        <v>57</v>
      </c>
      <c r="P96" s="100">
        <f t="shared" si="14"/>
        <v>8.4900000000000003E-2</v>
      </c>
    </row>
    <row r="97" spans="1:16">
      <c r="A97" s="18">
        <f t="shared" si="15"/>
        <v>97</v>
      </c>
      <c r="B97" s="101">
        <v>1.3</v>
      </c>
      <c r="C97" s="102" t="s">
        <v>58</v>
      </c>
      <c r="D97" s="96">
        <f t="shared" si="16"/>
        <v>9.5588235294117654E-3</v>
      </c>
      <c r="E97" s="103">
        <v>5.1260000000000003</v>
      </c>
      <c r="F97" s="104">
        <v>8.7349999999999994</v>
      </c>
      <c r="G97" s="99">
        <f t="shared" si="11"/>
        <v>13.861000000000001</v>
      </c>
      <c r="H97" s="101">
        <v>9027</v>
      </c>
      <c r="I97" s="102" t="s">
        <v>57</v>
      </c>
      <c r="J97" s="100">
        <f t="shared" si="12"/>
        <v>0.90269999999999995</v>
      </c>
      <c r="K97" s="101">
        <v>977</v>
      </c>
      <c r="L97" s="102" t="s">
        <v>57</v>
      </c>
      <c r="M97" s="100">
        <f t="shared" si="13"/>
        <v>9.7699999999999995E-2</v>
      </c>
      <c r="N97" s="101">
        <v>910</v>
      </c>
      <c r="O97" s="102" t="s">
        <v>57</v>
      </c>
      <c r="P97" s="100">
        <f t="shared" si="14"/>
        <v>9.0999999999999998E-2</v>
      </c>
    </row>
    <row r="98" spans="1:16">
      <c r="A98" s="18">
        <f t="shared" si="15"/>
        <v>98</v>
      </c>
      <c r="B98" s="101">
        <v>1.4</v>
      </c>
      <c r="C98" s="102" t="s">
        <v>58</v>
      </c>
      <c r="D98" s="96">
        <f t="shared" si="16"/>
        <v>1.0294117647058823E-2</v>
      </c>
      <c r="E98" s="103">
        <v>5.3570000000000002</v>
      </c>
      <c r="F98" s="104">
        <v>8.4949999999999992</v>
      </c>
      <c r="G98" s="99">
        <f t="shared" si="11"/>
        <v>13.852</v>
      </c>
      <c r="H98" s="101">
        <v>9731</v>
      </c>
      <c r="I98" s="102" t="s">
        <v>57</v>
      </c>
      <c r="J98" s="100">
        <f t="shared" si="12"/>
        <v>0.97309999999999997</v>
      </c>
      <c r="K98" s="101">
        <v>1036</v>
      </c>
      <c r="L98" s="102" t="s">
        <v>57</v>
      </c>
      <c r="M98" s="100">
        <f t="shared" si="13"/>
        <v>0.1036</v>
      </c>
      <c r="N98" s="101">
        <v>971</v>
      </c>
      <c r="O98" s="102" t="s">
        <v>57</v>
      </c>
      <c r="P98" s="100">
        <f t="shared" si="14"/>
        <v>9.7099999999999992E-2</v>
      </c>
    </row>
    <row r="99" spans="1:16">
      <c r="A99" s="18">
        <f t="shared" si="15"/>
        <v>99</v>
      </c>
      <c r="B99" s="101">
        <v>1.5</v>
      </c>
      <c r="C99" s="102" t="s">
        <v>58</v>
      </c>
      <c r="D99" s="96">
        <f t="shared" si="16"/>
        <v>1.1029411764705883E-2</v>
      </c>
      <c r="E99" s="103">
        <v>5.59</v>
      </c>
      <c r="F99" s="104">
        <v>8.2690000000000001</v>
      </c>
      <c r="G99" s="99">
        <f t="shared" si="11"/>
        <v>13.859</v>
      </c>
      <c r="H99" s="101">
        <v>1.04</v>
      </c>
      <c r="I99" s="105" t="s">
        <v>59</v>
      </c>
      <c r="J99" s="106">
        <f t="shared" ref="J99:J130" si="17">H99</f>
        <v>1.04</v>
      </c>
      <c r="K99" s="101">
        <v>1093</v>
      </c>
      <c r="L99" s="102" t="s">
        <v>57</v>
      </c>
      <c r="M99" s="100">
        <f t="shared" si="13"/>
        <v>0.10929999999999999</v>
      </c>
      <c r="N99" s="101">
        <v>1031</v>
      </c>
      <c r="O99" s="102" t="s">
        <v>57</v>
      </c>
      <c r="P99" s="100">
        <f t="shared" si="14"/>
        <v>0.1031</v>
      </c>
    </row>
    <row r="100" spans="1:16">
      <c r="A100" s="18">
        <f t="shared" si="15"/>
        <v>100</v>
      </c>
      <c r="B100" s="101">
        <v>1.6</v>
      </c>
      <c r="C100" s="102" t="s">
        <v>58</v>
      </c>
      <c r="D100" s="96">
        <f t="shared" si="16"/>
        <v>1.1764705882352941E-2</v>
      </c>
      <c r="E100" s="103">
        <v>5.8220000000000001</v>
      </c>
      <c r="F100" s="104">
        <v>8.0579999999999998</v>
      </c>
      <c r="G100" s="99">
        <f t="shared" si="11"/>
        <v>13.879999999999999</v>
      </c>
      <c r="H100" s="101">
        <v>1.1100000000000001</v>
      </c>
      <c r="I100" s="102" t="s">
        <v>59</v>
      </c>
      <c r="J100" s="106">
        <f t="shared" si="17"/>
        <v>1.1100000000000001</v>
      </c>
      <c r="K100" s="101">
        <v>1148</v>
      </c>
      <c r="L100" s="102" t="s">
        <v>57</v>
      </c>
      <c r="M100" s="100">
        <f t="shared" si="13"/>
        <v>0.11479999999999999</v>
      </c>
      <c r="N100" s="101">
        <v>1091</v>
      </c>
      <c r="O100" s="102" t="s">
        <v>57</v>
      </c>
      <c r="P100" s="100">
        <f t="shared" si="14"/>
        <v>0.1091</v>
      </c>
    </row>
    <row r="101" spans="1:16">
      <c r="A101" s="18">
        <f t="shared" si="15"/>
        <v>101</v>
      </c>
      <c r="B101" s="101">
        <v>1.7</v>
      </c>
      <c r="C101" s="102" t="s">
        <v>58</v>
      </c>
      <c r="D101" s="96">
        <f t="shared" si="16"/>
        <v>1.2499999999999999E-2</v>
      </c>
      <c r="E101" s="103">
        <v>6.0540000000000003</v>
      </c>
      <c r="F101" s="104">
        <v>7.8579999999999997</v>
      </c>
      <c r="G101" s="99">
        <f t="shared" si="11"/>
        <v>13.911999999999999</v>
      </c>
      <c r="H101" s="101">
        <v>1.18</v>
      </c>
      <c r="I101" s="102" t="s">
        <v>59</v>
      </c>
      <c r="J101" s="106">
        <f t="shared" si="17"/>
        <v>1.18</v>
      </c>
      <c r="K101" s="101">
        <v>1202</v>
      </c>
      <c r="L101" s="102" t="s">
        <v>57</v>
      </c>
      <c r="M101" s="100">
        <f t="shared" si="13"/>
        <v>0.1202</v>
      </c>
      <c r="N101" s="101">
        <v>1150</v>
      </c>
      <c r="O101" s="102" t="s">
        <v>57</v>
      </c>
      <c r="P101" s="100">
        <f t="shared" si="14"/>
        <v>0.11499999999999999</v>
      </c>
    </row>
    <row r="102" spans="1:16">
      <c r="A102" s="18">
        <f t="shared" si="15"/>
        <v>102</v>
      </c>
      <c r="B102" s="101">
        <v>1.8</v>
      </c>
      <c r="C102" s="102" t="s">
        <v>58</v>
      </c>
      <c r="D102" s="96">
        <f t="shared" si="16"/>
        <v>1.3235294117647059E-2</v>
      </c>
      <c r="E102" s="103">
        <v>6.2839999999999998</v>
      </c>
      <c r="F102" s="104">
        <v>7.67</v>
      </c>
      <c r="G102" s="99">
        <f t="shared" si="11"/>
        <v>13.954000000000001</v>
      </c>
      <c r="H102" s="101">
        <v>1.25</v>
      </c>
      <c r="I102" s="102" t="s">
        <v>59</v>
      </c>
      <c r="J102" s="106">
        <f t="shared" si="17"/>
        <v>1.25</v>
      </c>
      <c r="K102" s="101">
        <v>1254</v>
      </c>
      <c r="L102" s="102" t="s">
        <v>57</v>
      </c>
      <c r="M102" s="100">
        <f t="shared" si="13"/>
        <v>0.12540000000000001</v>
      </c>
      <c r="N102" s="101">
        <v>1208</v>
      </c>
      <c r="O102" s="102" t="s">
        <v>57</v>
      </c>
      <c r="P102" s="100">
        <f t="shared" si="14"/>
        <v>0.12079999999999999</v>
      </c>
    </row>
    <row r="103" spans="1:16">
      <c r="A103" s="18">
        <f t="shared" si="15"/>
        <v>103</v>
      </c>
      <c r="B103" s="101">
        <v>2</v>
      </c>
      <c r="C103" s="102" t="s">
        <v>58</v>
      </c>
      <c r="D103" s="96">
        <f t="shared" si="16"/>
        <v>1.4705882352941176E-2</v>
      </c>
      <c r="E103" s="103">
        <v>6.7389999999999999</v>
      </c>
      <c r="F103" s="104">
        <v>7.3239999999999998</v>
      </c>
      <c r="G103" s="99">
        <f t="shared" si="11"/>
        <v>14.062999999999999</v>
      </c>
      <c r="H103" s="101">
        <v>1.39</v>
      </c>
      <c r="I103" s="102" t="s">
        <v>59</v>
      </c>
      <c r="J103" s="106">
        <f t="shared" si="17"/>
        <v>1.39</v>
      </c>
      <c r="K103" s="101">
        <v>1362</v>
      </c>
      <c r="L103" s="102" t="s">
        <v>57</v>
      </c>
      <c r="M103" s="100">
        <f t="shared" si="13"/>
        <v>0.13620000000000002</v>
      </c>
      <c r="N103" s="101">
        <v>1321</v>
      </c>
      <c r="O103" s="102" t="s">
        <v>57</v>
      </c>
      <c r="P103" s="100">
        <f t="shared" si="14"/>
        <v>0.1321</v>
      </c>
    </row>
    <row r="104" spans="1:16">
      <c r="A104" s="18">
        <f t="shared" si="15"/>
        <v>104</v>
      </c>
      <c r="B104" s="101">
        <v>2.25</v>
      </c>
      <c r="C104" s="102" t="s">
        <v>58</v>
      </c>
      <c r="D104" s="96">
        <f t="shared" si="16"/>
        <v>1.6544117647058824E-2</v>
      </c>
      <c r="E104" s="103">
        <v>7.2919999999999998</v>
      </c>
      <c r="F104" s="104">
        <v>6.9409999999999998</v>
      </c>
      <c r="G104" s="99">
        <f t="shared" si="11"/>
        <v>14.233000000000001</v>
      </c>
      <c r="H104" s="101">
        <v>1.57</v>
      </c>
      <c r="I104" s="102" t="s">
        <v>59</v>
      </c>
      <c r="J104" s="106">
        <f t="shared" si="17"/>
        <v>1.57</v>
      </c>
      <c r="K104" s="101">
        <v>1491</v>
      </c>
      <c r="L104" s="102" t="s">
        <v>57</v>
      </c>
      <c r="M104" s="100">
        <f t="shared" si="13"/>
        <v>0.14910000000000001</v>
      </c>
      <c r="N104" s="101">
        <v>1459</v>
      </c>
      <c r="O104" s="102" t="s">
        <v>57</v>
      </c>
      <c r="P104" s="100">
        <f t="shared" si="14"/>
        <v>0.1459</v>
      </c>
    </row>
    <row r="105" spans="1:16">
      <c r="A105" s="18">
        <f t="shared" si="15"/>
        <v>105</v>
      </c>
      <c r="B105" s="101">
        <v>2.5</v>
      </c>
      <c r="C105" s="102" t="s">
        <v>58</v>
      </c>
      <c r="D105" s="96">
        <f t="shared" si="16"/>
        <v>1.8382352941176471E-2</v>
      </c>
      <c r="E105" s="103">
        <v>7.8250000000000002</v>
      </c>
      <c r="F105" s="104">
        <v>6.601</v>
      </c>
      <c r="G105" s="99">
        <f t="shared" si="11"/>
        <v>14.426</v>
      </c>
      <c r="H105" s="101">
        <v>1.74</v>
      </c>
      <c r="I105" s="102" t="s">
        <v>59</v>
      </c>
      <c r="J105" s="106">
        <f t="shared" si="17"/>
        <v>1.74</v>
      </c>
      <c r="K105" s="101">
        <v>1611</v>
      </c>
      <c r="L105" s="102" t="s">
        <v>57</v>
      </c>
      <c r="M105" s="100">
        <f t="shared" si="13"/>
        <v>0.16109999999999999</v>
      </c>
      <c r="N105" s="101">
        <v>1592</v>
      </c>
      <c r="O105" s="102" t="s">
        <v>57</v>
      </c>
      <c r="P105" s="100">
        <f t="shared" si="14"/>
        <v>0.15920000000000001</v>
      </c>
    </row>
    <row r="106" spans="1:16">
      <c r="A106" s="18">
        <f t="shared" si="15"/>
        <v>106</v>
      </c>
      <c r="B106" s="101">
        <v>2.75</v>
      </c>
      <c r="C106" s="102" t="s">
        <v>58</v>
      </c>
      <c r="D106" s="96">
        <f t="shared" si="16"/>
        <v>2.0220588235294119E-2</v>
      </c>
      <c r="E106" s="103">
        <v>8.3360000000000003</v>
      </c>
      <c r="F106" s="104">
        <v>6.2990000000000004</v>
      </c>
      <c r="G106" s="99">
        <f t="shared" si="11"/>
        <v>14.635000000000002</v>
      </c>
      <c r="H106" s="101">
        <v>1.91</v>
      </c>
      <c r="I106" s="102" t="s">
        <v>59</v>
      </c>
      <c r="J106" s="106">
        <f t="shared" si="17"/>
        <v>1.91</v>
      </c>
      <c r="K106" s="101">
        <v>1723</v>
      </c>
      <c r="L106" s="102" t="s">
        <v>57</v>
      </c>
      <c r="M106" s="100">
        <f t="shared" si="13"/>
        <v>0.17230000000000001</v>
      </c>
      <c r="N106" s="101">
        <v>1720</v>
      </c>
      <c r="O106" s="102" t="s">
        <v>57</v>
      </c>
      <c r="P106" s="100">
        <f t="shared" si="14"/>
        <v>0.17199999999999999</v>
      </c>
    </row>
    <row r="107" spans="1:16">
      <c r="A107" s="18">
        <f t="shared" si="15"/>
        <v>107</v>
      </c>
      <c r="B107" s="101">
        <v>3</v>
      </c>
      <c r="C107" s="102" t="s">
        <v>58</v>
      </c>
      <c r="D107" s="96">
        <f t="shared" si="16"/>
        <v>2.2058823529411766E-2</v>
      </c>
      <c r="E107" s="103">
        <v>8.827</v>
      </c>
      <c r="F107" s="104">
        <v>6.0279999999999996</v>
      </c>
      <c r="G107" s="99">
        <f t="shared" si="11"/>
        <v>14.855</v>
      </c>
      <c r="H107" s="101">
        <v>2.0699999999999998</v>
      </c>
      <c r="I107" s="102" t="s">
        <v>59</v>
      </c>
      <c r="J107" s="106">
        <f t="shared" si="17"/>
        <v>2.0699999999999998</v>
      </c>
      <c r="K107" s="101">
        <v>1827</v>
      </c>
      <c r="L107" s="102" t="s">
        <v>57</v>
      </c>
      <c r="M107" s="100">
        <f t="shared" si="13"/>
        <v>0.1827</v>
      </c>
      <c r="N107" s="101">
        <v>1843</v>
      </c>
      <c r="O107" s="102" t="s">
        <v>57</v>
      </c>
      <c r="P107" s="100">
        <f t="shared" si="14"/>
        <v>0.18429999999999999</v>
      </c>
    </row>
    <row r="108" spans="1:16">
      <c r="A108" s="18">
        <f t="shared" si="15"/>
        <v>108</v>
      </c>
      <c r="B108" s="101">
        <v>3.25</v>
      </c>
      <c r="C108" s="102" t="s">
        <v>58</v>
      </c>
      <c r="D108" s="96">
        <f t="shared" si="16"/>
        <v>2.389705882352941E-2</v>
      </c>
      <c r="E108" s="103">
        <v>9.2970000000000006</v>
      </c>
      <c r="F108" s="104">
        <v>5.7830000000000004</v>
      </c>
      <c r="G108" s="99">
        <f t="shared" si="11"/>
        <v>15.080000000000002</v>
      </c>
      <c r="H108" s="101">
        <v>2.2400000000000002</v>
      </c>
      <c r="I108" s="102" t="s">
        <v>59</v>
      </c>
      <c r="J108" s="106">
        <f t="shared" si="17"/>
        <v>2.2400000000000002</v>
      </c>
      <c r="K108" s="101">
        <v>1925</v>
      </c>
      <c r="L108" s="102" t="s">
        <v>57</v>
      </c>
      <c r="M108" s="100">
        <f t="shared" si="13"/>
        <v>0.1925</v>
      </c>
      <c r="N108" s="101">
        <v>1962</v>
      </c>
      <c r="O108" s="102" t="s">
        <v>57</v>
      </c>
      <c r="P108" s="100">
        <f t="shared" si="14"/>
        <v>0.19619999999999999</v>
      </c>
    </row>
    <row r="109" spans="1:16">
      <c r="A109" s="18">
        <f t="shared" si="15"/>
        <v>109</v>
      </c>
      <c r="B109" s="101">
        <v>3.5</v>
      </c>
      <c r="C109" s="102" t="s">
        <v>58</v>
      </c>
      <c r="D109" s="96">
        <f t="shared" si="16"/>
        <v>2.5735294117647058E-2</v>
      </c>
      <c r="E109" s="103">
        <v>9.7490000000000006</v>
      </c>
      <c r="F109" s="104">
        <v>5.56</v>
      </c>
      <c r="G109" s="99">
        <f t="shared" si="11"/>
        <v>15.309000000000001</v>
      </c>
      <c r="H109" s="101">
        <v>2.4</v>
      </c>
      <c r="I109" s="102" t="s">
        <v>59</v>
      </c>
      <c r="J109" s="106">
        <f t="shared" si="17"/>
        <v>2.4</v>
      </c>
      <c r="K109" s="101">
        <v>2017</v>
      </c>
      <c r="L109" s="102" t="s">
        <v>57</v>
      </c>
      <c r="M109" s="100">
        <f t="shared" si="13"/>
        <v>0.20169999999999999</v>
      </c>
      <c r="N109" s="101">
        <v>2076</v>
      </c>
      <c r="O109" s="102" t="s">
        <v>57</v>
      </c>
      <c r="P109" s="100">
        <f t="shared" si="14"/>
        <v>0.20760000000000001</v>
      </c>
    </row>
    <row r="110" spans="1:16">
      <c r="A110" s="18">
        <f t="shared" si="15"/>
        <v>110</v>
      </c>
      <c r="B110" s="101">
        <v>3.75</v>
      </c>
      <c r="C110" s="102" t="s">
        <v>58</v>
      </c>
      <c r="D110" s="96">
        <f t="shared" si="16"/>
        <v>2.7573529411764705E-2</v>
      </c>
      <c r="E110" s="103">
        <v>10.18</v>
      </c>
      <c r="F110" s="104">
        <v>5.3570000000000002</v>
      </c>
      <c r="G110" s="99">
        <f t="shared" si="11"/>
        <v>15.536999999999999</v>
      </c>
      <c r="H110" s="101">
        <v>2.56</v>
      </c>
      <c r="I110" s="102" t="s">
        <v>59</v>
      </c>
      <c r="J110" s="106">
        <f t="shared" si="17"/>
        <v>2.56</v>
      </c>
      <c r="K110" s="101">
        <v>2104</v>
      </c>
      <c r="L110" s="102" t="s">
        <v>57</v>
      </c>
      <c r="M110" s="100">
        <f t="shared" si="13"/>
        <v>0.2104</v>
      </c>
      <c r="N110" s="101">
        <v>2186</v>
      </c>
      <c r="O110" s="102" t="s">
        <v>57</v>
      </c>
      <c r="P110" s="100">
        <f t="shared" si="14"/>
        <v>0.21859999999999999</v>
      </c>
    </row>
    <row r="111" spans="1:16">
      <c r="A111" s="18">
        <f t="shared" si="15"/>
        <v>111</v>
      </c>
      <c r="B111" s="101">
        <v>4</v>
      </c>
      <c r="C111" s="102" t="s">
        <v>58</v>
      </c>
      <c r="D111" s="96">
        <f t="shared" si="16"/>
        <v>2.9411764705882353E-2</v>
      </c>
      <c r="E111" s="103">
        <v>10.6</v>
      </c>
      <c r="F111" s="104">
        <v>5.17</v>
      </c>
      <c r="G111" s="99">
        <f t="shared" si="11"/>
        <v>15.77</v>
      </c>
      <c r="H111" s="101">
        <v>2.72</v>
      </c>
      <c r="I111" s="102" t="s">
        <v>59</v>
      </c>
      <c r="J111" s="106">
        <f t="shared" si="17"/>
        <v>2.72</v>
      </c>
      <c r="K111" s="101">
        <v>2186</v>
      </c>
      <c r="L111" s="102" t="s">
        <v>57</v>
      </c>
      <c r="M111" s="100">
        <f t="shared" si="13"/>
        <v>0.21859999999999999</v>
      </c>
      <c r="N111" s="101">
        <v>2292</v>
      </c>
      <c r="O111" s="102" t="s">
        <v>57</v>
      </c>
      <c r="P111" s="100">
        <f t="shared" si="14"/>
        <v>0.22919999999999999</v>
      </c>
    </row>
    <row r="112" spans="1:16">
      <c r="A112" s="18">
        <f t="shared" si="15"/>
        <v>112</v>
      </c>
      <c r="B112" s="101">
        <v>4.5</v>
      </c>
      <c r="C112" s="102" t="s">
        <v>58</v>
      </c>
      <c r="D112" s="96">
        <f t="shared" si="16"/>
        <v>3.3088235294117647E-2</v>
      </c>
      <c r="E112" s="103">
        <v>11.4</v>
      </c>
      <c r="F112" s="104">
        <v>4.8390000000000004</v>
      </c>
      <c r="G112" s="99">
        <f t="shared" si="11"/>
        <v>16.239000000000001</v>
      </c>
      <c r="H112" s="101">
        <v>3.02</v>
      </c>
      <c r="I112" s="102" t="s">
        <v>59</v>
      </c>
      <c r="J112" s="106">
        <f t="shared" si="17"/>
        <v>3.02</v>
      </c>
      <c r="K112" s="101">
        <v>2357</v>
      </c>
      <c r="L112" s="102" t="s">
        <v>57</v>
      </c>
      <c r="M112" s="100">
        <f t="shared" si="13"/>
        <v>0.23570000000000002</v>
      </c>
      <c r="N112" s="101">
        <v>2492</v>
      </c>
      <c r="O112" s="102" t="s">
        <v>57</v>
      </c>
      <c r="P112" s="100">
        <f t="shared" si="14"/>
        <v>0.2492</v>
      </c>
    </row>
    <row r="113" spans="1:16">
      <c r="A113" s="18">
        <f t="shared" si="15"/>
        <v>113</v>
      </c>
      <c r="B113" s="101">
        <v>5</v>
      </c>
      <c r="C113" s="102" t="s">
        <v>58</v>
      </c>
      <c r="D113" s="96">
        <f t="shared" si="16"/>
        <v>3.6764705882352942E-2</v>
      </c>
      <c r="E113" s="103">
        <v>12.16</v>
      </c>
      <c r="F113" s="104">
        <v>4.5540000000000003</v>
      </c>
      <c r="G113" s="99">
        <f t="shared" si="11"/>
        <v>16.713999999999999</v>
      </c>
      <c r="H113" s="101">
        <v>3.32</v>
      </c>
      <c r="I113" s="102" t="s">
        <v>59</v>
      </c>
      <c r="J113" s="106">
        <f t="shared" si="17"/>
        <v>3.32</v>
      </c>
      <c r="K113" s="101">
        <v>2510</v>
      </c>
      <c r="L113" s="102" t="s">
        <v>57</v>
      </c>
      <c r="M113" s="100">
        <f t="shared" si="13"/>
        <v>0.251</v>
      </c>
      <c r="N113" s="101">
        <v>2680</v>
      </c>
      <c r="O113" s="102" t="s">
        <v>57</v>
      </c>
      <c r="P113" s="100">
        <f t="shared" si="14"/>
        <v>0.26800000000000002</v>
      </c>
    </row>
    <row r="114" spans="1:16">
      <c r="A114" s="18">
        <f t="shared" si="15"/>
        <v>114</v>
      </c>
      <c r="B114" s="101">
        <v>5.5</v>
      </c>
      <c r="C114" s="102" t="s">
        <v>58</v>
      </c>
      <c r="D114" s="96">
        <f t="shared" si="16"/>
        <v>4.0441176470588237E-2</v>
      </c>
      <c r="E114" s="103">
        <v>12.89</v>
      </c>
      <c r="F114" s="104">
        <v>4.3049999999999997</v>
      </c>
      <c r="G114" s="99">
        <f t="shared" si="11"/>
        <v>17.195</v>
      </c>
      <c r="H114" s="101">
        <v>3.62</v>
      </c>
      <c r="I114" s="102" t="s">
        <v>59</v>
      </c>
      <c r="J114" s="106">
        <f t="shared" si="17"/>
        <v>3.62</v>
      </c>
      <c r="K114" s="101">
        <v>2649</v>
      </c>
      <c r="L114" s="102" t="s">
        <v>57</v>
      </c>
      <c r="M114" s="100">
        <f t="shared" si="13"/>
        <v>0.26490000000000002</v>
      </c>
      <c r="N114" s="101">
        <v>2855</v>
      </c>
      <c r="O114" s="102" t="s">
        <v>57</v>
      </c>
      <c r="P114" s="100">
        <f t="shared" si="14"/>
        <v>0.28549999999999998</v>
      </c>
    </row>
    <row r="115" spans="1:16">
      <c r="A115" s="18">
        <f t="shared" si="15"/>
        <v>115</v>
      </c>
      <c r="B115" s="101">
        <v>6</v>
      </c>
      <c r="C115" s="102" t="s">
        <v>58</v>
      </c>
      <c r="D115" s="96">
        <f t="shared" si="16"/>
        <v>4.4117647058823532E-2</v>
      </c>
      <c r="E115" s="103">
        <v>13.6</v>
      </c>
      <c r="F115" s="104">
        <v>4.0860000000000003</v>
      </c>
      <c r="G115" s="99">
        <f t="shared" si="11"/>
        <v>17.686</v>
      </c>
      <c r="H115" s="101">
        <v>3.9</v>
      </c>
      <c r="I115" s="102" t="s">
        <v>59</v>
      </c>
      <c r="J115" s="106">
        <f t="shared" si="17"/>
        <v>3.9</v>
      </c>
      <c r="K115" s="101">
        <v>2775</v>
      </c>
      <c r="L115" s="102" t="s">
        <v>57</v>
      </c>
      <c r="M115" s="100">
        <f t="shared" si="13"/>
        <v>0.27749999999999997</v>
      </c>
      <c r="N115" s="101">
        <v>3019</v>
      </c>
      <c r="O115" s="102" t="s">
        <v>57</v>
      </c>
      <c r="P115" s="100">
        <f t="shared" si="14"/>
        <v>0.3019</v>
      </c>
    </row>
    <row r="116" spans="1:16">
      <c r="A116" s="18">
        <f t="shared" si="15"/>
        <v>116</v>
      </c>
      <c r="B116" s="101">
        <v>6.5</v>
      </c>
      <c r="C116" s="102" t="s">
        <v>58</v>
      </c>
      <c r="D116" s="96">
        <f t="shared" si="16"/>
        <v>4.779411764705882E-2</v>
      </c>
      <c r="E116" s="103">
        <v>14.3</v>
      </c>
      <c r="F116" s="104">
        <v>3.891</v>
      </c>
      <c r="G116" s="99">
        <f t="shared" si="11"/>
        <v>18.191000000000003</v>
      </c>
      <c r="H116" s="101">
        <v>4.17</v>
      </c>
      <c r="I116" s="102" t="s">
        <v>59</v>
      </c>
      <c r="J116" s="106">
        <f t="shared" si="17"/>
        <v>4.17</v>
      </c>
      <c r="K116" s="101">
        <v>2889</v>
      </c>
      <c r="L116" s="102" t="s">
        <v>57</v>
      </c>
      <c r="M116" s="100">
        <f t="shared" ref="M116:M147" si="18">K116/1000/10</f>
        <v>0.28889999999999999</v>
      </c>
      <c r="N116" s="101">
        <v>3173</v>
      </c>
      <c r="O116" s="102" t="s">
        <v>57</v>
      </c>
      <c r="P116" s="100">
        <f t="shared" ref="P116:P147" si="19">N116/1000/10</f>
        <v>0.31730000000000003</v>
      </c>
    </row>
    <row r="117" spans="1:16">
      <c r="A117" s="18">
        <f t="shared" si="15"/>
        <v>117</v>
      </c>
      <c r="B117" s="101">
        <v>7</v>
      </c>
      <c r="C117" s="102" t="s">
        <v>58</v>
      </c>
      <c r="D117" s="96">
        <f t="shared" si="16"/>
        <v>5.1470588235294115E-2</v>
      </c>
      <c r="E117" s="103">
        <v>14.99</v>
      </c>
      <c r="F117" s="104">
        <v>3.7170000000000001</v>
      </c>
      <c r="G117" s="99">
        <f t="shared" si="11"/>
        <v>18.707000000000001</v>
      </c>
      <c r="H117" s="101">
        <v>4.4400000000000004</v>
      </c>
      <c r="I117" s="102" t="s">
        <v>59</v>
      </c>
      <c r="J117" s="106">
        <f t="shared" si="17"/>
        <v>4.4400000000000004</v>
      </c>
      <c r="K117" s="101">
        <v>2995</v>
      </c>
      <c r="L117" s="102" t="s">
        <v>57</v>
      </c>
      <c r="M117" s="100">
        <f t="shared" si="18"/>
        <v>0.29949999999999999</v>
      </c>
      <c r="N117" s="101">
        <v>3317</v>
      </c>
      <c r="O117" s="102" t="s">
        <v>57</v>
      </c>
      <c r="P117" s="100">
        <f t="shared" si="19"/>
        <v>0.33169999999999999</v>
      </c>
    </row>
    <row r="118" spans="1:16">
      <c r="A118" s="18">
        <f t="shared" si="15"/>
        <v>118</v>
      </c>
      <c r="B118" s="101">
        <v>8</v>
      </c>
      <c r="C118" s="102" t="s">
        <v>58</v>
      </c>
      <c r="D118" s="96">
        <f t="shared" si="16"/>
        <v>5.8823529411764705E-2</v>
      </c>
      <c r="E118" s="103">
        <v>16.37</v>
      </c>
      <c r="F118" s="104">
        <v>3.4169999999999998</v>
      </c>
      <c r="G118" s="99">
        <f t="shared" si="11"/>
        <v>19.786999999999999</v>
      </c>
      <c r="H118" s="101">
        <v>4.96</v>
      </c>
      <c r="I118" s="102" t="s">
        <v>59</v>
      </c>
      <c r="J118" s="106">
        <f t="shared" si="17"/>
        <v>4.96</v>
      </c>
      <c r="K118" s="101">
        <v>3222</v>
      </c>
      <c r="L118" s="102" t="s">
        <v>57</v>
      </c>
      <c r="M118" s="100">
        <f t="shared" si="18"/>
        <v>0.32219999999999999</v>
      </c>
      <c r="N118" s="101">
        <v>3581</v>
      </c>
      <c r="O118" s="102" t="s">
        <v>57</v>
      </c>
      <c r="P118" s="100">
        <f t="shared" si="19"/>
        <v>0.35809999999999997</v>
      </c>
    </row>
    <row r="119" spans="1:16">
      <c r="A119" s="18">
        <f t="shared" si="15"/>
        <v>119</v>
      </c>
      <c r="B119" s="101">
        <v>9</v>
      </c>
      <c r="C119" s="102" t="s">
        <v>58</v>
      </c>
      <c r="D119" s="96">
        <f t="shared" si="16"/>
        <v>6.6176470588235295E-2</v>
      </c>
      <c r="E119" s="103">
        <v>17.77</v>
      </c>
      <c r="F119" s="104">
        <v>3.1669999999999998</v>
      </c>
      <c r="G119" s="99">
        <f t="shared" si="11"/>
        <v>20.936999999999998</v>
      </c>
      <c r="H119" s="101">
        <v>5.44</v>
      </c>
      <c r="I119" s="102" t="s">
        <v>59</v>
      </c>
      <c r="J119" s="106">
        <f t="shared" si="17"/>
        <v>5.44</v>
      </c>
      <c r="K119" s="101">
        <v>3413</v>
      </c>
      <c r="L119" s="102" t="s">
        <v>57</v>
      </c>
      <c r="M119" s="100">
        <f t="shared" si="18"/>
        <v>0.34129999999999999</v>
      </c>
      <c r="N119" s="101">
        <v>3816</v>
      </c>
      <c r="O119" s="102" t="s">
        <v>57</v>
      </c>
      <c r="P119" s="100">
        <f t="shared" si="19"/>
        <v>0.38159999999999999</v>
      </c>
    </row>
    <row r="120" spans="1:16">
      <c r="A120" s="18">
        <f t="shared" si="15"/>
        <v>120</v>
      </c>
      <c r="B120" s="101">
        <v>10</v>
      </c>
      <c r="C120" s="102" t="s">
        <v>58</v>
      </c>
      <c r="D120" s="96">
        <f t="shared" si="16"/>
        <v>7.3529411764705885E-2</v>
      </c>
      <c r="E120" s="103">
        <v>19.190000000000001</v>
      </c>
      <c r="F120" s="104">
        <v>2.956</v>
      </c>
      <c r="G120" s="99">
        <f t="shared" si="11"/>
        <v>22.146000000000001</v>
      </c>
      <c r="H120" s="101">
        <v>5.9</v>
      </c>
      <c r="I120" s="102" t="s">
        <v>59</v>
      </c>
      <c r="J120" s="106">
        <f t="shared" si="17"/>
        <v>5.9</v>
      </c>
      <c r="K120" s="101">
        <v>3577</v>
      </c>
      <c r="L120" s="102" t="s">
        <v>57</v>
      </c>
      <c r="M120" s="100">
        <f t="shared" si="18"/>
        <v>0.35770000000000002</v>
      </c>
      <c r="N120" s="101">
        <v>4026</v>
      </c>
      <c r="O120" s="102" t="s">
        <v>57</v>
      </c>
      <c r="P120" s="100">
        <f t="shared" si="19"/>
        <v>0.40259999999999996</v>
      </c>
    </row>
    <row r="121" spans="1:16">
      <c r="A121" s="18">
        <f t="shared" si="15"/>
        <v>121</v>
      </c>
      <c r="B121" s="101">
        <v>11</v>
      </c>
      <c r="C121" s="102" t="s">
        <v>58</v>
      </c>
      <c r="D121" s="96">
        <f t="shared" si="16"/>
        <v>8.0882352941176475E-2</v>
      </c>
      <c r="E121" s="103">
        <v>20.65</v>
      </c>
      <c r="F121" s="104">
        <v>2.7749999999999999</v>
      </c>
      <c r="G121" s="99">
        <f t="shared" si="11"/>
        <v>23.424999999999997</v>
      </c>
      <c r="H121" s="101">
        <v>6.34</v>
      </c>
      <c r="I121" s="102" t="s">
        <v>59</v>
      </c>
      <c r="J121" s="106">
        <f t="shared" si="17"/>
        <v>6.34</v>
      </c>
      <c r="K121" s="101">
        <v>3718</v>
      </c>
      <c r="L121" s="102" t="s">
        <v>57</v>
      </c>
      <c r="M121" s="100">
        <f t="shared" si="18"/>
        <v>0.37180000000000002</v>
      </c>
      <c r="N121" s="101">
        <v>4213</v>
      </c>
      <c r="O121" s="102" t="s">
        <v>57</v>
      </c>
      <c r="P121" s="100">
        <f t="shared" si="19"/>
        <v>0.42130000000000001</v>
      </c>
    </row>
    <row r="122" spans="1:16">
      <c r="A122" s="18">
        <f t="shared" si="15"/>
        <v>122</v>
      </c>
      <c r="B122" s="101">
        <v>12</v>
      </c>
      <c r="C122" s="102" t="s">
        <v>58</v>
      </c>
      <c r="D122" s="96">
        <f t="shared" si="16"/>
        <v>8.8235294117647065E-2</v>
      </c>
      <c r="E122" s="103">
        <v>22.15</v>
      </c>
      <c r="F122" s="104">
        <v>2.617</v>
      </c>
      <c r="G122" s="99">
        <f t="shared" si="11"/>
        <v>24.766999999999999</v>
      </c>
      <c r="H122" s="101">
        <v>6.75</v>
      </c>
      <c r="I122" s="102" t="s">
        <v>59</v>
      </c>
      <c r="J122" s="106">
        <f t="shared" si="17"/>
        <v>6.75</v>
      </c>
      <c r="K122" s="101">
        <v>3840</v>
      </c>
      <c r="L122" s="102" t="s">
        <v>57</v>
      </c>
      <c r="M122" s="100">
        <f t="shared" si="18"/>
        <v>0.38400000000000001</v>
      </c>
      <c r="N122" s="101">
        <v>4381</v>
      </c>
      <c r="O122" s="102" t="s">
        <v>57</v>
      </c>
      <c r="P122" s="100">
        <f t="shared" si="19"/>
        <v>0.43810000000000004</v>
      </c>
    </row>
    <row r="123" spans="1:16">
      <c r="A123" s="18">
        <f t="shared" si="15"/>
        <v>123</v>
      </c>
      <c r="B123" s="101">
        <v>13</v>
      </c>
      <c r="C123" s="102" t="s">
        <v>58</v>
      </c>
      <c r="D123" s="96">
        <f t="shared" si="16"/>
        <v>9.5588235294117641E-2</v>
      </c>
      <c r="E123" s="103">
        <v>23.68</v>
      </c>
      <c r="F123" s="104">
        <v>2.4780000000000002</v>
      </c>
      <c r="G123" s="99">
        <f t="shared" si="11"/>
        <v>26.158000000000001</v>
      </c>
      <c r="H123" s="101">
        <v>7.14</v>
      </c>
      <c r="I123" s="102" t="s">
        <v>59</v>
      </c>
      <c r="J123" s="106">
        <f t="shared" si="17"/>
        <v>7.14</v>
      </c>
      <c r="K123" s="101">
        <v>3946</v>
      </c>
      <c r="L123" s="102" t="s">
        <v>57</v>
      </c>
      <c r="M123" s="100">
        <f t="shared" si="18"/>
        <v>0.39460000000000001</v>
      </c>
      <c r="N123" s="101">
        <v>4532</v>
      </c>
      <c r="O123" s="102" t="s">
        <v>57</v>
      </c>
      <c r="P123" s="100">
        <f t="shared" si="19"/>
        <v>0.45319999999999999</v>
      </c>
    </row>
    <row r="124" spans="1:16">
      <c r="A124" s="18">
        <f t="shared" si="15"/>
        <v>124</v>
      </c>
      <c r="B124" s="101">
        <v>14</v>
      </c>
      <c r="C124" s="102" t="s">
        <v>58</v>
      </c>
      <c r="D124" s="96">
        <f t="shared" si="16"/>
        <v>0.10294117647058823</v>
      </c>
      <c r="E124" s="103">
        <v>25.24</v>
      </c>
      <c r="F124" s="104">
        <v>2.355</v>
      </c>
      <c r="G124" s="99">
        <f t="shared" si="11"/>
        <v>27.594999999999999</v>
      </c>
      <c r="H124" s="101">
        <v>7.51</v>
      </c>
      <c r="I124" s="102" t="s">
        <v>59</v>
      </c>
      <c r="J124" s="106">
        <f t="shared" si="17"/>
        <v>7.51</v>
      </c>
      <c r="K124" s="101">
        <v>4040</v>
      </c>
      <c r="L124" s="102" t="s">
        <v>57</v>
      </c>
      <c r="M124" s="100">
        <f t="shared" si="18"/>
        <v>0.40400000000000003</v>
      </c>
      <c r="N124" s="101">
        <v>4668</v>
      </c>
      <c r="O124" s="102" t="s">
        <v>57</v>
      </c>
      <c r="P124" s="100">
        <f t="shared" si="19"/>
        <v>0.46679999999999999</v>
      </c>
    </row>
    <row r="125" spans="1:16">
      <c r="A125" s="18">
        <f t="shared" si="15"/>
        <v>125</v>
      </c>
      <c r="B125" s="107">
        <v>15</v>
      </c>
      <c r="C125" s="108" t="s">
        <v>58</v>
      </c>
      <c r="D125" s="96">
        <f t="shared" si="16"/>
        <v>0.11029411764705882</v>
      </c>
      <c r="E125" s="103">
        <v>26.83</v>
      </c>
      <c r="F125" s="104">
        <v>2.2450000000000001</v>
      </c>
      <c r="G125" s="99">
        <f t="shared" si="11"/>
        <v>29.074999999999999</v>
      </c>
      <c r="H125" s="101">
        <v>7.86</v>
      </c>
      <c r="I125" s="102" t="s">
        <v>59</v>
      </c>
      <c r="J125" s="106">
        <f t="shared" si="17"/>
        <v>7.86</v>
      </c>
      <c r="K125" s="101">
        <v>4123</v>
      </c>
      <c r="L125" s="102" t="s">
        <v>57</v>
      </c>
      <c r="M125" s="100">
        <f t="shared" si="18"/>
        <v>0.4123</v>
      </c>
      <c r="N125" s="101">
        <v>4791</v>
      </c>
      <c r="O125" s="102" t="s">
        <v>57</v>
      </c>
      <c r="P125" s="100">
        <f t="shared" si="19"/>
        <v>0.47910000000000003</v>
      </c>
    </row>
    <row r="126" spans="1:16">
      <c r="A126" s="18">
        <f t="shared" si="15"/>
        <v>126</v>
      </c>
      <c r="B126" s="107">
        <v>16</v>
      </c>
      <c r="C126" s="108" t="s">
        <v>58</v>
      </c>
      <c r="D126" s="96">
        <f t="shared" ref="D126:D157" si="20">B126/$C$5</f>
        <v>0.11764705882352941</v>
      </c>
      <c r="E126" s="103">
        <v>28.43</v>
      </c>
      <c r="F126" s="104">
        <v>2.1469999999999998</v>
      </c>
      <c r="G126" s="99">
        <f t="shared" si="11"/>
        <v>30.576999999999998</v>
      </c>
      <c r="H126" s="107">
        <v>8.1999999999999993</v>
      </c>
      <c r="I126" s="108" t="s">
        <v>59</v>
      </c>
      <c r="J126" s="106">
        <f t="shared" si="17"/>
        <v>8.1999999999999993</v>
      </c>
      <c r="K126" s="107">
        <v>4196</v>
      </c>
      <c r="L126" s="108" t="s">
        <v>57</v>
      </c>
      <c r="M126" s="100">
        <f t="shared" si="18"/>
        <v>0.41959999999999997</v>
      </c>
      <c r="N126" s="107">
        <v>4903</v>
      </c>
      <c r="O126" s="108" t="s">
        <v>57</v>
      </c>
      <c r="P126" s="100">
        <f t="shared" si="19"/>
        <v>0.49029999999999996</v>
      </c>
    </row>
    <row r="127" spans="1:16">
      <c r="A127" s="18">
        <f t="shared" si="15"/>
        <v>127</v>
      </c>
      <c r="B127" s="107">
        <v>17</v>
      </c>
      <c r="C127" s="108" t="s">
        <v>58</v>
      </c>
      <c r="D127" s="96">
        <f t="shared" si="20"/>
        <v>0.125</v>
      </c>
      <c r="E127" s="103">
        <v>30.04</v>
      </c>
      <c r="F127" s="104">
        <v>2.0569999999999999</v>
      </c>
      <c r="G127" s="99">
        <f t="shared" si="11"/>
        <v>32.097000000000001</v>
      </c>
      <c r="H127" s="107">
        <v>8.52</v>
      </c>
      <c r="I127" s="108" t="s">
        <v>59</v>
      </c>
      <c r="J127" s="106">
        <f t="shared" si="17"/>
        <v>8.52</v>
      </c>
      <c r="K127" s="107">
        <v>4261</v>
      </c>
      <c r="L127" s="108" t="s">
        <v>57</v>
      </c>
      <c r="M127" s="100">
        <f t="shared" si="18"/>
        <v>0.42610000000000003</v>
      </c>
      <c r="N127" s="107">
        <v>5005</v>
      </c>
      <c r="O127" s="108" t="s">
        <v>57</v>
      </c>
      <c r="P127" s="100">
        <f t="shared" si="19"/>
        <v>0.50049999999999994</v>
      </c>
    </row>
    <row r="128" spans="1:16">
      <c r="A128" s="18">
        <f t="shared" si="15"/>
        <v>128</v>
      </c>
      <c r="B128" s="101">
        <v>18</v>
      </c>
      <c r="C128" s="102" t="s">
        <v>58</v>
      </c>
      <c r="D128" s="96">
        <f t="shared" si="20"/>
        <v>0.13235294117647059</v>
      </c>
      <c r="E128" s="103">
        <v>31.65</v>
      </c>
      <c r="F128" s="104">
        <v>1.9750000000000001</v>
      </c>
      <c r="G128" s="99">
        <f t="shared" si="11"/>
        <v>33.625</v>
      </c>
      <c r="H128" s="101">
        <v>8.82</v>
      </c>
      <c r="I128" s="102" t="s">
        <v>59</v>
      </c>
      <c r="J128" s="106">
        <f t="shared" si="17"/>
        <v>8.82</v>
      </c>
      <c r="K128" s="107">
        <v>4320</v>
      </c>
      <c r="L128" s="108" t="s">
        <v>57</v>
      </c>
      <c r="M128" s="100">
        <f t="shared" si="18"/>
        <v>0.43200000000000005</v>
      </c>
      <c r="N128" s="107">
        <v>5098</v>
      </c>
      <c r="O128" s="108" t="s">
        <v>57</v>
      </c>
      <c r="P128" s="100">
        <f t="shared" si="19"/>
        <v>0.50980000000000003</v>
      </c>
    </row>
    <row r="129" spans="1:16">
      <c r="A129" s="18">
        <f t="shared" si="15"/>
        <v>129</v>
      </c>
      <c r="B129" s="101">
        <v>20</v>
      </c>
      <c r="C129" s="102" t="s">
        <v>58</v>
      </c>
      <c r="D129" s="96">
        <f t="shared" si="20"/>
        <v>0.14705882352941177</v>
      </c>
      <c r="E129" s="103">
        <v>34.86</v>
      </c>
      <c r="F129" s="104">
        <v>1.8320000000000001</v>
      </c>
      <c r="G129" s="99">
        <f t="shared" si="11"/>
        <v>36.692</v>
      </c>
      <c r="H129" s="101">
        <v>9.3800000000000008</v>
      </c>
      <c r="I129" s="102" t="s">
        <v>59</v>
      </c>
      <c r="J129" s="106">
        <f t="shared" si="17"/>
        <v>9.3800000000000008</v>
      </c>
      <c r="K129" s="107">
        <v>4456</v>
      </c>
      <c r="L129" s="108" t="s">
        <v>57</v>
      </c>
      <c r="M129" s="100">
        <f t="shared" si="18"/>
        <v>0.44560000000000005</v>
      </c>
      <c r="N129" s="107">
        <v>5262</v>
      </c>
      <c r="O129" s="108" t="s">
        <v>57</v>
      </c>
      <c r="P129" s="100">
        <f t="shared" si="19"/>
        <v>0.5262</v>
      </c>
    </row>
    <row r="130" spans="1:16">
      <c r="A130" s="18">
        <f t="shared" si="15"/>
        <v>130</v>
      </c>
      <c r="B130" s="101">
        <v>22.5</v>
      </c>
      <c r="C130" s="102" t="s">
        <v>58</v>
      </c>
      <c r="D130" s="96">
        <f t="shared" si="20"/>
        <v>0.16544117647058823</v>
      </c>
      <c r="E130" s="103">
        <v>38.78</v>
      </c>
      <c r="F130" s="104">
        <v>1.6830000000000001</v>
      </c>
      <c r="G130" s="99">
        <f t="shared" si="11"/>
        <v>40.463000000000001</v>
      </c>
      <c r="H130" s="101">
        <v>10.029999999999999</v>
      </c>
      <c r="I130" s="102" t="s">
        <v>59</v>
      </c>
      <c r="J130" s="106">
        <f t="shared" si="17"/>
        <v>10.029999999999999</v>
      </c>
      <c r="K130" s="107">
        <v>4611</v>
      </c>
      <c r="L130" s="108" t="s">
        <v>57</v>
      </c>
      <c r="M130" s="100">
        <f t="shared" si="18"/>
        <v>0.46109999999999995</v>
      </c>
      <c r="N130" s="107">
        <v>5432</v>
      </c>
      <c r="O130" s="108" t="s">
        <v>57</v>
      </c>
      <c r="P130" s="100">
        <f t="shared" si="19"/>
        <v>0.54320000000000002</v>
      </c>
    </row>
    <row r="131" spans="1:16">
      <c r="A131" s="18">
        <f t="shared" si="15"/>
        <v>131</v>
      </c>
      <c r="B131" s="101">
        <v>25</v>
      </c>
      <c r="C131" s="102" t="s">
        <v>58</v>
      </c>
      <c r="D131" s="96">
        <f t="shared" si="20"/>
        <v>0.18382352941176472</v>
      </c>
      <c r="E131" s="103">
        <v>42.54</v>
      </c>
      <c r="F131" s="104">
        <v>1.5589999999999999</v>
      </c>
      <c r="G131" s="99">
        <f t="shared" si="11"/>
        <v>44.098999999999997</v>
      </c>
      <c r="H131" s="101">
        <v>10.62</v>
      </c>
      <c r="I131" s="102" t="s">
        <v>59</v>
      </c>
      <c r="J131" s="106">
        <f t="shared" ref="J131:J162" si="21">H131</f>
        <v>10.62</v>
      </c>
      <c r="K131" s="107">
        <v>4736</v>
      </c>
      <c r="L131" s="108" t="s">
        <v>57</v>
      </c>
      <c r="M131" s="100">
        <f t="shared" si="18"/>
        <v>0.47359999999999997</v>
      </c>
      <c r="N131" s="107">
        <v>5574</v>
      </c>
      <c r="O131" s="108" t="s">
        <v>57</v>
      </c>
      <c r="P131" s="100">
        <f t="shared" si="19"/>
        <v>0.55740000000000001</v>
      </c>
    </row>
    <row r="132" spans="1:16">
      <c r="A132" s="18">
        <f t="shared" si="15"/>
        <v>132</v>
      </c>
      <c r="B132" s="101">
        <v>27.5</v>
      </c>
      <c r="C132" s="102" t="s">
        <v>58</v>
      </c>
      <c r="D132" s="96">
        <f t="shared" si="20"/>
        <v>0.20220588235294118</v>
      </c>
      <c r="E132" s="103">
        <v>46.11</v>
      </c>
      <c r="F132" s="104">
        <v>1.4530000000000001</v>
      </c>
      <c r="G132" s="99">
        <f t="shared" si="11"/>
        <v>47.563000000000002</v>
      </c>
      <c r="H132" s="101">
        <v>11.16</v>
      </c>
      <c r="I132" s="102" t="s">
        <v>59</v>
      </c>
      <c r="J132" s="106">
        <f t="shared" si="21"/>
        <v>11.16</v>
      </c>
      <c r="K132" s="107">
        <v>4839</v>
      </c>
      <c r="L132" s="108" t="s">
        <v>57</v>
      </c>
      <c r="M132" s="100">
        <f t="shared" si="18"/>
        <v>0.48390000000000005</v>
      </c>
      <c r="N132" s="107">
        <v>5695</v>
      </c>
      <c r="O132" s="108" t="s">
        <v>57</v>
      </c>
      <c r="P132" s="100">
        <f t="shared" si="19"/>
        <v>0.56950000000000001</v>
      </c>
    </row>
    <row r="133" spans="1:16">
      <c r="A133" s="18">
        <f t="shared" si="15"/>
        <v>133</v>
      </c>
      <c r="B133" s="101">
        <v>30</v>
      </c>
      <c r="C133" s="102" t="s">
        <v>58</v>
      </c>
      <c r="D133" s="96">
        <f t="shared" si="20"/>
        <v>0.22058823529411764</v>
      </c>
      <c r="E133" s="103">
        <v>49.44</v>
      </c>
      <c r="F133" s="104">
        <v>1.3620000000000001</v>
      </c>
      <c r="G133" s="99">
        <f t="shared" si="11"/>
        <v>50.802</v>
      </c>
      <c r="H133" s="101">
        <v>11.67</v>
      </c>
      <c r="I133" s="102" t="s">
        <v>59</v>
      </c>
      <c r="J133" s="106">
        <f t="shared" si="21"/>
        <v>11.67</v>
      </c>
      <c r="K133" s="107">
        <v>4926</v>
      </c>
      <c r="L133" s="108" t="s">
        <v>57</v>
      </c>
      <c r="M133" s="100">
        <f t="shared" si="18"/>
        <v>0.49260000000000004</v>
      </c>
      <c r="N133" s="107">
        <v>5798</v>
      </c>
      <c r="O133" s="108" t="s">
        <v>57</v>
      </c>
      <c r="P133" s="100">
        <f t="shared" si="19"/>
        <v>0.57979999999999998</v>
      </c>
    </row>
    <row r="134" spans="1:16">
      <c r="A134" s="18">
        <f t="shared" si="15"/>
        <v>134</v>
      </c>
      <c r="B134" s="101">
        <v>32.5</v>
      </c>
      <c r="C134" s="102" t="s">
        <v>58</v>
      </c>
      <c r="D134" s="96">
        <f t="shared" si="20"/>
        <v>0.23897058823529413</v>
      </c>
      <c r="E134" s="103">
        <v>52.54</v>
      </c>
      <c r="F134" s="104">
        <v>1.2829999999999999</v>
      </c>
      <c r="G134" s="99">
        <f t="shared" si="11"/>
        <v>53.823</v>
      </c>
      <c r="H134" s="101">
        <v>12.15</v>
      </c>
      <c r="I134" s="102" t="s">
        <v>59</v>
      </c>
      <c r="J134" s="106">
        <f t="shared" si="21"/>
        <v>12.15</v>
      </c>
      <c r="K134" s="107">
        <v>5001</v>
      </c>
      <c r="L134" s="108" t="s">
        <v>57</v>
      </c>
      <c r="M134" s="100">
        <f t="shared" si="18"/>
        <v>0.50009999999999999</v>
      </c>
      <c r="N134" s="107">
        <v>5888</v>
      </c>
      <c r="O134" s="108" t="s">
        <v>57</v>
      </c>
      <c r="P134" s="100">
        <f t="shared" si="19"/>
        <v>0.58879999999999999</v>
      </c>
    </row>
    <row r="135" spans="1:16">
      <c r="A135" s="18">
        <f t="shared" si="15"/>
        <v>135</v>
      </c>
      <c r="B135" s="101">
        <v>35</v>
      </c>
      <c r="C135" s="102" t="s">
        <v>58</v>
      </c>
      <c r="D135" s="96">
        <f t="shared" si="20"/>
        <v>0.25735294117647056</v>
      </c>
      <c r="E135" s="103">
        <v>55.41</v>
      </c>
      <c r="F135" s="104">
        <v>1.214</v>
      </c>
      <c r="G135" s="99">
        <f t="shared" si="11"/>
        <v>56.623999999999995</v>
      </c>
      <c r="H135" s="101">
        <v>12.6</v>
      </c>
      <c r="I135" s="102" t="s">
        <v>59</v>
      </c>
      <c r="J135" s="106">
        <f t="shared" si="21"/>
        <v>12.6</v>
      </c>
      <c r="K135" s="107">
        <v>5066</v>
      </c>
      <c r="L135" s="108" t="s">
        <v>57</v>
      </c>
      <c r="M135" s="100">
        <f t="shared" si="18"/>
        <v>0.50659999999999994</v>
      </c>
      <c r="N135" s="107">
        <v>5968</v>
      </c>
      <c r="O135" s="108" t="s">
        <v>57</v>
      </c>
      <c r="P135" s="100">
        <f t="shared" si="19"/>
        <v>0.5968</v>
      </c>
    </row>
    <row r="136" spans="1:16">
      <c r="A136" s="18">
        <f t="shared" si="15"/>
        <v>136</v>
      </c>
      <c r="B136" s="101">
        <v>37.5</v>
      </c>
      <c r="C136" s="102" t="s">
        <v>58</v>
      </c>
      <c r="D136" s="96">
        <f t="shared" si="20"/>
        <v>0.27573529411764708</v>
      </c>
      <c r="E136" s="103">
        <v>58.06</v>
      </c>
      <c r="F136" s="104">
        <v>1.1519999999999999</v>
      </c>
      <c r="G136" s="99">
        <f t="shared" si="11"/>
        <v>59.212000000000003</v>
      </c>
      <c r="H136" s="101">
        <v>13.03</v>
      </c>
      <c r="I136" s="102" t="s">
        <v>59</v>
      </c>
      <c r="J136" s="106">
        <f t="shared" si="21"/>
        <v>13.03</v>
      </c>
      <c r="K136" s="107">
        <v>5125</v>
      </c>
      <c r="L136" s="108" t="s">
        <v>57</v>
      </c>
      <c r="M136" s="100">
        <f t="shared" si="18"/>
        <v>0.51249999999999996</v>
      </c>
      <c r="N136" s="107">
        <v>6039</v>
      </c>
      <c r="O136" s="108" t="s">
        <v>57</v>
      </c>
      <c r="P136" s="100">
        <f t="shared" si="19"/>
        <v>0.60389999999999999</v>
      </c>
    </row>
    <row r="137" spans="1:16">
      <c r="A137" s="18">
        <f t="shared" si="15"/>
        <v>137</v>
      </c>
      <c r="B137" s="101">
        <v>40</v>
      </c>
      <c r="C137" s="102" t="s">
        <v>58</v>
      </c>
      <c r="D137" s="96">
        <f t="shared" si="20"/>
        <v>0.29411764705882354</v>
      </c>
      <c r="E137" s="103">
        <v>60.5</v>
      </c>
      <c r="F137" s="104">
        <v>1.097</v>
      </c>
      <c r="G137" s="99">
        <f t="shared" si="11"/>
        <v>61.597000000000001</v>
      </c>
      <c r="H137" s="101">
        <v>13.44</v>
      </c>
      <c r="I137" s="102" t="s">
        <v>59</v>
      </c>
      <c r="J137" s="106">
        <f t="shared" si="21"/>
        <v>13.44</v>
      </c>
      <c r="K137" s="107">
        <v>5177</v>
      </c>
      <c r="L137" s="108" t="s">
        <v>57</v>
      </c>
      <c r="M137" s="100">
        <f t="shared" si="18"/>
        <v>0.51769999999999994</v>
      </c>
      <c r="N137" s="107">
        <v>6103</v>
      </c>
      <c r="O137" s="108" t="s">
        <v>57</v>
      </c>
      <c r="P137" s="100">
        <f t="shared" si="19"/>
        <v>0.61029999999999995</v>
      </c>
    </row>
    <row r="138" spans="1:16">
      <c r="A138" s="18">
        <f t="shared" si="15"/>
        <v>138</v>
      </c>
      <c r="B138" s="101">
        <v>45</v>
      </c>
      <c r="C138" s="102" t="s">
        <v>58</v>
      </c>
      <c r="D138" s="96">
        <f t="shared" si="20"/>
        <v>0.33088235294117646</v>
      </c>
      <c r="E138" s="103">
        <v>64.81</v>
      </c>
      <c r="F138" s="104">
        <v>1.002</v>
      </c>
      <c r="G138" s="99">
        <f t="shared" si="11"/>
        <v>65.811999999999998</v>
      </c>
      <c r="H138" s="101">
        <v>14.23</v>
      </c>
      <c r="I138" s="102" t="s">
        <v>59</v>
      </c>
      <c r="J138" s="106">
        <f t="shared" si="21"/>
        <v>14.23</v>
      </c>
      <c r="K138" s="107">
        <v>5327</v>
      </c>
      <c r="L138" s="108" t="s">
        <v>57</v>
      </c>
      <c r="M138" s="100">
        <f t="shared" si="18"/>
        <v>0.53269999999999995</v>
      </c>
      <c r="N138" s="107">
        <v>6214</v>
      </c>
      <c r="O138" s="108" t="s">
        <v>57</v>
      </c>
      <c r="P138" s="100">
        <f t="shared" si="19"/>
        <v>0.62140000000000006</v>
      </c>
    </row>
    <row r="139" spans="1:16">
      <c r="A139" s="18">
        <f t="shared" si="15"/>
        <v>139</v>
      </c>
      <c r="B139" s="101">
        <v>50</v>
      </c>
      <c r="C139" s="102" t="s">
        <v>58</v>
      </c>
      <c r="D139" s="96">
        <f t="shared" si="20"/>
        <v>0.36764705882352944</v>
      </c>
      <c r="E139" s="103">
        <v>68.47</v>
      </c>
      <c r="F139" s="104">
        <v>0.9244</v>
      </c>
      <c r="G139" s="99">
        <f t="shared" si="11"/>
        <v>69.394400000000005</v>
      </c>
      <c r="H139" s="101">
        <v>14.96</v>
      </c>
      <c r="I139" s="102" t="s">
        <v>59</v>
      </c>
      <c r="J139" s="106">
        <f t="shared" si="21"/>
        <v>14.96</v>
      </c>
      <c r="K139" s="107">
        <v>5455</v>
      </c>
      <c r="L139" s="108" t="s">
        <v>57</v>
      </c>
      <c r="M139" s="100">
        <f t="shared" si="18"/>
        <v>0.54549999999999998</v>
      </c>
      <c r="N139" s="107">
        <v>6309</v>
      </c>
      <c r="O139" s="108" t="s">
        <v>57</v>
      </c>
      <c r="P139" s="100">
        <f t="shared" si="19"/>
        <v>0.63090000000000002</v>
      </c>
    </row>
    <row r="140" spans="1:16">
      <c r="A140" s="18">
        <f t="shared" si="15"/>
        <v>140</v>
      </c>
      <c r="B140" s="101">
        <v>55</v>
      </c>
      <c r="C140" s="109" t="s">
        <v>58</v>
      </c>
      <c r="D140" s="96">
        <f t="shared" si="20"/>
        <v>0.40441176470588236</v>
      </c>
      <c r="E140" s="103">
        <v>71.59</v>
      </c>
      <c r="F140" s="104">
        <v>0.85860000000000003</v>
      </c>
      <c r="G140" s="99">
        <f t="shared" si="11"/>
        <v>72.448599999999999</v>
      </c>
      <c r="H140" s="101">
        <v>15.67</v>
      </c>
      <c r="I140" s="102" t="s">
        <v>59</v>
      </c>
      <c r="J140" s="106">
        <f t="shared" si="21"/>
        <v>15.67</v>
      </c>
      <c r="K140" s="107">
        <v>5568</v>
      </c>
      <c r="L140" s="108" t="s">
        <v>57</v>
      </c>
      <c r="M140" s="100">
        <f t="shared" si="18"/>
        <v>0.55679999999999996</v>
      </c>
      <c r="N140" s="107">
        <v>6392</v>
      </c>
      <c r="O140" s="108" t="s">
        <v>57</v>
      </c>
      <c r="P140" s="100">
        <f t="shared" si="19"/>
        <v>0.63919999999999999</v>
      </c>
    </row>
    <row r="141" spans="1:16">
      <c r="A141" s="18">
        <f t="shared" si="15"/>
        <v>141</v>
      </c>
      <c r="B141" s="101">
        <v>60</v>
      </c>
      <c r="C141" s="108" t="s">
        <v>58</v>
      </c>
      <c r="D141" s="96">
        <f t="shared" si="20"/>
        <v>0.44117647058823528</v>
      </c>
      <c r="E141" s="103">
        <v>74.27</v>
      </c>
      <c r="F141" s="104">
        <v>0.80230000000000001</v>
      </c>
      <c r="G141" s="99">
        <f t="shared" si="11"/>
        <v>75.072299999999998</v>
      </c>
      <c r="H141" s="107">
        <v>16.350000000000001</v>
      </c>
      <c r="I141" s="108" t="s">
        <v>59</v>
      </c>
      <c r="J141" s="106">
        <f t="shared" si="21"/>
        <v>16.350000000000001</v>
      </c>
      <c r="K141" s="107">
        <v>5669</v>
      </c>
      <c r="L141" s="108" t="s">
        <v>57</v>
      </c>
      <c r="M141" s="100">
        <f t="shared" si="18"/>
        <v>0.56689999999999996</v>
      </c>
      <c r="N141" s="107">
        <v>6464</v>
      </c>
      <c r="O141" s="108" t="s">
        <v>57</v>
      </c>
      <c r="P141" s="100">
        <f t="shared" si="19"/>
        <v>0.64640000000000009</v>
      </c>
    </row>
    <row r="142" spans="1:16">
      <c r="A142" s="18">
        <f t="shared" si="15"/>
        <v>142</v>
      </c>
      <c r="B142" s="101">
        <v>65</v>
      </c>
      <c r="C142" s="108" t="s">
        <v>58</v>
      </c>
      <c r="D142" s="96">
        <f t="shared" si="20"/>
        <v>0.47794117647058826</v>
      </c>
      <c r="E142" s="103">
        <v>76.58</v>
      </c>
      <c r="F142" s="104">
        <v>0.75349999999999995</v>
      </c>
      <c r="G142" s="99">
        <f t="shared" si="11"/>
        <v>77.333500000000001</v>
      </c>
      <c r="H142" s="107">
        <v>17</v>
      </c>
      <c r="I142" s="108" t="s">
        <v>59</v>
      </c>
      <c r="J142" s="106">
        <f t="shared" si="21"/>
        <v>17</v>
      </c>
      <c r="K142" s="107">
        <v>5761</v>
      </c>
      <c r="L142" s="108" t="s">
        <v>57</v>
      </c>
      <c r="M142" s="100">
        <f t="shared" si="18"/>
        <v>0.57610000000000006</v>
      </c>
      <c r="N142" s="107">
        <v>6529</v>
      </c>
      <c r="O142" s="108" t="s">
        <v>57</v>
      </c>
      <c r="P142" s="100">
        <f t="shared" si="19"/>
        <v>0.65290000000000004</v>
      </c>
    </row>
    <row r="143" spans="1:16">
      <c r="A143" s="18">
        <f t="shared" si="15"/>
        <v>143</v>
      </c>
      <c r="B143" s="101">
        <v>70</v>
      </c>
      <c r="C143" s="108" t="s">
        <v>58</v>
      </c>
      <c r="D143" s="96">
        <f t="shared" si="20"/>
        <v>0.51470588235294112</v>
      </c>
      <c r="E143" s="103">
        <v>78.61</v>
      </c>
      <c r="F143" s="104">
        <v>0.71079999999999999</v>
      </c>
      <c r="G143" s="99">
        <f t="shared" si="11"/>
        <v>79.320800000000006</v>
      </c>
      <c r="H143" s="107">
        <v>17.64</v>
      </c>
      <c r="I143" s="108" t="s">
        <v>59</v>
      </c>
      <c r="J143" s="106">
        <f t="shared" si="21"/>
        <v>17.64</v>
      </c>
      <c r="K143" s="107">
        <v>5846</v>
      </c>
      <c r="L143" s="108" t="s">
        <v>57</v>
      </c>
      <c r="M143" s="100">
        <f t="shared" si="18"/>
        <v>0.58460000000000001</v>
      </c>
      <c r="N143" s="107">
        <v>6589</v>
      </c>
      <c r="O143" s="108" t="s">
        <v>57</v>
      </c>
      <c r="P143" s="100">
        <f t="shared" si="19"/>
        <v>0.65890000000000004</v>
      </c>
    </row>
    <row r="144" spans="1:16">
      <c r="A144" s="18">
        <f t="shared" si="15"/>
        <v>144</v>
      </c>
      <c r="B144" s="101">
        <v>80</v>
      </c>
      <c r="C144" s="108" t="s">
        <v>58</v>
      </c>
      <c r="D144" s="96">
        <f t="shared" si="20"/>
        <v>0.58823529411764708</v>
      </c>
      <c r="E144" s="103">
        <v>81.96</v>
      </c>
      <c r="F144" s="104">
        <v>0.63949999999999996</v>
      </c>
      <c r="G144" s="99">
        <f t="shared" si="11"/>
        <v>82.599499999999992</v>
      </c>
      <c r="H144" s="107">
        <v>18.87</v>
      </c>
      <c r="I144" s="108" t="s">
        <v>59</v>
      </c>
      <c r="J144" s="106">
        <f t="shared" si="21"/>
        <v>18.87</v>
      </c>
      <c r="K144" s="107">
        <v>6126</v>
      </c>
      <c r="L144" s="108" t="s">
        <v>57</v>
      </c>
      <c r="M144" s="100">
        <f t="shared" si="18"/>
        <v>0.61260000000000003</v>
      </c>
      <c r="N144" s="107">
        <v>6693</v>
      </c>
      <c r="O144" s="108" t="s">
        <v>57</v>
      </c>
      <c r="P144" s="100">
        <f t="shared" si="19"/>
        <v>0.66930000000000001</v>
      </c>
    </row>
    <row r="145" spans="1:16">
      <c r="A145" s="18">
        <f t="shared" si="15"/>
        <v>145</v>
      </c>
      <c r="B145" s="101">
        <v>90</v>
      </c>
      <c r="C145" s="108" t="s">
        <v>58</v>
      </c>
      <c r="D145" s="96">
        <f t="shared" si="20"/>
        <v>0.66176470588235292</v>
      </c>
      <c r="E145" s="103">
        <v>84.6</v>
      </c>
      <c r="F145" s="104">
        <v>0.58230000000000004</v>
      </c>
      <c r="G145" s="99">
        <f t="shared" si="11"/>
        <v>85.182299999999998</v>
      </c>
      <c r="H145" s="107">
        <v>20.059999999999999</v>
      </c>
      <c r="I145" s="108" t="s">
        <v>59</v>
      </c>
      <c r="J145" s="106">
        <f t="shared" si="21"/>
        <v>20.059999999999999</v>
      </c>
      <c r="K145" s="107">
        <v>6374</v>
      </c>
      <c r="L145" s="108" t="s">
        <v>57</v>
      </c>
      <c r="M145" s="100">
        <f t="shared" si="18"/>
        <v>0.63739999999999997</v>
      </c>
      <c r="N145" s="107">
        <v>6783</v>
      </c>
      <c r="O145" s="108" t="s">
        <v>57</v>
      </c>
      <c r="P145" s="100">
        <f t="shared" si="19"/>
        <v>0.67830000000000001</v>
      </c>
    </row>
    <row r="146" spans="1:16">
      <c r="A146" s="18">
        <f t="shared" si="15"/>
        <v>146</v>
      </c>
      <c r="B146" s="101">
        <v>100</v>
      </c>
      <c r="C146" s="108" t="s">
        <v>58</v>
      </c>
      <c r="D146" s="96">
        <f t="shared" si="20"/>
        <v>0.73529411764705888</v>
      </c>
      <c r="E146" s="103">
        <v>86.72</v>
      </c>
      <c r="F146" s="104">
        <v>0.53510000000000002</v>
      </c>
      <c r="G146" s="99">
        <f t="shared" si="11"/>
        <v>87.255099999999999</v>
      </c>
      <c r="H146" s="107">
        <v>21.22</v>
      </c>
      <c r="I146" s="108" t="s">
        <v>59</v>
      </c>
      <c r="J146" s="106">
        <f t="shared" si="21"/>
        <v>21.22</v>
      </c>
      <c r="K146" s="107">
        <v>6599</v>
      </c>
      <c r="L146" s="108" t="s">
        <v>57</v>
      </c>
      <c r="M146" s="100">
        <f t="shared" si="18"/>
        <v>0.65990000000000004</v>
      </c>
      <c r="N146" s="107">
        <v>6863</v>
      </c>
      <c r="O146" s="108" t="s">
        <v>57</v>
      </c>
      <c r="P146" s="100">
        <f t="shared" si="19"/>
        <v>0.68630000000000002</v>
      </c>
    </row>
    <row r="147" spans="1:16">
      <c r="A147" s="18">
        <f t="shared" si="15"/>
        <v>147</v>
      </c>
      <c r="B147" s="101">
        <v>110</v>
      </c>
      <c r="C147" s="108" t="s">
        <v>58</v>
      </c>
      <c r="D147" s="96">
        <f t="shared" si="20"/>
        <v>0.80882352941176472</v>
      </c>
      <c r="E147" s="103">
        <v>88.44</v>
      </c>
      <c r="F147" s="104">
        <v>0.49559999999999998</v>
      </c>
      <c r="G147" s="99">
        <f t="shared" si="11"/>
        <v>88.935599999999994</v>
      </c>
      <c r="H147" s="107">
        <v>22.36</v>
      </c>
      <c r="I147" s="108" t="s">
        <v>59</v>
      </c>
      <c r="J147" s="106">
        <f t="shared" si="21"/>
        <v>22.36</v>
      </c>
      <c r="K147" s="107">
        <v>6806</v>
      </c>
      <c r="L147" s="108" t="s">
        <v>57</v>
      </c>
      <c r="M147" s="100">
        <f t="shared" si="18"/>
        <v>0.68059999999999998</v>
      </c>
      <c r="N147" s="107">
        <v>6934</v>
      </c>
      <c r="O147" s="108" t="s">
        <v>57</v>
      </c>
      <c r="P147" s="100">
        <f t="shared" si="19"/>
        <v>0.69340000000000002</v>
      </c>
    </row>
    <row r="148" spans="1:16">
      <c r="A148" s="18">
        <f t="shared" si="15"/>
        <v>148</v>
      </c>
      <c r="B148" s="101">
        <v>120</v>
      </c>
      <c r="C148" s="108" t="s">
        <v>58</v>
      </c>
      <c r="D148" s="96">
        <f t="shared" si="20"/>
        <v>0.88235294117647056</v>
      </c>
      <c r="E148" s="103">
        <v>89.84</v>
      </c>
      <c r="F148" s="104">
        <v>0.46200000000000002</v>
      </c>
      <c r="G148" s="99">
        <f t="shared" ref="G148:G211" si="22">E148+F148</f>
        <v>90.302000000000007</v>
      </c>
      <c r="H148" s="107">
        <v>23.47</v>
      </c>
      <c r="I148" s="108" t="s">
        <v>59</v>
      </c>
      <c r="J148" s="106">
        <f t="shared" si="21"/>
        <v>23.47</v>
      </c>
      <c r="K148" s="107">
        <v>7000</v>
      </c>
      <c r="L148" s="108" t="s">
        <v>57</v>
      </c>
      <c r="M148" s="100">
        <f t="shared" ref="M148:M156" si="23">K148/1000/10</f>
        <v>0.7</v>
      </c>
      <c r="N148" s="107">
        <v>7000</v>
      </c>
      <c r="O148" s="108" t="s">
        <v>57</v>
      </c>
      <c r="P148" s="100">
        <f t="shared" ref="P148:P173" si="24">N148/1000/10</f>
        <v>0.7</v>
      </c>
    </row>
    <row r="149" spans="1:16">
      <c r="A149" s="18">
        <f t="shared" si="15"/>
        <v>149</v>
      </c>
      <c r="B149" s="101">
        <v>130</v>
      </c>
      <c r="C149" s="108" t="s">
        <v>58</v>
      </c>
      <c r="D149" s="96">
        <f t="shared" si="20"/>
        <v>0.95588235294117652</v>
      </c>
      <c r="E149" s="103">
        <v>90.98</v>
      </c>
      <c r="F149" s="104">
        <v>0.43290000000000001</v>
      </c>
      <c r="G149" s="99">
        <f t="shared" si="22"/>
        <v>91.412900000000008</v>
      </c>
      <c r="H149" s="107">
        <v>24.57</v>
      </c>
      <c r="I149" s="108" t="s">
        <v>59</v>
      </c>
      <c r="J149" s="106">
        <f t="shared" si="21"/>
        <v>24.57</v>
      </c>
      <c r="K149" s="107">
        <v>7183</v>
      </c>
      <c r="L149" s="108" t="s">
        <v>57</v>
      </c>
      <c r="M149" s="100">
        <f t="shared" si="23"/>
        <v>0.71829999999999994</v>
      </c>
      <c r="N149" s="107">
        <v>7061</v>
      </c>
      <c r="O149" s="108" t="s">
        <v>57</v>
      </c>
      <c r="P149" s="100">
        <f t="shared" si="24"/>
        <v>0.70609999999999995</v>
      </c>
    </row>
    <row r="150" spans="1:16">
      <c r="A150" s="18">
        <f t="shared" ref="A150:A213" si="25">A149+1</f>
        <v>150</v>
      </c>
      <c r="B150" s="101">
        <v>140</v>
      </c>
      <c r="C150" s="108" t="s">
        <v>58</v>
      </c>
      <c r="D150" s="100">
        <f t="shared" si="20"/>
        <v>1.0294117647058822</v>
      </c>
      <c r="E150" s="103">
        <v>91.91</v>
      </c>
      <c r="F150" s="104">
        <v>0.40760000000000002</v>
      </c>
      <c r="G150" s="99">
        <f t="shared" si="22"/>
        <v>92.317599999999999</v>
      </c>
      <c r="H150" s="107">
        <v>25.66</v>
      </c>
      <c r="I150" s="108" t="s">
        <v>59</v>
      </c>
      <c r="J150" s="106">
        <f t="shared" si="21"/>
        <v>25.66</v>
      </c>
      <c r="K150" s="107">
        <v>7357</v>
      </c>
      <c r="L150" s="108" t="s">
        <v>57</v>
      </c>
      <c r="M150" s="100">
        <f t="shared" si="23"/>
        <v>0.73570000000000002</v>
      </c>
      <c r="N150" s="107">
        <v>7117</v>
      </c>
      <c r="O150" s="108" t="s">
        <v>57</v>
      </c>
      <c r="P150" s="100">
        <f t="shared" si="24"/>
        <v>0.7117</v>
      </c>
    </row>
    <row r="151" spans="1:16">
      <c r="A151" s="18">
        <f t="shared" si="25"/>
        <v>151</v>
      </c>
      <c r="B151" s="101">
        <v>150</v>
      </c>
      <c r="C151" s="108" t="s">
        <v>58</v>
      </c>
      <c r="D151" s="100">
        <f t="shared" si="20"/>
        <v>1.1029411764705883</v>
      </c>
      <c r="E151" s="103">
        <v>92.68</v>
      </c>
      <c r="F151" s="104">
        <v>0.38519999999999999</v>
      </c>
      <c r="G151" s="99">
        <f t="shared" si="22"/>
        <v>93.065200000000004</v>
      </c>
      <c r="H151" s="107">
        <v>26.74</v>
      </c>
      <c r="I151" s="108" t="s">
        <v>59</v>
      </c>
      <c r="J151" s="106">
        <f t="shared" si="21"/>
        <v>26.74</v>
      </c>
      <c r="K151" s="107">
        <v>7524</v>
      </c>
      <c r="L151" s="108" t="s">
        <v>57</v>
      </c>
      <c r="M151" s="100">
        <f t="shared" si="23"/>
        <v>0.75239999999999996</v>
      </c>
      <c r="N151" s="107">
        <v>7170</v>
      </c>
      <c r="O151" s="108" t="s">
        <v>57</v>
      </c>
      <c r="P151" s="100">
        <f t="shared" si="24"/>
        <v>0.71699999999999997</v>
      </c>
    </row>
    <row r="152" spans="1:16">
      <c r="A152" s="18">
        <f t="shared" si="25"/>
        <v>152</v>
      </c>
      <c r="B152" s="101">
        <v>160</v>
      </c>
      <c r="C152" s="108" t="s">
        <v>58</v>
      </c>
      <c r="D152" s="100">
        <f t="shared" si="20"/>
        <v>1.1764705882352942</v>
      </c>
      <c r="E152" s="103">
        <v>93.3</v>
      </c>
      <c r="F152" s="104">
        <v>0.3654</v>
      </c>
      <c r="G152" s="99">
        <f t="shared" si="22"/>
        <v>93.665399999999991</v>
      </c>
      <c r="H152" s="107">
        <v>27.81</v>
      </c>
      <c r="I152" s="108" t="s">
        <v>59</v>
      </c>
      <c r="J152" s="106">
        <f t="shared" si="21"/>
        <v>27.81</v>
      </c>
      <c r="K152" s="107">
        <v>7684</v>
      </c>
      <c r="L152" s="108" t="s">
        <v>57</v>
      </c>
      <c r="M152" s="100">
        <f t="shared" si="23"/>
        <v>0.76839999999999997</v>
      </c>
      <c r="N152" s="107">
        <v>7221</v>
      </c>
      <c r="O152" s="108" t="s">
        <v>57</v>
      </c>
      <c r="P152" s="100">
        <f t="shared" si="24"/>
        <v>0.72209999999999996</v>
      </c>
    </row>
    <row r="153" spans="1:16">
      <c r="A153" s="18">
        <f t="shared" si="25"/>
        <v>153</v>
      </c>
      <c r="B153" s="101">
        <v>170</v>
      </c>
      <c r="C153" s="108" t="s">
        <v>58</v>
      </c>
      <c r="D153" s="100">
        <f t="shared" si="20"/>
        <v>1.25</v>
      </c>
      <c r="E153" s="103">
        <v>93.8</v>
      </c>
      <c r="F153" s="104">
        <v>0.34770000000000001</v>
      </c>
      <c r="G153" s="99">
        <f t="shared" si="22"/>
        <v>94.1477</v>
      </c>
      <c r="H153" s="107">
        <v>28.87</v>
      </c>
      <c r="I153" s="108" t="s">
        <v>59</v>
      </c>
      <c r="J153" s="106">
        <f t="shared" si="21"/>
        <v>28.87</v>
      </c>
      <c r="K153" s="107">
        <v>7839</v>
      </c>
      <c r="L153" s="108" t="s">
        <v>57</v>
      </c>
      <c r="M153" s="100">
        <f t="shared" si="23"/>
        <v>0.78390000000000004</v>
      </c>
      <c r="N153" s="107">
        <v>7269</v>
      </c>
      <c r="O153" s="108" t="s">
        <v>57</v>
      </c>
      <c r="P153" s="100">
        <f t="shared" si="24"/>
        <v>0.72689999999999999</v>
      </c>
    </row>
    <row r="154" spans="1:16">
      <c r="A154" s="18">
        <f t="shared" si="25"/>
        <v>154</v>
      </c>
      <c r="B154" s="101">
        <v>180</v>
      </c>
      <c r="C154" s="108" t="s">
        <v>58</v>
      </c>
      <c r="D154" s="100">
        <f t="shared" si="20"/>
        <v>1.3235294117647058</v>
      </c>
      <c r="E154" s="103">
        <v>94.21</v>
      </c>
      <c r="F154" s="104">
        <v>0.33169999999999999</v>
      </c>
      <c r="G154" s="99">
        <f t="shared" si="22"/>
        <v>94.541699999999992</v>
      </c>
      <c r="H154" s="107">
        <v>29.93</v>
      </c>
      <c r="I154" s="108" t="s">
        <v>59</v>
      </c>
      <c r="J154" s="106">
        <f t="shared" si="21"/>
        <v>29.93</v>
      </c>
      <c r="K154" s="107">
        <v>7989</v>
      </c>
      <c r="L154" s="108" t="s">
        <v>57</v>
      </c>
      <c r="M154" s="100">
        <f t="shared" si="23"/>
        <v>0.79889999999999994</v>
      </c>
      <c r="N154" s="107">
        <v>7314</v>
      </c>
      <c r="O154" s="108" t="s">
        <v>57</v>
      </c>
      <c r="P154" s="100">
        <f t="shared" si="24"/>
        <v>0.73140000000000005</v>
      </c>
    </row>
    <row r="155" spans="1:16">
      <c r="A155" s="18">
        <f t="shared" si="25"/>
        <v>155</v>
      </c>
      <c r="B155" s="101">
        <v>200</v>
      </c>
      <c r="C155" s="108" t="s">
        <v>58</v>
      </c>
      <c r="D155" s="100">
        <f t="shared" si="20"/>
        <v>1.4705882352941178</v>
      </c>
      <c r="E155" s="103">
        <v>94.8</v>
      </c>
      <c r="F155" s="104">
        <v>0.30409999999999998</v>
      </c>
      <c r="G155" s="99">
        <f t="shared" si="22"/>
        <v>95.104100000000003</v>
      </c>
      <c r="H155" s="107">
        <v>32.04</v>
      </c>
      <c r="I155" s="108" t="s">
        <v>59</v>
      </c>
      <c r="J155" s="106">
        <f t="shared" si="21"/>
        <v>32.04</v>
      </c>
      <c r="K155" s="107">
        <v>8541</v>
      </c>
      <c r="L155" s="108" t="s">
        <v>57</v>
      </c>
      <c r="M155" s="100">
        <f t="shared" si="23"/>
        <v>0.85410000000000008</v>
      </c>
      <c r="N155" s="107">
        <v>7401</v>
      </c>
      <c r="O155" s="108" t="s">
        <v>57</v>
      </c>
      <c r="P155" s="100">
        <f t="shared" si="24"/>
        <v>0.74009999999999998</v>
      </c>
    </row>
    <row r="156" spans="1:16">
      <c r="A156" s="18">
        <f t="shared" si="25"/>
        <v>156</v>
      </c>
      <c r="B156" s="101">
        <v>225</v>
      </c>
      <c r="C156" s="108" t="s">
        <v>58</v>
      </c>
      <c r="D156" s="100">
        <f t="shared" si="20"/>
        <v>1.6544117647058822</v>
      </c>
      <c r="E156" s="103">
        <v>95.22</v>
      </c>
      <c r="F156" s="104">
        <v>0.27579999999999999</v>
      </c>
      <c r="G156" s="99">
        <f t="shared" si="22"/>
        <v>95.495800000000003</v>
      </c>
      <c r="H156" s="107">
        <v>34.67</v>
      </c>
      <c r="I156" s="108" t="s">
        <v>59</v>
      </c>
      <c r="J156" s="106">
        <f t="shared" si="21"/>
        <v>34.67</v>
      </c>
      <c r="K156" s="107">
        <v>9327</v>
      </c>
      <c r="L156" s="108" t="s">
        <v>57</v>
      </c>
      <c r="M156" s="100">
        <f t="shared" si="23"/>
        <v>0.93269999999999997</v>
      </c>
      <c r="N156" s="107">
        <v>7501</v>
      </c>
      <c r="O156" s="108" t="s">
        <v>57</v>
      </c>
      <c r="P156" s="100">
        <f t="shared" si="24"/>
        <v>0.75009999999999999</v>
      </c>
    </row>
    <row r="157" spans="1:16">
      <c r="A157" s="18">
        <f t="shared" si="25"/>
        <v>157</v>
      </c>
      <c r="B157" s="101">
        <v>250</v>
      </c>
      <c r="C157" s="108" t="s">
        <v>58</v>
      </c>
      <c r="D157" s="100">
        <f t="shared" si="20"/>
        <v>1.838235294117647</v>
      </c>
      <c r="E157" s="103">
        <v>95.41</v>
      </c>
      <c r="F157" s="104">
        <v>0.25269999999999998</v>
      </c>
      <c r="G157" s="99">
        <f t="shared" si="22"/>
        <v>95.662700000000001</v>
      </c>
      <c r="H157" s="107">
        <v>37.28</v>
      </c>
      <c r="I157" s="108" t="s">
        <v>59</v>
      </c>
      <c r="J157" s="106">
        <f t="shared" si="21"/>
        <v>37.28</v>
      </c>
      <c r="K157" s="107">
        <v>1</v>
      </c>
      <c r="L157" s="110" t="s">
        <v>59</v>
      </c>
      <c r="M157" s="106">
        <f t="shared" ref="M157:M188" si="26">K157</f>
        <v>1</v>
      </c>
      <c r="N157" s="107">
        <v>7595</v>
      </c>
      <c r="O157" s="108" t="s">
        <v>57</v>
      </c>
      <c r="P157" s="100">
        <f t="shared" si="24"/>
        <v>0.75949999999999995</v>
      </c>
    </row>
    <row r="158" spans="1:16">
      <c r="A158" s="18">
        <f t="shared" si="25"/>
        <v>158</v>
      </c>
      <c r="B158" s="101">
        <v>275</v>
      </c>
      <c r="C158" s="108" t="s">
        <v>58</v>
      </c>
      <c r="D158" s="100">
        <f t="shared" ref="D158:D171" si="27">B158/$C$5</f>
        <v>2.0220588235294117</v>
      </c>
      <c r="E158" s="103">
        <v>95.69</v>
      </c>
      <c r="F158" s="104">
        <v>0.23330000000000001</v>
      </c>
      <c r="G158" s="99">
        <f t="shared" si="22"/>
        <v>95.923299999999998</v>
      </c>
      <c r="H158" s="107">
        <v>39.89</v>
      </c>
      <c r="I158" s="108" t="s">
        <v>59</v>
      </c>
      <c r="J158" s="106">
        <f t="shared" si="21"/>
        <v>39.89</v>
      </c>
      <c r="K158" s="107">
        <v>1.07</v>
      </c>
      <c r="L158" s="108" t="s">
        <v>59</v>
      </c>
      <c r="M158" s="106">
        <f t="shared" si="26"/>
        <v>1.07</v>
      </c>
      <c r="N158" s="107">
        <v>7683</v>
      </c>
      <c r="O158" s="108" t="s">
        <v>57</v>
      </c>
      <c r="P158" s="100">
        <f t="shared" si="24"/>
        <v>0.76829999999999998</v>
      </c>
    </row>
    <row r="159" spans="1:16">
      <c r="A159" s="18">
        <f t="shared" si="25"/>
        <v>159</v>
      </c>
      <c r="B159" s="101">
        <v>300</v>
      </c>
      <c r="C159" s="108" t="s">
        <v>58</v>
      </c>
      <c r="D159" s="100">
        <f t="shared" si="27"/>
        <v>2.2058823529411766</v>
      </c>
      <c r="E159" s="103">
        <v>97.24</v>
      </c>
      <c r="F159" s="104">
        <v>0.21690000000000001</v>
      </c>
      <c r="G159" s="99">
        <f t="shared" si="22"/>
        <v>97.45689999999999</v>
      </c>
      <c r="H159" s="107">
        <v>42.48</v>
      </c>
      <c r="I159" s="108" t="s">
        <v>59</v>
      </c>
      <c r="J159" s="106">
        <f t="shared" si="21"/>
        <v>42.48</v>
      </c>
      <c r="K159" s="107">
        <v>1.1299999999999999</v>
      </c>
      <c r="L159" s="108" t="s">
        <v>59</v>
      </c>
      <c r="M159" s="106">
        <f t="shared" si="26"/>
        <v>1.1299999999999999</v>
      </c>
      <c r="N159" s="107">
        <v>7767</v>
      </c>
      <c r="O159" s="108" t="s">
        <v>57</v>
      </c>
      <c r="P159" s="100">
        <f t="shared" si="24"/>
        <v>0.77670000000000006</v>
      </c>
    </row>
    <row r="160" spans="1:16">
      <c r="A160" s="18">
        <f t="shared" si="25"/>
        <v>160</v>
      </c>
      <c r="B160" s="101">
        <v>325</v>
      </c>
      <c r="C160" s="108" t="s">
        <v>58</v>
      </c>
      <c r="D160" s="100">
        <f t="shared" si="27"/>
        <v>2.3897058823529411</v>
      </c>
      <c r="E160" s="103">
        <v>98.01</v>
      </c>
      <c r="F160" s="104">
        <v>0.20280000000000001</v>
      </c>
      <c r="G160" s="99">
        <f t="shared" si="22"/>
        <v>98.212800000000001</v>
      </c>
      <c r="H160" s="107">
        <v>45.03</v>
      </c>
      <c r="I160" s="108" t="s">
        <v>59</v>
      </c>
      <c r="J160" s="106">
        <f t="shared" si="21"/>
        <v>45.03</v>
      </c>
      <c r="K160" s="107">
        <v>1.19</v>
      </c>
      <c r="L160" s="108" t="s">
        <v>59</v>
      </c>
      <c r="M160" s="106">
        <f t="shared" si="26"/>
        <v>1.19</v>
      </c>
      <c r="N160" s="107">
        <v>7846</v>
      </c>
      <c r="O160" s="108" t="s">
        <v>57</v>
      </c>
      <c r="P160" s="100">
        <f t="shared" si="24"/>
        <v>0.78459999999999996</v>
      </c>
    </row>
    <row r="161" spans="1:16">
      <c r="A161" s="18">
        <f t="shared" si="25"/>
        <v>161</v>
      </c>
      <c r="B161" s="101">
        <v>350</v>
      </c>
      <c r="C161" s="108" t="s">
        <v>58</v>
      </c>
      <c r="D161" s="100">
        <f t="shared" si="27"/>
        <v>2.5735294117647061</v>
      </c>
      <c r="E161" s="103">
        <v>97.63</v>
      </c>
      <c r="F161" s="104">
        <v>0.19059999999999999</v>
      </c>
      <c r="G161" s="99">
        <f t="shared" si="22"/>
        <v>97.820599999999999</v>
      </c>
      <c r="H161" s="107">
        <v>47.58</v>
      </c>
      <c r="I161" s="108" t="s">
        <v>59</v>
      </c>
      <c r="J161" s="106">
        <f t="shared" si="21"/>
        <v>47.58</v>
      </c>
      <c r="K161" s="107">
        <v>1.24</v>
      </c>
      <c r="L161" s="108" t="s">
        <v>59</v>
      </c>
      <c r="M161" s="106">
        <f t="shared" si="26"/>
        <v>1.24</v>
      </c>
      <c r="N161" s="107">
        <v>7922</v>
      </c>
      <c r="O161" s="108" t="s">
        <v>57</v>
      </c>
      <c r="P161" s="100">
        <f t="shared" si="24"/>
        <v>0.79220000000000002</v>
      </c>
    </row>
    <row r="162" spans="1:16">
      <c r="A162" s="18">
        <f t="shared" si="25"/>
        <v>162</v>
      </c>
      <c r="B162" s="101">
        <v>375</v>
      </c>
      <c r="C162" s="108" t="s">
        <v>58</v>
      </c>
      <c r="D162" s="100">
        <f t="shared" si="27"/>
        <v>2.7573529411764706</v>
      </c>
      <c r="E162" s="103">
        <v>97.23</v>
      </c>
      <c r="F162" s="104">
        <v>0.17979999999999999</v>
      </c>
      <c r="G162" s="99">
        <f t="shared" si="22"/>
        <v>97.409800000000004</v>
      </c>
      <c r="H162" s="107">
        <v>50.14</v>
      </c>
      <c r="I162" s="108" t="s">
        <v>59</v>
      </c>
      <c r="J162" s="106">
        <f t="shared" si="21"/>
        <v>50.14</v>
      </c>
      <c r="K162" s="107">
        <v>1.3</v>
      </c>
      <c r="L162" s="108" t="s">
        <v>59</v>
      </c>
      <c r="M162" s="106">
        <f t="shared" si="26"/>
        <v>1.3</v>
      </c>
      <c r="N162" s="107">
        <v>7995</v>
      </c>
      <c r="O162" s="108" t="s">
        <v>57</v>
      </c>
      <c r="P162" s="100">
        <f t="shared" si="24"/>
        <v>0.79949999999999999</v>
      </c>
    </row>
    <row r="163" spans="1:16">
      <c r="A163" s="18">
        <f t="shared" si="25"/>
        <v>163</v>
      </c>
      <c r="B163" s="101">
        <v>400</v>
      </c>
      <c r="C163" s="108" t="s">
        <v>58</v>
      </c>
      <c r="D163" s="100">
        <f t="shared" si="27"/>
        <v>2.9411764705882355</v>
      </c>
      <c r="E163" s="103">
        <v>96.85</v>
      </c>
      <c r="F163" s="104">
        <v>0.17030000000000001</v>
      </c>
      <c r="G163" s="99">
        <f t="shared" si="22"/>
        <v>97.020299999999992</v>
      </c>
      <c r="H163" s="107">
        <v>52.71</v>
      </c>
      <c r="I163" s="108" t="s">
        <v>59</v>
      </c>
      <c r="J163" s="106">
        <f t="shared" ref="J163:J192" si="28">H163</f>
        <v>52.71</v>
      </c>
      <c r="K163" s="107">
        <v>1.35</v>
      </c>
      <c r="L163" s="108" t="s">
        <v>59</v>
      </c>
      <c r="M163" s="106">
        <f t="shared" si="26"/>
        <v>1.35</v>
      </c>
      <c r="N163" s="107">
        <v>8067</v>
      </c>
      <c r="O163" s="108" t="s">
        <v>57</v>
      </c>
      <c r="P163" s="100">
        <f t="shared" si="24"/>
        <v>0.80669999999999997</v>
      </c>
    </row>
    <row r="164" spans="1:16">
      <c r="A164" s="18">
        <f t="shared" si="25"/>
        <v>164</v>
      </c>
      <c r="B164" s="101">
        <v>450</v>
      </c>
      <c r="C164" s="108" t="s">
        <v>58</v>
      </c>
      <c r="D164" s="100">
        <f t="shared" si="27"/>
        <v>3.3088235294117645</v>
      </c>
      <c r="E164" s="103">
        <v>96.13</v>
      </c>
      <c r="F164" s="104">
        <v>0.15409999999999999</v>
      </c>
      <c r="G164" s="99">
        <f t="shared" si="22"/>
        <v>96.284099999999995</v>
      </c>
      <c r="H164" s="107">
        <v>57.89</v>
      </c>
      <c r="I164" s="108" t="s">
        <v>59</v>
      </c>
      <c r="J164" s="106">
        <f t="shared" si="28"/>
        <v>57.89</v>
      </c>
      <c r="K164" s="107">
        <v>1.53</v>
      </c>
      <c r="L164" s="108" t="s">
        <v>59</v>
      </c>
      <c r="M164" s="106">
        <f t="shared" si="26"/>
        <v>1.53</v>
      </c>
      <c r="N164" s="107">
        <v>8207</v>
      </c>
      <c r="O164" s="108" t="s">
        <v>57</v>
      </c>
      <c r="P164" s="100">
        <f t="shared" si="24"/>
        <v>0.8207000000000001</v>
      </c>
    </row>
    <row r="165" spans="1:16">
      <c r="A165" s="18">
        <f t="shared" si="25"/>
        <v>165</v>
      </c>
      <c r="B165" s="101">
        <v>500</v>
      </c>
      <c r="C165" s="108" t="s">
        <v>58</v>
      </c>
      <c r="D165" s="100">
        <f t="shared" si="27"/>
        <v>3.6764705882352939</v>
      </c>
      <c r="E165" s="103">
        <v>95.46</v>
      </c>
      <c r="F165" s="104">
        <v>0.1409</v>
      </c>
      <c r="G165" s="99">
        <f t="shared" si="22"/>
        <v>95.600899999999996</v>
      </c>
      <c r="H165" s="107">
        <v>63.1</v>
      </c>
      <c r="I165" s="108" t="s">
        <v>59</v>
      </c>
      <c r="J165" s="106">
        <f t="shared" si="28"/>
        <v>63.1</v>
      </c>
      <c r="K165" s="107">
        <v>1.7</v>
      </c>
      <c r="L165" s="108" t="s">
        <v>59</v>
      </c>
      <c r="M165" s="106">
        <f t="shared" si="26"/>
        <v>1.7</v>
      </c>
      <c r="N165" s="107">
        <v>8341</v>
      </c>
      <c r="O165" s="108" t="s">
        <v>57</v>
      </c>
      <c r="P165" s="100">
        <f t="shared" si="24"/>
        <v>0.83409999999999995</v>
      </c>
    </row>
    <row r="166" spans="1:16">
      <c r="A166" s="18">
        <f t="shared" si="25"/>
        <v>166</v>
      </c>
      <c r="B166" s="101">
        <v>550</v>
      </c>
      <c r="C166" s="108" t="s">
        <v>58</v>
      </c>
      <c r="D166" s="100">
        <f t="shared" si="27"/>
        <v>4.0441176470588234</v>
      </c>
      <c r="E166" s="103">
        <v>94.82</v>
      </c>
      <c r="F166" s="104">
        <v>0.12989999999999999</v>
      </c>
      <c r="G166" s="99">
        <f t="shared" si="22"/>
        <v>94.9499</v>
      </c>
      <c r="H166" s="107">
        <v>68.349999999999994</v>
      </c>
      <c r="I166" s="108" t="s">
        <v>59</v>
      </c>
      <c r="J166" s="106">
        <f t="shared" si="28"/>
        <v>68.349999999999994</v>
      </c>
      <c r="K166" s="107">
        <v>1.86</v>
      </c>
      <c r="L166" s="108" t="s">
        <v>59</v>
      </c>
      <c r="M166" s="106">
        <f t="shared" si="26"/>
        <v>1.86</v>
      </c>
      <c r="N166" s="107">
        <v>8472</v>
      </c>
      <c r="O166" s="108" t="s">
        <v>57</v>
      </c>
      <c r="P166" s="100">
        <f t="shared" si="24"/>
        <v>0.84719999999999995</v>
      </c>
    </row>
    <row r="167" spans="1:16">
      <c r="A167" s="18">
        <f t="shared" si="25"/>
        <v>167</v>
      </c>
      <c r="B167" s="101">
        <v>600</v>
      </c>
      <c r="C167" s="108" t="s">
        <v>58</v>
      </c>
      <c r="D167" s="100">
        <f t="shared" si="27"/>
        <v>4.4117647058823533</v>
      </c>
      <c r="E167" s="103">
        <v>94.17</v>
      </c>
      <c r="F167" s="104">
        <v>0.1206</v>
      </c>
      <c r="G167" s="99">
        <f t="shared" si="22"/>
        <v>94.290599999999998</v>
      </c>
      <c r="H167" s="107">
        <v>73.63</v>
      </c>
      <c r="I167" s="108" t="s">
        <v>59</v>
      </c>
      <c r="J167" s="106">
        <f t="shared" si="28"/>
        <v>73.63</v>
      </c>
      <c r="K167" s="107">
        <v>2</v>
      </c>
      <c r="L167" s="108" t="s">
        <v>59</v>
      </c>
      <c r="M167" s="106">
        <f t="shared" si="26"/>
        <v>2</v>
      </c>
      <c r="N167" s="107">
        <v>8599</v>
      </c>
      <c r="O167" s="108" t="s">
        <v>57</v>
      </c>
      <c r="P167" s="100">
        <f t="shared" si="24"/>
        <v>0.8599</v>
      </c>
    </row>
    <row r="168" spans="1:16">
      <c r="A168" s="18">
        <f t="shared" si="25"/>
        <v>168</v>
      </c>
      <c r="B168" s="101">
        <v>650</v>
      </c>
      <c r="C168" s="108" t="s">
        <v>58</v>
      </c>
      <c r="D168" s="100">
        <f t="shared" si="27"/>
        <v>4.7794117647058822</v>
      </c>
      <c r="E168" s="103">
        <v>93.52</v>
      </c>
      <c r="F168" s="104">
        <v>0.11260000000000001</v>
      </c>
      <c r="G168" s="99">
        <f t="shared" si="22"/>
        <v>93.632599999999996</v>
      </c>
      <c r="H168" s="107">
        <v>78.95</v>
      </c>
      <c r="I168" s="108" t="s">
        <v>59</v>
      </c>
      <c r="J168" s="106">
        <f t="shared" si="28"/>
        <v>78.95</v>
      </c>
      <c r="K168" s="107">
        <v>2.14</v>
      </c>
      <c r="L168" s="108" t="s">
        <v>59</v>
      </c>
      <c r="M168" s="106">
        <f t="shared" si="26"/>
        <v>2.14</v>
      </c>
      <c r="N168" s="107">
        <v>8725</v>
      </c>
      <c r="O168" s="108" t="s">
        <v>57</v>
      </c>
      <c r="P168" s="100">
        <f t="shared" si="24"/>
        <v>0.87249999999999994</v>
      </c>
    </row>
    <row r="169" spans="1:16">
      <c r="A169" s="18">
        <f t="shared" si="25"/>
        <v>169</v>
      </c>
      <c r="B169" s="101">
        <v>700</v>
      </c>
      <c r="C169" s="108" t="s">
        <v>58</v>
      </c>
      <c r="D169" s="100">
        <f t="shared" si="27"/>
        <v>5.1470588235294121</v>
      </c>
      <c r="E169" s="103">
        <v>92.85</v>
      </c>
      <c r="F169" s="104">
        <v>0.1057</v>
      </c>
      <c r="G169" s="99">
        <f t="shared" si="22"/>
        <v>92.955699999999993</v>
      </c>
      <c r="H169" s="107">
        <v>84.31</v>
      </c>
      <c r="I169" s="108" t="s">
        <v>59</v>
      </c>
      <c r="J169" s="106">
        <f t="shared" si="28"/>
        <v>84.31</v>
      </c>
      <c r="K169" s="107">
        <v>2.27</v>
      </c>
      <c r="L169" s="108" t="s">
        <v>59</v>
      </c>
      <c r="M169" s="106">
        <f t="shared" si="26"/>
        <v>2.27</v>
      </c>
      <c r="N169" s="107">
        <v>8848</v>
      </c>
      <c r="O169" s="108" t="s">
        <v>57</v>
      </c>
      <c r="P169" s="100">
        <f t="shared" si="24"/>
        <v>0.88480000000000003</v>
      </c>
    </row>
    <row r="170" spans="1:16">
      <c r="A170" s="18">
        <f t="shared" si="25"/>
        <v>170</v>
      </c>
      <c r="B170" s="101">
        <v>800</v>
      </c>
      <c r="C170" s="108" t="s">
        <v>58</v>
      </c>
      <c r="D170" s="100">
        <f t="shared" si="27"/>
        <v>5.882352941176471</v>
      </c>
      <c r="E170" s="103">
        <v>91.43</v>
      </c>
      <c r="F170" s="104">
        <v>9.4219999999999998E-2</v>
      </c>
      <c r="G170" s="99">
        <f t="shared" si="22"/>
        <v>91.524220000000014</v>
      </c>
      <c r="H170" s="107">
        <v>95.15</v>
      </c>
      <c r="I170" s="108" t="s">
        <v>59</v>
      </c>
      <c r="J170" s="106">
        <f t="shared" si="28"/>
        <v>95.15</v>
      </c>
      <c r="K170" s="107">
        <v>2.74</v>
      </c>
      <c r="L170" s="108" t="s">
        <v>59</v>
      </c>
      <c r="M170" s="106">
        <f t="shared" si="26"/>
        <v>2.74</v>
      </c>
      <c r="N170" s="107">
        <v>9092</v>
      </c>
      <c r="O170" s="108" t="s">
        <v>57</v>
      </c>
      <c r="P170" s="100">
        <f t="shared" si="24"/>
        <v>0.90920000000000001</v>
      </c>
    </row>
    <row r="171" spans="1:16">
      <c r="A171" s="18">
        <f t="shared" si="25"/>
        <v>171</v>
      </c>
      <c r="B171" s="101">
        <v>900</v>
      </c>
      <c r="C171" s="108" t="s">
        <v>58</v>
      </c>
      <c r="D171" s="100">
        <f t="shared" si="27"/>
        <v>6.617647058823529</v>
      </c>
      <c r="E171" s="103">
        <v>89.88</v>
      </c>
      <c r="F171" s="104">
        <v>8.5129999999999997E-2</v>
      </c>
      <c r="G171" s="99">
        <f t="shared" si="22"/>
        <v>89.965130000000002</v>
      </c>
      <c r="H171" s="107">
        <v>106.17</v>
      </c>
      <c r="I171" s="108" t="s">
        <v>59</v>
      </c>
      <c r="J171" s="106">
        <f t="shared" si="28"/>
        <v>106.17</v>
      </c>
      <c r="K171" s="107">
        <v>3.16</v>
      </c>
      <c r="L171" s="108" t="s">
        <v>59</v>
      </c>
      <c r="M171" s="106">
        <f t="shared" si="26"/>
        <v>3.16</v>
      </c>
      <c r="N171" s="107">
        <v>9332</v>
      </c>
      <c r="O171" s="108" t="s">
        <v>57</v>
      </c>
      <c r="P171" s="100">
        <f t="shared" si="24"/>
        <v>0.93320000000000003</v>
      </c>
    </row>
    <row r="172" spans="1:16">
      <c r="A172" s="18">
        <f t="shared" si="25"/>
        <v>172</v>
      </c>
      <c r="B172" s="101">
        <v>1</v>
      </c>
      <c r="C172" s="110" t="s">
        <v>60</v>
      </c>
      <c r="D172" s="100">
        <f t="shared" ref="D172:D203" si="29">B172*1000/$C$5</f>
        <v>7.3529411764705879</v>
      </c>
      <c r="E172" s="103">
        <v>88.21</v>
      </c>
      <c r="F172" s="104">
        <v>7.7719999999999997E-2</v>
      </c>
      <c r="G172" s="99">
        <f t="shared" si="22"/>
        <v>88.287719999999993</v>
      </c>
      <c r="H172" s="107">
        <v>117.4</v>
      </c>
      <c r="I172" s="108" t="s">
        <v>59</v>
      </c>
      <c r="J172" s="106">
        <f t="shared" si="28"/>
        <v>117.4</v>
      </c>
      <c r="K172" s="107">
        <v>3.53</v>
      </c>
      <c r="L172" s="108" t="s">
        <v>59</v>
      </c>
      <c r="M172" s="106">
        <f t="shared" si="26"/>
        <v>3.53</v>
      </c>
      <c r="N172" s="107">
        <v>9571</v>
      </c>
      <c r="O172" s="108" t="s">
        <v>57</v>
      </c>
      <c r="P172" s="100">
        <f t="shared" si="24"/>
        <v>0.95709999999999995</v>
      </c>
    </row>
    <row r="173" spans="1:16">
      <c r="A173" s="18">
        <f t="shared" si="25"/>
        <v>173</v>
      </c>
      <c r="B173" s="101">
        <v>1.1000000000000001</v>
      </c>
      <c r="C173" s="108" t="s">
        <v>60</v>
      </c>
      <c r="D173" s="100">
        <f t="shared" si="29"/>
        <v>8.0882352941176467</v>
      </c>
      <c r="E173" s="103">
        <v>86.44</v>
      </c>
      <c r="F173" s="104">
        <v>7.1559999999999999E-2</v>
      </c>
      <c r="G173" s="99">
        <f t="shared" si="22"/>
        <v>86.511560000000003</v>
      </c>
      <c r="H173" s="107">
        <v>128.84</v>
      </c>
      <c r="I173" s="108" t="s">
        <v>59</v>
      </c>
      <c r="J173" s="106">
        <f t="shared" si="28"/>
        <v>128.84</v>
      </c>
      <c r="K173" s="107">
        <v>3.89</v>
      </c>
      <c r="L173" s="108" t="s">
        <v>59</v>
      </c>
      <c r="M173" s="106">
        <f t="shared" si="26"/>
        <v>3.89</v>
      </c>
      <c r="N173" s="107">
        <v>9810</v>
      </c>
      <c r="O173" s="108" t="s">
        <v>57</v>
      </c>
      <c r="P173" s="100">
        <f t="shared" si="24"/>
        <v>0.98100000000000009</v>
      </c>
    </row>
    <row r="174" spans="1:16">
      <c r="A174" s="18">
        <f t="shared" si="25"/>
        <v>174</v>
      </c>
      <c r="B174" s="101">
        <v>1.2</v>
      </c>
      <c r="C174" s="108" t="s">
        <v>60</v>
      </c>
      <c r="D174" s="100">
        <f t="shared" si="29"/>
        <v>8.8235294117647065</v>
      </c>
      <c r="E174" s="103">
        <v>84.57</v>
      </c>
      <c r="F174" s="104">
        <v>6.6350000000000006E-2</v>
      </c>
      <c r="G174" s="99">
        <f t="shared" si="22"/>
        <v>84.636349999999993</v>
      </c>
      <c r="H174" s="107">
        <v>140.53</v>
      </c>
      <c r="I174" s="108" t="s">
        <v>59</v>
      </c>
      <c r="J174" s="106">
        <f t="shared" si="28"/>
        <v>140.53</v>
      </c>
      <c r="K174" s="107">
        <v>4.2300000000000004</v>
      </c>
      <c r="L174" s="108" t="s">
        <v>59</v>
      </c>
      <c r="M174" s="106">
        <f t="shared" si="26"/>
        <v>4.2300000000000004</v>
      </c>
      <c r="N174" s="107">
        <v>1.01</v>
      </c>
      <c r="O174" s="110" t="s">
        <v>59</v>
      </c>
      <c r="P174" s="106">
        <f t="shared" ref="P174:P205" si="30">N174</f>
        <v>1.01</v>
      </c>
    </row>
    <row r="175" spans="1:16">
      <c r="A175" s="18">
        <f t="shared" si="25"/>
        <v>175</v>
      </c>
      <c r="B175" s="101">
        <v>1.3</v>
      </c>
      <c r="C175" s="108" t="s">
        <v>60</v>
      </c>
      <c r="D175" s="100">
        <f t="shared" si="29"/>
        <v>9.5588235294117645</v>
      </c>
      <c r="E175" s="103">
        <v>82.64</v>
      </c>
      <c r="F175" s="104">
        <v>6.1890000000000001E-2</v>
      </c>
      <c r="G175" s="99">
        <f t="shared" si="22"/>
        <v>82.701890000000006</v>
      </c>
      <c r="H175" s="107">
        <v>152.47999999999999</v>
      </c>
      <c r="I175" s="108" t="s">
        <v>59</v>
      </c>
      <c r="J175" s="106">
        <f t="shared" si="28"/>
        <v>152.47999999999999</v>
      </c>
      <c r="K175" s="107">
        <v>4.55</v>
      </c>
      <c r="L175" s="108" t="s">
        <v>59</v>
      </c>
      <c r="M175" s="106">
        <f t="shared" si="26"/>
        <v>4.55</v>
      </c>
      <c r="N175" s="107">
        <v>1.03</v>
      </c>
      <c r="O175" s="108" t="s">
        <v>59</v>
      </c>
      <c r="P175" s="106">
        <f t="shared" si="30"/>
        <v>1.03</v>
      </c>
    </row>
    <row r="176" spans="1:16">
      <c r="A176" s="18">
        <f t="shared" si="25"/>
        <v>176</v>
      </c>
      <c r="B176" s="101">
        <v>1.4</v>
      </c>
      <c r="C176" s="108" t="s">
        <v>60</v>
      </c>
      <c r="D176" s="100">
        <f t="shared" si="29"/>
        <v>10.294117647058824</v>
      </c>
      <c r="E176" s="103">
        <v>80.66</v>
      </c>
      <c r="F176" s="104">
        <v>5.8029999999999998E-2</v>
      </c>
      <c r="G176" s="99">
        <f t="shared" si="22"/>
        <v>80.718029999999999</v>
      </c>
      <c r="H176" s="107">
        <v>164.72</v>
      </c>
      <c r="I176" s="108" t="s">
        <v>59</v>
      </c>
      <c r="J176" s="106">
        <f t="shared" si="28"/>
        <v>164.72</v>
      </c>
      <c r="K176" s="107">
        <v>4.87</v>
      </c>
      <c r="L176" s="108" t="s">
        <v>59</v>
      </c>
      <c r="M176" s="106">
        <f t="shared" si="26"/>
        <v>4.87</v>
      </c>
      <c r="N176" s="107">
        <v>1.05</v>
      </c>
      <c r="O176" s="108" t="s">
        <v>59</v>
      </c>
      <c r="P176" s="106">
        <f t="shared" si="30"/>
        <v>1.05</v>
      </c>
    </row>
    <row r="177" spans="1:16">
      <c r="A177" s="18">
        <f t="shared" si="25"/>
        <v>177</v>
      </c>
      <c r="B177" s="101">
        <v>1.5</v>
      </c>
      <c r="C177" s="108" t="s">
        <v>60</v>
      </c>
      <c r="D177" s="100">
        <f t="shared" si="29"/>
        <v>11.029411764705882</v>
      </c>
      <c r="E177" s="103">
        <v>78.66</v>
      </c>
      <c r="F177" s="104">
        <v>5.4640000000000001E-2</v>
      </c>
      <c r="G177" s="99">
        <f t="shared" si="22"/>
        <v>78.714640000000003</v>
      </c>
      <c r="H177" s="107">
        <v>177.27</v>
      </c>
      <c r="I177" s="108" t="s">
        <v>59</v>
      </c>
      <c r="J177" s="106">
        <f t="shared" si="28"/>
        <v>177.27</v>
      </c>
      <c r="K177" s="107">
        <v>5.19</v>
      </c>
      <c r="L177" s="108" t="s">
        <v>59</v>
      </c>
      <c r="M177" s="106">
        <f t="shared" si="26"/>
        <v>5.19</v>
      </c>
      <c r="N177" s="107">
        <v>1.08</v>
      </c>
      <c r="O177" s="108" t="s">
        <v>59</v>
      </c>
      <c r="P177" s="106">
        <f t="shared" si="30"/>
        <v>1.08</v>
      </c>
    </row>
    <row r="178" spans="1:16">
      <c r="A178" s="18">
        <f t="shared" si="25"/>
        <v>178</v>
      </c>
      <c r="B178" s="107">
        <v>1.6</v>
      </c>
      <c r="C178" s="108" t="s">
        <v>60</v>
      </c>
      <c r="D178" s="100">
        <f t="shared" si="29"/>
        <v>11.764705882352942</v>
      </c>
      <c r="E178" s="103">
        <v>76.66</v>
      </c>
      <c r="F178" s="104">
        <v>5.1650000000000001E-2</v>
      </c>
      <c r="G178" s="99">
        <f t="shared" si="22"/>
        <v>76.711649999999992</v>
      </c>
      <c r="H178" s="107">
        <v>190.14</v>
      </c>
      <c r="I178" s="108" t="s">
        <v>59</v>
      </c>
      <c r="J178" s="106">
        <f t="shared" si="28"/>
        <v>190.14</v>
      </c>
      <c r="K178" s="107">
        <v>5.5</v>
      </c>
      <c r="L178" s="108" t="s">
        <v>59</v>
      </c>
      <c r="M178" s="106">
        <f t="shared" si="26"/>
        <v>5.5</v>
      </c>
      <c r="N178" s="107">
        <v>1.1000000000000001</v>
      </c>
      <c r="O178" s="108" t="s">
        <v>59</v>
      </c>
      <c r="P178" s="106">
        <f t="shared" si="30"/>
        <v>1.1000000000000001</v>
      </c>
    </row>
    <row r="179" spans="1:16">
      <c r="A179" s="18">
        <f t="shared" si="25"/>
        <v>179</v>
      </c>
      <c r="B179" s="101">
        <v>1.7</v>
      </c>
      <c r="C179" s="102" t="s">
        <v>60</v>
      </c>
      <c r="D179" s="100">
        <f t="shared" si="29"/>
        <v>12.5</v>
      </c>
      <c r="E179" s="103">
        <v>74.66</v>
      </c>
      <c r="F179" s="104">
        <v>4.8980000000000003E-2</v>
      </c>
      <c r="G179" s="99">
        <f t="shared" si="22"/>
        <v>74.708979999999997</v>
      </c>
      <c r="H179" s="107">
        <v>203.36</v>
      </c>
      <c r="I179" s="108" t="s">
        <v>59</v>
      </c>
      <c r="J179" s="106">
        <f t="shared" si="28"/>
        <v>203.36</v>
      </c>
      <c r="K179" s="107">
        <v>5.81</v>
      </c>
      <c r="L179" s="108" t="s">
        <v>59</v>
      </c>
      <c r="M179" s="106">
        <f t="shared" si="26"/>
        <v>5.81</v>
      </c>
      <c r="N179" s="107">
        <v>1.1299999999999999</v>
      </c>
      <c r="O179" s="108" t="s">
        <v>59</v>
      </c>
      <c r="P179" s="106">
        <f t="shared" si="30"/>
        <v>1.1299999999999999</v>
      </c>
    </row>
    <row r="180" spans="1:16">
      <c r="A180" s="18">
        <f t="shared" si="25"/>
        <v>180</v>
      </c>
      <c r="B180" s="101">
        <v>1.8</v>
      </c>
      <c r="C180" s="102" t="s">
        <v>60</v>
      </c>
      <c r="D180" s="100">
        <f t="shared" si="29"/>
        <v>13.235294117647058</v>
      </c>
      <c r="E180" s="103">
        <v>72.69</v>
      </c>
      <c r="F180" s="104">
        <v>4.6589999999999999E-2</v>
      </c>
      <c r="G180" s="99">
        <f t="shared" si="22"/>
        <v>72.736589999999993</v>
      </c>
      <c r="H180" s="107">
        <v>216.92</v>
      </c>
      <c r="I180" s="108" t="s">
        <v>59</v>
      </c>
      <c r="J180" s="106">
        <f t="shared" si="28"/>
        <v>216.92</v>
      </c>
      <c r="K180" s="107">
        <v>6.12</v>
      </c>
      <c r="L180" s="108" t="s">
        <v>59</v>
      </c>
      <c r="M180" s="106">
        <f t="shared" si="26"/>
        <v>6.12</v>
      </c>
      <c r="N180" s="107">
        <v>1.1599999999999999</v>
      </c>
      <c r="O180" s="108" t="s">
        <v>59</v>
      </c>
      <c r="P180" s="106">
        <f t="shared" si="30"/>
        <v>1.1599999999999999</v>
      </c>
    </row>
    <row r="181" spans="1:16">
      <c r="A181" s="18">
        <f t="shared" si="25"/>
        <v>181</v>
      </c>
      <c r="B181" s="101">
        <v>2</v>
      </c>
      <c r="C181" s="102" t="s">
        <v>60</v>
      </c>
      <c r="D181" s="100">
        <f t="shared" si="29"/>
        <v>14.705882352941176</v>
      </c>
      <c r="E181" s="103">
        <v>68.87</v>
      </c>
      <c r="F181" s="104">
        <v>4.2479999999999997E-2</v>
      </c>
      <c r="G181" s="99">
        <f t="shared" si="22"/>
        <v>68.912480000000002</v>
      </c>
      <c r="H181" s="107">
        <v>245.18</v>
      </c>
      <c r="I181" s="108" t="s">
        <v>59</v>
      </c>
      <c r="J181" s="106">
        <f t="shared" si="28"/>
        <v>245.18</v>
      </c>
      <c r="K181" s="107">
        <v>7.31</v>
      </c>
      <c r="L181" s="108" t="s">
        <v>59</v>
      </c>
      <c r="M181" s="106">
        <f t="shared" si="26"/>
        <v>7.31</v>
      </c>
      <c r="N181" s="107">
        <v>1.21</v>
      </c>
      <c r="O181" s="108" t="s">
        <v>59</v>
      </c>
      <c r="P181" s="106">
        <f t="shared" si="30"/>
        <v>1.21</v>
      </c>
    </row>
    <row r="182" spans="1:16">
      <c r="A182" s="18">
        <f t="shared" si="25"/>
        <v>182</v>
      </c>
      <c r="B182" s="101">
        <v>2.25</v>
      </c>
      <c r="C182" s="102" t="s">
        <v>60</v>
      </c>
      <c r="D182" s="100">
        <f t="shared" si="29"/>
        <v>16.544117647058822</v>
      </c>
      <c r="E182" s="103">
        <v>64.39</v>
      </c>
      <c r="F182" s="104">
        <v>3.8309999999999997E-2</v>
      </c>
      <c r="G182" s="99">
        <f t="shared" si="22"/>
        <v>64.428309999999996</v>
      </c>
      <c r="H182" s="107">
        <v>282.72000000000003</v>
      </c>
      <c r="I182" s="108" t="s">
        <v>59</v>
      </c>
      <c r="J182" s="106">
        <f t="shared" si="28"/>
        <v>282.72000000000003</v>
      </c>
      <c r="K182" s="107">
        <v>9.0299999999999994</v>
      </c>
      <c r="L182" s="108" t="s">
        <v>59</v>
      </c>
      <c r="M182" s="106">
        <f t="shared" si="26"/>
        <v>9.0299999999999994</v>
      </c>
      <c r="N182" s="107">
        <v>1.29</v>
      </c>
      <c r="O182" s="108" t="s">
        <v>59</v>
      </c>
      <c r="P182" s="106">
        <f t="shared" si="30"/>
        <v>1.29</v>
      </c>
    </row>
    <row r="183" spans="1:16">
      <c r="A183" s="18">
        <f t="shared" si="25"/>
        <v>183</v>
      </c>
      <c r="B183" s="101">
        <v>2.5</v>
      </c>
      <c r="C183" s="102" t="s">
        <v>60</v>
      </c>
      <c r="D183" s="100">
        <f t="shared" si="29"/>
        <v>18.382352941176471</v>
      </c>
      <c r="E183" s="103">
        <v>60.34</v>
      </c>
      <c r="F183" s="104">
        <v>3.492E-2</v>
      </c>
      <c r="G183" s="99">
        <f t="shared" si="22"/>
        <v>60.374920000000003</v>
      </c>
      <c r="H183" s="107">
        <v>322.82</v>
      </c>
      <c r="I183" s="108" t="s">
        <v>59</v>
      </c>
      <c r="J183" s="106">
        <f t="shared" si="28"/>
        <v>322.82</v>
      </c>
      <c r="K183" s="107">
        <v>10.67</v>
      </c>
      <c r="L183" s="108" t="s">
        <v>59</v>
      </c>
      <c r="M183" s="106">
        <f t="shared" si="26"/>
        <v>10.67</v>
      </c>
      <c r="N183" s="107">
        <v>1.37</v>
      </c>
      <c r="O183" s="108" t="s">
        <v>59</v>
      </c>
      <c r="P183" s="106">
        <f t="shared" si="30"/>
        <v>1.37</v>
      </c>
    </row>
    <row r="184" spans="1:16">
      <c r="A184" s="18">
        <f t="shared" si="25"/>
        <v>184</v>
      </c>
      <c r="B184" s="101">
        <v>2.75</v>
      </c>
      <c r="C184" s="102" t="s">
        <v>60</v>
      </c>
      <c r="D184" s="100">
        <f t="shared" si="29"/>
        <v>20.220588235294116</v>
      </c>
      <c r="E184" s="103">
        <v>56.74</v>
      </c>
      <c r="F184" s="104">
        <v>3.211E-2</v>
      </c>
      <c r="G184" s="99">
        <f t="shared" si="22"/>
        <v>56.772110000000005</v>
      </c>
      <c r="H184" s="107">
        <v>365.54</v>
      </c>
      <c r="I184" s="108" t="s">
        <v>59</v>
      </c>
      <c r="J184" s="106">
        <f t="shared" si="28"/>
        <v>365.54</v>
      </c>
      <c r="K184" s="107">
        <v>12.26</v>
      </c>
      <c r="L184" s="108" t="s">
        <v>59</v>
      </c>
      <c r="M184" s="106">
        <f t="shared" si="26"/>
        <v>12.26</v>
      </c>
      <c r="N184" s="107">
        <v>1.45</v>
      </c>
      <c r="O184" s="108" t="s">
        <v>59</v>
      </c>
      <c r="P184" s="106">
        <f t="shared" si="30"/>
        <v>1.45</v>
      </c>
    </row>
    <row r="185" spans="1:16">
      <c r="A185" s="18">
        <f t="shared" si="25"/>
        <v>185</v>
      </c>
      <c r="B185" s="101">
        <v>3</v>
      </c>
      <c r="C185" s="102" t="s">
        <v>60</v>
      </c>
      <c r="D185" s="100">
        <f t="shared" si="29"/>
        <v>22.058823529411764</v>
      </c>
      <c r="E185" s="103">
        <v>53.63</v>
      </c>
      <c r="F185" s="104">
        <v>2.9729999999999999E-2</v>
      </c>
      <c r="G185" s="99">
        <f t="shared" si="22"/>
        <v>53.659730000000003</v>
      </c>
      <c r="H185" s="107">
        <v>410.86</v>
      </c>
      <c r="I185" s="108" t="s">
        <v>59</v>
      </c>
      <c r="J185" s="106">
        <f t="shared" si="28"/>
        <v>410.86</v>
      </c>
      <c r="K185" s="107">
        <v>13.84</v>
      </c>
      <c r="L185" s="108" t="s">
        <v>59</v>
      </c>
      <c r="M185" s="106">
        <f t="shared" si="26"/>
        <v>13.84</v>
      </c>
      <c r="N185" s="107">
        <v>1.54</v>
      </c>
      <c r="O185" s="108" t="s">
        <v>59</v>
      </c>
      <c r="P185" s="106">
        <f t="shared" si="30"/>
        <v>1.54</v>
      </c>
    </row>
    <row r="186" spans="1:16">
      <c r="A186" s="18">
        <f t="shared" si="25"/>
        <v>186</v>
      </c>
      <c r="B186" s="101">
        <v>3.25</v>
      </c>
      <c r="C186" s="102" t="s">
        <v>60</v>
      </c>
      <c r="D186" s="100">
        <f t="shared" si="29"/>
        <v>23.897058823529413</v>
      </c>
      <c r="E186" s="103">
        <v>50.98</v>
      </c>
      <c r="F186" s="104">
        <v>2.7699999999999999E-2</v>
      </c>
      <c r="G186" s="99">
        <f t="shared" si="22"/>
        <v>51.0077</v>
      </c>
      <c r="H186" s="107">
        <v>458.66</v>
      </c>
      <c r="I186" s="108" t="s">
        <v>59</v>
      </c>
      <c r="J186" s="106">
        <f t="shared" si="28"/>
        <v>458.66</v>
      </c>
      <c r="K186" s="107">
        <v>15.4</v>
      </c>
      <c r="L186" s="108" t="s">
        <v>59</v>
      </c>
      <c r="M186" s="106">
        <f t="shared" si="26"/>
        <v>15.4</v>
      </c>
      <c r="N186" s="107">
        <v>1.64</v>
      </c>
      <c r="O186" s="108" t="s">
        <v>59</v>
      </c>
      <c r="P186" s="106">
        <f t="shared" si="30"/>
        <v>1.64</v>
      </c>
    </row>
    <row r="187" spans="1:16">
      <c r="A187" s="18">
        <f t="shared" si="25"/>
        <v>187</v>
      </c>
      <c r="B187" s="101">
        <v>3.5</v>
      </c>
      <c r="C187" s="102" t="s">
        <v>60</v>
      </c>
      <c r="D187" s="100">
        <f t="shared" si="29"/>
        <v>25.735294117647058</v>
      </c>
      <c r="E187" s="103">
        <v>48.8</v>
      </c>
      <c r="F187" s="104">
        <v>2.5940000000000001E-2</v>
      </c>
      <c r="G187" s="99">
        <f t="shared" si="22"/>
        <v>48.825939999999996</v>
      </c>
      <c r="H187" s="107">
        <v>508.77</v>
      </c>
      <c r="I187" s="108" t="s">
        <v>59</v>
      </c>
      <c r="J187" s="106">
        <f t="shared" si="28"/>
        <v>508.77</v>
      </c>
      <c r="K187" s="107">
        <v>16.96</v>
      </c>
      <c r="L187" s="108" t="s">
        <v>59</v>
      </c>
      <c r="M187" s="106">
        <f t="shared" si="26"/>
        <v>16.96</v>
      </c>
      <c r="N187" s="107">
        <v>1.74</v>
      </c>
      <c r="O187" s="108" t="s">
        <v>59</v>
      </c>
      <c r="P187" s="106">
        <f t="shared" si="30"/>
        <v>1.74</v>
      </c>
    </row>
    <row r="188" spans="1:16">
      <c r="A188" s="18">
        <f t="shared" si="25"/>
        <v>188</v>
      </c>
      <c r="B188" s="101">
        <v>3.75</v>
      </c>
      <c r="C188" s="102" t="s">
        <v>60</v>
      </c>
      <c r="D188" s="100">
        <f t="shared" si="29"/>
        <v>27.573529411764707</v>
      </c>
      <c r="E188" s="103">
        <v>47.06</v>
      </c>
      <c r="F188" s="104">
        <v>2.4410000000000001E-2</v>
      </c>
      <c r="G188" s="99">
        <f t="shared" si="22"/>
        <v>47.084410000000005</v>
      </c>
      <c r="H188" s="107">
        <v>560.91999999999996</v>
      </c>
      <c r="I188" s="108" t="s">
        <v>59</v>
      </c>
      <c r="J188" s="106">
        <f t="shared" si="28"/>
        <v>560.91999999999996</v>
      </c>
      <c r="K188" s="107">
        <v>18.489999999999998</v>
      </c>
      <c r="L188" s="108" t="s">
        <v>59</v>
      </c>
      <c r="M188" s="106">
        <f t="shared" si="26"/>
        <v>18.489999999999998</v>
      </c>
      <c r="N188" s="107">
        <v>1.85</v>
      </c>
      <c r="O188" s="108" t="s">
        <v>59</v>
      </c>
      <c r="P188" s="106">
        <f t="shared" si="30"/>
        <v>1.85</v>
      </c>
    </row>
    <row r="189" spans="1:16">
      <c r="A189" s="18">
        <f t="shared" si="25"/>
        <v>189</v>
      </c>
      <c r="B189" s="101">
        <v>4</v>
      </c>
      <c r="C189" s="102" t="s">
        <v>60</v>
      </c>
      <c r="D189" s="100">
        <f t="shared" si="29"/>
        <v>29.411764705882351</v>
      </c>
      <c r="E189" s="103">
        <v>45.74</v>
      </c>
      <c r="F189" s="104">
        <v>2.3050000000000001E-2</v>
      </c>
      <c r="G189" s="99">
        <f t="shared" si="22"/>
        <v>45.76305</v>
      </c>
      <c r="H189" s="107">
        <v>614.79</v>
      </c>
      <c r="I189" s="108" t="s">
        <v>59</v>
      </c>
      <c r="J189" s="106">
        <f t="shared" si="28"/>
        <v>614.79</v>
      </c>
      <c r="K189" s="107">
        <v>20</v>
      </c>
      <c r="L189" s="108" t="s">
        <v>59</v>
      </c>
      <c r="M189" s="106">
        <f t="shared" ref="M189:M215" si="31">K189</f>
        <v>20</v>
      </c>
      <c r="N189" s="107">
        <v>1.96</v>
      </c>
      <c r="O189" s="108" t="s">
        <v>59</v>
      </c>
      <c r="P189" s="106">
        <f t="shared" si="30"/>
        <v>1.96</v>
      </c>
    </row>
    <row r="190" spans="1:16">
      <c r="A190" s="18">
        <f t="shared" si="25"/>
        <v>190</v>
      </c>
      <c r="B190" s="101">
        <v>4.5</v>
      </c>
      <c r="C190" s="102" t="s">
        <v>60</v>
      </c>
      <c r="D190" s="100">
        <f t="shared" si="29"/>
        <v>33.088235294117645</v>
      </c>
      <c r="E190" s="103">
        <v>42.74</v>
      </c>
      <c r="F190" s="104">
        <v>2.0760000000000001E-2</v>
      </c>
      <c r="G190" s="99">
        <f t="shared" si="22"/>
        <v>42.760760000000005</v>
      </c>
      <c r="H190" s="107">
        <v>727.88</v>
      </c>
      <c r="I190" s="108" t="s">
        <v>59</v>
      </c>
      <c r="J190" s="106">
        <f t="shared" si="28"/>
        <v>727.88</v>
      </c>
      <c r="K190" s="107">
        <v>25.61</v>
      </c>
      <c r="L190" s="108" t="s">
        <v>59</v>
      </c>
      <c r="M190" s="106">
        <f t="shared" si="31"/>
        <v>25.61</v>
      </c>
      <c r="N190" s="107">
        <v>2.2000000000000002</v>
      </c>
      <c r="O190" s="108" t="s">
        <v>59</v>
      </c>
      <c r="P190" s="106">
        <f t="shared" si="30"/>
        <v>2.2000000000000002</v>
      </c>
    </row>
    <row r="191" spans="1:16">
      <c r="A191" s="18">
        <f t="shared" si="25"/>
        <v>191</v>
      </c>
      <c r="B191" s="101">
        <v>5</v>
      </c>
      <c r="C191" s="102" t="s">
        <v>60</v>
      </c>
      <c r="D191" s="100">
        <f t="shared" si="29"/>
        <v>36.764705882352942</v>
      </c>
      <c r="E191" s="103">
        <v>40</v>
      </c>
      <c r="F191" s="104">
        <v>1.89E-2</v>
      </c>
      <c r="G191" s="99">
        <f t="shared" si="22"/>
        <v>40.018900000000002</v>
      </c>
      <c r="H191" s="107">
        <v>848.8</v>
      </c>
      <c r="I191" s="108" t="s">
        <v>59</v>
      </c>
      <c r="J191" s="106">
        <f t="shared" si="28"/>
        <v>848.8</v>
      </c>
      <c r="K191" s="107">
        <v>30.8</v>
      </c>
      <c r="L191" s="108" t="s">
        <v>59</v>
      </c>
      <c r="M191" s="106">
        <f t="shared" si="31"/>
        <v>30.8</v>
      </c>
      <c r="N191" s="107">
        <v>2.4500000000000002</v>
      </c>
      <c r="O191" s="108" t="s">
        <v>59</v>
      </c>
      <c r="P191" s="106">
        <f t="shared" si="30"/>
        <v>2.4500000000000002</v>
      </c>
    </row>
    <row r="192" spans="1:16">
      <c r="A192" s="18">
        <f t="shared" si="25"/>
        <v>192</v>
      </c>
      <c r="B192" s="101">
        <v>5.5</v>
      </c>
      <c r="C192" s="102" t="s">
        <v>60</v>
      </c>
      <c r="D192" s="100">
        <f t="shared" si="29"/>
        <v>40.441176470588232</v>
      </c>
      <c r="E192" s="103">
        <v>37.630000000000003</v>
      </c>
      <c r="F192" s="104">
        <v>1.737E-2</v>
      </c>
      <c r="G192" s="99">
        <f t="shared" si="22"/>
        <v>37.647370000000002</v>
      </c>
      <c r="H192" s="107">
        <v>977.68</v>
      </c>
      <c r="I192" s="108" t="s">
        <v>59</v>
      </c>
      <c r="J192" s="106">
        <f t="shared" si="28"/>
        <v>977.68</v>
      </c>
      <c r="K192" s="107">
        <v>35.799999999999997</v>
      </c>
      <c r="L192" s="108" t="s">
        <v>59</v>
      </c>
      <c r="M192" s="106">
        <f t="shared" si="31"/>
        <v>35.799999999999997</v>
      </c>
      <c r="N192" s="107">
        <v>2.72</v>
      </c>
      <c r="O192" s="108" t="s">
        <v>59</v>
      </c>
      <c r="P192" s="106">
        <f t="shared" si="30"/>
        <v>2.72</v>
      </c>
    </row>
    <row r="193" spans="1:16">
      <c r="A193" s="18">
        <f t="shared" si="25"/>
        <v>193</v>
      </c>
      <c r="B193" s="101">
        <v>6</v>
      </c>
      <c r="C193" s="102" t="s">
        <v>60</v>
      </c>
      <c r="D193" s="100">
        <f t="shared" si="29"/>
        <v>44.117647058823529</v>
      </c>
      <c r="E193" s="103">
        <v>35.549999999999997</v>
      </c>
      <c r="F193" s="104">
        <v>1.6070000000000001E-2</v>
      </c>
      <c r="G193" s="99">
        <f t="shared" si="22"/>
        <v>35.566069999999996</v>
      </c>
      <c r="H193" s="107">
        <v>1.1100000000000001</v>
      </c>
      <c r="I193" s="110" t="s">
        <v>7</v>
      </c>
      <c r="J193" s="111">
        <f t="shared" ref="J193:J228" si="32">H193*1000</f>
        <v>1110</v>
      </c>
      <c r="K193" s="107">
        <v>40.69</v>
      </c>
      <c r="L193" s="108" t="s">
        <v>59</v>
      </c>
      <c r="M193" s="106">
        <f t="shared" si="31"/>
        <v>40.69</v>
      </c>
      <c r="N193" s="107">
        <v>3</v>
      </c>
      <c r="O193" s="108" t="s">
        <v>59</v>
      </c>
      <c r="P193" s="106">
        <f t="shared" si="30"/>
        <v>3</v>
      </c>
    </row>
    <row r="194" spans="1:16">
      <c r="A194" s="18">
        <f t="shared" si="25"/>
        <v>194</v>
      </c>
      <c r="B194" s="101">
        <v>6.5</v>
      </c>
      <c r="C194" s="102" t="s">
        <v>60</v>
      </c>
      <c r="D194" s="100">
        <f t="shared" si="29"/>
        <v>47.794117647058826</v>
      </c>
      <c r="E194" s="103">
        <v>33.729999999999997</v>
      </c>
      <c r="F194" s="104">
        <v>1.4959999999999999E-2</v>
      </c>
      <c r="G194" s="99">
        <f t="shared" si="22"/>
        <v>33.744959999999999</v>
      </c>
      <c r="H194" s="107">
        <v>1.26</v>
      </c>
      <c r="I194" s="108" t="s">
        <v>7</v>
      </c>
      <c r="J194" s="111">
        <f t="shared" si="32"/>
        <v>1260</v>
      </c>
      <c r="K194" s="107">
        <v>45.53</v>
      </c>
      <c r="L194" s="108" t="s">
        <v>59</v>
      </c>
      <c r="M194" s="106">
        <f t="shared" si="31"/>
        <v>45.53</v>
      </c>
      <c r="N194" s="107">
        <v>3.3</v>
      </c>
      <c r="O194" s="108" t="s">
        <v>59</v>
      </c>
      <c r="P194" s="106">
        <f t="shared" si="30"/>
        <v>3.3</v>
      </c>
    </row>
    <row r="195" spans="1:16">
      <c r="A195" s="18">
        <f t="shared" si="25"/>
        <v>195</v>
      </c>
      <c r="B195" s="101">
        <v>7</v>
      </c>
      <c r="C195" s="102" t="s">
        <v>60</v>
      </c>
      <c r="D195" s="100">
        <f t="shared" si="29"/>
        <v>51.470588235294116</v>
      </c>
      <c r="E195" s="103">
        <v>32.11</v>
      </c>
      <c r="F195" s="104">
        <v>1.4E-2</v>
      </c>
      <c r="G195" s="99">
        <f t="shared" si="22"/>
        <v>32.124000000000002</v>
      </c>
      <c r="H195" s="107">
        <v>1.41</v>
      </c>
      <c r="I195" s="108" t="s">
        <v>7</v>
      </c>
      <c r="J195" s="111">
        <f t="shared" si="32"/>
        <v>1410</v>
      </c>
      <c r="K195" s="107">
        <v>50.35</v>
      </c>
      <c r="L195" s="108" t="s">
        <v>59</v>
      </c>
      <c r="M195" s="106">
        <f t="shared" si="31"/>
        <v>50.35</v>
      </c>
      <c r="N195" s="107">
        <v>3.61</v>
      </c>
      <c r="O195" s="108" t="s">
        <v>59</v>
      </c>
      <c r="P195" s="106">
        <f t="shared" si="30"/>
        <v>3.61</v>
      </c>
    </row>
    <row r="196" spans="1:16">
      <c r="A196" s="18">
        <f t="shared" si="25"/>
        <v>196</v>
      </c>
      <c r="B196" s="101">
        <v>8</v>
      </c>
      <c r="C196" s="102" t="s">
        <v>60</v>
      </c>
      <c r="D196" s="100">
        <f t="shared" si="29"/>
        <v>58.823529411764703</v>
      </c>
      <c r="E196" s="103">
        <v>29.35</v>
      </c>
      <c r="F196" s="104">
        <v>1.243E-2</v>
      </c>
      <c r="G196" s="99">
        <f t="shared" si="22"/>
        <v>29.36243</v>
      </c>
      <c r="H196" s="107">
        <v>1.74</v>
      </c>
      <c r="I196" s="108" t="s">
        <v>7</v>
      </c>
      <c r="J196" s="111">
        <f t="shared" si="32"/>
        <v>1740</v>
      </c>
      <c r="K196" s="107">
        <v>68.260000000000005</v>
      </c>
      <c r="L196" s="108" t="s">
        <v>59</v>
      </c>
      <c r="M196" s="106">
        <f t="shared" si="31"/>
        <v>68.260000000000005</v>
      </c>
      <c r="N196" s="107">
        <v>4.28</v>
      </c>
      <c r="O196" s="108" t="s">
        <v>59</v>
      </c>
      <c r="P196" s="106">
        <f t="shared" si="30"/>
        <v>4.28</v>
      </c>
    </row>
    <row r="197" spans="1:16">
      <c r="A197" s="18">
        <f t="shared" si="25"/>
        <v>197</v>
      </c>
      <c r="B197" s="101">
        <v>9</v>
      </c>
      <c r="C197" s="102" t="s">
        <v>60</v>
      </c>
      <c r="D197" s="100">
        <f t="shared" si="29"/>
        <v>66.17647058823529</v>
      </c>
      <c r="E197" s="103">
        <v>27.1</v>
      </c>
      <c r="F197" s="104">
        <v>1.1180000000000001E-2</v>
      </c>
      <c r="G197" s="99">
        <f t="shared" si="22"/>
        <v>27.111180000000001</v>
      </c>
      <c r="H197" s="107">
        <v>2.09</v>
      </c>
      <c r="I197" s="108" t="s">
        <v>7</v>
      </c>
      <c r="J197" s="111">
        <f t="shared" si="32"/>
        <v>2090</v>
      </c>
      <c r="K197" s="107">
        <v>84.71</v>
      </c>
      <c r="L197" s="108" t="s">
        <v>59</v>
      </c>
      <c r="M197" s="106">
        <f t="shared" si="31"/>
        <v>84.71</v>
      </c>
      <c r="N197" s="107">
        <v>5.01</v>
      </c>
      <c r="O197" s="108" t="s">
        <v>59</v>
      </c>
      <c r="P197" s="106">
        <f t="shared" si="30"/>
        <v>5.01</v>
      </c>
    </row>
    <row r="198" spans="1:16">
      <c r="A198" s="18">
        <f t="shared" si="25"/>
        <v>198</v>
      </c>
      <c r="B198" s="101">
        <v>10</v>
      </c>
      <c r="C198" s="102" t="s">
        <v>60</v>
      </c>
      <c r="D198" s="100">
        <f t="shared" si="29"/>
        <v>73.529411764705884</v>
      </c>
      <c r="E198" s="103">
        <v>25.23</v>
      </c>
      <c r="F198" s="104">
        <v>1.017E-2</v>
      </c>
      <c r="G198" s="99">
        <f t="shared" si="22"/>
        <v>25.240169999999999</v>
      </c>
      <c r="H198" s="107">
        <v>2.4700000000000002</v>
      </c>
      <c r="I198" s="108" t="s">
        <v>7</v>
      </c>
      <c r="J198" s="111">
        <f t="shared" si="32"/>
        <v>2470</v>
      </c>
      <c r="K198" s="107">
        <v>100.52</v>
      </c>
      <c r="L198" s="108" t="s">
        <v>59</v>
      </c>
      <c r="M198" s="106">
        <f t="shared" si="31"/>
        <v>100.52</v>
      </c>
      <c r="N198" s="107">
        <v>5.78</v>
      </c>
      <c r="O198" s="108" t="s">
        <v>59</v>
      </c>
      <c r="P198" s="106">
        <f t="shared" si="30"/>
        <v>5.78</v>
      </c>
    </row>
    <row r="199" spans="1:16">
      <c r="A199" s="18">
        <f t="shared" si="25"/>
        <v>199</v>
      </c>
      <c r="B199" s="101">
        <v>11</v>
      </c>
      <c r="C199" s="102" t="s">
        <v>60</v>
      </c>
      <c r="D199" s="100">
        <f t="shared" si="29"/>
        <v>80.882352941176464</v>
      </c>
      <c r="E199" s="103">
        <v>23.64</v>
      </c>
      <c r="F199" s="104">
        <v>9.3390000000000001E-3</v>
      </c>
      <c r="G199" s="99">
        <f t="shared" si="22"/>
        <v>23.649339000000001</v>
      </c>
      <c r="H199" s="107">
        <v>2.88</v>
      </c>
      <c r="I199" s="108" t="s">
        <v>7</v>
      </c>
      <c r="J199" s="111">
        <f t="shared" si="32"/>
        <v>2880</v>
      </c>
      <c r="K199" s="107">
        <v>116.02</v>
      </c>
      <c r="L199" s="108" t="s">
        <v>59</v>
      </c>
      <c r="M199" s="106">
        <f t="shared" si="31"/>
        <v>116.02</v>
      </c>
      <c r="N199" s="107">
        <v>6.6</v>
      </c>
      <c r="O199" s="108" t="s">
        <v>59</v>
      </c>
      <c r="P199" s="106">
        <f t="shared" si="30"/>
        <v>6.6</v>
      </c>
    </row>
    <row r="200" spans="1:16">
      <c r="A200" s="18">
        <f t="shared" si="25"/>
        <v>200</v>
      </c>
      <c r="B200" s="101">
        <v>12</v>
      </c>
      <c r="C200" s="102" t="s">
        <v>60</v>
      </c>
      <c r="D200" s="100">
        <f t="shared" si="29"/>
        <v>88.235294117647058</v>
      </c>
      <c r="E200" s="103">
        <v>22.29</v>
      </c>
      <c r="F200" s="104">
        <v>8.6359999999999996E-3</v>
      </c>
      <c r="G200" s="99">
        <f t="shared" si="22"/>
        <v>22.298635999999998</v>
      </c>
      <c r="H200" s="107">
        <v>3.32</v>
      </c>
      <c r="I200" s="108" t="s">
        <v>7</v>
      </c>
      <c r="J200" s="111">
        <f t="shared" si="32"/>
        <v>3320</v>
      </c>
      <c r="K200" s="107">
        <v>131.37</v>
      </c>
      <c r="L200" s="108" t="s">
        <v>59</v>
      </c>
      <c r="M200" s="106">
        <f t="shared" si="31"/>
        <v>131.37</v>
      </c>
      <c r="N200" s="107">
        <v>7.47</v>
      </c>
      <c r="O200" s="108" t="s">
        <v>59</v>
      </c>
      <c r="P200" s="106">
        <f t="shared" si="30"/>
        <v>7.47</v>
      </c>
    </row>
    <row r="201" spans="1:16">
      <c r="A201" s="18">
        <f t="shared" si="25"/>
        <v>201</v>
      </c>
      <c r="B201" s="101">
        <v>13</v>
      </c>
      <c r="C201" s="102" t="s">
        <v>60</v>
      </c>
      <c r="D201" s="100">
        <f t="shared" si="29"/>
        <v>95.588235294117652</v>
      </c>
      <c r="E201" s="103">
        <v>21.11</v>
      </c>
      <c r="F201" s="104">
        <v>8.0359999999999997E-3</v>
      </c>
      <c r="G201" s="99">
        <f t="shared" si="22"/>
        <v>21.118036</v>
      </c>
      <c r="H201" s="107">
        <v>3.78</v>
      </c>
      <c r="I201" s="108" t="s">
        <v>7</v>
      </c>
      <c r="J201" s="111">
        <f t="shared" si="32"/>
        <v>3780</v>
      </c>
      <c r="K201" s="107">
        <v>146.66999999999999</v>
      </c>
      <c r="L201" s="108" t="s">
        <v>59</v>
      </c>
      <c r="M201" s="106">
        <f t="shared" si="31"/>
        <v>146.66999999999999</v>
      </c>
      <c r="N201" s="107">
        <v>8.39</v>
      </c>
      <c r="O201" s="108" t="s">
        <v>59</v>
      </c>
      <c r="P201" s="106">
        <f t="shared" si="30"/>
        <v>8.39</v>
      </c>
    </row>
    <row r="202" spans="1:16">
      <c r="A202" s="18">
        <f t="shared" si="25"/>
        <v>202</v>
      </c>
      <c r="B202" s="101">
        <v>14</v>
      </c>
      <c r="C202" s="102" t="s">
        <v>60</v>
      </c>
      <c r="D202" s="112">
        <f t="shared" si="29"/>
        <v>102.94117647058823</v>
      </c>
      <c r="E202" s="103">
        <v>20.079999999999998</v>
      </c>
      <c r="F202" s="104">
        <v>7.5170000000000002E-3</v>
      </c>
      <c r="G202" s="99">
        <f t="shared" si="22"/>
        <v>20.087516999999998</v>
      </c>
      <c r="H202" s="107">
        <v>4.2699999999999996</v>
      </c>
      <c r="I202" s="108" t="s">
        <v>7</v>
      </c>
      <c r="J202" s="111">
        <f t="shared" si="32"/>
        <v>4270</v>
      </c>
      <c r="K202" s="107">
        <v>161.97999999999999</v>
      </c>
      <c r="L202" s="108" t="s">
        <v>59</v>
      </c>
      <c r="M202" s="106">
        <f t="shared" si="31"/>
        <v>161.97999999999999</v>
      </c>
      <c r="N202" s="107">
        <v>9.34</v>
      </c>
      <c r="O202" s="108" t="s">
        <v>59</v>
      </c>
      <c r="P202" s="106">
        <f t="shared" si="30"/>
        <v>9.34</v>
      </c>
    </row>
    <row r="203" spans="1:16">
      <c r="A203" s="18">
        <f t="shared" si="25"/>
        <v>203</v>
      </c>
      <c r="B203" s="101">
        <v>15</v>
      </c>
      <c r="C203" s="102" t="s">
        <v>60</v>
      </c>
      <c r="D203" s="112">
        <f t="shared" si="29"/>
        <v>110.29411764705883</v>
      </c>
      <c r="E203" s="103">
        <v>19.170000000000002</v>
      </c>
      <c r="F203" s="104">
        <v>7.0629999999999998E-3</v>
      </c>
      <c r="G203" s="99">
        <f t="shared" si="22"/>
        <v>19.177063</v>
      </c>
      <c r="H203" s="107">
        <v>4.78</v>
      </c>
      <c r="I203" s="108" t="s">
        <v>7</v>
      </c>
      <c r="J203" s="111">
        <f t="shared" si="32"/>
        <v>4780</v>
      </c>
      <c r="K203" s="107">
        <v>177.31</v>
      </c>
      <c r="L203" s="108" t="s">
        <v>59</v>
      </c>
      <c r="M203" s="106">
        <f t="shared" si="31"/>
        <v>177.31</v>
      </c>
      <c r="N203" s="107">
        <v>10.34</v>
      </c>
      <c r="O203" s="108" t="s">
        <v>59</v>
      </c>
      <c r="P203" s="106">
        <f t="shared" si="30"/>
        <v>10.34</v>
      </c>
    </row>
    <row r="204" spans="1:16">
      <c r="A204" s="18">
        <f t="shared" si="25"/>
        <v>204</v>
      </c>
      <c r="B204" s="101">
        <v>16</v>
      </c>
      <c r="C204" s="102" t="s">
        <v>60</v>
      </c>
      <c r="D204" s="112">
        <f t="shared" ref="D204:D228" si="33">B204*1000/$C$5</f>
        <v>117.64705882352941</v>
      </c>
      <c r="E204" s="103">
        <v>18.36</v>
      </c>
      <c r="F204" s="104">
        <v>6.6639999999999998E-3</v>
      </c>
      <c r="G204" s="99">
        <f t="shared" si="22"/>
        <v>18.366664</v>
      </c>
      <c r="H204" s="107">
        <v>5.31</v>
      </c>
      <c r="I204" s="108" t="s">
        <v>7</v>
      </c>
      <c r="J204" s="111">
        <f t="shared" si="32"/>
        <v>5310</v>
      </c>
      <c r="K204" s="107">
        <v>192.68</v>
      </c>
      <c r="L204" s="108" t="s">
        <v>59</v>
      </c>
      <c r="M204" s="106">
        <f t="shared" si="31"/>
        <v>192.68</v>
      </c>
      <c r="N204" s="107">
        <v>11.37</v>
      </c>
      <c r="O204" s="108" t="s">
        <v>59</v>
      </c>
      <c r="P204" s="106">
        <f t="shared" si="30"/>
        <v>11.37</v>
      </c>
    </row>
    <row r="205" spans="1:16">
      <c r="A205" s="18">
        <f t="shared" si="25"/>
        <v>205</v>
      </c>
      <c r="B205" s="101">
        <v>17</v>
      </c>
      <c r="C205" s="102" t="s">
        <v>60</v>
      </c>
      <c r="D205" s="112">
        <f t="shared" si="33"/>
        <v>125</v>
      </c>
      <c r="E205" s="103">
        <v>17.63</v>
      </c>
      <c r="F205" s="104">
        <v>6.3090000000000004E-3</v>
      </c>
      <c r="G205" s="99">
        <f t="shared" si="22"/>
        <v>17.636309000000001</v>
      </c>
      <c r="H205" s="107">
        <v>5.86</v>
      </c>
      <c r="I205" s="108" t="s">
        <v>7</v>
      </c>
      <c r="J205" s="111">
        <f t="shared" si="32"/>
        <v>5860</v>
      </c>
      <c r="K205" s="107">
        <v>208.11</v>
      </c>
      <c r="L205" s="108" t="s">
        <v>59</v>
      </c>
      <c r="M205" s="106">
        <f t="shared" si="31"/>
        <v>208.11</v>
      </c>
      <c r="N205" s="107">
        <v>12.45</v>
      </c>
      <c r="O205" s="108" t="s">
        <v>59</v>
      </c>
      <c r="P205" s="106">
        <f t="shared" si="30"/>
        <v>12.45</v>
      </c>
    </row>
    <row r="206" spans="1:16">
      <c r="A206" s="18">
        <f t="shared" si="25"/>
        <v>206</v>
      </c>
      <c r="B206" s="101">
        <v>18</v>
      </c>
      <c r="C206" s="102" t="s">
        <v>60</v>
      </c>
      <c r="D206" s="112">
        <f t="shared" si="33"/>
        <v>132.35294117647058</v>
      </c>
      <c r="E206" s="103">
        <v>16.98</v>
      </c>
      <c r="F206" s="104">
        <v>5.9909999999999998E-3</v>
      </c>
      <c r="G206" s="99">
        <f t="shared" si="22"/>
        <v>16.985991000000002</v>
      </c>
      <c r="H206" s="107">
        <v>6.44</v>
      </c>
      <c r="I206" s="108" t="s">
        <v>7</v>
      </c>
      <c r="J206" s="111">
        <f t="shared" si="32"/>
        <v>6440</v>
      </c>
      <c r="K206" s="107">
        <v>223.59</v>
      </c>
      <c r="L206" s="108" t="s">
        <v>59</v>
      </c>
      <c r="M206" s="106">
        <f t="shared" si="31"/>
        <v>223.59</v>
      </c>
      <c r="N206" s="107">
        <v>13.55</v>
      </c>
      <c r="O206" s="108" t="s">
        <v>59</v>
      </c>
      <c r="P206" s="106">
        <f t="shared" ref="P206:P228" si="34">N206</f>
        <v>13.55</v>
      </c>
    </row>
    <row r="207" spans="1:16">
      <c r="A207" s="18">
        <f t="shared" si="25"/>
        <v>207</v>
      </c>
      <c r="B207" s="101">
        <v>20</v>
      </c>
      <c r="C207" s="102" t="s">
        <v>60</v>
      </c>
      <c r="D207" s="112">
        <f t="shared" si="33"/>
        <v>147.05882352941177</v>
      </c>
      <c r="E207" s="103">
        <v>15.85</v>
      </c>
      <c r="F207" s="104">
        <v>5.4469999999999996E-3</v>
      </c>
      <c r="G207" s="99">
        <f t="shared" si="22"/>
        <v>15.855447</v>
      </c>
      <c r="H207" s="107">
        <v>7.66</v>
      </c>
      <c r="I207" s="108" t="s">
        <v>7</v>
      </c>
      <c r="J207" s="111">
        <f t="shared" si="32"/>
        <v>7660</v>
      </c>
      <c r="K207" s="107">
        <v>282.38</v>
      </c>
      <c r="L207" s="108" t="s">
        <v>59</v>
      </c>
      <c r="M207" s="106">
        <f t="shared" si="31"/>
        <v>282.38</v>
      </c>
      <c r="N207" s="107">
        <v>15.88</v>
      </c>
      <c r="O207" s="108" t="s">
        <v>59</v>
      </c>
      <c r="P207" s="106">
        <f t="shared" si="34"/>
        <v>15.88</v>
      </c>
    </row>
    <row r="208" spans="1:16">
      <c r="A208" s="18">
        <f t="shared" si="25"/>
        <v>208</v>
      </c>
      <c r="B208" s="101">
        <v>22.5</v>
      </c>
      <c r="C208" s="102" t="s">
        <v>60</v>
      </c>
      <c r="D208" s="112">
        <f t="shared" si="33"/>
        <v>165.44117647058823</v>
      </c>
      <c r="E208" s="103">
        <v>14.7</v>
      </c>
      <c r="F208" s="104">
        <v>4.8960000000000002E-3</v>
      </c>
      <c r="G208" s="99">
        <f t="shared" si="22"/>
        <v>14.704896</v>
      </c>
      <c r="H208" s="107">
        <v>9.3000000000000007</v>
      </c>
      <c r="I208" s="108" t="s">
        <v>7</v>
      </c>
      <c r="J208" s="111">
        <f t="shared" si="32"/>
        <v>9300</v>
      </c>
      <c r="K208" s="107">
        <v>365.31</v>
      </c>
      <c r="L208" s="108" t="s">
        <v>59</v>
      </c>
      <c r="M208" s="106">
        <f t="shared" si="31"/>
        <v>365.31</v>
      </c>
      <c r="N208" s="107">
        <v>18.96</v>
      </c>
      <c r="O208" s="108" t="s">
        <v>59</v>
      </c>
      <c r="P208" s="106">
        <f t="shared" si="34"/>
        <v>18.96</v>
      </c>
    </row>
    <row r="209" spans="1:16">
      <c r="A209" s="18">
        <f t="shared" si="25"/>
        <v>209</v>
      </c>
      <c r="B209" s="101">
        <v>25</v>
      </c>
      <c r="C209" s="102" t="s">
        <v>60</v>
      </c>
      <c r="D209" s="112">
        <f t="shared" si="33"/>
        <v>183.8235294117647</v>
      </c>
      <c r="E209" s="103">
        <v>13.74</v>
      </c>
      <c r="F209" s="104">
        <v>4.45E-3</v>
      </c>
      <c r="G209" s="99">
        <f t="shared" si="22"/>
        <v>13.744450000000001</v>
      </c>
      <c r="H209" s="107">
        <v>11.06</v>
      </c>
      <c r="I209" s="108" t="s">
        <v>7</v>
      </c>
      <c r="J209" s="111">
        <f t="shared" si="32"/>
        <v>11060</v>
      </c>
      <c r="K209" s="107">
        <v>442.03</v>
      </c>
      <c r="L209" s="108" t="s">
        <v>59</v>
      </c>
      <c r="M209" s="106">
        <f t="shared" si="31"/>
        <v>442.03</v>
      </c>
      <c r="N209" s="107">
        <v>22.22</v>
      </c>
      <c r="O209" s="108" t="s">
        <v>59</v>
      </c>
      <c r="P209" s="106">
        <f t="shared" si="34"/>
        <v>22.22</v>
      </c>
    </row>
    <row r="210" spans="1:16">
      <c r="A210" s="18">
        <f t="shared" si="25"/>
        <v>210</v>
      </c>
      <c r="B210" s="101">
        <v>27.5</v>
      </c>
      <c r="C210" s="102" t="s">
        <v>60</v>
      </c>
      <c r="D210" s="112">
        <f t="shared" si="33"/>
        <v>202.20588235294119</v>
      </c>
      <c r="E210" s="103">
        <v>12.96</v>
      </c>
      <c r="F210" s="104">
        <v>4.0819999999999997E-3</v>
      </c>
      <c r="G210" s="99">
        <f t="shared" si="22"/>
        <v>12.964082000000001</v>
      </c>
      <c r="H210" s="107">
        <v>12.93</v>
      </c>
      <c r="I210" s="108" t="s">
        <v>7</v>
      </c>
      <c r="J210" s="111">
        <f t="shared" si="32"/>
        <v>12930</v>
      </c>
      <c r="K210" s="107">
        <v>515.41</v>
      </c>
      <c r="L210" s="108" t="s">
        <v>59</v>
      </c>
      <c r="M210" s="106">
        <f t="shared" si="31"/>
        <v>515.41</v>
      </c>
      <c r="N210" s="107">
        <v>25.66</v>
      </c>
      <c r="O210" s="108" t="s">
        <v>59</v>
      </c>
      <c r="P210" s="106">
        <f t="shared" si="34"/>
        <v>25.66</v>
      </c>
    </row>
    <row r="211" spans="1:16">
      <c r="A211" s="18">
        <f t="shared" si="25"/>
        <v>211</v>
      </c>
      <c r="B211" s="101">
        <v>30</v>
      </c>
      <c r="C211" s="102" t="s">
        <v>60</v>
      </c>
      <c r="D211" s="112">
        <f t="shared" si="33"/>
        <v>220.58823529411765</v>
      </c>
      <c r="E211" s="103">
        <v>12.29</v>
      </c>
      <c r="F211" s="104">
        <v>3.7720000000000002E-3</v>
      </c>
      <c r="G211" s="99">
        <f t="shared" si="22"/>
        <v>12.293771999999999</v>
      </c>
      <c r="H211" s="107">
        <v>14.91</v>
      </c>
      <c r="I211" s="108" t="s">
        <v>7</v>
      </c>
      <c r="J211" s="111">
        <f t="shared" si="32"/>
        <v>14910</v>
      </c>
      <c r="K211" s="107">
        <v>586.69000000000005</v>
      </c>
      <c r="L211" s="108" t="s">
        <v>59</v>
      </c>
      <c r="M211" s="106">
        <f t="shared" si="31"/>
        <v>586.69000000000005</v>
      </c>
      <c r="N211" s="107">
        <v>29.25</v>
      </c>
      <c r="O211" s="108" t="s">
        <v>59</v>
      </c>
      <c r="P211" s="106">
        <f t="shared" si="34"/>
        <v>29.25</v>
      </c>
    </row>
    <row r="212" spans="1:16">
      <c r="A212" s="18">
        <f t="shared" si="25"/>
        <v>212</v>
      </c>
      <c r="B212" s="101">
        <v>32.5</v>
      </c>
      <c r="C212" s="102" t="s">
        <v>60</v>
      </c>
      <c r="D212" s="112">
        <f t="shared" si="33"/>
        <v>238.97058823529412</v>
      </c>
      <c r="E212" s="103">
        <v>11.72</v>
      </c>
      <c r="F212" s="104">
        <v>3.5070000000000001E-3</v>
      </c>
      <c r="G212" s="99">
        <f t="shared" ref="G212:G275" si="35">E212+F212</f>
        <v>11.723507000000001</v>
      </c>
      <c r="H212" s="107">
        <v>17</v>
      </c>
      <c r="I212" s="108" t="s">
        <v>7</v>
      </c>
      <c r="J212" s="111">
        <f t="shared" si="32"/>
        <v>17000</v>
      </c>
      <c r="K212" s="107">
        <v>656.53</v>
      </c>
      <c r="L212" s="108" t="s">
        <v>59</v>
      </c>
      <c r="M212" s="106">
        <f t="shared" si="31"/>
        <v>656.53</v>
      </c>
      <c r="N212" s="107">
        <v>32.99</v>
      </c>
      <c r="O212" s="108" t="s">
        <v>59</v>
      </c>
      <c r="P212" s="106">
        <f t="shared" si="34"/>
        <v>32.99</v>
      </c>
    </row>
    <row r="213" spans="1:16">
      <c r="A213" s="18">
        <f t="shared" si="25"/>
        <v>213</v>
      </c>
      <c r="B213" s="101">
        <v>35</v>
      </c>
      <c r="C213" s="102" t="s">
        <v>60</v>
      </c>
      <c r="D213" s="112">
        <f t="shared" si="33"/>
        <v>257.35294117647061</v>
      </c>
      <c r="E213" s="103">
        <v>11.23</v>
      </c>
      <c r="F213" s="104">
        <v>3.2789999999999998E-3</v>
      </c>
      <c r="G213" s="99">
        <f t="shared" si="35"/>
        <v>11.233279</v>
      </c>
      <c r="H213" s="107">
        <v>19.18</v>
      </c>
      <c r="I213" s="108" t="s">
        <v>7</v>
      </c>
      <c r="J213" s="111">
        <f t="shared" si="32"/>
        <v>19180</v>
      </c>
      <c r="K213" s="107">
        <v>725.29</v>
      </c>
      <c r="L213" s="108" t="s">
        <v>59</v>
      </c>
      <c r="M213" s="106">
        <f t="shared" si="31"/>
        <v>725.29</v>
      </c>
      <c r="N213" s="107">
        <v>36.86</v>
      </c>
      <c r="O213" s="108" t="s">
        <v>59</v>
      </c>
      <c r="P213" s="106">
        <f t="shared" si="34"/>
        <v>36.86</v>
      </c>
    </row>
    <row r="214" spans="1:16">
      <c r="A214" s="18">
        <f t="shared" ref="A214:A277" si="36">A213+1</f>
        <v>214</v>
      </c>
      <c r="B214" s="101">
        <v>37.5</v>
      </c>
      <c r="C214" s="102" t="s">
        <v>60</v>
      </c>
      <c r="D214" s="112">
        <f t="shared" si="33"/>
        <v>275.73529411764707</v>
      </c>
      <c r="E214" s="103">
        <v>10.8</v>
      </c>
      <c r="F214" s="104">
        <v>3.0790000000000001E-3</v>
      </c>
      <c r="G214" s="99">
        <f t="shared" si="35"/>
        <v>10.803079</v>
      </c>
      <c r="H214" s="107">
        <v>21.45</v>
      </c>
      <c r="I214" s="108" t="s">
        <v>7</v>
      </c>
      <c r="J214" s="111">
        <f t="shared" si="32"/>
        <v>21450</v>
      </c>
      <c r="K214" s="107">
        <v>793.17</v>
      </c>
      <c r="L214" s="108" t="s">
        <v>59</v>
      </c>
      <c r="M214" s="106">
        <f t="shared" si="31"/>
        <v>793.17</v>
      </c>
      <c r="N214" s="107">
        <v>40.840000000000003</v>
      </c>
      <c r="O214" s="108" t="s">
        <v>59</v>
      </c>
      <c r="P214" s="106">
        <f t="shared" si="34"/>
        <v>40.840000000000003</v>
      </c>
    </row>
    <row r="215" spans="1:16">
      <c r="A215" s="18">
        <f t="shared" si="36"/>
        <v>215</v>
      </c>
      <c r="B215" s="101">
        <v>40</v>
      </c>
      <c r="C215" s="102" t="s">
        <v>60</v>
      </c>
      <c r="D215" s="112">
        <f t="shared" si="33"/>
        <v>294.11764705882354</v>
      </c>
      <c r="E215" s="103">
        <v>10.43</v>
      </c>
      <c r="F215" s="104">
        <v>2.9030000000000002E-3</v>
      </c>
      <c r="G215" s="99">
        <f t="shared" si="35"/>
        <v>10.432903</v>
      </c>
      <c r="H215" s="107">
        <v>23.8</v>
      </c>
      <c r="I215" s="108" t="s">
        <v>7</v>
      </c>
      <c r="J215" s="111">
        <f t="shared" si="32"/>
        <v>23800</v>
      </c>
      <c r="K215" s="107">
        <v>860.31</v>
      </c>
      <c r="L215" s="108" t="s">
        <v>59</v>
      </c>
      <c r="M215" s="106">
        <f t="shared" si="31"/>
        <v>860.31</v>
      </c>
      <c r="N215" s="107">
        <v>44.94</v>
      </c>
      <c r="O215" s="108" t="s">
        <v>59</v>
      </c>
      <c r="P215" s="106">
        <f t="shared" si="34"/>
        <v>44.94</v>
      </c>
    </row>
    <row r="216" spans="1:16">
      <c r="A216" s="18">
        <f t="shared" si="36"/>
        <v>216</v>
      </c>
      <c r="B216" s="101">
        <v>45</v>
      </c>
      <c r="C216" s="102" t="s">
        <v>60</v>
      </c>
      <c r="D216" s="112">
        <f t="shared" si="33"/>
        <v>330.88235294117646</v>
      </c>
      <c r="E216" s="103">
        <v>9.7989999999999995</v>
      </c>
      <c r="F216" s="104">
        <v>2.6080000000000001E-3</v>
      </c>
      <c r="G216" s="99">
        <f t="shared" si="35"/>
        <v>9.8016079999999999</v>
      </c>
      <c r="H216" s="107">
        <v>28.75</v>
      </c>
      <c r="I216" s="108" t="s">
        <v>7</v>
      </c>
      <c r="J216" s="111">
        <f t="shared" si="32"/>
        <v>28750</v>
      </c>
      <c r="K216" s="107">
        <v>1.1100000000000001</v>
      </c>
      <c r="L216" s="110" t="s">
        <v>7</v>
      </c>
      <c r="M216" s="111">
        <f t="shared" ref="M216:M228" si="37">K216*1000</f>
        <v>1110</v>
      </c>
      <c r="N216" s="107">
        <v>53.42</v>
      </c>
      <c r="O216" s="108" t="s">
        <v>59</v>
      </c>
      <c r="P216" s="106">
        <f t="shared" si="34"/>
        <v>53.42</v>
      </c>
    </row>
    <row r="217" spans="1:16">
      <c r="A217" s="18">
        <f t="shared" si="36"/>
        <v>217</v>
      </c>
      <c r="B217" s="101">
        <v>50</v>
      </c>
      <c r="C217" s="102" t="s">
        <v>60</v>
      </c>
      <c r="D217" s="112">
        <f t="shared" si="33"/>
        <v>367.64705882352939</v>
      </c>
      <c r="E217" s="103">
        <v>9.2940000000000005</v>
      </c>
      <c r="F217" s="104">
        <v>2.369E-3</v>
      </c>
      <c r="G217" s="99">
        <f t="shared" si="35"/>
        <v>9.2963690000000003</v>
      </c>
      <c r="H217" s="107">
        <v>33.99</v>
      </c>
      <c r="I217" s="108" t="s">
        <v>7</v>
      </c>
      <c r="J217" s="111">
        <f t="shared" si="32"/>
        <v>33990</v>
      </c>
      <c r="K217" s="107">
        <v>1.33</v>
      </c>
      <c r="L217" s="108" t="s">
        <v>7</v>
      </c>
      <c r="M217" s="111">
        <f t="shared" si="37"/>
        <v>1330</v>
      </c>
      <c r="N217" s="107">
        <v>62.24</v>
      </c>
      <c r="O217" s="108" t="s">
        <v>59</v>
      </c>
      <c r="P217" s="106">
        <f t="shared" si="34"/>
        <v>62.24</v>
      </c>
    </row>
    <row r="218" spans="1:16">
      <c r="A218" s="18">
        <f t="shared" si="36"/>
        <v>218</v>
      </c>
      <c r="B218" s="101">
        <v>55</v>
      </c>
      <c r="C218" s="102" t="s">
        <v>60</v>
      </c>
      <c r="D218" s="112">
        <f t="shared" si="33"/>
        <v>404.41176470588238</v>
      </c>
      <c r="E218" s="103">
        <v>8.8819999999999997</v>
      </c>
      <c r="F218" s="104">
        <v>2.1719999999999999E-3</v>
      </c>
      <c r="G218" s="99">
        <f t="shared" si="35"/>
        <v>8.8841719999999995</v>
      </c>
      <c r="H218" s="107">
        <v>39.49</v>
      </c>
      <c r="I218" s="108" t="s">
        <v>7</v>
      </c>
      <c r="J218" s="111">
        <f t="shared" si="32"/>
        <v>39490</v>
      </c>
      <c r="K218" s="107">
        <v>1.54</v>
      </c>
      <c r="L218" s="108" t="s">
        <v>7</v>
      </c>
      <c r="M218" s="111">
        <f t="shared" si="37"/>
        <v>1540</v>
      </c>
      <c r="N218" s="107">
        <v>71.34</v>
      </c>
      <c r="O218" s="108" t="s">
        <v>59</v>
      </c>
      <c r="P218" s="106">
        <f t="shared" si="34"/>
        <v>71.34</v>
      </c>
    </row>
    <row r="219" spans="1:16">
      <c r="A219" s="18">
        <f t="shared" si="36"/>
        <v>219</v>
      </c>
      <c r="B219" s="101">
        <v>60</v>
      </c>
      <c r="C219" s="102" t="s">
        <v>60</v>
      </c>
      <c r="D219" s="112">
        <f t="shared" si="33"/>
        <v>441.1764705882353</v>
      </c>
      <c r="E219" s="103">
        <v>8.5389999999999997</v>
      </c>
      <c r="F219" s="104">
        <v>2.006E-3</v>
      </c>
      <c r="G219" s="99">
        <f t="shared" si="35"/>
        <v>8.5410059999999994</v>
      </c>
      <c r="H219" s="107">
        <v>45.23</v>
      </c>
      <c r="I219" s="108" t="s">
        <v>7</v>
      </c>
      <c r="J219" s="111">
        <f t="shared" si="32"/>
        <v>45230</v>
      </c>
      <c r="K219" s="107">
        <v>1.74</v>
      </c>
      <c r="L219" s="108" t="s">
        <v>7</v>
      </c>
      <c r="M219" s="111">
        <f t="shared" si="37"/>
        <v>1740</v>
      </c>
      <c r="N219" s="107">
        <v>80.67</v>
      </c>
      <c r="O219" s="108" t="s">
        <v>59</v>
      </c>
      <c r="P219" s="106">
        <f t="shared" si="34"/>
        <v>80.67</v>
      </c>
    </row>
    <row r="220" spans="1:16">
      <c r="A220" s="18">
        <f t="shared" si="36"/>
        <v>220</v>
      </c>
      <c r="B220" s="101">
        <v>65</v>
      </c>
      <c r="C220" s="102" t="s">
        <v>60</v>
      </c>
      <c r="D220" s="112">
        <f t="shared" si="33"/>
        <v>477.94117647058823</v>
      </c>
      <c r="E220" s="103">
        <v>8.2509999999999994</v>
      </c>
      <c r="F220" s="104">
        <v>1.864E-3</v>
      </c>
      <c r="G220" s="99">
        <f t="shared" si="35"/>
        <v>8.2528639999999989</v>
      </c>
      <c r="H220" s="107">
        <v>51.19</v>
      </c>
      <c r="I220" s="108" t="s">
        <v>7</v>
      </c>
      <c r="J220" s="111">
        <f t="shared" si="32"/>
        <v>51190</v>
      </c>
      <c r="K220" s="107">
        <v>1.94</v>
      </c>
      <c r="L220" s="108" t="s">
        <v>7</v>
      </c>
      <c r="M220" s="111">
        <f t="shared" si="37"/>
        <v>1940</v>
      </c>
      <c r="N220" s="107">
        <v>90.18</v>
      </c>
      <c r="O220" s="108" t="s">
        <v>59</v>
      </c>
      <c r="P220" s="106">
        <f t="shared" si="34"/>
        <v>90.18</v>
      </c>
    </row>
    <row r="221" spans="1:16">
      <c r="A221" s="18">
        <f t="shared" si="36"/>
        <v>221</v>
      </c>
      <c r="B221" s="101">
        <v>70</v>
      </c>
      <c r="C221" s="102" t="s">
        <v>60</v>
      </c>
      <c r="D221" s="112">
        <f t="shared" si="33"/>
        <v>514.70588235294122</v>
      </c>
      <c r="E221" s="103">
        <v>8.0050000000000008</v>
      </c>
      <c r="F221" s="104">
        <v>1.7420000000000001E-3</v>
      </c>
      <c r="G221" s="99">
        <f t="shared" si="35"/>
        <v>8.0067420000000009</v>
      </c>
      <c r="H221" s="107">
        <v>57.34</v>
      </c>
      <c r="I221" s="108" t="s">
        <v>7</v>
      </c>
      <c r="J221" s="111">
        <f t="shared" si="32"/>
        <v>57340</v>
      </c>
      <c r="K221" s="107">
        <v>2.12</v>
      </c>
      <c r="L221" s="108" t="s">
        <v>7</v>
      </c>
      <c r="M221" s="111">
        <f t="shared" si="37"/>
        <v>2120</v>
      </c>
      <c r="N221" s="107">
        <v>99.85</v>
      </c>
      <c r="O221" s="108" t="s">
        <v>59</v>
      </c>
      <c r="P221" s="106">
        <f t="shared" si="34"/>
        <v>99.85</v>
      </c>
    </row>
    <row r="222" spans="1:16">
      <c r="A222" s="18">
        <f t="shared" si="36"/>
        <v>222</v>
      </c>
      <c r="B222" s="101">
        <v>80</v>
      </c>
      <c r="C222" s="102" t="s">
        <v>60</v>
      </c>
      <c r="D222" s="112">
        <f t="shared" si="33"/>
        <v>588.23529411764707</v>
      </c>
      <c r="E222" s="103">
        <v>7.6109999999999998</v>
      </c>
      <c r="F222" s="104">
        <v>1.542E-3</v>
      </c>
      <c r="G222" s="99">
        <f t="shared" si="35"/>
        <v>7.6125419999999995</v>
      </c>
      <c r="H222" s="107">
        <v>70.16</v>
      </c>
      <c r="I222" s="108" t="s">
        <v>7</v>
      </c>
      <c r="J222" s="111">
        <f t="shared" si="32"/>
        <v>70160</v>
      </c>
      <c r="K222" s="107">
        <v>2.79</v>
      </c>
      <c r="L222" s="108" t="s">
        <v>7</v>
      </c>
      <c r="M222" s="111">
        <f t="shared" si="37"/>
        <v>2790</v>
      </c>
      <c r="N222" s="107">
        <v>119.54</v>
      </c>
      <c r="O222" s="108" t="s">
        <v>59</v>
      </c>
      <c r="P222" s="106">
        <f t="shared" si="34"/>
        <v>119.54</v>
      </c>
    </row>
    <row r="223" spans="1:16">
      <c r="A223" s="18">
        <f t="shared" si="36"/>
        <v>223</v>
      </c>
      <c r="B223" s="101">
        <v>90</v>
      </c>
      <c r="C223" s="102" t="s">
        <v>60</v>
      </c>
      <c r="D223" s="112">
        <f t="shared" si="33"/>
        <v>661.76470588235293</v>
      </c>
      <c r="E223" s="103">
        <v>7.3120000000000003</v>
      </c>
      <c r="F223" s="104">
        <v>1.384E-3</v>
      </c>
      <c r="G223" s="99">
        <f t="shared" si="35"/>
        <v>7.3133840000000001</v>
      </c>
      <c r="H223" s="107">
        <v>83.56</v>
      </c>
      <c r="I223" s="108" t="s">
        <v>7</v>
      </c>
      <c r="J223" s="111">
        <f t="shared" si="32"/>
        <v>83560</v>
      </c>
      <c r="K223" s="107">
        <v>3.38</v>
      </c>
      <c r="L223" s="108" t="s">
        <v>7</v>
      </c>
      <c r="M223" s="111">
        <f t="shared" si="37"/>
        <v>3380</v>
      </c>
      <c r="N223" s="107">
        <v>139.53</v>
      </c>
      <c r="O223" s="108" t="s">
        <v>59</v>
      </c>
      <c r="P223" s="106">
        <f t="shared" si="34"/>
        <v>139.53</v>
      </c>
    </row>
    <row r="224" spans="1:16">
      <c r="A224" s="18">
        <f t="shared" si="36"/>
        <v>224</v>
      </c>
      <c r="B224" s="101">
        <v>100</v>
      </c>
      <c r="C224" s="102" t="s">
        <v>60</v>
      </c>
      <c r="D224" s="112">
        <f t="shared" si="33"/>
        <v>735.29411764705878</v>
      </c>
      <c r="E224" s="103">
        <v>7.0789999999999997</v>
      </c>
      <c r="F224" s="104">
        <v>1.256E-3</v>
      </c>
      <c r="G224" s="99">
        <f t="shared" si="35"/>
        <v>7.0802559999999994</v>
      </c>
      <c r="H224" s="107">
        <v>97.46</v>
      </c>
      <c r="I224" s="108" t="s">
        <v>7</v>
      </c>
      <c r="J224" s="111">
        <f t="shared" si="32"/>
        <v>97460</v>
      </c>
      <c r="K224" s="107">
        <v>3.91</v>
      </c>
      <c r="L224" s="108" t="s">
        <v>7</v>
      </c>
      <c r="M224" s="111">
        <f t="shared" si="37"/>
        <v>3910</v>
      </c>
      <c r="N224" s="107">
        <v>159.68</v>
      </c>
      <c r="O224" s="108" t="s">
        <v>59</v>
      </c>
      <c r="P224" s="106">
        <f t="shared" si="34"/>
        <v>159.68</v>
      </c>
    </row>
    <row r="225" spans="1:16">
      <c r="A225" s="18">
        <f t="shared" si="36"/>
        <v>225</v>
      </c>
      <c r="B225" s="101">
        <v>110</v>
      </c>
      <c r="C225" s="102" t="s">
        <v>60</v>
      </c>
      <c r="D225" s="112">
        <f t="shared" si="33"/>
        <v>808.82352941176475</v>
      </c>
      <c r="E225" s="103">
        <v>6.8949999999999996</v>
      </c>
      <c r="F225" s="104">
        <v>1.1509999999999999E-3</v>
      </c>
      <c r="G225" s="99">
        <f t="shared" si="35"/>
        <v>6.8961509999999997</v>
      </c>
      <c r="H225" s="107">
        <v>111.78</v>
      </c>
      <c r="I225" s="108" t="s">
        <v>7</v>
      </c>
      <c r="J225" s="111">
        <f t="shared" si="32"/>
        <v>111780</v>
      </c>
      <c r="K225" s="107">
        <v>4.4000000000000004</v>
      </c>
      <c r="L225" s="108" t="s">
        <v>7</v>
      </c>
      <c r="M225" s="111">
        <f t="shared" si="37"/>
        <v>4400</v>
      </c>
      <c r="N225" s="107">
        <v>179.86</v>
      </c>
      <c r="O225" s="108" t="s">
        <v>59</v>
      </c>
      <c r="P225" s="106">
        <f t="shared" si="34"/>
        <v>179.86</v>
      </c>
    </row>
    <row r="226" spans="1:16">
      <c r="A226" s="18">
        <f t="shared" si="36"/>
        <v>226</v>
      </c>
      <c r="B226" s="101">
        <v>120</v>
      </c>
      <c r="C226" s="102" t="s">
        <v>60</v>
      </c>
      <c r="D226" s="112">
        <f t="shared" si="33"/>
        <v>882.35294117647061</v>
      </c>
      <c r="E226" s="103">
        <v>6.7469999999999999</v>
      </c>
      <c r="F226" s="104">
        <v>1.0629999999999999E-3</v>
      </c>
      <c r="G226" s="99">
        <f t="shared" si="35"/>
        <v>6.7480630000000001</v>
      </c>
      <c r="H226" s="107">
        <v>126.44</v>
      </c>
      <c r="I226" s="108" t="s">
        <v>7</v>
      </c>
      <c r="J226" s="111">
        <f t="shared" si="32"/>
        <v>126440</v>
      </c>
      <c r="K226" s="107">
        <v>4.8600000000000003</v>
      </c>
      <c r="L226" s="108" t="s">
        <v>7</v>
      </c>
      <c r="M226" s="111">
        <f t="shared" si="37"/>
        <v>4860</v>
      </c>
      <c r="N226" s="107">
        <v>200</v>
      </c>
      <c r="O226" s="108" t="s">
        <v>59</v>
      </c>
      <c r="P226" s="106">
        <f t="shared" si="34"/>
        <v>200</v>
      </c>
    </row>
    <row r="227" spans="1:16">
      <c r="A227" s="18">
        <f t="shared" si="36"/>
        <v>227</v>
      </c>
      <c r="B227" s="101">
        <v>130</v>
      </c>
      <c r="C227" s="102" t="s">
        <v>60</v>
      </c>
      <c r="D227" s="112">
        <f t="shared" si="33"/>
        <v>955.88235294117646</v>
      </c>
      <c r="E227" s="103">
        <v>6.6269999999999998</v>
      </c>
      <c r="F227" s="104">
        <v>9.8729999999999998E-4</v>
      </c>
      <c r="G227" s="99">
        <f t="shared" si="35"/>
        <v>6.6279873</v>
      </c>
      <c r="H227" s="107">
        <v>141.38999999999999</v>
      </c>
      <c r="I227" s="108" t="s">
        <v>7</v>
      </c>
      <c r="J227" s="111">
        <f t="shared" si="32"/>
        <v>141390</v>
      </c>
      <c r="K227" s="107">
        <v>5.3</v>
      </c>
      <c r="L227" s="108" t="s">
        <v>7</v>
      </c>
      <c r="M227" s="111">
        <f t="shared" si="37"/>
        <v>5300</v>
      </c>
      <c r="N227" s="107">
        <v>220.03</v>
      </c>
      <c r="O227" s="108" t="s">
        <v>59</v>
      </c>
      <c r="P227" s="106">
        <f t="shared" si="34"/>
        <v>220.03</v>
      </c>
    </row>
    <row r="228" spans="1:16">
      <c r="A228" s="21">
        <f t="shared" si="36"/>
        <v>228</v>
      </c>
      <c r="B228" s="101">
        <v>136</v>
      </c>
      <c r="C228" s="102" t="s">
        <v>60</v>
      </c>
      <c r="D228" s="106">
        <f t="shared" si="33"/>
        <v>1000</v>
      </c>
      <c r="E228" s="103">
        <v>6.5679999999999996</v>
      </c>
      <c r="F228" s="104">
        <v>9.4720000000000004E-4</v>
      </c>
      <c r="G228" s="99">
        <f t="shared" si="35"/>
        <v>6.5689471999999993</v>
      </c>
      <c r="H228" s="107">
        <v>150.49</v>
      </c>
      <c r="I228" s="108" t="s">
        <v>7</v>
      </c>
      <c r="J228" s="111">
        <f t="shared" si="32"/>
        <v>150490</v>
      </c>
      <c r="K228" s="107">
        <v>5.46</v>
      </c>
      <c r="L228" s="108" t="s">
        <v>7</v>
      </c>
      <c r="M228" s="111">
        <f t="shared" si="37"/>
        <v>5460</v>
      </c>
      <c r="N228" s="107">
        <v>231.97</v>
      </c>
      <c r="O228" s="108" t="s">
        <v>59</v>
      </c>
      <c r="P228" s="106">
        <f t="shared" si="34"/>
        <v>231.97</v>
      </c>
    </row>
    <row r="229" spans="1:16">
      <c r="A229" s="18">
        <f t="shared" si="36"/>
        <v>229</v>
      </c>
      <c r="B229" s="101"/>
      <c r="C229" s="102"/>
      <c r="D229" s="106" t="e">
        <v>#N/A</v>
      </c>
      <c r="E229" s="103"/>
      <c r="F229" s="104"/>
      <c r="G229" s="99" t="e">
        <v>#N/A</v>
      </c>
      <c r="H229" s="107"/>
      <c r="I229" s="108"/>
      <c r="J229" s="111" t="e">
        <v>#N/A</v>
      </c>
      <c r="K229" s="107"/>
      <c r="L229" s="108"/>
      <c r="M229" s="111" t="e">
        <v>#N/A</v>
      </c>
      <c r="N229" s="107"/>
      <c r="O229" s="108"/>
      <c r="P229" s="114" t="e">
        <v>#N/A</v>
      </c>
    </row>
    <row r="230" spans="1:16">
      <c r="A230" s="18">
        <f t="shared" si="36"/>
        <v>230</v>
      </c>
      <c r="B230" s="101"/>
      <c r="C230" s="102"/>
      <c r="D230" s="106" t="e">
        <v>#N/A</v>
      </c>
      <c r="E230" s="103"/>
      <c r="F230" s="104"/>
      <c r="G230" s="99" t="e">
        <v>#N/A</v>
      </c>
      <c r="H230" s="107"/>
      <c r="I230" s="108"/>
      <c r="J230" s="111" t="e">
        <v>#N/A</v>
      </c>
      <c r="K230" s="107"/>
      <c r="L230" s="108"/>
      <c r="M230" s="111" t="e">
        <v>#N/A</v>
      </c>
      <c r="N230" s="107"/>
      <c r="O230" s="108"/>
      <c r="P230" s="114" t="e">
        <v>#N/A</v>
      </c>
    </row>
    <row r="231" spans="1:16">
      <c r="A231" s="18">
        <f t="shared" si="36"/>
        <v>231</v>
      </c>
      <c r="B231" s="101"/>
      <c r="C231" s="102"/>
      <c r="D231" s="106" t="e">
        <v>#N/A</v>
      </c>
      <c r="E231" s="103"/>
      <c r="F231" s="104"/>
      <c r="G231" s="99" t="e">
        <v>#N/A</v>
      </c>
      <c r="H231" s="107"/>
      <c r="I231" s="108"/>
      <c r="J231" s="111" t="e">
        <v>#N/A</v>
      </c>
      <c r="K231" s="107"/>
      <c r="L231" s="108"/>
      <c r="M231" s="111" t="e">
        <v>#N/A</v>
      </c>
      <c r="N231" s="107"/>
      <c r="O231" s="108"/>
      <c r="P231" s="114" t="e">
        <v>#N/A</v>
      </c>
    </row>
    <row r="232" spans="1:16">
      <c r="A232" s="18">
        <f t="shared" si="36"/>
        <v>232</v>
      </c>
      <c r="B232" s="101"/>
      <c r="C232" s="102"/>
      <c r="D232" s="106" t="e">
        <v>#N/A</v>
      </c>
      <c r="E232" s="103"/>
      <c r="F232" s="104"/>
      <c r="G232" s="99" t="e">
        <v>#N/A</v>
      </c>
      <c r="H232" s="107"/>
      <c r="I232" s="108"/>
      <c r="J232" s="111" t="e">
        <v>#N/A</v>
      </c>
      <c r="K232" s="107"/>
      <c r="L232" s="108"/>
      <c r="M232" s="111" t="e">
        <v>#N/A</v>
      </c>
      <c r="N232" s="107"/>
      <c r="O232" s="108"/>
      <c r="P232" s="114" t="e">
        <v>#N/A</v>
      </c>
    </row>
    <row r="233" spans="1:16">
      <c r="A233" s="18">
        <f t="shared" si="36"/>
        <v>233</v>
      </c>
      <c r="B233" s="101"/>
      <c r="C233" s="102"/>
      <c r="D233" s="106" t="e">
        <v>#N/A</v>
      </c>
      <c r="E233" s="103"/>
      <c r="F233" s="104"/>
      <c r="G233" s="99" t="e">
        <v>#N/A</v>
      </c>
      <c r="H233" s="107"/>
      <c r="I233" s="108"/>
      <c r="J233" s="111" t="e">
        <v>#N/A</v>
      </c>
      <c r="K233" s="107"/>
      <c r="L233" s="108"/>
      <c r="M233" s="111" t="e">
        <v>#N/A</v>
      </c>
      <c r="N233" s="107"/>
      <c r="O233" s="108"/>
      <c r="P233" s="114" t="e">
        <v>#N/A</v>
      </c>
    </row>
    <row r="234" spans="1:16">
      <c r="A234" s="18">
        <f t="shared" si="36"/>
        <v>234</v>
      </c>
      <c r="B234" s="101"/>
      <c r="C234" s="102"/>
      <c r="D234" s="106" t="e">
        <v>#N/A</v>
      </c>
      <c r="E234" s="103"/>
      <c r="F234" s="104"/>
      <c r="G234" s="99" t="e">
        <v>#N/A</v>
      </c>
      <c r="H234" s="107"/>
      <c r="I234" s="108"/>
      <c r="J234" s="111" t="e">
        <v>#N/A</v>
      </c>
      <c r="K234" s="107"/>
      <c r="L234" s="108"/>
      <c r="M234" s="111" t="e">
        <v>#N/A</v>
      </c>
      <c r="N234" s="107"/>
      <c r="O234" s="108"/>
      <c r="P234" s="114" t="e">
        <v>#N/A</v>
      </c>
    </row>
    <row r="235" spans="1:16">
      <c r="A235" s="18">
        <f t="shared" si="36"/>
        <v>235</v>
      </c>
      <c r="B235" s="101"/>
      <c r="C235" s="102"/>
      <c r="D235" s="106" t="e">
        <v>#N/A</v>
      </c>
      <c r="E235" s="103"/>
      <c r="F235" s="104"/>
      <c r="G235" s="99" t="e">
        <v>#N/A</v>
      </c>
      <c r="H235" s="107"/>
      <c r="I235" s="108"/>
      <c r="J235" s="111" t="e">
        <v>#N/A</v>
      </c>
      <c r="K235" s="107"/>
      <c r="L235" s="108"/>
      <c r="M235" s="111" t="e">
        <v>#N/A</v>
      </c>
      <c r="N235" s="107"/>
      <c r="O235" s="108"/>
      <c r="P235" s="114" t="e">
        <v>#N/A</v>
      </c>
    </row>
    <row r="236" spans="1:16">
      <c r="A236" s="18">
        <f t="shared" si="36"/>
        <v>236</v>
      </c>
      <c r="B236" s="101"/>
      <c r="C236" s="102"/>
      <c r="D236" s="106" t="e">
        <v>#N/A</v>
      </c>
      <c r="E236" s="103"/>
      <c r="F236" s="104"/>
      <c r="G236" s="99" t="e">
        <v>#N/A</v>
      </c>
      <c r="H236" s="107"/>
      <c r="I236" s="108"/>
      <c r="J236" s="111" t="e">
        <v>#N/A</v>
      </c>
      <c r="K236" s="107"/>
      <c r="L236" s="108"/>
      <c r="M236" s="111" t="e">
        <v>#N/A</v>
      </c>
      <c r="N236" s="107"/>
      <c r="O236" s="108"/>
      <c r="P236" s="114" t="e">
        <v>#N/A</v>
      </c>
    </row>
    <row r="237" spans="1:16">
      <c r="A237" s="18">
        <f t="shared" si="36"/>
        <v>237</v>
      </c>
      <c r="B237" s="101"/>
      <c r="C237" s="102"/>
      <c r="D237" s="106" t="e">
        <v>#N/A</v>
      </c>
      <c r="E237" s="103"/>
      <c r="F237" s="104"/>
      <c r="G237" s="99" t="e">
        <v>#N/A</v>
      </c>
      <c r="H237" s="107"/>
      <c r="I237" s="108"/>
      <c r="J237" s="111" t="e">
        <v>#N/A</v>
      </c>
      <c r="K237" s="107"/>
      <c r="L237" s="108"/>
      <c r="M237" s="111" t="e">
        <v>#N/A</v>
      </c>
      <c r="N237" s="107"/>
      <c r="O237" s="108"/>
      <c r="P237" s="114" t="e">
        <v>#N/A</v>
      </c>
    </row>
    <row r="238" spans="1:16">
      <c r="A238" s="18">
        <f t="shared" si="36"/>
        <v>238</v>
      </c>
      <c r="B238" s="101"/>
      <c r="C238" s="102"/>
      <c r="D238" s="106" t="e">
        <v>#N/A</v>
      </c>
      <c r="E238" s="103"/>
      <c r="F238" s="104"/>
      <c r="G238" s="99" t="e">
        <v>#N/A</v>
      </c>
      <c r="H238" s="107"/>
      <c r="I238" s="108"/>
      <c r="J238" s="111" t="e">
        <v>#N/A</v>
      </c>
      <c r="K238" s="107"/>
      <c r="L238" s="108"/>
      <c r="M238" s="111" t="e">
        <v>#N/A</v>
      </c>
      <c r="N238" s="107"/>
      <c r="O238" s="108"/>
      <c r="P238" s="114" t="e">
        <v>#N/A</v>
      </c>
    </row>
    <row r="239" spans="1:16">
      <c r="A239" s="18">
        <f t="shared" si="36"/>
        <v>239</v>
      </c>
      <c r="B239" s="101"/>
      <c r="C239" s="102"/>
      <c r="D239" s="106" t="e">
        <v>#N/A</v>
      </c>
      <c r="E239" s="103"/>
      <c r="F239" s="104"/>
      <c r="G239" s="99" t="e">
        <v>#N/A</v>
      </c>
      <c r="H239" s="107"/>
      <c r="I239" s="108"/>
      <c r="J239" s="111" t="e">
        <v>#N/A</v>
      </c>
      <c r="K239" s="107"/>
      <c r="L239" s="108"/>
      <c r="M239" s="111" t="e">
        <v>#N/A</v>
      </c>
      <c r="N239" s="107"/>
      <c r="O239" s="108"/>
      <c r="P239" s="114" t="e">
        <v>#N/A</v>
      </c>
    </row>
    <row r="240" spans="1:16">
      <c r="A240" s="18">
        <f t="shared" si="36"/>
        <v>240</v>
      </c>
      <c r="B240" s="101"/>
      <c r="C240" s="102"/>
      <c r="D240" s="106" t="e">
        <v>#N/A</v>
      </c>
      <c r="E240" s="103"/>
      <c r="F240" s="104"/>
      <c r="G240" s="99" t="e">
        <v>#N/A</v>
      </c>
      <c r="H240" s="107"/>
      <c r="I240" s="108"/>
      <c r="J240" s="111" t="e">
        <v>#N/A</v>
      </c>
      <c r="K240" s="107"/>
      <c r="L240" s="108"/>
      <c r="M240" s="111" t="e">
        <v>#N/A</v>
      </c>
      <c r="N240" s="107"/>
      <c r="O240" s="108"/>
      <c r="P240" s="114" t="e">
        <v>#N/A</v>
      </c>
    </row>
    <row r="241" spans="1:16">
      <c r="A241" s="18">
        <f t="shared" si="36"/>
        <v>241</v>
      </c>
      <c r="B241" s="101"/>
      <c r="C241" s="102"/>
      <c r="D241" s="106" t="e">
        <v>#N/A</v>
      </c>
      <c r="E241" s="103"/>
      <c r="F241" s="104"/>
      <c r="G241" s="99" t="e">
        <v>#N/A</v>
      </c>
      <c r="H241" s="107"/>
      <c r="I241" s="108"/>
      <c r="J241" s="111" t="e">
        <v>#N/A</v>
      </c>
      <c r="K241" s="107"/>
      <c r="L241" s="108"/>
      <c r="M241" s="111" t="e">
        <v>#N/A</v>
      </c>
      <c r="N241" s="107"/>
      <c r="O241" s="108"/>
      <c r="P241" s="114" t="e">
        <v>#N/A</v>
      </c>
    </row>
    <row r="242" spans="1:16">
      <c r="A242" s="18">
        <f t="shared" si="36"/>
        <v>242</v>
      </c>
      <c r="B242" s="101"/>
      <c r="C242" s="102"/>
      <c r="D242" s="106" t="e">
        <v>#N/A</v>
      </c>
      <c r="E242" s="103"/>
      <c r="F242" s="104"/>
      <c r="G242" s="99" t="e">
        <v>#N/A</v>
      </c>
      <c r="H242" s="107"/>
      <c r="I242" s="108"/>
      <c r="J242" s="111" t="e">
        <v>#N/A</v>
      </c>
      <c r="K242" s="107"/>
      <c r="L242" s="108"/>
      <c r="M242" s="111" t="e">
        <v>#N/A</v>
      </c>
      <c r="N242" s="107"/>
      <c r="O242" s="108"/>
      <c r="P242" s="114" t="e">
        <v>#N/A</v>
      </c>
    </row>
    <row r="243" spans="1:16">
      <c r="A243" s="18">
        <f t="shared" si="36"/>
        <v>243</v>
      </c>
      <c r="B243" s="101"/>
      <c r="C243" s="102"/>
      <c r="D243" s="106" t="e">
        <v>#N/A</v>
      </c>
      <c r="E243" s="103"/>
      <c r="F243" s="104"/>
      <c r="G243" s="99" t="e">
        <v>#N/A</v>
      </c>
      <c r="H243" s="107"/>
      <c r="I243" s="108"/>
      <c r="J243" s="111" t="e">
        <v>#N/A</v>
      </c>
      <c r="K243" s="107"/>
      <c r="L243" s="108"/>
      <c r="M243" s="111" t="e">
        <v>#N/A</v>
      </c>
      <c r="N243" s="107"/>
      <c r="O243" s="108"/>
      <c r="P243" s="114" t="e">
        <v>#N/A</v>
      </c>
    </row>
    <row r="244" spans="1:16">
      <c r="A244" s="18">
        <f t="shared" si="36"/>
        <v>244</v>
      </c>
      <c r="B244" s="101"/>
      <c r="C244" s="102"/>
      <c r="D244" s="106" t="e">
        <v>#N/A</v>
      </c>
      <c r="E244" s="103"/>
      <c r="F244" s="104"/>
      <c r="G244" s="99" t="e">
        <v>#N/A</v>
      </c>
      <c r="H244" s="107"/>
      <c r="I244" s="108"/>
      <c r="J244" s="111" t="e">
        <v>#N/A</v>
      </c>
      <c r="K244" s="107"/>
      <c r="L244" s="108"/>
      <c r="M244" s="111" t="e">
        <v>#N/A</v>
      </c>
      <c r="N244" s="107"/>
      <c r="O244" s="108"/>
      <c r="P244" s="114" t="e">
        <v>#N/A</v>
      </c>
    </row>
    <row r="245" spans="1:16">
      <c r="A245" s="18">
        <f t="shared" si="36"/>
        <v>245</v>
      </c>
      <c r="B245" s="101"/>
      <c r="C245" s="102"/>
      <c r="D245" s="106" t="e">
        <v>#N/A</v>
      </c>
      <c r="E245" s="103"/>
      <c r="F245" s="104"/>
      <c r="G245" s="99" t="e">
        <v>#N/A</v>
      </c>
      <c r="H245" s="107"/>
      <c r="I245" s="108"/>
      <c r="J245" s="111" t="e">
        <v>#N/A</v>
      </c>
      <c r="K245" s="107"/>
      <c r="L245" s="108"/>
      <c r="M245" s="111" t="e">
        <v>#N/A</v>
      </c>
      <c r="N245" s="107"/>
      <c r="O245" s="108"/>
      <c r="P245" s="114" t="e">
        <v>#N/A</v>
      </c>
    </row>
    <row r="246" spans="1:16">
      <c r="A246" s="18">
        <f t="shared" si="36"/>
        <v>246</v>
      </c>
      <c r="B246" s="101"/>
      <c r="C246" s="102"/>
      <c r="D246" s="106" t="e">
        <v>#N/A</v>
      </c>
      <c r="E246" s="103"/>
      <c r="F246" s="104"/>
      <c r="G246" s="99" t="e">
        <v>#N/A</v>
      </c>
      <c r="H246" s="107"/>
      <c r="I246" s="108"/>
      <c r="J246" s="111" t="e">
        <v>#N/A</v>
      </c>
      <c r="K246" s="107"/>
      <c r="L246" s="108"/>
      <c r="M246" s="111" t="e">
        <v>#N/A</v>
      </c>
      <c r="N246" s="107"/>
      <c r="O246" s="108"/>
      <c r="P246" s="114" t="e">
        <v>#N/A</v>
      </c>
    </row>
    <row r="247" spans="1:16">
      <c r="A247" s="18">
        <f t="shared" si="36"/>
        <v>247</v>
      </c>
      <c r="B247" s="101"/>
      <c r="C247" s="102"/>
      <c r="D247" s="106" t="e">
        <v>#N/A</v>
      </c>
      <c r="E247" s="103"/>
      <c r="F247" s="104"/>
      <c r="G247" s="99" t="e">
        <v>#N/A</v>
      </c>
      <c r="H247" s="107"/>
      <c r="I247" s="108"/>
      <c r="J247" s="111" t="e">
        <v>#N/A</v>
      </c>
      <c r="K247" s="107"/>
      <c r="L247" s="108"/>
      <c r="M247" s="111" t="e">
        <v>#N/A</v>
      </c>
      <c r="N247" s="107"/>
      <c r="O247" s="108"/>
      <c r="P247" s="114" t="e">
        <v>#N/A</v>
      </c>
    </row>
    <row r="248" spans="1:16">
      <c r="A248" s="18">
        <f t="shared" si="36"/>
        <v>248</v>
      </c>
      <c r="B248" s="101"/>
      <c r="C248" s="102"/>
      <c r="D248" s="106" t="e">
        <v>#N/A</v>
      </c>
      <c r="E248" s="103"/>
      <c r="F248" s="104"/>
      <c r="G248" s="99" t="e">
        <v>#N/A</v>
      </c>
      <c r="H248" s="107"/>
      <c r="I248" s="108"/>
      <c r="J248" s="111" t="e">
        <v>#N/A</v>
      </c>
      <c r="K248" s="107"/>
      <c r="L248" s="108"/>
      <c r="M248" s="111" t="e">
        <v>#N/A</v>
      </c>
      <c r="N248" s="107"/>
      <c r="O248" s="108"/>
      <c r="P248" s="114" t="e">
        <v>#N/A</v>
      </c>
    </row>
    <row r="249" spans="1:16">
      <c r="A249" s="18">
        <f t="shared" si="36"/>
        <v>249</v>
      </c>
      <c r="B249" s="101"/>
      <c r="C249" s="102"/>
      <c r="D249" s="106" t="e">
        <v>#N/A</v>
      </c>
      <c r="E249" s="103"/>
      <c r="F249" s="104"/>
      <c r="G249" s="99" t="e">
        <v>#N/A</v>
      </c>
      <c r="H249" s="107"/>
      <c r="I249" s="108"/>
      <c r="J249" s="111" t="e">
        <v>#N/A</v>
      </c>
      <c r="K249" s="107"/>
      <c r="L249" s="108"/>
      <c r="M249" s="111" t="e">
        <v>#N/A</v>
      </c>
      <c r="N249" s="107"/>
      <c r="O249" s="108"/>
      <c r="P249" s="114" t="e">
        <v>#N/A</v>
      </c>
    </row>
    <row r="250" spans="1:16">
      <c r="A250" s="18">
        <f t="shared" si="36"/>
        <v>250</v>
      </c>
      <c r="B250" s="101"/>
      <c r="C250" s="102"/>
      <c r="D250" s="106" t="e">
        <v>#N/A</v>
      </c>
      <c r="E250" s="103"/>
      <c r="F250" s="104"/>
      <c r="G250" s="99" t="e">
        <v>#N/A</v>
      </c>
      <c r="H250" s="107"/>
      <c r="I250" s="108"/>
      <c r="J250" s="111" t="e">
        <v>#N/A</v>
      </c>
      <c r="K250" s="107"/>
      <c r="L250" s="108"/>
      <c r="M250" s="111" t="e">
        <v>#N/A</v>
      </c>
      <c r="N250" s="107"/>
      <c r="O250" s="108"/>
      <c r="P250" s="114" t="e">
        <v>#N/A</v>
      </c>
    </row>
    <row r="251" spans="1:16">
      <c r="A251" s="18">
        <f t="shared" si="36"/>
        <v>251</v>
      </c>
      <c r="B251" s="101"/>
      <c r="C251" s="102"/>
      <c r="D251" s="106" t="e">
        <v>#N/A</v>
      </c>
      <c r="E251" s="103"/>
      <c r="F251" s="104"/>
      <c r="G251" s="99" t="e">
        <v>#N/A</v>
      </c>
      <c r="H251" s="107"/>
      <c r="I251" s="108"/>
      <c r="J251" s="111" t="e">
        <v>#N/A</v>
      </c>
      <c r="K251" s="107"/>
      <c r="L251" s="108"/>
      <c r="M251" s="111" t="e">
        <v>#N/A</v>
      </c>
      <c r="N251" s="107"/>
      <c r="O251" s="108"/>
      <c r="P251" s="114" t="e">
        <v>#N/A</v>
      </c>
    </row>
    <row r="252" spans="1:16">
      <c r="A252" s="18">
        <f t="shared" si="36"/>
        <v>252</v>
      </c>
      <c r="B252" s="101"/>
      <c r="C252" s="102"/>
      <c r="D252" s="106" t="e">
        <v>#N/A</v>
      </c>
      <c r="E252" s="103"/>
      <c r="F252" s="104"/>
      <c r="G252" s="99" t="e">
        <v>#N/A</v>
      </c>
      <c r="H252" s="107"/>
      <c r="I252" s="108"/>
      <c r="J252" s="111" t="e">
        <v>#N/A</v>
      </c>
      <c r="K252" s="107"/>
      <c r="L252" s="108"/>
      <c r="M252" s="111" t="e">
        <v>#N/A</v>
      </c>
      <c r="N252" s="107"/>
      <c r="O252" s="108"/>
      <c r="P252" s="114" t="e">
        <v>#N/A</v>
      </c>
    </row>
    <row r="253" spans="1:16">
      <c r="A253" s="18">
        <f t="shared" si="36"/>
        <v>253</v>
      </c>
      <c r="B253" s="101"/>
      <c r="C253" s="102"/>
      <c r="D253" s="106" t="e">
        <v>#N/A</v>
      </c>
      <c r="E253" s="103"/>
      <c r="F253" s="104"/>
      <c r="G253" s="99" t="e">
        <v>#N/A</v>
      </c>
      <c r="H253" s="107"/>
      <c r="I253" s="108"/>
      <c r="J253" s="111" t="e">
        <v>#N/A</v>
      </c>
      <c r="K253" s="107"/>
      <c r="L253" s="108"/>
      <c r="M253" s="111" t="e">
        <v>#N/A</v>
      </c>
      <c r="N253" s="107"/>
      <c r="O253" s="108"/>
      <c r="P253" s="114" t="e">
        <v>#N/A</v>
      </c>
    </row>
    <row r="254" spans="1:16">
      <c r="A254" s="18">
        <f t="shared" si="36"/>
        <v>254</v>
      </c>
      <c r="B254" s="101"/>
      <c r="C254" s="102"/>
      <c r="D254" s="106" t="e">
        <v>#N/A</v>
      </c>
      <c r="E254" s="103"/>
      <c r="F254" s="104"/>
      <c r="G254" s="99" t="e">
        <v>#N/A</v>
      </c>
      <c r="H254" s="107"/>
      <c r="I254" s="108"/>
      <c r="J254" s="111" t="e">
        <v>#N/A</v>
      </c>
      <c r="K254" s="107"/>
      <c r="L254" s="108"/>
      <c r="M254" s="111" t="e">
        <v>#N/A</v>
      </c>
      <c r="N254" s="107"/>
      <c r="O254" s="108"/>
      <c r="P254" s="114" t="e">
        <v>#N/A</v>
      </c>
    </row>
    <row r="255" spans="1:16">
      <c r="A255" s="18">
        <f t="shared" si="36"/>
        <v>255</v>
      </c>
      <c r="B255" s="101"/>
      <c r="C255" s="102"/>
      <c r="D255" s="106" t="e">
        <v>#N/A</v>
      </c>
      <c r="E255" s="103"/>
      <c r="F255" s="104"/>
      <c r="G255" s="99" t="e">
        <v>#N/A</v>
      </c>
      <c r="H255" s="107"/>
      <c r="I255" s="108"/>
      <c r="J255" s="111" t="e">
        <v>#N/A</v>
      </c>
      <c r="K255" s="107"/>
      <c r="L255" s="108"/>
      <c r="M255" s="111" t="e">
        <v>#N/A</v>
      </c>
      <c r="N255" s="107"/>
      <c r="O255" s="108"/>
      <c r="P255" s="114" t="e">
        <v>#N/A</v>
      </c>
    </row>
    <row r="256" spans="1:16">
      <c r="A256" s="18">
        <f t="shared" si="36"/>
        <v>256</v>
      </c>
      <c r="B256" s="101"/>
      <c r="C256" s="102"/>
      <c r="D256" s="106" t="e">
        <v>#N/A</v>
      </c>
      <c r="E256" s="103"/>
      <c r="F256" s="104"/>
      <c r="G256" s="99" t="e">
        <v>#N/A</v>
      </c>
      <c r="H256" s="107"/>
      <c r="I256" s="108"/>
      <c r="J256" s="111" t="e">
        <v>#N/A</v>
      </c>
      <c r="K256" s="107"/>
      <c r="L256" s="108"/>
      <c r="M256" s="111" t="e">
        <v>#N/A</v>
      </c>
      <c r="N256" s="107"/>
      <c r="O256" s="108"/>
      <c r="P256" s="114" t="e">
        <v>#N/A</v>
      </c>
    </row>
    <row r="257" spans="1:16">
      <c r="A257" s="18">
        <f t="shared" si="36"/>
        <v>257</v>
      </c>
      <c r="B257" s="101"/>
      <c r="C257" s="102"/>
      <c r="D257" s="106" t="e">
        <v>#N/A</v>
      </c>
      <c r="E257" s="103"/>
      <c r="F257" s="104"/>
      <c r="G257" s="99" t="e">
        <v>#N/A</v>
      </c>
      <c r="H257" s="107"/>
      <c r="I257" s="108"/>
      <c r="J257" s="111" t="e">
        <v>#N/A</v>
      </c>
      <c r="K257" s="107"/>
      <c r="L257" s="108"/>
      <c r="M257" s="111" t="e">
        <v>#N/A</v>
      </c>
      <c r="N257" s="107"/>
      <c r="O257" s="108"/>
      <c r="P257" s="114" t="e">
        <v>#N/A</v>
      </c>
    </row>
    <row r="258" spans="1:16">
      <c r="A258" s="18">
        <f t="shared" si="36"/>
        <v>258</v>
      </c>
      <c r="B258" s="101"/>
      <c r="C258" s="102"/>
      <c r="D258" s="106" t="e">
        <v>#N/A</v>
      </c>
      <c r="E258" s="103"/>
      <c r="F258" s="104"/>
      <c r="G258" s="99" t="e">
        <v>#N/A</v>
      </c>
      <c r="H258" s="107"/>
      <c r="I258" s="108"/>
      <c r="J258" s="111" t="e">
        <v>#N/A</v>
      </c>
      <c r="K258" s="107"/>
      <c r="L258" s="108"/>
      <c r="M258" s="111" t="e">
        <v>#N/A</v>
      </c>
      <c r="N258" s="107"/>
      <c r="O258" s="108"/>
      <c r="P258" s="114" t="e">
        <v>#N/A</v>
      </c>
    </row>
    <row r="259" spans="1:16">
      <c r="A259" s="18">
        <f t="shared" si="36"/>
        <v>259</v>
      </c>
      <c r="B259" s="101"/>
      <c r="C259" s="102"/>
      <c r="D259" s="106" t="e">
        <v>#N/A</v>
      </c>
      <c r="E259" s="103"/>
      <c r="F259" s="104"/>
      <c r="G259" s="99" t="e">
        <v>#N/A</v>
      </c>
      <c r="H259" s="107"/>
      <c r="I259" s="108"/>
      <c r="J259" s="111" t="e">
        <v>#N/A</v>
      </c>
      <c r="K259" s="107"/>
      <c r="L259" s="108"/>
      <c r="M259" s="111" t="e">
        <v>#N/A</v>
      </c>
      <c r="N259" s="107"/>
      <c r="O259" s="108"/>
      <c r="P259" s="114" t="e">
        <v>#N/A</v>
      </c>
    </row>
    <row r="260" spans="1:16">
      <c r="A260" s="18">
        <f t="shared" si="36"/>
        <v>260</v>
      </c>
      <c r="B260" s="101"/>
      <c r="C260" s="102"/>
      <c r="D260" s="106" t="e">
        <v>#N/A</v>
      </c>
      <c r="E260" s="103"/>
      <c r="F260" s="104"/>
      <c r="G260" s="99" t="e">
        <v>#N/A</v>
      </c>
      <c r="H260" s="107"/>
      <c r="I260" s="108"/>
      <c r="J260" s="111" t="e">
        <v>#N/A</v>
      </c>
      <c r="K260" s="107"/>
      <c r="L260" s="108"/>
      <c r="M260" s="111" t="e">
        <v>#N/A</v>
      </c>
      <c r="N260" s="107"/>
      <c r="O260" s="108"/>
      <c r="P260" s="114" t="e">
        <v>#N/A</v>
      </c>
    </row>
    <row r="261" spans="1:16">
      <c r="A261" s="18">
        <f t="shared" si="36"/>
        <v>261</v>
      </c>
      <c r="B261" s="101"/>
      <c r="C261" s="102"/>
      <c r="D261" s="106" t="e">
        <v>#N/A</v>
      </c>
      <c r="E261" s="103"/>
      <c r="F261" s="104"/>
      <c r="G261" s="99" t="e">
        <v>#N/A</v>
      </c>
      <c r="H261" s="107"/>
      <c r="I261" s="108"/>
      <c r="J261" s="111" t="e">
        <v>#N/A</v>
      </c>
      <c r="K261" s="107"/>
      <c r="L261" s="108"/>
      <c r="M261" s="111" t="e">
        <v>#N/A</v>
      </c>
      <c r="N261" s="107"/>
      <c r="O261" s="108"/>
      <c r="P261" s="114" t="e">
        <v>#N/A</v>
      </c>
    </row>
    <row r="262" spans="1:16">
      <c r="A262" s="18">
        <f t="shared" si="36"/>
        <v>262</v>
      </c>
      <c r="B262" s="101"/>
      <c r="C262" s="102"/>
      <c r="D262" s="106" t="e">
        <v>#N/A</v>
      </c>
      <c r="E262" s="103"/>
      <c r="F262" s="104"/>
      <c r="G262" s="99" t="e">
        <v>#N/A</v>
      </c>
      <c r="H262" s="107"/>
      <c r="I262" s="108"/>
      <c r="J262" s="111" t="e">
        <v>#N/A</v>
      </c>
      <c r="K262" s="107"/>
      <c r="L262" s="108"/>
      <c r="M262" s="111" t="e">
        <v>#N/A</v>
      </c>
      <c r="N262" s="107"/>
      <c r="O262" s="108"/>
      <c r="P262" s="114" t="e">
        <v>#N/A</v>
      </c>
    </row>
    <row r="263" spans="1:16">
      <c r="A263" s="18">
        <f t="shared" si="36"/>
        <v>263</v>
      </c>
      <c r="B263" s="101"/>
      <c r="C263" s="102"/>
      <c r="D263" s="106" t="e">
        <v>#N/A</v>
      </c>
      <c r="E263" s="103"/>
      <c r="F263" s="104"/>
      <c r="G263" s="99" t="e">
        <v>#N/A</v>
      </c>
      <c r="H263" s="107"/>
      <c r="I263" s="108"/>
      <c r="J263" s="111" t="e">
        <v>#N/A</v>
      </c>
      <c r="K263" s="107"/>
      <c r="L263" s="108"/>
      <c r="M263" s="111" t="e">
        <v>#N/A</v>
      </c>
      <c r="N263" s="107"/>
      <c r="O263" s="108"/>
      <c r="P263" s="114" t="e">
        <v>#N/A</v>
      </c>
    </row>
    <row r="264" spans="1:16">
      <c r="A264" s="18">
        <f t="shared" si="36"/>
        <v>264</v>
      </c>
      <c r="B264" s="101"/>
      <c r="C264" s="102"/>
      <c r="D264" s="106" t="e">
        <v>#N/A</v>
      </c>
      <c r="E264" s="103"/>
      <c r="F264" s="104"/>
      <c r="G264" s="99" t="e">
        <v>#N/A</v>
      </c>
      <c r="H264" s="107"/>
      <c r="I264" s="108"/>
      <c r="J264" s="111" t="e">
        <v>#N/A</v>
      </c>
      <c r="K264" s="107"/>
      <c r="L264" s="108"/>
      <c r="M264" s="111" t="e">
        <v>#N/A</v>
      </c>
      <c r="N264" s="107"/>
      <c r="O264" s="108"/>
      <c r="P264" s="114" t="e">
        <v>#N/A</v>
      </c>
    </row>
    <row r="265" spans="1:16">
      <c r="A265" s="18">
        <f t="shared" si="36"/>
        <v>265</v>
      </c>
      <c r="B265" s="101"/>
      <c r="C265" s="102"/>
      <c r="D265" s="106" t="e">
        <v>#N/A</v>
      </c>
      <c r="E265" s="103"/>
      <c r="F265" s="104"/>
      <c r="G265" s="99" t="e">
        <v>#N/A</v>
      </c>
      <c r="H265" s="107"/>
      <c r="I265" s="108"/>
      <c r="J265" s="111" t="e">
        <v>#N/A</v>
      </c>
      <c r="K265" s="107"/>
      <c r="L265" s="108"/>
      <c r="M265" s="111" t="e">
        <v>#N/A</v>
      </c>
      <c r="N265" s="107"/>
      <c r="O265" s="108"/>
      <c r="P265" s="114" t="e">
        <v>#N/A</v>
      </c>
    </row>
    <row r="266" spans="1:16">
      <c r="A266" s="18">
        <f t="shared" si="36"/>
        <v>266</v>
      </c>
      <c r="B266" s="101"/>
      <c r="C266" s="102"/>
      <c r="D266" s="106" t="e">
        <v>#N/A</v>
      </c>
      <c r="E266" s="103"/>
      <c r="F266" s="104"/>
      <c r="G266" s="99" t="e">
        <v>#N/A</v>
      </c>
      <c r="H266" s="107"/>
      <c r="I266" s="108"/>
      <c r="J266" s="111" t="e">
        <v>#N/A</v>
      </c>
      <c r="K266" s="107"/>
      <c r="L266" s="108"/>
      <c r="M266" s="111" t="e">
        <v>#N/A</v>
      </c>
      <c r="N266" s="107"/>
      <c r="O266" s="108"/>
      <c r="P266" s="114" t="e">
        <v>#N/A</v>
      </c>
    </row>
    <row r="267" spans="1:16">
      <c r="A267" s="18">
        <f t="shared" si="36"/>
        <v>267</v>
      </c>
      <c r="B267" s="101"/>
      <c r="C267" s="102"/>
      <c r="D267" s="106" t="e">
        <v>#N/A</v>
      </c>
      <c r="E267" s="103"/>
      <c r="F267" s="104"/>
      <c r="G267" s="99" t="e">
        <v>#N/A</v>
      </c>
      <c r="H267" s="107"/>
      <c r="I267" s="108"/>
      <c r="J267" s="111" t="e">
        <v>#N/A</v>
      </c>
      <c r="K267" s="107"/>
      <c r="L267" s="108"/>
      <c r="M267" s="111" t="e">
        <v>#N/A</v>
      </c>
      <c r="N267" s="107"/>
      <c r="O267" s="108"/>
      <c r="P267" s="114" t="e">
        <v>#N/A</v>
      </c>
    </row>
    <row r="268" spans="1:16">
      <c r="A268" s="18">
        <f t="shared" si="36"/>
        <v>268</v>
      </c>
      <c r="B268" s="101"/>
      <c r="C268" s="102"/>
      <c r="D268" s="106" t="e">
        <v>#N/A</v>
      </c>
      <c r="E268" s="103"/>
      <c r="F268" s="104"/>
      <c r="G268" s="99" t="e">
        <v>#N/A</v>
      </c>
      <c r="H268" s="107"/>
      <c r="I268" s="108"/>
      <c r="J268" s="111" t="e">
        <v>#N/A</v>
      </c>
      <c r="K268" s="107"/>
      <c r="L268" s="108"/>
      <c r="M268" s="111" t="e">
        <v>#N/A</v>
      </c>
      <c r="N268" s="107"/>
      <c r="O268" s="108"/>
      <c r="P268" s="114" t="e">
        <v>#N/A</v>
      </c>
    </row>
    <row r="269" spans="1:16">
      <c r="A269" s="18">
        <f t="shared" si="36"/>
        <v>269</v>
      </c>
      <c r="B269" s="101"/>
      <c r="C269" s="102"/>
      <c r="D269" s="106" t="e">
        <v>#N/A</v>
      </c>
      <c r="E269" s="103"/>
      <c r="F269" s="104"/>
      <c r="G269" s="99" t="e">
        <v>#N/A</v>
      </c>
      <c r="H269" s="107"/>
      <c r="I269" s="108"/>
      <c r="J269" s="111" t="e">
        <v>#N/A</v>
      </c>
      <c r="K269" s="107"/>
      <c r="L269" s="108"/>
      <c r="M269" s="111" t="e">
        <v>#N/A</v>
      </c>
      <c r="N269" s="107"/>
      <c r="O269" s="108"/>
      <c r="P269" s="114" t="e">
        <v>#N/A</v>
      </c>
    </row>
    <row r="270" spans="1:16">
      <c r="A270" s="18">
        <f t="shared" si="36"/>
        <v>270</v>
      </c>
      <c r="B270" s="101"/>
      <c r="C270" s="102"/>
      <c r="D270" s="106" t="e">
        <v>#N/A</v>
      </c>
      <c r="E270" s="103"/>
      <c r="F270" s="104"/>
      <c r="G270" s="99" t="e">
        <v>#N/A</v>
      </c>
      <c r="H270" s="107"/>
      <c r="I270" s="108"/>
      <c r="J270" s="111" t="e">
        <v>#N/A</v>
      </c>
      <c r="K270" s="107"/>
      <c r="L270" s="108"/>
      <c r="M270" s="111" t="e">
        <v>#N/A</v>
      </c>
      <c r="N270" s="107"/>
      <c r="O270" s="108"/>
      <c r="P270" s="114" t="e">
        <v>#N/A</v>
      </c>
    </row>
    <row r="271" spans="1:16">
      <c r="A271" s="18">
        <f t="shared" si="36"/>
        <v>271</v>
      </c>
      <c r="B271" s="101"/>
      <c r="C271" s="102"/>
      <c r="D271" s="106" t="e">
        <v>#N/A</v>
      </c>
      <c r="E271" s="103"/>
      <c r="F271" s="104"/>
      <c r="G271" s="99" t="e">
        <v>#N/A</v>
      </c>
      <c r="H271" s="107"/>
      <c r="I271" s="108"/>
      <c r="J271" s="111" t="e">
        <v>#N/A</v>
      </c>
      <c r="K271" s="107"/>
      <c r="L271" s="108"/>
      <c r="M271" s="111" t="e">
        <v>#N/A</v>
      </c>
      <c r="N271" s="107"/>
      <c r="O271" s="108"/>
      <c r="P271" s="114" t="e">
        <v>#N/A</v>
      </c>
    </row>
    <row r="272" spans="1:16">
      <c r="A272" s="18">
        <f t="shared" si="36"/>
        <v>272</v>
      </c>
      <c r="B272" s="101"/>
      <c r="C272" s="102"/>
      <c r="D272" s="106" t="e">
        <v>#N/A</v>
      </c>
      <c r="E272" s="103"/>
      <c r="F272" s="104"/>
      <c r="G272" s="99" t="e">
        <v>#N/A</v>
      </c>
      <c r="H272" s="107"/>
      <c r="I272" s="108"/>
      <c r="J272" s="111" t="e">
        <v>#N/A</v>
      </c>
      <c r="K272" s="107"/>
      <c r="L272" s="108"/>
      <c r="M272" s="111" t="e">
        <v>#N/A</v>
      </c>
      <c r="N272" s="107"/>
      <c r="O272" s="108"/>
      <c r="P272" s="114" t="e">
        <v>#N/A</v>
      </c>
    </row>
    <row r="273" spans="1:16">
      <c r="A273" s="18">
        <f t="shared" si="36"/>
        <v>273</v>
      </c>
      <c r="B273" s="101"/>
      <c r="C273" s="102"/>
      <c r="D273" s="106" t="e">
        <v>#N/A</v>
      </c>
      <c r="E273" s="103"/>
      <c r="F273" s="104"/>
      <c r="G273" s="99" t="e">
        <v>#N/A</v>
      </c>
      <c r="H273" s="107"/>
      <c r="I273" s="108"/>
      <c r="J273" s="111" t="e">
        <v>#N/A</v>
      </c>
      <c r="K273" s="107"/>
      <c r="L273" s="108"/>
      <c r="M273" s="111" t="e">
        <v>#N/A</v>
      </c>
      <c r="N273" s="107"/>
      <c r="O273" s="108"/>
      <c r="P273" s="114" t="e">
        <v>#N/A</v>
      </c>
    </row>
    <row r="274" spans="1:16">
      <c r="A274" s="18">
        <f t="shared" si="36"/>
        <v>274</v>
      </c>
      <c r="B274" s="101"/>
      <c r="C274" s="102"/>
      <c r="D274" s="106" t="e">
        <v>#N/A</v>
      </c>
      <c r="E274" s="103"/>
      <c r="F274" s="104"/>
      <c r="G274" s="99" t="e">
        <v>#N/A</v>
      </c>
      <c r="H274" s="107"/>
      <c r="I274" s="108"/>
      <c r="J274" s="111" t="e">
        <v>#N/A</v>
      </c>
      <c r="K274" s="107"/>
      <c r="L274" s="108"/>
      <c r="M274" s="111" t="e">
        <v>#N/A</v>
      </c>
      <c r="N274" s="107"/>
      <c r="O274" s="108"/>
      <c r="P274" s="114" t="e">
        <v>#N/A</v>
      </c>
    </row>
    <row r="275" spans="1:16">
      <c r="A275" s="18">
        <f t="shared" si="36"/>
        <v>275</v>
      </c>
      <c r="B275" s="101"/>
      <c r="C275" s="102"/>
      <c r="D275" s="106" t="e">
        <v>#N/A</v>
      </c>
      <c r="E275" s="103"/>
      <c r="F275" s="104"/>
      <c r="G275" s="99" t="e">
        <v>#N/A</v>
      </c>
      <c r="H275" s="107"/>
      <c r="I275" s="108"/>
      <c r="J275" s="111" t="e">
        <v>#N/A</v>
      </c>
      <c r="K275" s="107"/>
      <c r="L275" s="108"/>
      <c r="M275" s="111" t="e">
        <v>#N/A</v>
      </c>
      <c r="N275" s="107"/>
      <c r="O275" s="108"/>
      <c r="P275" s="114" t="e">
        <v>#N/A</v>
      </c>
    </row>
    <row r="276" spans="1:16">
      <c r="A276" s="18">
        <f t="shared" si="36"/>
        <v>276</v>
      </c>
      <c r="B276" s="101"/>
      <c r="C276" s="102"/>
      <c r="D276" s="106" t="e">
        <v>#N/A</v>
      </c>
      <c r="E276" s="103"/>
      <c r="F276" s="104"/>
      <c r="G276" s="99" t="e">
        <v>#N/A</v>
      </c>
      <c r="H276" s="107"/>
      <c r="I276" s="108"/>
      <c r="J276" s="111" t="e">
        <v>#N/A</v>
      </c>
      <c r="K276" s="107"/>
      <c r="L276" s="108"/>
      <c r="M276" s="111" t="e">
        <v>#N/A</v>
      </c>
      <c r="N276" s="107"/>
      <c r="O276" s="108"/>
      <c r="P276" s="114" t="e">
        <v>#N/A</v>
      </c>
    </row>
    <row r="277" spans="1:16">
      <c r="A277" s="18">
        <f t="shared" si="36"/>
        <v>277</v>
      </c>
      <c r="B277" s="101"/>
      <c r="C277" s="102"/>
      <c r="D277" s="106" t="e">
        <v>#N/A</v>
      </c>
      <c r="E277" s="103"/>
      <c r="F277" s="104"/>
      <c r="G277" s="99" t="e">
        <v>#N/A</v>
      </c>
      <c r="H277" s="107"/>
      <c r="I277" s="108"/>
      <c r="J277" s="111" t="e">
        <v>#N/A</v>
      </c>
      <c r="K277" s="107"/>
      <c r="L277" s="108"/>
      <c r="M277" s="111" t="e">
        <v>#N/A</v>
      </c>
      <c r="N277" s="107"/>
      <c r="O277" s="108"/>
      <c r="P277" s="114" t="e">
        <v>#N/A</v>
      </c>
    </row>
    <row r="278" spans="1:16">
      <c r="A278" s="18">
        <f t="shared" ref="A278:A300" si="38">A277+1</f>
        <v>278</v>
      </c>
      <c r="B278" s="101"/>
      <c r="C278" s="102"/>
      <c r="D278" s="106" t="e">
        <v>#N/A</v>
      </c>
      <c r="E278" s="103"/>
      <c r="F278" s="104"/>
      <c r="G278" s="99" t="e">
        <v>#N/A</v>
      </c>
      <c r="H278" s="107"/>
      <c r="I278" s="108"/>
      <c r="J278" s="111" t="e">
        <v>#N/A</v>
      </c>
      <c r="K278" s="107"/>
      <c r="L278" s="108"/>
      <c r="M278" s="111" t="e">
        <v>#N/A</v>
      </c>
      <c r="N278" s="107"/>
      <c r="O278" s="108"/>
      <c r="P278" s="114" t="e">
        <v>#N/A</v>
      </c>
    </row>
    <row r="279" spans="1:16">
      <c r="A279" s="18">
        <f t="shared" si="38"/>
        <v>279</v>
      </c>
      <c r="B279" s="101"/>
      <c r="C279" s="102"/>
      <c r="D279" s="106" t="e">
        <v>#N/A</v>
      </c>
      <c r="E279" s="103"/>
      <c r="F279" s="104"/>
      <c r="G279" s="99" t="e">
        <v>#N/A</v>
      </c>
      <c r="H279" s="107"/>
      <c r="I279" s="108"/>
      <c r="J279" s="111" t="e">
        <v>#N/A</v>
      </c>
      <c r="K279" s="107"/>
      <c r="L279" s="108"/>
      <c r="M279" s="111" t="e">
        <v>#N/A</v>
      </c>
      <c r="N279" s="107"/>
      <c r="O279" s="108"/>
      <c r="P279" s="114" t="e">
        <v>#N/A</v>
      </c>
    </row>
    <row r="280" spans="1:16">
      <c r="A280" s="18">
        <f t="shared" si="38"/>
        <v>280</v>
      </c>
      <c r="B280" s="101"/>
      <c r="C280" s="102"/>
      <c r="D280" s="106" t="e">
        <v>#N/A</v>
      </c>
      <c r="E280" s="103"/>
      <c r="F280" s="104"/>
      <c r="G280" s="99" t="e">
        <v>#N/A</v>
      </c>
      <c r="H280" s="107"/>
      <c r="I280" s="108"/>
      <c r="J280" s="111" t="e">
        <v>#N/A</v>
      </c>
      <c r="K280" s="107"/>
      <c r="L280" s="108"/>
      <c r="M280" s="111" t="e">
        <v>#N/A</v>
      </c>
      <c r="N280" s="107"/>
      <c r="O280" s="108"/>
      <c r="P280" s="114" t="e">
        <v>#N/A</v>
      </c>
    </row>
    <row r="281" spans="1:16">
      <c r="A281" s="18">
        <f t="shared" si="38"/>
        <v>281</v>
      </c>
      <c r="B281" s="101"/>
      <c r="C281" s="102"/>
      <c r="D281" s="106" t="e">
        <v>#N/A</v>
      </c>
      <c r="E281" s="103"/>
      <c r="F281" s="104"/>
      <c r="G281" s="99" t="e">
        <v>#N/A</v>
      </c>
      <c r="H281" s="107"/>
      <c r="I281" s="108"/>
      <c r="J281" s="111" t="e">
        <v>#N/A</v>
      </c>
      <c r="K281" s="107"/>
      <c r="L281" s="108"/>
      <c r="M281" s="111" t="e">
        <v>#N/A</v>
      </c>
      <c r="N281" s="107"/>
      <c r="O281" s="108"/>
      <c r="P281" s="114" t="e">
        <v>#N/A</v>
      </c>
    </row>
    <row r="282" spans="1:16">
      <c r="A282" s="18">
        <f t="shared" si="38"/>
        <v>282</v>
      </c>
      <c r="B282" s="101"/>
      <c r="C282" s="102"/>
      <c r="D282" s="106" t="e">
        <v>#N/A</v>
      </c>
      <c r="E282" s="103"/>
      <c r="F282" s="104"/>
      <c r="G282" s="99" t="e">
        <v>#N/A</v>
      </c>
      <c r="H282" s="107"/>
      <c r="I282" s="108"/>
      <c r="J282" s="111" t="e">
        <v>#N/A</v>
      </c>
      <c r="K282" s="107"/>
      <c r="L282" s="108"/>
      <c r="M282" s="111" t="e">
        <v>#N/A</v>
      </c>
      <c r="N282" s="107"/>
      <c r="O282" s="108"/>
      <c r="P282" s="114" t="e">
        <v>#N/A</v>
      </c>
    </row>
    <row r="283" spans="1:16">
      <c r="A283" s="18">
        <f t="shared" si="38"/>
        <v>283</v>
      </c>
      <c r="B283" s="101"/>
      <c r="C283" s="102"/>
      <c r="D283" s="106" t="e">
        <v>#N/A</v>
      </c>
      <c r="E283" s="103"/>
      <c r="F283" s="104"/>
      <c r="G283" s="99" t="e">
        <v>#N/A</v>
      </c>
      <c r="H283" s="107"/>
      <c r="I283" s="108"/>
      <c r="J283" s="111" t="e">
        <v>#N/A</v>
      </c>
      <c r="K283" s="107"/>
      <c r="L283" s="108"/>
      <c r="M283" s="111" t="e">
        <v>#N/A</v>
      </c>
      <c r="N283" s="107"/>
      <c r="O283" s="108"/>
      <c r="P283" s="114" t="e">
        <v>#N/A</v>
      </c>
    </row>
    <row r="284" spans="1:16">
      <c r="A284" s="18">
        <f t="shared" si="38"/>
        <v>284</v>
      </c>
      <c r="B284" s="101"/>
      <c r="C284" s="102"/>
      <c r="D284" s="106" t="e">
        <v>#N/A</v>
      </c>
      <c r="E284" s="103"/>
      <c r="F284" s="104"/>
      <c r="G284" s="99" t="e">
        <v>#N/A</v>
      </c>
      <c r="H284" s="107"/>
      <c r="I284" s="108"/>
      <c r="J284" s="111" t="e">
        <v>#N/A</v>
      </c>
      <c r="K284" s="107"/>
      <c r="L284" s="108"/>
      <c r="M284" s="111" t="e">
        <v>#N/A</v>
      </c>
      <c r="N284" s="107"/>
      <c r="O284" s="108"/>
      <c r="P284" s="114" t="e">
        <v>#N/A</v>
      </c>
    </row>
    <row r="285" spans="1:16">
      <c r="A285" s="18">
        <f t="shared" si="38"/>
        <v>285</v>
      </c>
      <c r="B285" s="101"/>
      <c r="C285" s="102"/>
      <c r="D285" s="106" t="e">
        <v>#N/A</v>
      </c>
      <c r="E285" s="103"/>
      <c r="F285" s="104"/>
      <c r="G285" s="99" t="e">
        <v>#N/A</v>
      </c>
      <c r="H285" s="107"/>
      <c r="I285" s="108"/>
      <c r="J285" s="111" t="e">
        <v>#N/A</v>
      </c>
      <c r="K285" s="107"/>
      <c r="L285" s="108"/>
      <c r="M285" s="111" t="e">
        <v>#N/A</v>
      </c>
      <c r="N285" s="107"/>
      <c r="O285" s="108"/>
      <c r="P285" s="114" t="e">
        <v>#N/A</v>
      </c>
    </row>
    <row r="286" spans="1:16">
      <c r="A286" s="18">
        <f t="shared" si="38"/>
        <v>286</v>
      </c>
      <c r="B286" s="101"/>
      <c r="C286" s="102"/>
      <c r="D286" s="106" t="e">
        <v>#N/A</v>
      </c>
      <c r="E286" s="103"/>
      <c r="F286" s="104"/>
      <c r="G286" s="99" t="e">
        <v>#N/A</v>
      </c>
      <c r="H286" s="107"/>
      <c r="I286" s="108"/>
      <c r="J286" s="111" t="e">
        <v>#N/A</v>
      </c>
      <c r="K286" s="107"/>
      <c r="L286" s="108"/>
      <c r="M286" s="111" t="e">
        <v>#N/A</v>
      </c>
      <c r="N286" s="107"/>
      <c r="O286" s="108"/>
      <c r="P286" s="114" t="e">
        <v>#N/A</v>
      </c>
    </row>
    <row r="287" spans="1:16">
      <c r="A287" s="18">
        <f t="shared" si="38"/>
        <v>287</v>
      </c>
      <c r="B287" s="101"/>
      <c r="C287" s="102"/>
      <c r="D287" s="106" t="e">
        <v>#N/A</v>
      </c>
      <c r="E287" s="103"/>
      <c r="F287" s="104"/>
      <c r="G287" s="99" t="e">
        <v>#N/A</v>
      </c>
      <c r="H287" s="107"/>
      <c r="I287" s="108"/>
      <c r="J287" s="111" t="e">
        <v>#N/A</v>
      </c>
      <c r="K287" s="107"/>
      <c r="L287" s="108"/>
      <c r="M287" s="111" t="e">
        <v>#N/A</v>
      </c>
      <c r="N287" s="107"/>
      <c r="O287" s="108"/>
      <c r="P287" s="114" t="e">
        <v>#N/A</v>
      </c>
    </row>
    <row r="288" spans="1:16">
      <c r="A288" s="18">
        <f t="shared" si="38"/>
        <v>288</v>
      </c>
      <c r="B288" s="101"/>
      <c r="C288" s="102"/>
      <c r="D288" s="106" t="e">
        <v>#N/A</v>
      </c>
      <c r="E288" s="103"/>
      <c r="F288" s="104"/>
      <c r="G288" s="99" t="e">
        <v>#N/A</v>
      </c>
      <c r="H288" s="107"/>
      <c r="I288" s="108"/>
      <c r="J288" s="111" t="e">
        <v>#N/A</v>
      </c>
      <c r="K288" s="107"/>
      <c r="L288" s="108"/>
      <c r="M288" s="111" t="e">
        <v>#N/A</v>
      </c>
      <c r="N288" s="107"/>
      <c r="O288" s="108"/>
      <c r="P288" s="114" t="e">
        <v>#N/A</v>
      </c>
    </row>
    <row r="289" spans="1:16">
      <c r="A289" s="18">
        <f t="shared" si="38"/>
        <v>289</v>
      </c>
      <c r="B289" s="101"/>
      <c r="C289" s="102"/>
      <c r="D289" s="106" t="e">
        <v>#N/A</v>
      </c>
      <c r="E289" s="103"/>
      <c r="F289" s="104"/>
      <c r="G289" s="99" t="e">
        <v>#N/A</v>
      </c>
      <c r="H289" s="107"/>
      <c r="I289" s="108"/>
      <c r="J289" s="111" t="e">
        <v>#N/A</v>
      </c>
      <c r="K289" s="107"/>
      <c r="L289" s="108"/>
      <c r="M289" s="111" t="e">
        <v>#N/A</v>
      </c>
      <c r="N289" s="107"/>
      <c r="O289" s="108"/>
      <c r="P289" s="114" t="e">
        <v>#N/A</v>
      </c>
    </row>
    <row r="290" spans="1:16">
      <c r="A290" s="18">
        <f t="shared" si="38"/>
        <v>290</v>
      </c>
      <c r="B290" s="101"/>
      <c r="C290" s="102"/>
      <c r="D290" s="106" t="e">
        <v>#N/A</v>
      </c>
      <c r="E290" s="103"/>
      <c r="F290" s="104"/>
      <c r="G290" s="99" t="e">
        <v>#N/A</v>
      </c>
      <c r="H290" s="107"/>
      <c r="I290" s="108"/>
      <c r="J290" s="111" t="e">
        <v>#N/A</v>
      </c>
      <c r="K290" s="107"/>
      <c r="L290" s="108"/>
      <c r="M290" s="111" t="e">
        <v>#N/A</v>
      </c>
      <c r="N290" s="107"/>
      <c r="O290" s="108"/>
      <c r="P290" s="114" t="e">
        <v>#N/A</v>
      </c>
    </row>
    <row r="291" spans="1:16">
      <c r="A291" s="18">
        <f t="shared" si="38"/>
        <v>291</v>
      </c>
      <c r="B291" s="101"/>
      <c r="C291" s="102"/>
      <c r="D291" s="106" t="e">
        <v>#N/A</v>
      </c>
      <c r="E291" s="103"/>
      <c r="F291" s="104"/>
      <c r="G291" s="99" t="e">
        <v>#N/A</v>
      </c>
      <c r="H291" s="107"/>
      <c r="I291" s="108"/>
      <c r="J291" s="111" t="e">
        <v>#N/A</v>
      </c>
      <c r="K291" s="107"/>
      <c r="L291" s="108"/>
      <c r="M291" s="111" t="e">
        <v>#N/A</v>
      </c>
      <c r="N291" s="107"/>
      <c r="O291" s="108"/>
      <c r="P291" s="114" t="e">
        <v>#N/A</v>
      </c>
    </row>
    <row r="292" spans="1:16">
      <c r="A292" s="18">
        <f t="shared" si="38"/>
        <v>292</v>
      </c>
      <c r="B292" s="101"/>
      <c r="C292" s="102"/>
      <c r="D292" s="106" t="e">
        <v>#N/A</v>
      </c>
      <c r="E292" s="103"/>
      <c r="F292" s="104"/>
      <c r="G292" s="99" t="e">
        <v>#N/A</v>
      </c>
      <c r="H292" s="107"/>
      <c r="I292" s="108"/>
      <c r="J292" s="111" t="e">
        <v>#N/A</v>
      </c>
      <c r="K292" s="107"/>
      <c r="L292" s="108"/>
      <c r="M292" s="111" t="e">
        <v>#N/A</v>
      </c>
      <c r="N292" s="107"/>
      <c r="O292" s="108"/>
      <c r="P292" s="114" t="e">
        <v>#N/A</v>
      </c>
    </row>
    <row r="293" spans="1:16">
      <c r="A293" s="18">
        <f t="shared" si="38"/>
        <v>293</v>
      </c>
      <c r="B293" s="101"/>
      <c r="C293" s="102"/>
      <c r="D293" s="106" t="e">
        <v>#N/A</v>
      </c>
      <c r="E293" s="103"/>
      <c r="F293" s="104"/>
      <c r="G293" s="99" t="e">
        <v>#N/A</v>
      </c>
      <c r="H293" s="107"/>
      <c r="I293" s="108"/>
      <c r="J293" s="111" t="e">
        <v>#N/A</v>
      </c>
      <c r="K293" s="107"/>
      <c r="L293" s="108"/>
      <c r="M293" s="111" t="e">
        <v>#N/A</v>
      </c>
      <c r="N293" s="107"/>
      <c r="O293" s="108"/>
      <c r="P293" s="114" t="e">
        <v>#N/A</v>
      </c>
    </row>
    <row r="294" spans="1:16">
      <c r="A294" s="18">
        <f t="shared" si="38"/>
        <v>294</v>
      </c>
      <c r="B294" s="101"/>
      <c r="C294" s="102"/>
      <c r="D294" s="106" t="e">
        <v>#N/A</v>
      </c>
      <c r="E294" s="103"/>
      <c r="F294" s="104"/>
      <c r="G294" s="99" t="e">
        <v>#N/A</v>
      </c>
      <c r="H294" s="107"/>
      <c r="I294" s="108"/>
      <c r="J294" s="111" t="e">
        <v>#N/A</v>
      </c>
      <c r="K294" s="107"/>
      <c r="L294" s="108"/>
      <c r="M294" s="111" t="e">
        <v>#N/A</v>
      </c>
      <c r="N294" s="107"/>
      <c r="O294" s="108"/>
      <c r="P294" s="114" t="e">
        <v>#N/A</v>
      </c>
    </row>
    <row r="295" spans="1:16">
      <c r="A295" s="18">
        <f t="shared" si="38"/>
        <v>295</v>
      </c>
      <c r="B295" s="101"/>
      <c r="C295" s="102"/>
      <c r="D295" s="106" t="e">
        <v>#N/A</v>
      </c>
      <c r="E295" s="103"/>
      <c r="F295" s="104"/>
      <c r="G295" s="99" t="e">
        <v>#N/A</v>
      </c>
      <c r="H295" s="107"/>
      <c r="I295" s="108"/>
      <c r="J295" s="111" t="e">
        <v>#N/A</v>
      </c>
      <c r="K295" s="107"/>
      <c r="L295" s="108"/>
      <c r="M295" s="111" t="e">
        <v>#N/A</v>
      </c>
      <c r="N295" s="107"/>
      <c r="O295" s="108"/>
      <c r="P295" s="114" t="e">
        <v>#N/A</v>
      </c>
    </row>
    <row r="296" spans="1:16">
      <c r="A296" s="18">
        <f t="shared" si="38"/>
        <v>296</v>
      </c>
      <c r="B296" s="101"/>
      <c r="C296" s="102"/>
      <c r="D296" s="106" t="e">
        <v>#N/A</v>
      </c>
      <c r="E296" s="103"/>
      <c r="F296" s="104"/>
      <c r="G296" s="99" t="e">
        <v>#N/A</v>
      </c>
      <c r="H296" s="107"/>
      <c r="I296" s="108"/>
      <c r="J296" s="111" t="e">
        <v>#N/A</v>
      </c>
      <c r="K296" s="107"/>
      <c r="L296" s="108"/>
      <c r="M296" s="111" t="e">
        <v>#N/A</v>
      </c>
      <c r="N296" s="107"/>
      <c r="O296" s="108"/>
      <c r="P296" s="114" t="e">
        <v>#N/A</v>
      </c>
    </row>
    <row r="297" spans="1:16">
      <c r="A297" s="18">
        <f t="shared" si="38"/>
        <v>297</v>
      </c>
      <c r="B297" s="101"/>
      <c r="C297" s="102"/>
      <c r="D297" s="106" t="e">
        <v>#N/A</v>
      </c>
      <c r="E297" s="103"/>
      <c r="F297" s="104"/>
      <c r="G297" s="99" t="e">
        <v>#N/A</v>
      </c>
      <c r="H297" s="107"/>
      <c r="I297" s="108"/>
      <c r="J297" s="111" t="e">
        <v>#N/A</v>
      </c>
      <c r="K297" s="107"/>
      <c r="L297" s="108"/>
      <c r="M297" s="111" t="e">
        <v>#N/A</v>
      </c>
      <c r="N297" s="107"/>
      <c r="O297" s="108"/>
      <c r="P297" s="114" t="e">
        <v>#N/A</v>
      </c>
    </row>
    <row r="298" spans="1:16">
      <c r="A298" s="18">
        <f t="shared" si="38"/>
        <v>298</v>
      </c>
      <c r="B298" s="101"/>
      <c r="C298" s="102"/>
      <c r="D298" s="106" t="e">
        <v>#N/A</v>
      </c>
      <c r="E298" s="103"/>
      <c r="F298" s="104"/>
      <c r="G298" s="99" t="e">
        <v>#N/A</v>
      </c>
      <c r="H298" s="107"/>
      <c r="I298" s="108"/>
      <c r="J298" s="111" t="e">
        <v>#N/A</v>
      </c>
      <c r="K298" s="107"/>
      <c r="L298" s="108"/>
      <c r="M298" s="111" t="e">
        <v>#N/A</v>
      </c>
      <c r="N298" s="107"/>
      <c r="O298" s="108"/>
      <c r="P298" s="114" t="e">
        <v>#N/A</v>
      </c>
    </row>
    <row r="299" spans="1:16">
      <c r="A299" s="18">
        <f t="shared" si="38"/>
        <v>299</v>
      </c>
      <c r="B299" s="101"/>
      <c r="C299" s="102"/>
      <c r="D299" s="106" t="e">
        <v>#N/A</v>
      </c>
      <c r="E299" s="103"/>
      <c r="F299" s="104"/>
      <c r="G299" s="99" t="e">
        <v>#N/A</v>
      </c>
      <c r="H299" s="107"/>
      <c r="I299" s="108"/>
      <c r="J299" s="111" t="e">
        <v>#N/A</v>
      </c>
      <c r="K299" s="107"/>
      <c r="L299" s="108"/>
      <c r="M299" s="111" t="e">
        <v>#N/A</v>
      </c>
      <c r="N299" s="107"/>
      <c r="O299" s="108"/>
      <c r="P299" s="114" t="e">
        <v>#N/A</v>
      </c>
    </row>
    <row r="300" spans="1:16">
      <c r="A300" s="18">
        <f t="shared" si="38"/>
        <v>300</v>
      </c>
      <c r="B300" s="101"/>
      <c r="C300" s="102"/>
      <c r="D300" s="106" t="e">
        <v>#N/A</v>
      </c>
      <c r="E300" s="103"/>
      <c r="F300" s="104"/>
      <c r="G300" s="99" t="e">
        <v>#N/A</v>
      </c>
      <c r="H300" s="107"/>
      <c r="I300" s="108"/>
      <c r="J300" s="111" t="e">
        <v>#N/A</v>
      </c>
      <c r="K300" s="107"/>
      <c r="L300" s="108"/>
      <c r="M300" s="111" t="e">
        <v>#N/A</v>
      </c>
      <c r="N300" s="107"/>
      <c r="O300" s="108"/>
      <c r="P300" s="114" t="e">
        <v>#N/A</v>
      </c>
    </row>
  </sheetData>
  <mergeCells count="1">
    <mergeCell ref="E18:G18"/>
  </mergeCells>
  <phoneticPr fontId="24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DECE6-4574-465D-84F8-923784959244}">
  <sheetPr codeName="WSform18"/>
  <dimension ref="A1:Y300"/>
  <sheetViews>
    <sheetView zoomScale="80" zoomScaleNormal="80" workbookViewId="0">
      <selection activeCell="J16" sqref="J16"/>
    </sheetView>
  </sheetViews>
  <sheetFormatPr defaultColWidth="9" defaultRowHeight="12"/>
  <cols>
    <col min="1" max="1" width="4.36328125" style="18" customWidth="1"/>
    <col min="2" max="2" width="9.90625" style="18" customWidth="1"/>
    <col min="3" max="3" width="8.6328125" style="18" customWidth="1"/>
    <col min="4" max="4" width="7.7265625" style="18" customWidth="1"/>
    <col min="5" max="7" width="8.90625" style="18" customWidth="1"/>
    <col min="8" max="8" width="6.6328125" style="18" customWidth="1"/>
    <col min="9" max="9" width="5.08984375" style="18" customWidth="1"/>
    <col min="10" max="11" width="8.90625" style="18" customWidth="1"/>
    <col min="12" max="12" width="3.7265625" style="18" customWidth="1"/>
    <col min="13" max="13" width="8.90625" style="18" customWidth="1"/>
    <col min="14" max="14" width="6.6328125" style="18" customWidth="1"/>
    <col min="15" max="15" width="3.90625" style="18" customWidth="1"/>
    <col min="16" max="16" width="8.90625" style="18" customWidth="1"/>
    <col min="17" max="17" width="3.08984375" style="18" customWidth="1"/>
    <col min="18" max="18" width="10.6328125" style="27" customWidth="1"/>
    <col min="19" max="19" width="10.6328125" style="90" customWidth="1"/>
    <col min="20" max="29" width="10.6328125" style="18" customWidth="1"/>
    <col min="30" max="16384" width="9" style="18"/>
  </cols>
  <sheetData>
    <row r="1" spans="1:25">
      <c r="A1" s="18">
        <v>1</v>
      </c>
      <c r="B1" s="19">
        <v>2</v>
      </c>
      <c r="C1" s="20">
        <v>3</v>
      </c>
      <c r="D1" s="20">
        <v>4</v>
      </c>
      <c r="E1" s="20">
        <v>5</v>
      </c>
      <c r="F1" s="20">
        <v>6</v>
      </c>
      <c r="G1" s="20">
        <v>7</v>
      </c>
      <c r="H1" s="19">
        <v>8</v>
      </c>
      <c r="I1" s="19">
        <v>9</v>
      </c>
      <c r="J1" s="20">
        <v>10</v>
      </c>
      <c r="K1" s="21">
        <v>11</v>
      </c>
      <c r="L1" s="18">
        <v>12</v>
      </c>
      <c r="M1" s="21">
        <v>13</v>
      </c>
      <c r="N1" s="18">
        <v>14</v>
      </c>
      <c r="O1" s="18">
        <v>15</v>
      </c>
      <c r="P1" s="21">
        <v>16</v>
      </c>
      <c r="R1" s="22"/>
      <c r="S1" s="23"/>
      <c r="T1" s="24"/>
      <c r="U1" s="24"/>
      <c r="V1" s="24"/>
      <c r="W1" s="24"/>
      <c r="X1" s="24"/>
      <c r="Y1" s="24"/>
    </row>
    <row r="2" spans="1:25" ht="19">
      <c r="A2" s="18">
        <v>2</v>
      </c>
      <c r="B2" s="25" t="s">
        <v>8</v>
      </c>
      <c r="F2" s="26"/>
      <c r="G2" s="26"/>
      <c r="L2" s="27" t="s">
        <v>9</v>
      </c>
      <c r="M2" s="28" t="s">
        <v>72</v>
      </c>
      <c r="N2" s="1" t="s">
        <v>10</v>
      </c>
      <c r="R2" s="27" t="s">
        <v>73</v>
      </c>
      <c r="S2" s="29" t="s">
        <v>74</v>
      </c>
      <c r="T2" s="1" t="s">
        <v>75</v>
      </c>
      <c r="U2" s="22"/>
      <c r="V2" s="30"/>
      <c r="W2" s="24"/>
      <c r="X2" s="24"/>
      <c r="Y2" s="24"/>
    </row>
    <row r="3" spans="1:25">
      <c r="A3" s="21">
        <v>3</v>
      </c>
      <c r="B3" s="31" t="s">
        <v>11</v>
      </c>
      <c r="C3" s="32" t="s">
        <v>12</v>
      </c>
      <c r="E3" s="31" t="s">
        <v>69</v>
      </c>
      <c r="F3" s="33"/>
      <c r="G3" s="2" t="s">
        <v>13</v>
      </c>
      <c r="H3" s="2"/>
      <c r="I3" s="2"/>
      <c r="K3" s="3"/>
      <c r="L3" s="27" t="s">
        <v>14</v>
      </c>
      <c r="M3" s="34" t="s">
        <v>76</v>
      </c>
      <c r="N3" s="1" t="s">
        <v>15</v>
      </c>
      <c r="O3" s="1"/>
      <c r="R3" s="24"/>
      <c r="S3" s="24"/>
      <c r="T3" s="24"/>
      <c r="U3" s="22"/>
      <c r="V3" s="35"/>
      <c r="W3" s="36"/>
      <c r="X3" s="24"/>
      <c r="Y3" s="24"/>
    </row>
    <row r="4" spans="1:25">
      <c r="A4" s="21">
        <v>4</v>
      </c>
      <c r="B4" s="31" t="s">
        <v>16</v>
      </c>
      <c r="C4" s="37">
        <v>73</v>
      </c>
      <c r="D4" s="38"/>
      <c r="F4" s="2" t="s">
        <v>6</v>
      </c>
      <c r="G4" s="2" t="s">
        <v>6</v>
      </c>
      <c r="H4" s="2" t="s">
        <v>17</v>
      </c>
      <c r="I4" s="2" t="s">
        <v>1</v>
      </c>
      <c r="J4" s="1"/>
      <c r="K4" s="4" t="s">
        <v>18</v>
      </c>
      <c r="L4" s="1"/>
      <c r="M4" s="1"/>
      <c r="N4" s="1"/>
      <c r="O4" s="1"/>
      <c r="R4" s="22"/>
      <c r="S4" s="39"/>
      <c r="T4" s="24"/>
      <c r="U4" s="24"/>
      <c r="V4" s="40"/>
      <c r="W4" s="24"/>
      <c r="X4" s="24"/>
      <c r="Y4" s="24"/>
    </row>
    <row r="5" spans="1:25">
      <c r="A5" s="18">
        <v>5</v>
      </c>
      <c r="B5" s="31" t="s">
        <v>19</v>
      </c>
      <c r="C5" s="37">
        <v>181</v>
      </c>
      <c r="D5" s="38" t="s">
        <v>20</v>
      </c>
      <c r="F5" s="2" t="s">
        <v>0</v>
      </c>
      <c r="G5" s="2" t="s">
        <v>21</v>
      </c>
      <c r="H5" s="2" t="s">
        <v>22</v>
      </c>
      <c r="I5" s="2" t="s">
        <v>22</v>
      </c>
      <c r="J5" s="41" t="s">
        <v>23</v>
      </c>
      <c r="K5" s="27" t="s">
        <v>24</v>
      </c>
      <c r="L5" s="2"/>
      <c r="M5" s="2"/>
      <c r="N5" s="1"/>
      <c r="O5" s="3" t="s">
        <v>68</v>
      </c>
      <c r="P5" s="42" t="str">
        <f ca="1">RIGHT(CELL("filename",A1),LEN(CELL("filename",A1))-FIND("]",CELL("filename",A1)))</f>
        <v>srim181Ta_Water</v>
      </c>
      <c r="R5" s="22"/>
      <c r="S5" s="39"/>
      <c r="T5" s="43"/>
      <c r="U5" s="23"/>
      <c r="V5" s="44"/>
      <c r="W5" s="24"/>
      <c r="X5" s="24"/>
      <c r="Y5" s="24"/>
    </row>
    <row r="6" spans="1:25">
      <c r="A6" s="21">
        <v>6</v>
      </c>
      <c r="B6" s="31" t="s">
        <v>25</v>
      </c>
      <c r="C6" s="45" t="s">
        <v>79</v>
      </c>
      <c r="D6" s="38" t="s">
        <v>26</v>
      </c>
      <c r="F6" s="5" t="s">
        <v>2</v>
      </c>
      <c r="G6" s="6">
        <v>1</v>
      </c>
      <c r="H6" s="6">
        <v>66.67</v>
      </c>
      <c r="I6" s="7">
        <v>11.19</v>
      </c>
      <c r="J6" s="21">
        <v>1</v>
      </c>
      <c r="K6" s="46">
        <v>9.9997000000000007</v>
      </c>
      <c r="L6" s="4" t="s">
        <v>27</v>
      </c>
      <c r="M6" s="1"/>
      <c r="N6" s="1"/>
      <c r="O6" s="3" t="s">
        <v>67</v>
      </c>
      <c r="P6" s="47" t="s">
        <v>78</v>
      </c>
      <c r="Q6" s="24"/>
      <c r="R6" s="22"/>
      <c r="S6" s="39"/>
      <c r="T6" s="48"/>
      <c r="U6" s="23"/>
      <c r="V6" s="44"/>
      <c r="W6" s="24"/>
      <c r="X6" s="24"/>
      <c r="Y6" s="24"/>
    </row>
    <row r="7" spans="1:25">
      <c r="A7" s="18">
        <v>7</v>
      </c>
      <c r="B7" s="49"/>
      <c r="C7" s="45" t="s">
        <v>80</v>
      </c>
      <c r="F7" s="50" t="s">
        <v>3</v>
      </c>
      <c r="G7" s="51">
        <v>8</v>
      </c>
      <c r="H7" s="51">
        <v>33.33</v>
      </c>
      <c r="I7" s="52">
        <v>88.81</v>
      </c>
      <c r="J7" s="21">
        <v>2</v>
      </c>
      <c r="K7" s="53">
        <v>99.997</v>
      </c>
      <c r="L7" s="4" t="s">
        <v>28</v>
      </c>
      <c r="M7" s="1"/>
      <c r="N7" s="1"/>
      <c r="R7" s="22"/>
      <c r="S7" s="39"/>
      <c r="T7" s="24"/>
      <c r="U7" s="23"/>
      <c r="V7" s="44"/>
      <c r="W7" s="24"/>
      <c r="X7" s="54"/>
      <c r="Y7" s="24"/>
    </row>
    <row r="8" spans="1:25">
      <c r="A8" s="18">
        <v>8</v>
      </c>
      <c r="B8" s="31" t="s">
        <v>29</v>
      </c>
      <c r="C8" s="55">
        <v>1</v>
      </c>
      <c r="D8" s="8" t="s">
        <v>4</v>
      </c>
      <c r="F8" s="50"/>
      <c r="G8" s="51"/>
      <c r="H8" s="51"/>
      <c r="I8" s="52"/>
      <c r="J8" s="21">
        <v>3</v>
      </c>
      <c r="K8" s="53">
        <v>99.997</v>
      </c>
      <c r="L8" s="4" t="s">
        <v>30</v>
      </c>
      <c r="M8" s="1"/>
      <c r="N8" s="1"/>
      <c r="O8" s="1"/>
      <c r="R8" s="22"/>
      <c r="S8" s="39"/>
      <c r="T8" s="24"/>
      <c r="U8" s="23"/>
      <c r="V8" s="16"/>
      <c r="W8" s="24"/>
      <c r="X8" s="56"/>
      <c r="Y8" s="14"/>
    </row>
    <row r="9" spans="1:25">
      <c r="A9" s="18">
        <v>9</v>
      </c>
      <c r="B9" s="49"/>
      <c r="C9" s="55">
        <v>1.0029E+23</v>
      </c>
      <c r="D9" s="38" t="s">
        <v>5</v>
      </c>
      <c r="F9" s="50"/>
      <c r="G9" s="51"/>
      <c r="H9" s="51"/>
      <c r="I9" s="52"/>
      <c r="J9" s="21">
        <v>4</v>
      </c>
      <c r="K9" s="53">
        <v>1</v>
      </c>
      <c r="L9" s="4" t="s">
        <v>31</v>
      </c>
      <c r="M9" s="1"/>
      <c r="N9" s="1"/>
      <c r="O9" s="1"/>
      <c r="R9" s="22"/>
      <c r="S9" s="57"/>
      <c r="T9" s="15"/>
      <c r="U9" s="23"/>
      <c r="V9" s="16"/>
      <c r="W9" s="24"/>
      <c r="X9" s="56"/>
      <c r="Y9" s="14"/>
    </row>
    <row r="10" spans="1:25">
      <c r="A10" s="18">
        <v>10</v>
      </c>
      <c r="B10" s="31" t="s">
        <v>32</v>
      </c>
      <c r="C10" s="9">
        <v>0.122</v>
      </c>
      <c r="D10" s="38"/>
      <c r="F10" s="50"/>
      <c r="G10" s="51"/>
      <c r="H10" s="51"/>
      <c r="I10" s="52"/>
      <c r="J10" s="21">
        <v>5</v>
      </c>
      <c r="K10" s="53">
        <v>1</v>
      </c>
      <c r="L10" s="4" t="s">
        <v>33</v>
      </c>
      <c r="M10" s="1"/>
      <c r="N10" s="1"/>
      <c r="O10" s="1"/>
      <c r="R10" s="22"/>
      <c r="S10" s="57"/>
      <c r="T10" s="48"/>
      <c r="U10" s="23"/>
      <c r="V10" s="16"/>
      <c r="W10" s="24"/>
      <c r="X10" s="56"/>
      <c r="Y10" s="14"/>
    </row>
    <row r="11" spans="1:25">
      <c r="A11" s="18">
        <v>11</v>
      </c>
      <c r="C11" s="58" t="s">
        <v>34</v>
      </c>
      <c r="D11" s="26" t="s">
        <v>35</v>
      </c>
      <c r="F11" s="50"/>
      <c r="G11" s="51"/>
      <c r="H11" s="51"/>
      <c r="I11" s="52"/>
      <c r="J11" s="21">
        <v>6</v>
      </c>
      <c r="K11" s="53">
        <v>1000</v>
      </c>
      <c r="L11" s="4" t="s">
        <v>36</v>
      </c>
      <c r="M11" s="1"/>
      <c r="N11" s="1"/>
      <c r="O11" s="1"/>
      <c r="R11" s="22"/>
      <c r="S11" s="59"/>
      <c r="T11" s="24"/>
      <c r="U11" s="24"/>
      <c r="V11" s="54"/>
      <c r="W11" s="54"/>
      <c r="X11" s="54"/>
      <c r="Y11" s="24"/>
    </row>
    <row r="12" spans="1:25">
      <c r="A12" s="18">
        <v>12</v>
      </c>
      <c r="B12" s="27" t="s">
        <v>37</v>
      </c>
      <c r="C12" s="60">
        <v>20</v>
      </c>
      <c r="D12" s="61">
        <f>$C$5/100</f>
        <v>1.81</v>
      </c>
      <c r="E12" s="38" t="s">
        <v>66</v>
      </c>
      <c r="F12" s="50"/>
      <c r="G12" s="51"/>
      <c r="H12" s="51"/>
      <c r="I12" s="52"/>
      <c r="J12" s="21">
        <v>7</v>
      </c>
      <c r="K12" s="53">
        <v>9.9705999999999992</v>
      </c>
      <c r="L12" s="4" t="s">
        <v>38</v>
      </c>
      <c r="M12" s="1"/>
      <c r="R12" s="22"/>
      <c r="S12" s="59"/>
      <c r="T12" s="24"/>
      <c r="U12" s="24"/>
      <c r="V12" s="44"/>
      <c r="W12" s="44"/>
      <c r="X12" s="44"/>
      <c r="Y12" s="24"/>
    </row>
    <row r="13" spans="1:25">
      <c r="A13" s="18">
        <v>13</v>
      </c>
      <c r="B13" s="27" t="s">
        <v>39</v>
      </c>
      <c r="C13" s="62">
        <v>228</v>
      </c>
      <c r="D13" s="61">
        <f>$C$5*1000000</f>
        <v>181000000</v>
      </c>
      <c r="E13" s="38" t="s">
        <v>61</v>
      </c>
      <c r="F13" s="63"/>
      <c r="G13" s="64"/>
      <c r="H13" s="64"/>
      <c r="I13" s="65"/>
      <c r="J13" s="21">
        <v>8</v>
      </c>
      <c r="K13" s="66">
        <v>2.2207000000000001E-2</v>
      </c>
      <c r="L13" s="4" t="s">
        <v>40</v>
      </c>
      <c r="R13" s="22" t="s">
        <v>77</v>
      </c>
      <c r="S13" s="59"/>
      <c r="T13" s="24"/>
      <c r="U13" s="22"/>
      <c r="V13" s="44"/>
      <c r="W13" s="44"/>
      <c r="X13" s="16"/>
      <c r="Y13" s="24"/>
    </row>
    <row r="14" spans="1:25" ht="13">
      <c r="A14" s="18">
        <v>14</v>
      </c>
      <c r="B14" s="27" t="s">
        <v>70</v>
      </c>
      <c r="C14" s="67"/>
      <c r="D14" s="38" t="s">
        <v>71</v>
      </c>
      <c r="E14" s="24"/>
      <c r="F14" s="24"/>
      <c r="G14" s="24"/>
      <c r="H14" s="68">
        <f>SUM(H6:H13)</f>
        <v>100</v>
      </c>
      <c r="I14" s="69">
        <f>SUM(I6:I13)</f>
        <v>100</v>
      </c>
      <c r="J14" s="21">
        <v>0</v>
      </c>
      <c r="K14" s="10" t="s">
        <v>41</v>
      </c>
      <c r="L14" s="11"/>
      <c r="N14" s="58"/>
      <c r="O14" s="58"/>
      <c r="P14" s="58"/>
      <c r="R14" s="22"/>
      <c r="S14" s="59"/>
      <c r="T14" s="24"/>
      <c r="U14" s="22"/>
      <c r="V14" s="70"/>
      <c r="W14" s="70"/>
      <c r="X14" s="71"/>
      <c r="Y14" s="24"/>
    </row>
    <row r="15" spans="1:25" ht="13">
      <c r="A15" s="18">
        <v>15</v>
      </c>
      <c r="B15" s="27" t="s">
        <v>63</v>
      </c>
      <c r="C15" s="72"/>
      <c r="D15" s="73" t="s">
        <v>64</v>
      </c>
      <c r="E15" s="74"/>
      <c r="F15" s="74"/>
      <c r="G15" s="74"/>
      <c r="H15" s="48"/>
      <c r="I15" s="48"/>
      <c r="J15" s="17"/>
      <c r="K15" s="12"/>
      <c r="L15" s="13"/>
      <c r="M15" s="17"/>
      <c r="N15" s="38"/>
      <c r="O15" s="38"/>
      <c r="P15" s="17"/>
      <c r="R15" s="22"/>
      <c r="S15" s="59"/>
      <c r="T15" s="24"/>
      <c r="U15" s="24"/>
      <c r="V15" s="75"/>
      <c r="W15" s="75"/>
      <c r="X15" s="56"/>
      <c r="Y15" s="24"/>
    </row>
    <row r="16" spans="1:25">
      <c r="A16" s="18">
        <v>16</v>
      </c>
      <c r="B16" s="38"/>
      <c r="C16" s="76"/>
      <c r="D16" s="77"/>
      <c r="F16" s="78" t="s">
        <v>42</v>
      </c>
      <c r="G16" s="74"/>
      <c r="H16" s="79"/>
      <c r="I16" s="48"/>
      <c r="J16" s="115" t="s">
        <v>81</v>
      </c>
      <c r="K16" s="12"/>
      <c r="L16" s="13"/>
      <c r="M16" s="38"/>
      <c r="N16" s="38"/>
      <c r="O16" s="38"/>
      <c r="P16" s="38"/>
      <c r="R16" s="22"/>
      <c r="S16" s="59"/>
      <c r="T16" s="24"/>
      <c r="U16" s="24"/>
      <c r="V16" s="75"/>
      <c r="W16" s="75"/>
      <c r="X16" s="56"/>
      <c r="Y16" s="24"/>
    </row>
    <row r="17" spans="1:25">
      <c r="A17" s="18">
        <v>17</v>
      </c>
      <c r="B17" s="80" t="s">
        <v>43</v>
      </c>
      <c r="C17" s="81"/>
      <c r="D17" s="82"/>
      <c r="E17" s="80" t="s">
        <v>44</v>
      </c>
      <c r="F17" s="83" t="s">
        <v>45</v>
      </c>
      <c r="G17" s="84" t="s">
        <v>46</v>
      </c>
      <c r="H17" s="80" t="s">
        <v>47</v>
      </c>
      <c r="I17" s="81"/>
      <c r="J17" s="82"/>
      <c r="K17" s="80" t="s">
        <v>48</v>
      </c>
      <c r="L17" s="85"/>
      <c r="M17" s="86"/>
      <c r="N17" s="80" t="s">
        <v>49</v>
      </c>
      <c r="O17" s="81"/>
      <c r="P17" s="82"/>
      <c r="R17" s="22"/>
      <c r="S17" s="59"/>
      <c r="T17" s="24"/>
      <c r="U17" s="24"/>
      <c r="V17" s="24"/>
      <c r="W17" s="24"/>
      <c r="X17" s="24"/>
      <c r="Y17" s="24"/>
    </row>
    <row r="18" spans="1:25">
      <c r="A18" s="18">
        <v>18</v>
      </c>
      <c r="B18" s="87" t="s">
        <v>50</v>
      </c>
      <c r="C18" s="24"/>
      <c r="D18" s="88" t="s">
        <v>51</v>
      </c>
      <c r="E18" s="116" t="s">
        <v>52</v>
      </c>
      <c r="F18" s="117"/>
      <c r="G18" s="118"/>
      <c r="H18" s="87" t="s">
        <v>53</v>
      </c>
      <c r="I18" s="24"/>
      <c r="J18" s="88" t="s">
        <v>54</v>
      </c>
      <c r="K18" s="87" t="s">
        <v>55</v>
      </c>
      <c r="L18" s="89"/>
      <c r="M18" s="88" t="s">
        <v>54</v>
      </c>
      <c r="N18" s="87" t="s">
        <v>55</v>
      </c>
      <c r="O18" s="24"/>
      <c r="P18" s="88" t="s">
        <v>54</v>
      </c>
    </row>
    <row r="19" spans="1:25">
      <c r="A19" s="18">
        <v>19</v>
      </c>
      <c r="B19" s="91"/>
      <c r="C19" s="92"/>
      <c r="D19" s="93"/>
      <c r="E19" s="91"/>
      <c r="F19" s="92"/>
      <c r="G19" s="93"/>
      <c r="H19" s="91"/>
      <c r="I19" s="92"/>
      <c r="J19" s="93"/>
      <c r="K19" s="91"/>
      <c r="L19" s="92"/>
      <c r="M19" s="93"/>
      <c r="N19" s="91"/>
      <c r="O19" s="92"/>
      <c r="P19" s="93"/>
    </row>
    <row r="20" spans="1:25">
      <c r="A20" s="21">
        <v>20</v>
      </c>
      <c r="B20" s="94">
        <v>2</v>
      </c>
      <c r="C20" s="95" t="s">
        <v>56</v>
      </c>
      <c r="D20" s="96">
        <f t="shared" ref="D20:D51" si="0">B20/1000/$C$5</f>
        <v>1.1049723756906078E-5</v>
      </c>
      <c r="E20" s="97">
        <v>0.23119999999999999</v>
      </c>
      <c r="F20" s="98">
        <v>3.6139999999999999</v>
      </c>
      <c r="G20" s="99">
        <f t="shared" ref="G20:G83" si="1">E20+F20</f>
        <v>3.8451999999999997</v>
      </c>
      <c r="H20" s="94">
        <v>113</v>
      </c>
      <c r="I20" s="95" t="s">
        <v>57</v>
      </c>
      <c r="J20" s="100">
        <f t="shared" ref="J20:J51" si="2">H20/1000/10</f>
        <v>1.1300000000000001E-2</v>
      </c>
      <c r="K20" s="94">
        <v>24</v>
      </c>
      <c r="L20" s="95" t="s">
        <v>57</v>
      </c>
      <c r="M20" s="100">
        <f t="shared" ref="M20:M51" si="3">K20/1000/10</f>
        <v>2.4000000000000002E-3</v>
      </c>
      <c r="N20" s="94">
        <v>17</v>
      </c>
      <c r="O20" s="95" t="s">
        <v>57</v>
      </c>
      <c r="P20" s="100">
        <f t="shared" ref="P20:P51" si="4">N20/1000/10</f>
        <v>1.7000000000000001E-3</v>
      </c>
    </row>
    <row r="21" spans="1:25">
      <c r="A21" s="18">
        <f>A20+1</f>
        <v>21</v>
      </c>
      <c r="B21" s="101">
        <v>2.25</v>
      </c>
      <c r="C21" s="102" t="s">
        <v>56</v>
      </c>
      <c r="D21" s="96">
        <f t="shared" si="0"/>
        <v>1.2430939226519336E-5</v>
      </c>
      <c r="E21" s="103">
        <v>0.24529999999999999</v>
      </c>
      <c r="F21" s="104">
        <v>3.8330000000000002</v>
      </c>
      <c r="G21" s="99">
        <f t="shared" si="1"/>
        <v>4.0783000000000005</v>
      </c>
      <c r="H21" s="101">
        <v>119</v>
      </c>
      <c r="I21" s="102" t="s">
        <v>57</v>
      </c>
      <c r="J21" s="100">
        <f t="shared" si="2"/>
        <v>1.1899999999999999E-2</v>
      </c>
      <c r="K21" s="101">
        <v>25</v>
      </c>
      <c r="L21" s="102" t="s">
        <v>57</v>
      </c>
      <c r="M21" s="100">
        <f t="shared" si="3"/>
        <v>2.5000000000000001E-3</v>
      </c>
      <c r="N21" s="101">
        <v>17</v>
      </c>
      <c r="O21" s="102" t="s">
        <v>57</v>
      </c>
      <c r="P21" s="100">
        <f t="shared" si="4"/>
        <v>1.7000000000000001E-3</v>
      </c>
    </row>
    <row r="22" spans="1:25">
      <c r="A22" s="18">
        <f t="shared" ref="A22:A85" si="5">A21+1</f>
        <v>22</v>
      </c>
      <c r="B22" s="101">
        <v>2.5</v>
      </c>
      <c r="C22" s="102" t="s">
        <v>56</v>
      </c>
      <c r="D22" s="96">
        <f t="shared" si="0"/>
        <v>1.3812154696132597E-5</v>
      </c>
      <c r="E22" s="103">
        <v>0.25850000000000001</v>
      </c>
      <c r="F22" s="104">
        <v>4.0369999999999999</v>
      </c>
      <c r="G22" s="99">
        <f t="shared" si="1"/>
        <v>4.2954999999999997</v>
      </c>
      <c r="H22" s="101">
        <v>124</v>
      </c>
      <c r="I22" s="102" t="s">
        <v>57</v>
      </c>
      <c r="J22" s="100">
        <f t="shared" si="2"/>
        <v>1.24E-2</v>
      </c>
      <c r="K22" s="101">
        <v>26</v>
      </c>
      <c r="L22" s="102" t="s">
        <v>57</v>
      </c>
      <c r="M22" s="100">
        <f t="shared" si="3"/>
        <v>2.5999999999999999E-3</v>
      </c>
      <c r="N22" s="101">
        <v>18</v>
      </c>
      <c r="O22" s="102" t="s">
        <v>57</v>
      </c>
      <c r="P22" s="100">
        <f t="shared" si="4"/>
        <v>1.8E-3</v>
      </c>
    </row>
    <row r="23" spans="1:25">
      <c r="A23" s="18">
        <f t="shared" si="5"/>
        <v>23</v>
      </c>
      <c r="B23" s="101">
        <v>2.75</v>
      </c>
      <c r="C23" s="102" t="s">
        <v>56</v>
      </c>
      <c r="D23" s="96">
        <f t="shared" si="0"/>
        <v>1.5193370165745856E-5</v>
      </c>
      <c r="E23" s="103">
        <v>0.2712</v>
      </c>
      <c r="F23" s="104">
        <v>4.2279999999999998</v>
      </c>
      <c r="G23" s="99">
        <f t="shared" si="1"/>
        <v>4.4992000000000001</v>
      </c>
      <c r="H23" s="101">
        <v>130</v>
      </c>
      <c r="I23" s="102" t="s">
        <v>57</v>
      </c>
      <c r="J23" s="100">
        <f t="shared" si="2"/>
        <v>1.3000000000000001E-2</v>
      </c>
      <c r="K23" s="101">
        <v>27</v>
      </c>
      <c r="L23" s="102" t="s">
        <v>57</v>
      </c>
      <c r="M23" s="100">
        <f t="shared" si="3"/>
        <v>2.7000000000000001E-3</v>
      </c>
      <c r="N23" s="101">
        <v>19</v>
      </c>
      <c r="O23" s="102" t="s">
        <v>57</v>
      </c>
      <c r="P23" s="100">
        <f t="shared" si="4"/>
        <v>1.9E-3</v>
      </c>
    </row>
    <row r="24" spans="1:25">
      <c r="A24" s="18">
        <f t="shared" si="5"/>
        <v>24</v>
      </c>
      <c r="B24" s="101">
        <v>3</v>
      </c>
      <c r="C24" s="102" t="s">
        <v>56</v>
      </c>
      <c r="D24" s="96">
        <f t="shared" si="0"/>
        <v>1.6574585635359117E-5</v>
      </c>
      <c r="E24" s="103">
        <v>0.28320000000000001</v>
      </c>
      <c r="F24" s="104">
        <v>4.4089999999999998</v>
      </c>
      <c r="G24" s="99">
        <f t="shared" si="1"/>
        <v>4.6921999999999997</v>
      </c>
      <c r="H24" s="101">
        <v>135</v>
      </c>
      <c r="I24" s="102" t="s">
        <v>57</v>
      </c>
      <c r="J24" s="100">
        <f t="shared" si="2"/>
        <v>1.3500000000000002E-2</v>
      </c>
      <c r="K24" s="101">
        <v>28</v>
      </c>
      <c r="L24" s="102" t="s">
        <v>57</v>
      </c>
      <c r="M24" s="100">
        <f t="shared" si="3"/>
        <v>2.8E-3</v>
      </c>
      <c r="N24" s="101">
        <v>19</v>
      </c>
      <c r="O24" s="102" t="s">
        <v>57</v>
      </c>
      <c r="P24" s="100">
        <f t="shared" si="4"/>
        <v>1.9E-3</v>
      </c>
    </row>
    <row r="25" spans="1:25">
      <c r="A25" s="18">
        <f t="shared" si="5"/>
        <v>25</v>
      </c>
      <c r="B25" s="101">
        <v>3.25</v>
      </c>
      <c r="C25" s="102" t="s">
        <v>56</v>
      </c>
      <c r="D25" s="96">
        <f t="shared" si="0"/>
        <v>1.7955801104972374E-5</v>
      </c>
      <c r="E25" s="103">
        <v>0.29480000000000001</v>
      </c>
      <c r="F25" s="104">
        <v>4.58</v>
      </c>
      <c r="G25" s="99">
        <f t="shared" si="1"/>
        <v>4.8748000000000005</v>
      </c>
      <c r="H25" s="101">
        <v>140</v>
      </c>
      <c r="I25" s="102" t="s">
        <v>57</v>
      </c>
      <c r="J25" s="100">
        <f t="shared" si="2"/>
        <v>1.4000000000000002E-2</v>
      </c>
      <c r="K25" s="101">
        <v>29</v>
      </c>
      <c r="L25" s="102" t="s">
        <v>57</v>
      </c>
      <c r="M25" s="100">
        <f t="shared" si="3"/>
        <v>2.9000000000000002E-3</v>
      </c>
      <c r="N25" s="101">
        <v>20</v>
      </c>
      <c r="O25" s="102" t="s">
        <v>57</v>
      </c>
      <c r="P25" s="100">
        <f t="shared" si="4"/>
        <v>2E-3</v>
      </c>
    </row>
    <row r="26" spans="1:25">
      <c r="A26" s="18">
        <f t="shared" si="5"/>
        <v>26</v>
      </c>
      <c r="B26" s="101">
        <v>3.5</v>
      </c>
      <c r="C26" s="102" t="s">
        <v>56</v>
      </c>
      <c r="D26" s="96">
        <f t="shared" si="0"/>
        <v>1.9337016574585635E-5</v>
      </c>
      <c r="E26" s="103">
        <v>0.30590000000000001</v>
      </c>
      <c r="F26" s="104">
        <v>4.7430000000000003</v>
      </c>
      <c r="G26" s="99">
        <f t="shared" si="1"/>
        <v>5.0489000000000006</v>
      </c>
      <c r="H26" s="101">
        <v>144</v>
      </c>
      <c r="I26" s="102" t="s">
        <v>57</v>
      </c>
      <c r="J26" s="100">
        <f t="shared" si="2"/>
        <v>1.44E-2</v>
      </c>
      <c r="K26" s="101">
        <v>29</v>
      </c>
      <c r="L26" s="102" t="s">
        <v>57</v>
      </c>
      <c r="M26" s="100">
        <f t="shared" si="3"/>
        <v>2.9000000000000002E-3</v>
      </c>
      <c r="N26" s="101">
        <v>21</v>
      </c>
      <c r="O26" s="102" t="s">
        <v>57</v>
      </c>
      <c r="P26" s="100">
        <f t="shared" si="4"/>
        <v>2.1000000000000003E-3</v>
      </c>
    </row>
    <row r="27" spans="1:25">
      <c r="A27" s="18">
        <f t="shared" si="5"/>
        <v>27</v>
      </c>
      <c r="B27" s="101">
        <v>3.75</v>
      </c>
      <c r="C27" s="102" t="s">
        <v>56</v>
      </c>
      <c r="D27" s="96">
        <f t="shared" si="0"/>
        <v>2.0718232044198896E-5</v>
      </c>
      <c r="E27" s="103">
        <v>0.31659999999999999</v>
      </c>
      <c r="F27" s="104">
        <v>4.8979999999999997</v>
      </c>
      <c r="G27" s="99">
        <f t="shared" si="1"/>
        <v>5.2145999999999999</v>
      </c>
      <c r="H27" s="101">
        <v>149</v>
      </c>
      <c r="I27" s="102" t="s">
        <v>57</v>
      </c>
      <c r="J27" s="100">
        <f t="shared" si="2"/>
        <v>1.49E-2</v>
      </c>
      <c r="K27" s="101">
        <v>30</v>
      </c>
      <c r="L27" s="102" t="s">
        <v>57</v>
      </c>
      <c r="M27" s="100">
        <f t="shared" si="3"/>
        <v>3.0000000000000001E-3</v>
      </c>
      <c r="N27" s="101">
        <v>21</v>
      </c>
      <c r="O27" s="102" t="s">
        <v>57</v>
      </c>
      <c r="P27" s="100">
        <f t="shared" si="4"/>
        <v>2.1000000000000003E-3</v>
      </c>
    </row>
    <row r="28" spans="1:25">
      <c r="A28" s="18">
        <f t="shared" si="5"/>
        <v>28</v>
      </c>
      <c r="B28" s="101">
        <v>4</v>
      </c>
      <c r="C28" s="102" t="s">
        <v>56</v>
      </c>
      <c r="D28" s="96">
        <f t="shared" si="0"/>
        <v>2.2099447513812157E-5</v>
      </c>
      <c r="E28" s="103">
        <v>0.32700000000000001</v>
      </c>
      <c r="F28" s="104">
        <v>5.0460000000000003</v>
      </c>
      <c r="G28" s="99">
        <f t="shared" si="1"/>
        <v>5.3730000000000002</v>
      </c>
      <c r="H28" s="101">
        <v>153</v>
      </c>
      <c r="I28" s="102" t="s">
        <v>57</v>
      </c>
      <c r="J28" s="100">
        <f t="shared" si="2"/>
        <v>1.5299999999999999E-2</v>
      </c>
      <c r="K28" s="101">
        <v>31</v>
      </c>
      <c r="L28" s="102" t="s">
        <v>57</v>
      </c>
      <c r="M28" s="100">
        <f t="shared" si="3"/>
        <v>3.0999999999999999E-3</v>
      </c>
      <c r="N28" s="101">
        <v>22</v>
      </c>
      <c r="O28" s="102" t="s">
        <v>57</v>
      </c>
      <c r="P28" s="100">
        <f t="shared" si="4"/>
        <v>2.1999999999999997E-3</v>
      </c>
    </row>
    <row r="29" spans="1:25">
      <c r="A29" s="18">
        <f t="shared" si="5"/>
        <v>29</v>
      </c>
      <c r="B29" s="101">
        <v>4.5</v>
      </c>
      <c r="C29" s="102" t="s">
        <v>56</v>
      </c>
      <c r="D29" s="96">
        <f t="shared" si="0"/>
        <v>2.4861878453038672E-5</v>
      </c>
      <c r="E29" s="103">
        <v>0.34689999999999999</v>
      </c>
      <c r="F29" s="104">
        <v>5.3250000000000002</v>
      </c>
      <c r="G29" s="99">
        <f t="shared" si="1"/>
        <v>5.6718999999999999</v>
      </c>
      <c r="H29" s="101">
        <v>162</v>
      </c>
      <c r="I29" s="102" t="s">
        <v>57</v>
      </c>
      <c r="J29" s="100">
        <f t="shared" si="2"/>
        <v>1.6199999999999999E-2</v>
      </c>
      <c r="K29" s="101">
        <v>33</v>
      </c>
      <c r="L29" s="102" t="s">
        <v>57</v>
      </c>
      <c r="M29" s="100">
        <f t="shared" si="3"/>
        <v>3.3E-3</v>
      </c>
      <c r="N29" s="101">
        <v>23</v>
      </c>
      <c r="O29" s="102" t="s">
        <v>57</v>
      </c>
      <c r="P29" s="100">
        <f t="shared" si="4"/>
        <v>2.3E-3</v>
      </c>
    </row>
    <row r="30" spans="1:25">
      <c r="A30" s="18">
        <f t="shared" si="5"/>
        <v>30</v>
      </c>
      <c r="B30" s="101">
        <v>5</v>
      </c>
      <c r="C30" s="102" t="s">
        <v>56</v>
      </c>
      <c r="D30" s="96">
        <f t="shared" si="0"/>
        <v>2.7624309392265193E-5</v>
      </c>
      <c r="E30" s="103">
        <v>0.36559999999999998</v>
      </c>
      <c r="F30" s="104">
        <v>5.5819999999999999</v>
      </c>
      <c r="G30" s="99">
        <f t="shared" si="1"/>
        <v>5.9475999999999996</v>
      </c>
      <c r="H30" s="101">
        <v>170</v>
      </c>
      <c r="I30" s="102" t="s">
        <v>57</v>
      </c>
      <c r="J30" s="100">
        <f t="shared" si="2"/>
        <v>1.7000000000000001E-2</v>
      </c>
      <c r="K30" s="101">
        <v>34</v>
      </c>
      <c r="L30" s="102" t="s">
        <v>57</v>
      </c>
      <c r="M30" s="100">
        <f t="shared" si="3"/>
        <v>3.4000000000000002E-3</v>
      </c>
      <c r="N30" s="101">
        <v>24</v>
      </c>
      <c r="O30" s="102" t="s">
        <v>57</v>
      </c>
      <c r="P30" s="100">
        <f t="shared" si="4"/>
        <v>2.4000000000000002E-3</v>
      </c>
    </row>
    <row r="31" spans="1:25">
      <c r="A31" s="18">
        <f t="shared" si="5"/>
        <v>31</v>
      </c>
      <c r="B31" s="101">
        <v>5.5</v>
      </c>
      <c r="C31" s="102" t="s">
        <v>56</v>
      </c>
      <c r="D31" s="96">
        <f t="shared" si="0"/>
        <v>3.0386740331491712E-5</v>
      </c>
      <c r="E31" s="103">
        <v>0.38350000000000001</v>
      </c>
      <c r="F31" s="104">
        <v>5.8220000000000001</v>
      </c>
      <c r="G31" s="99">
        <f t="shared" si="1"/>
        <v>6.2054999999999998</v>
      </c>
      <c r="H31" s="101">
        <v>177</v>
      </c>
      <c r="I31" s="102" t="s">
        <v>57</v>
      </c>
      <c r="J31" s="100">
        <f t="shared" si="2"/>
        <v>1.77E-2</v>
      </c>
      <c r="K31" s="101">
        <v>35</v>
      </c>
      <c r="L31" s="102" t="s">
        <v>57</v>
      </c>
      <c r="M31" s="100">
        <f t="shared" si="3"/>
        <v>3.5000000000000005E-3</v>
      </c>
      <c r="N31" s="101">
        <v>25</v>
      </c>
      <c r="O31" s="102" t="s">
        <v>57</v>
      </c>
      <c r="P31" s="100">
        <f t="shared" si="4"/>
        <v>2.5000000000000001E-3</v>
      </c>
    </row>
    <row r="32" spans="1:25">
      <c r="A32" s="18">
        <f t="shared" si="5"/>
        <v>32</v>
      </c>
      <c r="B32" s="101">
        <v>6</v>
      </c>
      <c r="C32" s="102" t="s">
        <v>56</v>
      </c>
      <c r="D32" s="96">
        <f t="shared" si="0"/>
        <v>3.3149171270718233E-5</v>
      </c>
      <c r="E32" s="103">
        <v>0.40050000000000002</v>
      </c>
      <c r="F32" s="104">
        <v>6.0469999999999997</v>
      </c>
      <c r="G32" s="99">
        <f t="shared" si="1"/>
        <v>6.4474999999999998</v>
      </c>
      <c r="H32" s="101">
        <v>185</v>
      </c>
      <c r="I32" s="102" t="s">
        <v>57</v>
      </c>
      <c r="J32" s="100">
        <f t="shared" si="2"/>
        <v>1.8499999999999999E-2</v>
      </c>
      <c r="K32" s="101">
        <v>37</v>
      </c>
      <c r="L32" s="102" t="s">
        <v>57</v>
      </c>
      <c r="M32" s="100">
        <f t="shared" si="3"/>
        <v>3.6999999999999997E-3</v>
      </c>
      <c r="N32" s="101">
        <v>26</v>
      </c>
      <c r="O32" s="102" t="s">
        <v>57</v>
      </c>
      <c r="P32" s="100">
        <f t="shared" si="4"/>
        <v>2.5999999999999999E-3</v>
      </c>
    </row>
    <row r="33" spans="1:16">
      <c r="A33" s="18">
        <f t="shared" si="5"/>
        <v>33</v>
      </c>
      <c r="B33" s="101">
        <v>6.5</v>
      </c>
      <c r="C33" s="102" t="s">
        <v>56</v>
      </c>
      <c r="D33" s="96">
        <f t="shared" si="0"/>
        <v>3.5911602209944748E-5</v>
      </c>
      <c r="E33" s="103">
        <v>0.41689999999999999</v>
      </c>
      <c r="F33" s="104">
        <v>6.2590000000000003</v>
      </c>
      <c r="G33" s="99">
        <f t="shared" si="1"/>
        <v>6.6759000000000004</v>
      </c>
      <c r="H33" s="101">
        <v>192</v>
      </c>
      <c r="I33" s="102" t="s">
        <v>57</v>
      </c>
      <c r="J33" s="100">
        <f t="shared" si="2"/>
        <v>1.9200000000000002E-2</v>
      </c>
      <c r="K33" s="101">
        <v>38</v>
      </c>
      <c r="L33" s="102" t="s">
        <v>57</v>
      </c>
      <c r="M33" s="100">
        <f t="shared" si="3"/>
        <v>3.8E-3</v>
      </c>
      <c r="N33" s="101">
        <v>27</v>
      </c>
      <c r="O33" s="102" t="s">
        <v>57</v>
      </c>
      <c r="P33" s="100">
        <f t="shared" si="4"/>
        <v>2.7000000000000001E-3</v>
      </c>
    </row>
    <row r="34" spans="1:16">
      <c r="A34" s="18">
        <f t="shared" si="5"/>
        <v>34</v>
      </c>
      <c r="B34" s="101">
        <v>7</v>
      </c>
      <c r="C34" s="102" t="s">
        <v>56</v>
      </c>
      <c r="D34" s="96">
        <f t="shared" si="0"/>
        <v>3.867403314917127E-5</v>
      </c>
      <c r="E34" s="103">
        <v>0.43259999999999998</v>
      </c>
      <c r="F34" s="104">
        <v>6.4580000000000002</v>
      </c>
      <c r="G34" s="99">
        <f t="shared" si="1"/>
        <v>6.8906000000000001</v>
      </c>
      <c r="H34" s="101">
        <v>199</v>
      </c>
      <c r="I34" s="102" t="s">
        <v>57</v>
      </c>
      <c r="J34" s="100">
        <f t="shared" si="2"/>
        <v>1.9900000000000001E-2</v>
      </c>
      <c r="K34" s="101">
        <v>39</v>
      </c>
      <c r="L34" s="102" t="s">
        <v>57</v>
      </c>
      <c r="M34" s="100">
        <f t="shared" si="3"/>
        <v>3.8999999999999998E-3</v>
      </c>
      <c r="N34" s="101">
        <v>28</v>
      </c>
      <c r="O34" s="102" t="s">
        <v>57</v>
      </c>
      <c r="P34" s="100">
        <f t="shared" si="4"/>
        <v>2.8E-3</v>
      </c>
    </row>
    <row r="35" spans="1:16">
      <c r="A35" s="18">
        <f t="shared" si="5"/>
        <v>35</v>
      </c>
      <c r="B35" s="101">
        <v>8</v>
      </c>
      <c r="C35" s="102" t="s">
        <v>56</v>
      </c>
      <c r="D35" s="96">
        <f t="shared" si="0"/>
        <v>4.4198895027624314E-5</v>
      </c>
      <c r="E35" s="103">
        <v>0.46250000000000002</v>
      </c>
      <c r="F35" s="104">
        <v>6.8280000000000003</v>
      </c>
      <c r="G35" s="99">
        <f t="shared" si="1"/>
        <v>7.2905000000000006</v>
      </c>
      <c r="H35" s="101">
        <v>212</v>
      </c>
      <c r="I35" s="102" t="s">
        <v>57</v>
      </c>
      <c r="J35" s="100">
        <f t="shared" si="2"/>
        <v>2.12E-2</v>
      </c>
      <c r="K35" s="101">
        <v>41</v>
      </c>
      <c r="L35" s="102" t="s">
        <v>57</v>
      </c>
      <c r="M35" s="100">
        <f t="shared" si="3"/>
        <v>4.1000000000000003E-3</v>
      </c>
      <c r="N35" s="101">
        <v>30</v>
      </c>
      <c r="O35" s="102" t="s">
        <v>57</v>
      </c>
      <c r="P35" s="100">
        <f t="shared" si="4"/>
        <v>3.0000000000000001E-3</v>
      </c>
    </row>
    <row r="36" spans="1:16">
      <c r="A36" s="18">
        <f t="shared" si="5"/>
        <v>36</v>
      </c>
      <c r="B36" s="101">
        <v>9</v>
      </c>
      <c r="C36" s="102" t="s">
        <v>56</v>
      </c>
      <c r="D36" s="96">
        <f t="shared" si="0"/>
        <v>4.9723756906077343E-5</v>
      </c>
      <c r="E36" s="103">
        <v>0.49049999999999999</v>
      </c>
      <c r="F36" s="104">
        <v>7.1630000000000003</v>
      </c>
      <c r="G36" s="99">
        <f t="shared" si="1"/>
        <v>7.6535000000000002</v>
      </c>
      <c r="H36" s="101">
        <v>224</v>
      </c>
      <c r="I36" s="102" t="s">
        <v>57</v>
      </c>
      <c r="J36" s="100">
        <f t="shared" si="2"/>
        <v>2.24E-2</v>
      </c>
      <c r="K36" s="101">
        <v>43</v>
      </c>
      <c r="L36" s="102" t="s">
        <v>57</v>
      </c>
      <c r="M36" s="100">
        <f t="shared" si="3"/>
        <v>4.3E-3</v>
      </c>
      <c r="N36" s="101">
        <v>31</v>
      </c>
      <c r="O36" s="102" t="s">
        <v>57</v>
      </c>
      <c r="P36" s="100">
        <f t="shared" si="4"/>
        <v>3.0999999999999999E-3</v>
      </c>
    </row>
    <row r="37" spans="1:16">
      <c r="A37" s="18">
        <f t="shared" si="5"/>
        <v>37</v>
      </c>
      <c r="B37" s="101">
        <v>10</v>
      </c>
      <c r="C37" s="102" t="s">
        <v>56</v>
      </c>
      <c r="D37" s="96">
        <f t="shared" si="0"/>
        <v>5.5248618784530387E-5</v>
      </c>
      <c r="E37" s="103">
        <v>0.5171</v>
      </c>
      <c r="F37" s="104">
        <v>7.47</v>
      </c>
      <c r="G37" s="99">
        <f t="shared" si="1"/>
        <v>7.9870999999999999</v>
      </c>
      <c r="H37" s="101">
        <v>236</v>
      </c>
      <c r="I37" s="102" t="s">
        <v>57</v>
      </c>
      <c r="J37" s="100">
        <f t="shared" si="2"/>
        <v>2.3599999999999999E-2</v>
      </c>
      <c r="K37" s="101">
        <v>45</v>
      </c>
      <c r="L37" s="102" t="s">
        <v>57</v>
      </c>
      <c r="M37" s="100">
        <f t="shared" si="3"/>
        <v>4.4999999999999997E-3</v>
      </c>
      <c r="N37" s="101">
        <v>33</v>
      </c>
      <c r="O37" s="102" t="s">
        <v>57</v>
      </c>
      <c r="P37" s="100">
        <f t="shared" si="4"/>
        <v>3.3E-3</v>
      </c>
    </row>
    <row r="38" spans="1:16">
      <c r="A38" s="18">
        <f t="shared" si="5"/>
        <v>38</v>
      </c>
      <c r="B38" s="101">
        <v>11</v>
      </c>
      <c r="C38" s="102" t="s">
        <v>56</v>
      </c>
      <c r="D38" s="96">
        <f t="shared" si="0"/>
        <v>6.0773480662983424E-5</v>
      </c>
      <c r="E38" s="103">
        <v>0.5423</v>
      </c>
      <c r="F38" s="104">
        <v>7.7530000000000001</v>
      </c>
      <c r="G38" s="99">
        <f t="shared" si="1"/>
        <v>8.295300000000001</v>
      </c>
      <c r="H38" s="101">
        <v>248</v>
      </c>
      <c r="I38" s="102" t="s">
        <v>57</v>
      </c>
      <c r="J38" s="100">
        <f t="shared" si="2"/>
        <v>2.4799999999999999E-2</v>
      </c>
      <c r="K38" s="101">
        <v>47</v>
      </c>
      <c r="L38" s="102" t="s">
        <v>57</v>
      </c>
      <c r="M38" s="100">
        <f t="shared" si="3"/>
        <v>4.7000000000000002E-3</v>
      </c>
      <c r="N38" s="101">
        <v>35</v>
      </c>
      <c r="O38" s="102" t="s">
        <v>57</v>
      </c>
      <c r="P38" s="100">
        <f t="shared" si="4"/>
        <v>3.5000000000000005E-3</v>
      </c>
    </row>
    <row r="39" spans="1:16">
      <c r="A39" s="18">
        <f t="shared" si="5"/>
        <v>39</v>
      </c>
      <c r="B39" s="101">
        <v>12</v>
      </c>
      <c r="C39" s="102" t="s">
        <v>56</v>
      </c>
      <c r="D39" s="96">
        <f t="shared" si="0"/>
        <v>6.6298342541436467E-5</v>
      </c>
      <c r="E39" s="103">
        <v>0.56640000000000001</v>
      </c>
      <c r="F39" s="104">
        <v>8.016</v>
      </c>
      <c r="G39" s="99">
        <f t="shared" si="1"/>
        <v>8.5823999999999998</v>
      </c>
      <c r="H39" s="101">
        <v>259</v>
      </c>
      <c r="I39" s="102" t="s">
        <v>57</v>
      </c>
      <c r="J39" s="100">
        <f t="shared" si="2"/>
        <v>2.5899999999999999E-2</v>
      </c>
      <c r="K39" s="101">
        <v>49</v>
      </c>
      <c r="L39" s="102" t="s">
        <v>57</v>
      </c>
      <c r="M39" s="100">
        <f t="shared" si="3"/>
        <v>4.8999999999999998E-3</v>
      </c>
      <c r="N39" s="101">
        <v>36</v>
      </c>
      <c r="O39" s="102" t="s">
        <v>57</v>
      </c>
      <c r="P39" s="100">
        <f t="shared" si="4"/>
        <v>3.5999999999999999E-3</v>
      </c>
    </row>
    <row r="40" spans="1:16">
      <c r="A40" s="18">
        <f t="shared" si="5"/>
        <v>40</v>
      </c>
      <c r="B40" s="101">
        <v>13</v>
      </c>
      <c r="C40" s="102" t="s">
        <v>56</v>
      </c>
      <c r="D40" s="96">
        <f t="shared" si="0"/>
        <v>7.1823204419889497E-5</v>
      </c>
      <c r="E40" s="103">
        <v>0.58960000000000001</v>
      </c>
      <c r="F40" s="104">
        <v>8.2609999999999992</v>
      </c>
      <c r="G40" s="99">
        <f t="shared" si="1"/>
        <v>8.8506</v>
      </c>
      <c r="H40" s="101">
        <v>270</v>
      </c>
      <c r="I40" s="102" t="s">
        <v>57</v>
      </c>
      <c r="J40" s="100">
        <f t="shared" si="2"/>
        <v>2.7000000000000003E-2</v>
      </c>
      <c r="K40" s="101">
        <v>51</v>
      </c>
      <c r="L40" s="102" t="s">
        <v>57</v>
      </c>
      <c r="M40" s="100">
        <f t="shared" si="3"/>
        <v>5.0999999999999995E-3</v>
      </c>
      <c r="N40" s="101">
        <v>37</v>
      </c>
      <c r="O40" s="102" t="s">
        <v>57</v>
      </c>
      <c r="P40" s="100">
        <f t="shared" si="4"/>
        <v>3.6999999999999997E-3</v>
      </c>
    </row>
    <row r="41" spans="1:16">
      <c r="A41" s="18">
        <f t="shared" si="5"/>
        <v>41</v>
      </c>
      <c r="B41" s="101">
        <v>14</v>
      </c>
      <c r="C41" s="102" t="s">
        <v>56</v>
      </c>
      <c r="D41" s="96">
        <f t="shared" si="0"/>
        <v>7.734806629834254E-5</v>
      </c>
      <c r="E41" s="103">
        <v>0.61180000000000001</v>
      </c>
      <c r="F41" s="104">
        <v>8.49</v>
      </c>
      <c r="G41" s="99">
        <f t="shared" si="1"/>
        <v>9.1018000000000008</v>
      </c>
      <c r="H41" s="101">
        <v>280</v>
      </c>
      <c r="I41" s="102" t="s">
        <v>57</v>
      </c>
      <c r="J41" s="100">
        <f t="shared" si="2"/>
        <v>2.8000000000000004E-2</v>
      </c>
      <c r="K41" s="101">
        <v>52</v>
      </c>
      <c r="L41" s="102" t="s">
        <v>57</v>
      </c>
      <c r="M41" s="100">
        <f t="shared" si="3"/>
        <v>5.1999999999999998E-3</v>
      </c>
      <c r="N41" s="101">
        <v>39</v>
      </c>
      <c r="O41" s="102" t="s">
        <v>57</v>
      </c>
      <c r="P41" s="100">
        <f t="shared" si="4"/>
        <v>3.8999999999999998E-3</v>
      </c>
    </row>
    <row r="42" spans="1:16">
      <c r="A42" s="18">
        <f t="shared" si="5"/>
        <v>42</v>
      </c>
      <c r="B42" s="101">
        <v>15</v>
      </c>
      <c r="C42" s="102" t="s">
        <v>56</v>
      </c>
      <c r="D42" s="96">
        <f t="shared" si="0"/>
        <v>8.2872928176795584E-5</v>
      </c>
      <c r="E42" s="103">
        <v>0.63329999999999997</v>
      </c>
      <c r="F42" s="104">
        <v>8.7059999999999995</v>
      </c>
      <c r="G42" s="99">
        <f t="shared" si="1"/>
        <v>9.3392999999999997</v>
      </c>
      <c r="H42" s="101">
        <v>290</v>
      </c>
      <c r="I42" s="102" t="s">
        <v>57</v>
      </c>
      <c r="J42" s="100">
        <f t="shared" si="2"/>
        <v>2.8999999999999998E-2</v>
      </c>
      <c r="K42" s="101">
        <v>54</v>
      </c>
      <c r="L42" s="102" t="s">
        <v>57</v>
      </c>
      <c r="M42" s="100">
        <f t="shared" si="3"/>
        <v>5.4000000000000003E-3</v>
      </c>
      <c r="N42" s="101">
        <v>40</v>
      </c>
      <c r="O42" s="102" t="s">
        <v>57</v>
      </c>
      <c r="P42" s="100">
        <f t="shared" si="4"/>
        <v>4.0000000000000001E-3</v>
      </c>
    </row>
    <row r="43" spans="1:16">
      <c r="A43" s="18">
        <f t="shared" si="5"/>
        <v>43</v>
      </c>
      <c r="B43" s="101">
        <v>16</v>
      </c>
      <c r="C43" s="102" t="s">
        <v>56</v>
      </c>
      <c r="D43" s="96">
        <f t="shared" si="0"/>
        <v>8.8397790055248627E-5</v>
      </c>
      <c r="E43" s="103">
        <v>0.65410000000000001</v>
      </c>
      <c r="F43" s="104">
        <v>8.91</v>
      </c>
      <c r="G43" s="99">
        <f t="shared" si="1"/>
        <v>9.5640999999999998</v>
      </c>
      <c r="H43" s="101">
        <v>300</v>
      </c>
      <c r="I43" s="102" t="s">
        <v>57</v>
      </c>
      <c r="J43" s="100">
        <f t="shared" si="2"/>
        <v>0.03</v>
      </c>
      <c r="K43" s="101">
        <v>55</v>
      </c>
      <c r="L43" s="102" t="s">
        <v>57</v>
      </c>
      <c r="M43" s="100">
        <f t="shared" si="3"/>
        <v>5.4999999999999997E-3</v>
      </c>
      <c r="N43" s="101">
        <v>41</v>
      </c>
      <c r="O43" s="102" t="s">
        <v>57</v>
      </c>
      <c r="P43" s="100">
        <f t="shared" si="4"/>
        <v>4.1000000000000003E-3</v>
      </c>
    </row>
    <row r="44" spans="1:16">
      <c r="A44" s="18">
        <f t="shared" si="5"/>
        <v>44</v>
      </c>
      <c r="B44" s="101">
        <v>17</v>
      </c>
      <c r="C44" s="102" t="s">
        <v>56</v>
      </c>
      <c r="D44" s="96">
        <f t="shared" si="0"/>
        <v>9.3922651933701671E-5</v>
      </c>
      <c r="E44" s="103">
        <v>0.67420000000000002</v>
      </c>
      <c r="F44" s="104">
        <v>9.1029999999999998</v>
      </c>
      <c r="G44" s="99">
        <f t="shared" si="1"/>
        <v>9.7772000000000006</v>
      </c>
      <c r="H44" s="101">
        <v>310</v>
      </c>
      <c r="I44" s="102" t="s">
        <v>57</v>
      </c>
      <c r="J44" s="100">
        <f t="shared" si="2"/>
        <v>3.1E-2</v>
      </c>
      <c r="K44" s="101">
        <v>57</v>
      </c>
      <c r="L44" s="102" t="s">
        <v>57</v>
      </c>
      <c r="M44" s="100">
        <f t="shared" si="3"/>
        <v>5.7000000000000002E-3</v>
      </c>
      <c r="N44" s="101">
        <v>43</v>
      </c>
      <c r="O44" s="102" t="s">
        <v>57</v>
      </c>
      <c r="P44" s="100">
        <f t="shared" si="4"/>
        <v>4.3E-3</v>
      </c>
    </row>
    <row r="45" spans="1:16">
      <c r="A45" s="18">
        <f t="shared" si="5"/>
        <v>45</v>
      </c>
      <c r="B45" s="101">
        <v>18</v>
      </c>
      <c r="C45" s="102" t="s">
        <v>56</v>
      </c>
      <c r="D45" s="96">
        <f t="shared" si="0"/>
        <v>9.9447513812154687E-5</v>
      </c>
      <c r="E45" s="103">
        <v>0.69369999999999998</v>
      </c>
      <c r="F45" s="104">
        <v>9.2859999999999996</v>
      </c>
      <c r="G45" s="99">
        <f t="shared" si="1"/>
        <v>9.9796999999999993</v>
      </c>
      <c r="H45" s="101">
        <v>320</v>
      </c>
      <c r="I45" s="102" t="s">
        <v>57</v>
      </c>
      <c r="J45" s="100">
        <f t="shared" si="2"/>
        <v>3.2000000000000001E-2</v>
      </c>
      <c r="K45" s="101">
        <v>58</v>
      </c>
      <c r="L45" s="102" t="s">
        <v>57</v>
      </c>
      <c r="M45" s="100">
        <f t="shared" si="3"/>
        <v>5.8000000000000005E-3</v>
      </c>
      <c r="N45" s="101">
        <v>44</v>
      </c>
      <c r="O45" s="102" t="s">
        <v>57</v>
      </c>
      <c r="P45" s="100">
        <f t="shared" si="4"/>
        <v>4.3999999999999994E-3</v>
      </c>
    </row>
    <row r="46" spans="1:16">
      <c r="A46" s="18">
        <f t="shared" si="5"/>
        <v>46</v>
      </c>
      <c r="B46" s="101">
        <v>20</v>
      </c>
      <c r="C46" s="102" t="s">
        <v>56</v>
      </c>
      <c r="D46" s="96">
        <f t="shared" si="0"/>
        <v>1.1049723756906077E-4</v>
      </c>
      <c r="E46" s="103">
        <v>0.73129999999999995</v>
      </c>
      <c r="F46" s="104">
        <v>9.6259999999999994</v>
      </c>
      <c r="G46" s="99">
        <f t="shared" si="1"/>
        <v>10.357299999999999</v>
      </c>
      <c r="H46" s="101">
        <v>338</v>
      </c>
      <c r="I46" s="102" t="s">
        <v>57</v>
      </c>
      <c r="J46" s="100">
        <f t="shared" si="2"/>
        <v>3.3800000000000004E-2</v>
      </c>
      <c r="K46" s="101">
        <v>61</v>
      </c>
      <c r="L46" s="102" t="s">
        <v>57</v>
      </c>
      <c r="M46" s="100">
        <f t="shared" si="3"/>
        <v>6.0999999999999995E-3</v>
      </c>
      <c r="N46" s="101">
        <v>46</v>
      </c>
      <c r="O46" s="102" t="s">
        <v>57</v>
      </c>
      <c r="P46" s="100">
        <f t="shared" si="4"/>
        <v>4.5999999999999999E-3</v>
      </c>
    </row>
    <row r="47" spans="1:16">
      <c r="A47" s="18">
        <f t="shared" si="5"/>
        <v>47</v>
      </c>
      <c r="B47" s="101">
        <v>22.5</v>
      </c>
      <c r="C47" s="102" t="s">
        <v>56</v>
      </c>
      <c r="D47" s="96">
        <f t="shared" si="0"/>
        <v>1.2430939226519336E-4</v>
      </c>
      <c r="E47" s="103">
        <v>0.77559999999999996</v>
      </c>
      <c r="F47" s="104">
        <v>10.01</v>
      </c>
      <c r="G47" s="99">
        <f t="shared" si="1"/>
        <v>10.785600000000001</v>
      </c>
      <c r="H47" s="101">
        <v>360</v>
      </c>
      <c r="I47" s="102" t="s">
        <v>57</v>
      </c>
      <c r="J47" s="100">
        <f t="shared" si="2"/>
        <v>3.5999999999999997E-2</v>
      </c>
      <c r="K47" s="101">
        <v>64</v>
      </c>
      <c r="L47" s="102" t="s">
        <v>57</v>
      </c>
      <c r="M47" s="100">
        <f t="shared" si="3"/>
        <v>6.4000000000000003E-3</v>
      </c>
      <c r="N47" s="101">
        <v>49</v>
      </c>
      <c r="O47" s="102" t="s">
        <v>57</v>
      </c>
      <c r="P47" s="100">
        <f t="shared" si="4"/>
        <v>4.8999999999999998E-3</v>
      </c>
    </row>
    <row r="48" spans="1:16">
      <c r="A48" s="18">
        <f t="shared" si="5"/>
        <v>48</v>
      </c>
      <c r="B48" s="101">
        <v>25</v>
      </c>
      <c r="C48" s="102" t="s">
        <v>56</v>
      </c>
      <c r="D48" s="96">
        <f t="shared" si="0"/>
        <v>1.3812154696132598E-4</v>
      </c>
      <c r="E48" s="103">
        <v>0.81759999999999999</v>
      </c>
      <c r="F48" s="104">
        <v>10.35</v>
      </c>
      <c r="G48" s="99">
        <f t="shared" si="1"/>
        <v>11.1676</v>
      </c>
      <c r="H48" s="101">
        <v>382</v>
      </c>
      <c r="I48" s="102" t="s">
        <v>57</v>
      </c>
      <c r="J48" s="100">
        <f t="shared" si="2"/>
        <v>3.8199999999999998E-2</v>
      </c>
      <c r="K48" s="101">
        <v>67</v>
      </c>
      <c r="L48" s="102" t="s">
        <v>57</v>
      </c>
      <c r="M48" s="100">
        <f t="shared" si="3"/>
        <v>6.7000000000000002E-3</v>
      </c>
      <c r="N48" s="101">
        <v>52</v>
      </c>
      <c r="O48" s="102" t="s">
        <v>57</v>
      </c>
      <c r="P48" s="100">
        <f t="shared" si="4"/>
        <v>5.1999999999999998E-3</v>
      </c>
    </row>
    <row r="49" spans="1:16">
      <c r="A49" s="18">
        <f t="shared" si="5"/>
        <v>49</v>
      </c>
      <c r="B49" s="101">
        <v>27.5</v>
      </c>
      <c r="C49" s="102" t="s">
        <v>56</v>
      </c>
      <c r="D49" s="96">
        <f t="shared" si="0"/>
        <v>1.5193370165745857E-4</v>
      </c>
      <c r="E49" s="103">
        <v>0.85750000000000004</v>
      </c>
      <c r="F49" s="104">
        <v>10.67</v>
      </c>
      <c r="G49" s="99">
        <f t="shared" si="1"/>
        <v>11.5275</v>
      </c>
      <c r="H49" s="101">
        <v>403</v>
      </c>
      <c r="I49" s="102" t="s">
        <v>57</v>
      </c>
      <c r="J49" s="100">
        <f t="shared" si="2"/>
        <v>4.0300000000000002E-2</v>
      </c>
      <c r="K49" s="101">
        <v>70</v>
      </c>
      <c r="L49" s="102" t="s">
        <v>57</v>
      </c>
      <c r="M49" s="100">
        <f t="shared" si="3"/>
        <v>7.000000000000001E-3</v>
      </c>
      <c r="N49" s="101">
        <v>54</v>
      </c>
      <c r="O49" s="102" t="s">
        <v>57</v>
      </c>
      <c r="P49" s="100">
        <f t="shared" si="4"/>
        <v>5.4000000000000003E-3</v>
      </c>
    </row>
    <row r="50" spans="1:16">
      <c r="A50" s="18">
        <f t="shared" si="5"/>
        <v>50</v>
      </c>
      <c r="B50" s="101">
        <v>30</v>
      </c>
      <c r="C50" s="102" t="s">
        <v>56</v>
      </c>
      <c r="D50" s="96">
        <f t="shared" si="0"/>
        <v>1.6574585635359117E-4</v>
      </c>
      <c r="E50" s="103">
        <v>0.89559999999999995</v>
      </c>
      <c r="F50" s="104">
        <v>10.95</v>
      </c>
      <c r="G50" s="99">
        <f t="shared" si="1"/>
        <v>11.845599999999999</v>
      </c>
      <c r="H50" s="101">
        <v>423</v>
      </c>
      <c r="I50" s="102" t="s">
        <v>57</v>
      </c>
      <c r="J50" s="100">
        <f t="shared" si="2"/>
        <v>4.2299999999999997E-2</v>
      </c>
      <c r="K50" s="101">
        <v>73</v>
      </c>
      <c r="L50" s="102" t="s">
        <v>57</v>
      </c>
      <c r="M50" s="100">
        <f t="shared" si="3"/>
        <v>7.2999999999999992E-3</v>
      </c>
      <c r="N50" s="101">
        <v>57</v>
      </c>
      <c r="O50" s="102" t="s">
        <v>57</v>
      </c>
      <c r="P50" s="100">
        <f t="shared" si="4"/>
        <v>5.7000000000000002E-3</v>
      </c>
    </row>
    <row r="51" spans="1:16">
      <c r="A51" s="18">
        <f t="shared" si="5"/>
        <v>51</v>
      </c>
      <c r="B51" s="101">
        <v>32.5</v>
      </c>
      <c r="C51" s="102" t="s">
        <v>56</v>
      </c>
      <c r="D51" s="96">
        <f t="shared" si="0"/>
        <v>1.7955801104972376E-4</v>
      </c>
      <c r="E51" s="103">
        <v>0.93220000000000003</v>
      </c>
      <c r="F51" s="104">
        <v>11.21</v>
      </c>
      <c r="G51" s="99">
        <f t="shared" si="1"/>
        <v>12.142200000000001</v>
      </c>
      <c r="H51" s="101">
        <v>443</v>
      </c>
      <c r="I51" s="102" t="s">
        <v>57</v>
      </c>
      <c r="J51" s="100">
        <f t="shared" si="2"/>
        <v>4.4299999999999999E-2</v>
      </c>
      <c r="K51" s="101">
        <v>76</v>
      </c>
      <c r="L51" s="102" t="s">
        <v>57</v>
      </c>
      <c r="M51" s="100">
        <f t="shared" si="3"/>
        <v>7.6E-3</v>
      </c>
      <c r="N51" s="101">
        <v>59</v>
      </c>
      <c r="O51" s="102" t="s">
        <v>57</v>
      </c>
      <c r="P51" s="100">
        <f t="shared" si="4"/>
        <v>5.8999999999999999E-3</v>
      </c>
    </row>
    <row r="52" spans="1:16">
      <c r="A52" s="18">
        <f t="shared" si="5"/>
        <v>52</v>
      </c>
      <c r="B52" s="101">
        <v>35</v>
      </c>
      <c r="C52" s="102" t="s">
        <v>56</v>
      </c>
      <c r="D52" s="96">
        <f t="shared" ref="D52:D88" si="6">B52/1000/$C$5</f>
        <v>1.9337016574585638E-4</v>
      </c>
      <c r="E52" s="103">
        <v>0.96740000000000004</v>
      </c>
      <c r="F52" s="104">
        <v>11.46</v>
      </c>
      <c r="G52" s="99">
        <f t="shared" si="1"/>
        <v>12.4274</v>
      </c>
      <c r="H52" s="101">
        <v>462</v>
      </c>
      <c r="I52" s="102" t="s">
        <v>57</v>
      </c>
      <c r="J52" s="100">
        <f t="shared" ref="J52:J83" si="7">H52/1000/10</f>
        <v>4.6200000000000005E-2</v>
      </c>
      <c r="K52" s="101">
        <v>78</v>
      </c>
      <c r="L52" s="102" t="s">
        <v>57</v>
      </c>
      <c r="M52" s="100">
        <f t="shared" ref="M52:M83" si="8">K52/1000/10</f>
        <v>7.7999999999999996E-3</v>
      </c>
      <c r="N52" s="101">
        <v>62</v>
      </c>
      <c r="O52" s="102" t="s">
        <v>57</v>
      </c>
      <c r="P52" s="100">
        <f t="shared" ref="P52:P83" si="9">N52/1000/10</f>
        <v>6.1999999999999998E-3</v>
      </c>
    </row>
    <row r="53" spans="1:16">
      <c r="A53" s="18">
        <f t="shared" si="5"/>
        <v>53</v>
      </c>
      <c r="B53" s="101">
        <v>37.5</v>
      </c>
      <c r="C53" s="102" t="s">
        <v>56</v>
      </c>
      <c r="D53" s="96">
        <f t="shared" si="6"/>
        <v>2.0718232044198895E-4</v>
      </c>
      <c r="E53" s="103">
        <v>1.0009999999999999</v>
      </c>
      <c r="F53" s="104">
        <v>11.68</v>
      </c>
      <c r="G53" s="99">
        <f t="shared" si="1"/>
        <v>12.680999999999999</v>
      </c>
      <c r="H53" s="101">
        <v>481</v>
      </c>
      <c r="I53" s="102" t="s">
        <v>57</v>
      </c>
      <c r="J53" s="100">
        <f t="shared" si="7"/>
        <v>4.8099999999999997E-2</v>
      </c>
      <c r="K53" s="101">
        <v>81</v>
      </c>
      <c r="L53" s="102" t="s">
        <v>57</v>
      </c>
      <c r="M53" s="100">
        <f t="shared" si="8"/>
        <v>8.0999999999999996E-3</v>
      </c>
      <c r="N53" s="101">
        <v>64</v>
      </c>
      <c r="O53" s="102" t="s">
        <v>57</v>
      </c>
      <c r="P53" s="100">
        <f t="shared" si="9"/>
        <v>6.4000000000000003E-3</v>
      </c>
    </row>
    <row r="54" spans="1:16">
      <c r="A54" s="18">
        <f t="shared" si="5"/>
        <v>54</v>
      </c>
      <c r="B54" s="101">
        <v>40</v>
      </c>
      <c r="C54" s="102" t="s">
        <v>56</v>
      </c>
      <c r="D54" s="96">
        <f t="shared" si="6"/>
        <v>2.2099447513812155E-4</v>
      </c>
      <c r="E54" s="103">
        <v>1.034</v>
      </c>
      <c r="F54" s="104">
        <v>11.89</v>
      </c>
      <c r="G54" s="99">
        <f t="shared" si="1"/>
        <v>12.924000000000001</v>
      </c>
      <c r="H54" s="101">
        <v>499</v>
      </c>
      <c r="I54" s="102" t="s">
        <v>57</v>
      </c>
      <c r="J54" s="100">
        <f t="shared" si="7"/>
        <v>4.99E-2</v>
      </c>
      <c r="K54" s="101">
        <v>84</v>
      </c>
      <c r="L54" s="102" t="s">
        <v>57</v>
      </c>
      <c r="M54" s="100">
        <f t="shared" si="8"/>
        <v>8.4000000000000012E-3</v>
      </c>
      <c r="N54" s="101">
        <v>66</v>
      </c>
      <c r="O54" s="102" t="s">
        <v>57</v>
      </c>
      <c r="P54" s="100">
        <f t="shared" si="9"/>
        <v>6.6E-3</v>
      </c>
    </row>
    <row r="55" spans="1:16">
      <c r="A55" s="18">
        <f t="shared" si="5"/>
        <v>55</v>
      </c>
      <c r="B55" s="101">
        <v>45</v>
      </c>
      <c r="C55" s="102" t="s">
        <v>56</v>
      </c>
      <c r="D55" s="96">
        <f t="shared" si="6"/>
        <v>2.4861878453038671E-4</v>
      </c>
      <c r="E55" s="103">
        <v>1.097</v>
      </c>
      <c r="F55" s="104">
        <v>12.27</v>
      </c>
      <c r="G55" s="99">
        <f t="shared" si="1"/>
        <v>13.366999999999999</v>
      </c>
      <c r="H55" s="101">
        <v>535</v>
      </c>
      <c r="I55" s="102" t="s">
        <v>57</v>
      </c>
      <c r="J55" s="100">
        <f t="shared" si="7"/>
        <v>5.3500000000000006E-2</v>
      </c>
      <c r="K55" s="101">
        <v>88</v>
      </c>
      <c r="L55" s="102" t="s">
        <v>57</v>
      </c>
      <c r="M55" s="100">
        <f t="shared" si="8"/>
        <v>8.7999999999999988E-3</v>
      </c>
      <c r="N55" s="101">
        <v>71</v>
      </c>
      <c r="O55" s="102" t="s">
        <v>57</v>
      </c>
      <c r="P55" s="100">
        <f t="shared" si="9"/>
        <v>7.0999999999999995E-3</v>
      </c>
    </row>
    <row r="56" spans="1:16">
      <c r="A56" s="18">
        <f t="shared" si="5"/>
        <v>56</v>
      </c>
      <c r="B56" s="101">
        <v>50</v>
      </c>
      <c r="C56" s="102" t="s">
        <v>56</v>
      </c>
      <c r="D56" s="96">
        <f t="shared" si="6"/>
        <v>2.7624309392265195E-4</v>
      </c>
      <c r="E56" s="103">
        <v>1.1559999999999999</v>
      </c>
      <c r="F56" s="104">
        <v>12.6</v>
      </c>
      <c r="G56" s="99">
        <f t="shared" si="1"/>
        <v>13.756</v>
      </c>
      <c r="H56" s="101">
        <v>570</v>
      </c>
      <c r="I56" s="102" t="s">
        <v>57</v>
      </c>
      <c r="J56" s="100">
        <f t="shared" si="7"/>
        <v>5.6999999999999995E-2</v>
      </c>
      <c r="K56" s="101">
        <v>93</v>
      </c>
      <c r="L56" s="102" t="s">
        <v>57</v>
      </c>
      <c r="M56" s="100">
        <f t="shared" si="8"/>
        <v>9.2999999999999992E-3</v>
      </c>
      <c r="N56" s="101">
        <v>75</v>
      </c>
      <c r="O56" s="102" t="s">
        <v>57</v>
      </c>
      <c r="P56" s="100">
        <f t="shared" si="9"/>
        <v>7.4999999999999997E-3</v>
      </c>
    </row>
    <row r="57" spans="1:16">
      <c r="A57" s="18">
        <f t="shared" si="5"/>
        <v>57</v>
      </c>
      <c r="B57" s="101">
        <v>55</v>
      </c>
      <c r="C57" s="102" t="s">
        <v>56</v>
      </c>
      <c r="D57" s="96">
        <f t="shared" si="6"/>
        <v>3.0386740331491714E-4</v>
      </c>
      <c r="E57" s="103">
        <v>1.2130000000000001</v>
      </c>
      <c r="F57" s="104">
        <v>12.9</v>
      </c>
      <c r="G57" s="99">
        <f t="shared" si="1"/>
        <v>14.113</v>
      </c>
      <c r="H57" s="101">
        <v>604</v>
      </c>
      <c r="I57" s="102" t="s">
        <v>57</v>
      </c>
      <c r="J57" s="100">
        <f t="shared" si="7"/>
        <v>6.0399999999999995E-2</v>
      </c>
      <c r="K57" s="101">
        <v>98</v>
      </c>
      <c r="L57" s="102" t="s">
        <v>57</v>
      </c>
      <c r="M57" s="100">
        <f t="shared" si="8"/>
        <v>9.7999999999999997E-3</v>
      </c>
      <c r="N57" s="101">
        <v>79</v>
      </c>
      <c r="O57" s="102" t="s">
        <v>57</v>
      </c>
      <c r="P57" s="100">
        <f t="shared" si="9"/>
        <v>7.9000000000000008E-3</v>
      </c>
    </row>
    <row r="58" spans="1:16">
      <c r="A58" s="18">
        <f t="shared" si="5"/>
        <v>58</v>
      </c>
      <c r="B58" s="101">
        <v>60</v>
      </c>
      <c r="C58" s="102" t="s">
        <v>56</v>
      </c>
      <c r="D58" s="96">
        <f t="shared" si="6"/>
        <v>3.3149171270718233E-4</v>
      </c>
      <c r="E58" s="103">
        <v>1.2669999999999999</v>
      </c>
      <c r="F58" s="104">
        <v>13.17</v>
      </c>
      <c r="G58" s="99">
        <f t="shared" si="1"/>
        <v>14.436999999999999</v>
      </c>
      <c r="H58" s="101">
        <v>638</v>
      </c>
      <c r="I58" s="102" t="s">
        <v>57</v>
      </c>
      <c r="J58" s="100">
        <f t="shared" si="7"/>
        <v>6.3799999999999996E-2</v>
      </c>
      <c r="K58" s="101">
        <v>102</v>
      </c>
      <c r="L58" s="102" t="s">
        <v>57</v>
      </c>
      <c r="M58" s="100">
        <f t="shared" si="8"/>
        <v>1.0199999999999999E-2</v>
      </c>
      <c r="N58" s="101">
        <v>83</v>
      </c>
      <c r="O58" s="102" t="s">
        <v>57</v>
      </c>
      <c r="P58" s="100">
        <f t="shared" si="9"/>
        <v>8.3000000000000001E-3</v>
      </c>
    </row>
    <row r="59" spans="1:16">
      <c r="A59" s="18">
        <f t="shared" si="5"/>
        <v>59</v>
      </c>
      <c r="B59" s="101">
        <v>65</v>
      </c>
      <c r="C59" s="102" t="s">
        <v>56</v>
      </c>
      <c r="D59" s="96">
        <f t="shared" si="6"/>
        <v>3.5911602209944752E-4</v>
      </c>
      <c r="E59" s="103">
        <v>1.3180000000000001</v>
      </c>
      <c r="F59" s="104">
        <v>13.41</v>
      </c>
      <c r="G59" s="99">
        <f t="shared" si="1"/>
        <v>14.728</v>
      </c>
      <c r="H59" s="101">
        <v>670</v>
      </c>
      <c r="I59" s="102" t="s">
        <v>57</v>
      </c>
      <c r="J59" s="100">
        <f t="shared" si="7"/>
        <v>6.7000000000000004E-2</v>
      </c>
      <c r="K59" s="101">
        <v>106</v>
      </c>
      <c r="L59" s="102" t="s">
        <v>57</v>
      </c>
      <c r="M59" s="100">
        <f t="shared" si="8"/>
        <v>1.06E-2</v>
      </c>
      <c r="N59" s="101">
        <v>87</v>
      </c>
      <c r="O59" s="102" t="s">
        <v>57</v>
      </c>
      <c r="P59" s="100">
        <f t="shared" si="9"/>
        <v>8.6999999999999994E-3</v>
      </c>
    </row>
    <row r="60" spans="1:16">
      <c r="A60" s="18">
        <f t="shared" si="5"/>
        <v>60</v>
      </c>
      <c r="B60" s="101">
        <v>70</v>
      </c>
      <c r="C60" s="102" t="s">
        <v>56</v>
      </c>
      <c r="D60" s="96">
        <f t="shared" si="6"/>
        <v>3.8674033149171277E-4</v>
      </c>
      <c r="E60" s="103">
        <v>1.3680000000000001</v>
      </c>
      <c r="F60" s="104">
        <v>13.62</v>
      </c>
      <c r="G60" s="99">
        <f t="shared" si="1"/>
        <v>14.988</v>
      </c>
      <c r="H60" s="101">
        <v>702</v>
      </c>
      <c r="I60" s="102" t="s">
        <v>57</v>
      </c>
      <c r="J60" s="100">
        <f t="shared" si="7"/>
        <v>7.0199999999999999E-2</v>
      </c>
      <c r="K60" s="101">
        <v>110</v>
      </c>
      <c r="L60" s="102" t="s">
        <v>57</v>
      </c>
      <c r="M60" s="100">
        <f t="shared" si="8"/>
        <v>1.0999999999999999E-2</v>
      </c>
      <c r="N60" s="101">
        <v>90</v>
      </c>
      <c r="O60" s="102" t="s">
        <v>57</v>
      </c>
      <c r="P60" s="100">
        <f t="shared" si="9"/>
        <v>8.9999999999999993E-3</v>
      </c>
    </row>
    <row r="61" spans="1:16">
      <c r="A61" s="18">
        <f t="shared" si="5"/>
        <v>61</v>
      </c>
      <c r="B61" s="101">
        <v>80</v>
      </c>
      <c r="C61" s="102" t="s">
        <v>56</v>
      </c>
      <c r="D61" s="96">
        <f t="shared" si="6"/>
        <v>4.419889502762431E-4</v>
      </c>
      <c r="E61" s="103">
        <v>1.462</v>
      </c>
      <c r="F61" s="104">
        <v>14</v>
      </c>
      <c r="G61" s="99">
        <f t="shared" si="1"/>
        <v>15.462</v>
      </c>
      <c r="H61" s="101">
        <v>765</v>
      </c>
      <c r="I61" s="102" t="s">
        <v>57</v>
      </c>
      <c r="J61" s="100">
        <f t="shared" si="7"/>
        <v>7.6499999999999999E-2</v>
      </c>
      <c r="K61" s="101">
        <v>118</v>
      </c>
      <c r="L61" s="102" t="s">
        <v>57</v>
      </c>
      <c r="M61" s="100">
        <f t="shared" si="8"/>
        <v>1.18E-2</v>
      </c>
      <c r="N61" s="101">
        <v>98</v>
      </c>
      <c r="O61" s="102" t="s">
        <v>57</v>
      </c>
      <c r="P61" s="100">
        <f t="shared" si="9"/>
        <v>9.7999999999999997E-3</v>
      </c>
    </row>
    <row r="62" spans="1:16">
      <c r="A62" s="18">
        <f t="shared" si="5"/>
        <v>62</v>
      </c>
      <c r="B62" s="101">
        <v>90</v>
      </c>
      <c r="C62" s="102" t="s">
        <v>56</v>
      </c>
      <c r="D62" s="96">
        <f t="shared" si="6"/>
        <v>4.9723756906077342E-4</v>
      </c>
      <c r="E62" s="103">
        <v>1.5509999999999999</v>
      </c>
      <c r="F62" s="104">
        <v>14.32</v>
      </c>
      <c r="G62" s="99">
        <f t="shared" si="1"/>
        <v>15.871</v>
      </c>
      <c r="H62" s="101">
        <v>826</v>
      </c>
      <c r="I62" s="102" t="s">
        <v>57</v>
      </c>
      <c r="J62" s="100">
        <f t="shared" si="7"/>
        <v>8.2599999999999993E-2</v>
      </c>
      <c r="K62" s="101">
        <v>126</v>
      </c>
      <c r="L62" s="102" t="s">
        <v>57</v>
      </c>
      <c r="M62" s="100">
        <f t="shared" si="8"/>
        <v>1.26E-2</v>
      </c>
      <c r="N62" s="101">
        <v>105</v>
      </c>
      <c r="O62" s="102" t="s">
        <v>57</v>
      </c>
      <c r="P62" s="100">
        <f t="shared" si="9"/>
        <v>1.0499999999999999E-2</v>
      </c>
    </row>
    <row r="63" spans="1:16">
      <c r="A63" s="18">
        <f t="shared" si="5"/>
        <v>63</v>
      </c>
      <c r="B63" s="101">
        <v>100</v>
      </c>
      <c r="C63" s="102" t="s">
        <v>56</v>
      </c>
      <c r="D63" s="96">
        <f t="shared" si="6"/>
        <v>5.5248618784530391E-4</v>
      </c>
      <c r="E63" s="103">
        <v>1.635</v>
      </c>
      <c r="F63" s="104">
        <v>14.6</v>
      </c>
      <c r="G63" s="99">
        <f t="shared" si="1"/>
        <v>16.234999999999999</v>
      </c>
      <c r="H63" s="101">
        <v>885</v>
      </c>
      <c r="I63" s="102" t="s">
        <v>57</v>
      </c>
      <c r="J63" s="100">
        <f t="shared" si="7"/>
        <v>8.8499999999999995E-2</v>
      </c>
      <c r="K63" s="101">
        <v>133</v>
      </c>
      <c r="L63" s="102" t="s">
        <v>57</v>
      </c>
      <c r="M63" s="100">
        <f t="shared" si="8"/>
        <v>1.3300000000000001E-2</v>
      </c>
      <c r="N63" s="101">
        <v>112</v>
      </c>
      <c r="O63" s="102" t="s">
        <v>57</v>
      </c>
      <c r="P63" s="100">
        <f t="shared" si="9"/>
        <v>1.12E-2</v>
      </c>
    </row>
    <row r="64" spans="1:16">
      <c r="A64" s="18">
        <f t="shared" si="5"/>
        <v>64</v>
      </c>
      <c r="B64" s="101">
        <v>110</v>
      </c>
      <c r="C64" s="102" t="s">
        <v>56</v>
      </c>
      <c r="D64" s="96">
        <f t="shared" si="6"/>
        <v>6.0773480662983429E-4</v>
      </c>
      <c r="E64" s="103">
        <v>1.7150000000000001</v>
      </c>
      <c r="F64" s="104">
        <v>14.83</v>
      </c>
      <c r="G64" s="99">
        <f t="shared" si="1"/>
        <v>16.545000000000002</v>
      </c>
      <c r="H64" s="101">
        <v>944</v>
      </c>
      <c r="I64" s="102" t="s">
        <v>57</v>
      </c>
      <c r="J64" s="100">
        <f t="shared" si="7"/>
        <v>9.4399999999999998E-2</v>
      </c>
      <c r="K64" s="101">
        <v>140</v>
      </c>
      <c r="L64" s="102" t="s">
        <v>57</v>
      </c>
      <c r="M64" s="100">
        <f t="shared" si="8"/>
        <v>1.4000000000000002E-2</v>
      </c>
      <c r="N64" s="101">
        <v>118</v>
      </c>
      <c r="O64" s="102" t="s">
        <v>57</v>
      </c>
      <c r="P64" s="100">
        <f t="shared" si="9"/>
        <v>1.18E-2</v>
      </c>
    </row>
    <row r="65" spans="1:16">
      <c r="A65" s="18">
        <f t="shared" si="5"/>
        <v>65</v>
      </c>
      <c r="B65" s="101">
        <v>120</v>
      </c>
      <c r="C65" s="102" t="s">
        <v>56</v>
      </c>
      <c r="D65" s="96">
        <f t="shared" si="6"/>
        <v>6.6298342541436467E-4</v>
      </c>
      <c r="E65" s="103">
        <v>1.7909999999999999</v>
      </c>
      <c r="F65" s="104">
        <v>15.04</v>
      </c>
      <c r="G65" s="99">
        <f t="shared" si="1"/>
        <v>16.831</v>
      </c>
      <c r="H65" s="101">
        <v>1001</v>
      </c>
      <c r="I65" s="102" t="s">
        <v>57</v>
      </c>
      <c r="J65" s="100">
        <f t="shared" si="7"/>
        <v>0.10009999999999999</v>
      </c>
      <c r="K65" s="101">
        <v>147</v>
      </c>
      <c r="L65" s="102" t="s">
        <v>57</v>
      </c>
      <c r="M65" s="100">
        <f t="shared" si="8"/>
        <v>1.47E-2</v>
      </c>
      <c r="N65" s="101">
        <v>125</v>
      </c>
      <c r="O65" s="102" t="s">
        <v>57</v>
      </c>
      <c r="P65" s="100">
        <f t="shared" si="9"/>
        <v>1.2500000000000001E-2</v>
      </c>
    </row>
    <row r="66" spans="1:16">
      <c r="A66" s="18">
        <f t="shared" si="5"/>
        <v>66</v>
      </c>
      <c r="B66" s="101">
        <v>130</v>
      </c>
      <c r="C66" s="102" t="s">
        <v>56</v>
      </c>
      <c r="D66" s="96">
        <f t="shared" si="6"/>
        <v>7.1823204419889505E-4</v>
      </c>
      <c r="E66" s="103">
        <v>1.8640000000000001</v>
      </c>
      <c r="F66" s="104">
        <v>15.21</v>
      </c>
      <c r="G66" s="99">
        <f t="shared" si="1"/>
        <v>17.074000000000002</v>
      </c>
      <c r="H66" s="101">
        <v>1057</v>
      </c>
      <c r="I66" s="102" t="s">
        <v>57</v>
      </c>
      <c r="J66" s="100">
        <f t="shared" si="7"/>
        <v>0.10569999999999999</v>
      </c>
      <c r="K66" s="101">
        <v>154</v>
      </c>
      <c r="L66" s="102" t="s">
        <v>57</v>
      </c>
      <c r="M66" s="100">
        <f t="shared" si="8"/>
        <v>1.54E-2</v>
      </c>
      <c r="N66" s="101">
        <v>131</v>
      </c>
      <c r="O66" s="102" t="s">
        <v>57</v>
      </c>
      <c r="P66" s="100">
        <f t="shared" si="9"/>
        <v>1.3100000000000001E-2</v>
      </c>
    </row>
    <row r="67" spans="1:16">
      <c r="A67" s="18">
        <f t="shared" si="5"/>
        <v>67</v>
      </c>
      <c r="B67" s="101">
        <v>140</v>
      </c>
      <c r="C67" s="102" t="s">
        <v>56</v>
      </c>
      <c r="D67" s="96">
        <f t="shared" si="6"/>
        <v>7.7348066298342554E-4</v>
      </c>
      <c r="E67" s="103">
        <v>1.9350000000000001</v>
      </c>
      <c r="F67" s="104">
        <v>15.37</v>
      </c>
      <c r="G67" s="99">
        <f t="shared" si="1"/>
        <v>17.305</v>
      </c>
      <c r="H67" s="101">
        <v>1113</v>
      </c>
      <c r="I67" s="102" t="s">
        <v>57</v>
      </c>
      <c r="J67" s="100">
        <f t="shared" si="7"/>
        <v>0.1113</v>
      </c>
      <c r="K67" s="101">
        <v>160</v>
      </c>
      <c r="L67" s="102" t="s">
        <v>57</v>
      </c>
      <c r="M67" s="100">
        <f t="shared" si="8"/>
        <v>1.6E-2</v>
      </c>
      <c r="N67" s="101">
        <v>137</v>
      </c>
      <c r="O67" s="102" t="s">
        <v>57</v>
      </c>
      <c r="P67" s="100">
        <f t="shared" si="9"/>
        <v>1.37E-2</v>
      </c>
    </row>
    <row r="68" spans="1:16">
      <c r="A68" s="18">
        <f t="shared" si="5"/>
        <v>68</v>
      </c>
      <c r="B68" s="101">
        <v>150</v>
      </c>
      <c r="C68" s="102" t="s">
        <v>56</v>
      </c>
      <c r="D68" s="96">
        <f t="shared" si="6"/>
        <v>8.2872928176795581E-4</v>
      </c>
      <c r="E68" s="103">
        <v>2.0030000000000001</v>
      </c>
      <c r="F68" s="104">
        <v>15.5</v>
      </c>
      <c r="G68" s="99">
        <f t="shared" si="1"/>
        <v>17.503</v>
      </c>
      <c r="H68" s="101">
        <v>1168</v>
      </c>
      <c r="I68" s="102" t="s">
        <v>57</v>
      </c>
      <c r="J68" s="100">
        <f t="shared" si="7"/>
        <v>0.11679999999999999</v>
      </c>
      <c r="K68" s="101">
        <v>167</v>
      </c>
      <c r="L68" s="102" t="s">
        <v>57</v>
      </c>
      <c r="M68" s="100">
        <f t="shared" si="8"/>
        <v>1.67E-2</v>
      </c>
      <c r="N68" s="101">
        <v>143</v>
      </c>
      <c r="O68" s="102" t="s">
        <v>57</v>
      </c>
      <c r="P68" s="100">
        <f t="shared" si="9"/>
        <v>1.4299999999999998E-2</v>
      </c>
    </row>
    <row r="69" spans="1:16">
      <c r="A69" s="18">
        <f t="shared" si="5"/>
        <v>69</v>
      </c>
      <c r="B69" s="101">
        <v>160</v>
      </c>
      <c r="C69" s="102" t="s">
        <v>56</v>
      </c>
      <c r="D69" s="96">
        <f t="shared" si="6"/>
        <v>8.8397790055248619E-4</v>
      </c>
      <c r="E69" s="103">
        <v>2.0680000000000001</v>
      </c>
      <c r="F69" s="104">
        <v>15.62</v>
      </c>
      <c r="G69" s="99">
        <f t="shared" si="1"/>
        <v>17.687999999999999</v>
      </c>
      <c r="H69" s="101">
        <v>1223</v>
      </c>
      <c r="I69" s="102" t="s">
        <v>57</v>
      </c>
      <c r="J69" s="100">
        <f t="shared" si="7"/>
        <v>0.12230000000000001</v>
      </c>
      <c r="K69" s="101">
        <v>173</v>
      </c>
      <c r="L69" s="102" t="s">
        <v>57</v>
      </c>
      <c r="M69" s="100">
        <f t="shared" si="8"/>
        <v>1.7299999999999999E-2</v>
      </c>
      <c r="N69" s="101">
        <v>149</v>
      </c>
      <c r="O69" s="102" t="s">
        <v>57</v>
      </c>
      <c r="P69" s="100">
        <f t="shared" si="9"/>
        <v>1.49E-2</v>
      </c>
    </row>
    <row r="70" spans="1:16">
      <c r="A70" s="18">
        <f t="shared" si="5"/>
        <v>70</v>
      </c>
      <c r="B70" s="101">
        <v>170</v>
      </c>
      <c r="C70" s="102" t="s">
        <v>56</v>
      </c>
      <c r="D70" s="96">
        <f t="shared" si="6"/>
        <v>9.3922651933701668E-4</v>
      </c>
      <c r="E70" s="103">
        <v>2.1320000000000001</v>
      </c>
      <c r="F70" s="104">
        <v>15.73</v>
      </c>
      <c r="G70" s="99">
        <f t="shared" si="1"/>
        <v>17.862000000000002</v>
      </c>
      <c r="H70" s="101">
        <v>1277</v>
      </c>
      <c r="I70" s="102" t="s">
        <v>57</v>
      </c>
      <c r="J70" s="100">
        <f t="shared" si="7"/>
        <v>0.12769999999999998</v>
      </c>
      <c r="K70" s="101">
        <v>179</v>
      </c>
      <c r="L70" s="102" t="s">
        <v>57</v>
      </c>
      <c r="M70" s="100">
        <f t="shared" si="8"/>
        <v>1.7899999999999999E-2</v>
      </c>
      <c r="N70" s="101">
        <v>155</v>
      </c>
      <c r="O70" s="102" t="s">
        <v>57</v>
      </c>
      <c r="P70" s="100">
        <f t="shared" si="9"/>
        <v>1.55E-2</v>
      </c>
    </row>
    <row r="71" spans="1:16">
      <c r="A71" s="18">
        <f t="shared" si="5"/>
        <v>71</v>
      </c>
      <c r="B71" s="101">
        <v>180</v>
      </c>
      <c r="C71" s="102" t="s">
        <v>56</v>
      </c>
      <c r="D71" s="96">
        <f t="shared" si="6"/>
        <v>9.9447513812154684E-4</v>
      </c>
      <c r="E71" s="103">
        <v>2.194</v>
      </c>
      <c r="F71" s="104">
        <v>15.82</v>
      </c>
      <c r="G71" s="99">
        <f t="shared" si="1"/>
        <v>18.013999999999999</v>
      </c>
      <c r="H71" s="101">
        <v>1330</v>
      </c>
      <c r="I71" s="102" t="s">
        <v>57</v>
      </c>
      <c r="J71" s="100">
        <f t="shared" si="7"/>
        <v>0.13300000000000001</v>
      </c>
      <c r="K71" s="101">
        <v>185</v>
      </c>
      <c r="L71" s="102" t="s">
        <v>57</v>
      </c>
      <c r="M71" s="100">
        <f t="shared" si="8"/>
        <v>1.8499999999999999E-2</v>
      </c>
      <c r="N71" s="101">
        <v>161</v>
      </c>
      <c r="O71" s="102" t="s">
        <v>57</v>
      </c>
      <c r="P71" s="100">
        <f t="shared" si="9"/>
        <v>1.61E-2</v>
      </c>
    </row>
    <row r="72" spans="1:16">
      <c r="A72" s="18">
        <f t="shared" si="5"/>
        <v>72</v>
      </c>
      <c r="B72" s="101">
        <v>200</v>
      </c>
      <c r="C72" s="102" t="s">
        <v>56</v>
      </c>
      <c r="D72" s="96">
        <f t="shared" si="6"/>
        <v>1.1049723756906078E-3</v>
      </c>
      <c r="E72" s="103">
        <v>2.3119999999999998</v>
      </c>
      <c r="F72" s="104">
        <v>15.97</v>
      </c>
      <c r="G72" s="99">
        <f t="shared" si="1"/>
        <v>18.282</v>
      </c>
      <c r="H72" s="101">
        <v>1436</v>
      </c>
      <c r="I72" s="102" t="s">
        <v>57</v>
      </c>
      <c r="J72" s="100">
        <f t="shared" si="7"/>
        <v>0.14360000000000001</v>
      </c>
      <c r="K72" s="101">
        <v>197</v>
      </c>
      <c r="L72" s="102" t="s">
        <v>57</v>
      </c>
      <c r="M72" s="100">
        <f t="shared" si="8"/>
        <v>1.9700000000000002E-2</v>
      </c>
      <c r="N72" s="101">
        <v>172</v>
      </c>
      <c r="O72" s="102" t="s">
        <v>57</v>
      </c>
      <c r="P72" s="100">
        <f t="shared" si="9"/>
        <v>1.72E-2</v>
      </c>
    </row>
    <row r="73" spans="1:16">
      <c r="A73" s="18">
        <f t="shared" si="5"/>
        <v>73</v>
      </c>
      <c r="B73" s="101">
        <v>225</v>
      </c>
      <c r="C73" s="102" t="s">
        <v>56</v>
      </c>
      <c r="D73" s="96">
        <f t="shared" si="6"/>
        <v>1.2430939226519338E-3</v>
      </c>
      <c r="E73" s="103">
        <v>2.4529999999999998</v>
      </c>
      <c r="F73" s="104">
        <v>16.11</v>
      </c>
      <c r="G73" s="99">
        <f t="shared" si="1"/>
        <v>18.562999999999999</v>
      </c>
      <c r="H73" s="101">
        <v>1567</v>
      </c>
      <c r="I73" s="102" t="s">
        <v>57</v>
      </c>
      <c r="J73" s="100">
        <f t="shared" si="7"/>
        <v>0.15670000000000001</v>
      </c>
      <c r="K73" s="101">
        <v>212</v>
      </c>
      <c r="L73" s="102" t="s">
        <v>57</v>
      </c>
      <c r="M73" s="100">
        <f t="shared" si="8"/>
        <v>2.12E-2</v>
      </c>
      <c r="N73" s="101">
        <v>186</v>
      </c>
      <c r="O73" s="102" t="s">
        <v>57</v>
      </c>
      <c r="P73" s="100">
        <f t="shared" si="9"/>
        <v>1.8599999999999998E-2</v>
      </c>
    </row>
    <row r="74" spans="1:16">
      <c r="A74" s="18">
        <f t="shared" si="5"/>
        <v>74</v>
      </c>
      <c r="B74" s="101">
        <v>250</v>
      </c>
      <c r="C74" s="102" t="s">
        <v>56</v>
      </c>
      <c r="D74" s="96">
        <f t="shared" si="6"/>
        <v>1.3812154696132596E-3</v>
      </c>
      <c r="E74" s="103">
        <v>2.585</v>
      </c>
      <c r="F74" s="104">
        <v>16.21</v>
      </c>
      <c r="G74" s="99">
        <f t="shared" si="1"/>
        <v>18.795000000000002</v>
      </c>
      <c r="H74" s="101">
        <v>1695</v>
      </c>
      <c r="I74" s="102" t="s">
        <v>57</v>
      </c>
      <c r="J74" s="100">
        <f t="shared" si="7"/>
        <v>0.16950000000000001</v>
      </c>
      <c r="K74" s="101">
        <v>227</v>
      </c>
      <c r="L74" s="102" t="s">
        <v>57</v>
      </c>
      <c r="M74" s="100">
        <f t="shared" si="8"/>
        <v>2.2700000000000001E-2</v>
      </c>
      <c r="N74" s="101">
        <v>199</v>
      </c>
      <c r="O74" s="102" t="s">
        <v>57</v>
      </c>
      <c r="P74" s="100">
        <f t="shared" si="9"/>
        <v>1.9900000000000001E-2</v>
      </c>
    </row>
    <row r="75" spans="1:16">
      <c r="A75" s="18">
        <f t="shared" si="5"/>
        <v>75</v>
      </c>
      <c r="B75" s="101">
        <v>275</v>
      </c>
      <c r="C75" s="102" t="s">
        <v>56</v>
      </c>
      <c r="D75" s="96">
        <f t="shared" si="6"/>
        <v>1.5193370165745858E-3</v>
      </c>
      <c r="E75" s="103">
        <v>2.7109999999999999</v>
      </c>
      <c r="F75" s="104">
        <v>16.28</v>
      </c>
      <c r="G75" s="99">
        <f t="shared" si="1"/>
        <v>18.991</v>
      </c>
      <c r="H75" s="101">
        <v>1823</v>
      </c>
      <c r="I75" s="102" t="s">
        <v>57</v>
      </c>
      <c r="J75" s="100">
        <f t="shared" si="7"/>
        <v>0.18229999999999999</v>
      </c>
      <c r="K75" s="101">
        <v>241</v>
      </c>
      <c r="L75" s="102" t="s">
        <v>57</v>
      </c>
      <c r="M75" s="100">
        <f t="shared" si="8"/>
        <v>2.41E-2</v>
      </c>
      <c r="N75" s="101">
        <v>212</v>
      </c>
      <c r="O75" s="102" t="s">
        <v>57</v>
      </c>
      <c r="P75" s="100">
        <f t="shared" si="9"/>
        <v>2.12E-2</v>
      </c>
    </row>
    <row r="76" spans="1:16">
      <c r="A76" s="18">
        <f t="shared" si="5"/>
        <v>76</v>
      </c>
      <c r="B76" s="101">
        <v>300</v>
      </c>
      <c r="C76" s="102" t="s">
        <v>56</v>
      </c>
      <c r="D76" s="96">
        <f t="shared" si="6"/>
        <v>1.6574585635359116E-3</v>
      </c>
      <c r="E76" s="103">
        <v>2.8319999999999999</v>
      </c>
      <c r="F76" s="104">
        <v>16.32</v>
      </c>
      <c r="G76" s="99">
        <f t="shared" si="1"/>
        <v>19.152000000000001</v>
      </c>
      <c r="H76" s="101">
        <v>1949</v>
      </c>
      <c r="I76" s="102" t="s">
        <v>57</v>
      </c>
      <c r="J76" s="100">
        <f t="shared" si="7"/>
        <v>0.19490000000000002</v>
      </c>
      <c r="K76" s="101">
        <v>254</v>
      </c>
      <c r="L76" s="102" t="s">
        <v>57</v>
      </c>
      <c r="M76" s="100">
        <f t="shared" si="8"/>
        <v>2.5399999999999999E-2</v>
      </c>
      <c r="N76" s="101">
        <v>225</v>
      </c>
      <c r="O76" s="102" t="s">
        <v>57</v>
      </c>
      <c r="P76" s="100">
        <f t="shared" si="9"/>
        <v>2.2499999999999999E-2</v>
      </c>
    </row>
    <row r="77" spans="1:16">
      <c r="A77" s="18">
        <f t="shared" si="5"/>
        <v>77</v>
      </c>
      <c r="B77" s="101">
        <v>325</v>
      </c>
      <c r="C77" s="102" t="s">
        <v>56</v>
      </c>
      <c r="D77" s="96">
        <f t="shared" si="6"/>
        <v>1.7955801104972376E-3</v>
      </c>
      <c r="E77" s="103">
        <v>2.948</v>
      </c>
      <c r="F77" s="104">
        <v>16.34</v>
      </c>
      <c r="G77" s="99">
        <f t="shared" si="1"/>
        <v>19.288</v>
      </c>
      <c r="H77" s="101">
        <v>2075</v>
      </c>
      <c r="I77" s="102" t="s">
        <v>57</v>
      </c>
      <c r="J77" s="100">
        <f t="shared" si="7"/>
        <v>0.20750000000000002</v>
      </c>
      <c r="K77" s="101">
        <v>268</v>
      </c>
      <c r="L77" s="102" t="s">
        <v>57</v>
      </c>
      <c r="M77" s="100">
        <f t="shared" si="8"/>
        <v>2.6800000000000001E-2</v>
      </c>
      <c r="N77" s="101">
        <v>238</v>
      </c>
      <c r="O77" s="102" t="s">
        <v>57</v>
      </c>
      <c r="P77" s="100">
        <f t="shared" si="9"/>
        <v>2.3799999999999998E-2</v>
      </c>
    </row>
    <row r="78" spans="1:16">
      <c r="A78" s="18">
        <f t="shared" si="5"/>
        <v>78</v>
      </c>
      <c r="B78" s="101">
        <v>350</v>
      </c>
      <c r="C78" s="102" t="s">
        <v>56</v>
      </c>
      <c r="D78" s="96">
        <f t="shared" si="6"/>
        <v>1.9337016574585634E-3</v>
      </c>
      <c r="E78" s="103">
        <v>3.0590000000000002</v>
      </c>
      <c r="F78" s="104">
        <v>16.350000000000001</v>
      </c>
      <c r="G78" s="99">
        <f t="shared" si="1"/>
        <v>19.409000000000002</v>
      </c>
      <c r="H78" s="101">
        <v>2199</v>
      </c>
      <c r="I78" s="102" t="s">
        <v>57</v>
      </c>
      <c r="J78" s="100">
        <f t="shared" si="7"/>
        <v>0.21989999999999998</v>
      </c>
      <c r="K78" s="101">
        <v>281</v>
      </c>
      <c r="L78" s="102" t="s">
        <v>57</v>
      </c>
      <c r="M78" s="100">
        <f t="shared" si="8"/>
        <v>2.8100000000000003E-2</v>
      </c>
      <c r="N78" s="101">
        <v>250</v>
      </c>
      <c r="O78" s="102" t="s">
        <v>57</v>
      </c>
      <c r="P78" s="100">
        <f t="shared" si="9"/>
        <v>2.5000000000000001E-2</v>
      </c>
    </row>
    <row r="79" spans="1:16">
      <c r="A79" s="18">
        <f t="shared" si="5"/>
        <v>79</v>
      </c>
      <c r="B79" s="101">
        <v>375</v>
      </c>
      <c r="C79" s="102" t="s">
        <v>56</v>
      </c>
      <c r="D79" s="96">
        <f t="shared" si="6"/>
        <v>2.0718232044198894E-3</v>
      </c>
      <c r="E79" s="103">
        <v>3.2679999999999998</v>
      </c>
      <c r="F79" s="104">
        <v>16.34</v>
      </c>
      <c r="G79" s="99">
        <f t="shared" si="1"/>
        <v>19.608000000000001</v>
      </c>
      <c r="H79" s="101">
        <v>2323</v>
      </c>
      <c r="I79" s="102" t="s">
        <v>57</v>
      </c>
      <c r="J79" s="100">
        <f t="shared" si="7"/>
        <v>0.23230000000000001</v>
      </c>
      <c r="K79" s="101">
        <v>294</v>
      </c>
      <c r="L79" s="102" t="s">
        <v>57</v>
      </c>
      <c r="M79" s="100">
        <f t="shared" si="8"/>
        <v>2.9399999999999999E-2</v>
      </c>
      <c r="N79" s="101">
        <v>262</v>
      </c>
      <c r="O79" s="102" t="s">
        <v>57</v>
      </c>
      <c r="P79" s="100">
        <f t="shared" si="9"/>
        <v>2.6200000000000001E-2</v>
      </c>
    </row>
    <row r="80" spans="1:16">
      <c r="A80" s="18">
        <f t="shared" si="5"/>
        <v>80</v>
      </c>
      <c r="B80" s="101">
        <v>400</v>
      </c>
      <c r="C80" s="102" t="s">
        <v>56</v>
      </c>
      <c r="D80" s="96">
        <f t="shared" si="6"/>
        <v>2.2099447513812156E-3</v>
      </c>
      <c r="E80" s="103">
        <v>3.5</v>
      </c>
      <c r="F80" s="104">
        <v>16.32</v>
      </c>
      <c r="G80" s="99">
        <f t="shared" si="1"/>
        <v>19.82</v>
      </c>
      <c r="H80" s="101">
        <v>2446</v>
      </c>
      <c r="I80" s="102" t="s">
        <v>57</v>
      </c>
      <c r="J80" s="100">
        <f t="shared" si="7"/>
        <v>0.24460000000000001</v>
      </c>
      <c r="K80" s="101">
        <v>307</v>
      </c>
      <c r="L80" s="102" t="s">
        <v>57</v>
      </c>
      <c r="M80" s="100">
        <f t="shared" si="8"/>
        <v>3.0699999999999998E-2</v>
      </c>
      <c r="N80" s="101">
        <v>274</v>
      </c>
      <c r="O80" s="102" t="s">
        <v>57</v>
      </c>
      <c r="P80" s="100">
        <f t="shared" si="9"/>
        <v>2.7400000000000001E-2</v>
      </c>
    </row>
    <row r="81" spans="1:16">
      <c r="A81" s="18">
        <f t="shared" si="5"/>
        <v>81</v>
      </c>
      <c r="B81" s="101">
        <v>450</v>
      </c>
      <c r="C81" s="102" t="s">
        <v>56</v>
      </c>
      <c r="D81" s="96">
        <f t="shared" si="6"/>
        <v>2.4861878453038676E-3</v>
      </c>
      <c r="E81" s="103">
        <v>3.7789999999999999</v>
      </c>
      <c r="F81" s="104">
        <v>16.25</v>
      </c>
      <c r="G81" s="99">
        <f t="shared" si="1"/>
        <v>20.029</v>
      </c>
      <c r="H81" s="101">
        <v>2689</v>
      </c>
      <c r="I81" s="102" t="s">
        <v>57</v>
      </c>
      <c r="J81" s="100">
        <f t="shared" si="7"/>
        <v>0.26890000000000003</v>
      </c>
      <c r="K81" s="101">
        <v>332</v>
      </c>
      <c r="L81" s="102" t="s">
        <v>57</v>
      </c>
      <c r="M81" s="100">
        <f t="shared" si="8"/>
        <v>3.32E-2</v>
      </c>
      <c r="N81" s="101">
        <v>298</v>
      </c>
      <c r="O81" s="102" t="s">
        <v>57</v>
      </c>
      <c r="P81" s="100">
        <f t="shared" si="9"/>
        <v>2.98E-2</v>
      </c>
    </row>
    <row r="82" spans="1:16">
      <c r="A82" s="18">
        <f t="shared" si="5"/>
        <v>82</v>
      </c>
      <c r="B82" s="101">
        <v>500</v>
      </c>
      <c r="C82" s="102" t="s">
        <v>56</v>
      </c>
      <c r="D82" s="96">
        <f t="shared" si="6"/>
        <v>2.7624309392265192E-3</v>
      </c>
      <c r="E82" s="103">
        <v>3.9169999999999998</v>
      </c>
      <c r="F82" s="104">
        <v>16.149999999999999</v>
      </c>
      <c r="G82" s="99">
        <f t="shared" si="1"/>
        <v>20.067</v>
      </c>
      <c r="H82" s="101">
        <v>2930</v>
      </c>
      <c r="I82" s="102" t="s">
        <v>57</v>
      </c>
      <c r="J82" s="100">
        <f t="shared" si="7"/>
        <v>0.29300000000000004</v>
      </c>
      <c r="K82" s="101">
        <v>357</v>
      </c>
      <c r="L82" s="102" t="s">
        <v>57</v>
      </c>
      <c r="M82" s="100">
        <f t="shared" si="8"/>
        <v>3.5699999999999996E-2</v>
      </c>
      <c r="N82" s="101">
        <v>321</v>
      </c>
      <c r="O82" s="102" t="s">
        <v>57</v>
      </c>
      <c r="P82" s="100">
        <f t="shared" si="9"/>
        <v>3.2100000000000004E-2</v>
      </c>
    </row>
    <row r="83" spans="1:16">
      <c r="A83" s="18">
        <f t="shared" si="5"/>
        <v>83</v>
      </c>
      <c r="B83" s="101">
        <v>550</v>
      </c>
      <c r="C83" s="102" t="s">
        <v>56</v>
      </c>
      <c r="D83" s="96">
        <f t="shared" si="6"/>
        <v>3.0386740331491717E-3</v>
      </c>
      <c r="E83" s="103">
        <v>3.99</v>
      </c>
      <c r="F83" s="104">
        <v>16.04</v>
      </c>
      <c r="G83" s="99">
        <f t="shared" si="1"/>
        <v>20.03</v>
      </c>
      <c r="H83" s="101">
        <v>3172</v>
      </c>
      <c r="I83" s="102" t="s">
        <v>57</v>
      </c>
      <c r="J83" s="100">
        <f t="shared" si="7"/>
        <v>0.31720000000000004</v>
      </c>
      <c r="K83" s="101">
        <v>381</v>
      </c>
      <c r="L83" s="102" t="s">
        <v>57</v>
      </c>
      <c r="M83" s="100">
        <f t="shared" si="8"/>
        <v>3.8100000000000002E-2</v>
      </c>
      <c r="N83" s="101">
        <v>344</v>
      </c>
      <c r="O83" s="102" t="s">
        <v>57</v>
      </c>
      <c r="P83" s="100">
        <f t="shared" si="9"/>
        <v>3.44E-2</v>
      </c>
    </row>
    <row r="84" spans="1:16">
      <c r="A84" s="18">
        <f t="shared" si="5"/>
        <v>84</v>
      </c>
      <c r="B84" s="101">
        <v>600</v>
      </c>
      <c r="C84" s="102" t="s">
        <v>56</v>
      </c>
      <c r="D84" s="96">
        <f t="shared" si="6"/>
        <v>3.3149171270718232E-3</v>
      </c>
      <c r="E84" s="103">
        <v>4.0369999999999999</v>
      </c>
      <c r="F84" s="104">
        <v>15.92</v>
      </c>
      <c r="G84" s="99">
        <f t="shared" ref="G84:G147" si="10">E84+F84</f>
        <v>19.957000000000001</v>
      </c>
      <c r="H84" s="101">
        <v>3414</v>
      </c>
      <c r="I84" s="102" t="s">
        <v>57</v>
      </c>
      <c r="J84" s="100">
        <f t="shared" ref="J84:J97" si="11">H84/1000/10</f>
        <v>0.34140000000000004</v>
      </c>
      <c r="K84" s="101">
        <v>405</v>
      </c>
      <c r="L84" s="102" t="s">
        <v>57</v>
      </c>
      <c r="M84" s="100">
        <f t="shared" ref="M84:M115" si="12">K84/1000/10</f>
        <v>4.0500000000000001E-2</v>
      </c>
      <c r="N84" s="101">
        <v>366</v>
      </c>
      <c r="O84" s="102" t="s">
        <v>57</v>
      </c>
      <c r="P84" s="100">
        <f t="shared" ref="P84:P115" si="13">N84/1000/10</f>
        <v>3.6600000000000001E-2</v>
      </c>
    </row>
    <row r="85" spans="1:16">
      <c r="A85" s="18">
        <f t="shared" si="5"/>
        <v>85</v>
      </c>
      <c r="B85" s="101">
        <v>650</v>
      </c>
      <c r="C85" s="102" t="s">
        <v>56</v>
      </c>
      <c r="D85" s="96">
        <f t="shared" si="6"/>
        <v>3.5911602209944752E-3</v>
      </c>
      <c r="E85" s="103">
        <v>4.0789999999999997</v>
      </c>
      <c r="F85" s="104">
        <v>15.78</v>
      </c>
      <c r="G85" s="99">
        <f t="shared" si="10"/>
        <v>19.858999999999998</v>
      </c>
      <c r="H85" s="101">
        <v>3658</v>
      </c>
      <c r="I85" s="102" t="s">
        <v>57</v>
      </c>
      <c r="J85" s="100">
        <f t="shared" si="11"/>
        <v>0.36580000000000001</v>
      </c>
      <c r="K85" s="101">
        <v>428</v>
      </c>
      <c r="L85" s="102" t="s">
        <v>57</v>
      </c>
      <c r="M85" s="100">
        <f t="shared" si="12"/>
        <v>4.2799999999999998E-2</v>
      </c>
      <c r="N85" s="101">
        <v>389</v>
      </c>
      <c r="O85" s="102" t="s">
        <v>57</v>
      </c>
      <c r="P85" s="100">
        <f t="shared" si="13"/>
        <v>3.8900000000000004E-2</v>
      </c>
    </row>
    <row r="86" spans="1:16">
      <c r="A86" s="18">
        <f t="shared" ref="A86:A149" si="14">A85+1</f>
        <v>86</v>
      </c>
      <c r="B86" s="101">
        <v>700</v>
      </c>
      <c r="C86" s="102" t="s">
        <v>56</v>
      </c>
      <c r="D86" s="96">
        <f t="shared" si="6"/>
        <v>3.8674033149171268E-3</v>
      </c>
      <c r="E86" s="103">
        <v>4.1269999999999998</v>
      </c>
      <c r="F86" s="104">
        <v>15.64</v>
      </c>
      <c r="G86" s="99">
        <f t="shared" si="10"/>
        <v>19.766999999999999</v>
      </c>
      <c r="H86" s="101">
        <v>3903</v>
      </c>
      <c r="I86" s="102" t="s">
        <v>57</v>
      </c>
      <c r="J86" s="100">
        <f t="shared" si="11"/>
        <v>0.39029999999999998</v>
      </c>
      <c r="K86" s="101">
        <v>452</v>
      </c>
      <c r="L86" s="102" t="s">
        <v>57</v>
      </c>
      <c r="M86" s="100">
        <f t="shared" si="12"/>
        <v>4.5200000000000004E-2</v>
      </c>
      <c r="N86" s="101">
        <v>411</v>
      </c>
      <c r="O86" s="102" t="s">
        <v>57</v>
      </c>
      <c r="P86" s="100">
        <f t="shared" si="13"/>
        <v>4.1099999999999998E-2</v>
      </c>
    </row>
    <row r="87" spans="1:16">
      <c r="A87" s="18">
        <f t="shared" si="14"/>
        <v>87</v>
      </c>
      <c r="B87" s="101">
        <v>800</v>
      </c>
      <c r="C87" s="102" t="s">
        <v>56</v>
      </c>
      <c r="D87" s="96">
        <f t="shared" si="6"/>
        <v>4.4198895027624313E-3</v>
      </c>
      <c r="E87" s="103">
        <v>4.2549999999999999</v>
      </c>
      <c r="F87" s="104">
        <v>15.35</v>
      </c>
      <c r="G87" s="99">
        <f t="shared" si="10"/>
        <v>19.605</v>
      </c>
      <c r="H87" s="101">
        <v>4397</v>
      </c>
      <c r="I87" s="102" t="s">
        <v>57</v>
      </c>
      <c r="J87" s="100">
        <f t="shared" si="11"/>
        <v>0.43970000000000004</v>
      </c>
      <c r="K87" s="101">
        <v>500</v>
      </c>
      <c r="L87" s="102" t="s">
        <v>57</v>
      </c>
      <c r="M87" s="100">
        <f t="shared" si="12"/>
        <v>0.05</v>
      </c>
      <c r="N87" s="101">
        <v>455</v>
      </c>
      <c r="O87" s="102" t="s">
        <v>57</v>
      </c>
      <c r="P87" s="100">
        <f t="shared" si="13"/>
        <v>4.5499999999999999E-2</v>
      </c>
    </row>
    <row r="88" spans="1:16">
      <c r="A88" s="18">
        <f t="shared" si="14"/>
        <v>88</v>
      </c>
      <c r="B88" s="101">
        <v>900</v>
      </c>
      <c r="C88" s="102" t="s">
        <v>56</v>
      </c>
      <c r="D88" s="96">
        <f t="shared" si="6"/>
        <v>4.9723756906077353E-3</v>
      </c>
      <c r="E88" s="103">
        <v>4.4290000000000003</v>
      </c>
      <c r="F88" s="104">
        <v>15.06</v>
      </c>
      <c r="G88" s="99">
        <f t="shared" si="10"/>
        <v>19.489000000000001</v>
      </c>
      <c r="H88" s="101">
        <v>4895</v>
      </c>
      <c r="I88" s="102" t="s">
        <v>57</v>
      </c>
      <c r="J88" s="100">
        <f t="shared" si="11"/>
        <v>0.48949999999999994</v>
      </c>
      <c r="K88" s="101">
        <v>548</v>
      </c>
      <c r="L88" s="102" t="s">
        <v>57</v>
      </c>
      <c r="M88" s="100">
        <f t="shared" si="12"/>
        <v>5.4800000000000001E-2</v>
      </c>
      <c r="N88" s="101">
        <v>499</v>
      </c>
      <c r="O88" s="102" t="s">
        <v>57</v>
      </c>
      <c r="P88" s="100">
        <f t="shared" si="13"/>
        <v>4.99E-2</v>
      </c>
    </row>
    <row r="89" spans="1:16">
      <c r="A89" s="18">
        <f t="shared" si="14"/>
        <v>89</v>
      </c>
      <c r="B89" s="101">
        <v>1</v>
      </c>
      <c r="C89" s="105" t="s">
        <v>58</v>
      </c>
      <c r="D89" s="96">
        <f t="shared" ref="D89:D120" si="15">B89/$C$5</f>
        <v>5.5248618784530384E-3</v>
      </c>
      <c r="E89" s="103">
        <v>4.6399999999999997</v>
      </c>
      <c r="F89" s="104">
        <v>14.76</v>
      </c>
      <c r="G89" s="99">
        <f t="shared" si="10"/>
        <v>19.399999999999999</v>
      </c>
      <c r="H89" s="101">
        <v>5396</v>
      </c>
      <c r="I89" s="102" t="s">
        <v>57</v>
      </c>
      <c r="J89" s="100">
        <f t="shared" si="11"/>
        <v>0.53959999999999997</v>
      </c>
      <c r="K89" s="101">
        <v>594</v>
      </c>
      <c r="L89" s="102" t="s">
        <v>57</v>
      </c>
      <c r="M89" s="100">
        <f t="shared" si="12"/>
        <v>5.9399999999999994E-2</v>
      </c>
      <c r="N89" s="101">
        <v>543</v>
      </c>
      <c r="O89" s="102" t="s">
        <v>57</v>
      </c>
      <c r="P89" s="100">
        <f t="shared" si="13"/>
        <v>5.4300000000000001E-2</v>
      </c>
    </row>
    <row r="90" spans="1:16">
      <c r="A90" s="18">
        <f t="shared" si="14"/>
        <v>90</v>
      </c>
      <c r="B90" s="101">
        <v>1.1000000000000001</v>
      </c>
      <c r="C90" s="102" t="s">
        <v>58</v>
      </c>
      <c r="D90" s="96">
        <f t="shared" si="15"/>
        <v>6.0773480662983433E-3</v>
      </c>
      <c r="E90" s="103">
        <v>4.88</v>
      </c>
      <c r="F90" s="104">
        <v>14.47</v>
      </c>
      <c r="G90" s="99">
        <f t="shared" si="10"/>
        <v>19.350000000000001</v>
      </c>
      <c r="H90" s="101">
        <v>5899</v>
      </c>
      <c r="I90" s="102" t="s">
        <v>57</v>
      </c>
      <c r="J90" s="100">
        <f t="shared" si="11"/>
        <v>0.58989999999999998</v>
      </c>
      <c r="K90" s="101">
        <v>639</v>
      </c>
      <c r="L90" s="102" t="s">
        <v>57</v>
      </c>
      <c r="M90" s="100">
        <f t="shared" si="12"/>
        <v>6.3899999999999998E-2</v>
      </c>
      <c r="N90" s="101">
        <v>586</v>
      </c>
      <c r="O90" s="102" t="s">
        <v>57</v>
      </c>
      <c r="P90" s="100">
        <f t="shared" si="13"/>
        <v>5.8599999999999999E-2</v>
      </c>
    </row>
    <row r="91" spans="1:16">
      <c r="A91" s="18">
        <f t="shared" si="14"/>
        <v>91</v>
      </c>
      <c r="B91" s="101">
        <v>1.2</v>
      </c>
      <c r="C91" s="102" t="s">
        <v>58</v>
      </c>
      <c r="D91" s="96">
        <f t="shared" si="15"/>
        <v>6.6298342541436465E-3</v>
      </c>
      <c r="E91" s="103">
        <v>5.1369999999999996</v>
      </c>
      <c r="F91" s="104">
        <v>14.19</v>
      </c>
      <c r="G91" s="99">
        <f t="shared" si="10"/>
        <v>19.326999999999998</v>
      </c>
      <c r="H91" s="101">
        <v>6403</v>
      </c>
      <c r="I91" s="102" t="s">
        <v>57</v>
      </c>
      <c r="J91" s="100">
        <f t="shared" si="11"/>
        <v>0.64029999999999998</v>
      </c>
      <c r="K91" s="101">
        <v>683</v>
      </c>
      <c r="L91" s="102" t="s">
        <v>57</v>
      </c>
      <c r="M91" s="100">
        <f t="shared" si="12"/>
        <v>6.83E-2</v>
      </c>
      <c r="N91" s="101">
        <v>629</v>
      </c>
      <c r="O91" s="102" t="s">
        <v>57</v>
      </c>
      <c r="P91" s="100">
        <f t="shared" si="13"/>
        <v>6.2899999999999998E-2</v>
      </c>
    </row>
    <row r="92" spans="1:16">
      <c r="A92" s="18">
        <f t="shared" si="14"/>
        <v>92</v>
      </c>
      <c r="B92" s="101">
        <v>1.3</v>
      </c>
      <c r="C92" s="102" t="s">
        <v>58</v>
      </c>
      <c r="D92" s="96">
        <f t="shared" si="15"/>
        <v>7.1823204419889505E-3</v>
      </c>
      <c r="E92" s="103">
        <v>5.4039999999999999</v>
      </c>
      <c r="F92" s="104">
        <v>13.92</v>
      </c>
      <c r="G92" s="99">
        <f t="shared" si="10"/>
        <v>19.323999999999998</v>
      </c>
      <c r="H92" s="101">
        <v>6908</v>
      </c>
      <c r="I92" s="102" t="s">
        <v>57</v>
      </c>
      <c r="J92" s="100">
        <f t="shared" si="11"/>
        <v>0.69080000000000008</v>
      </c>
      <c r="K92" s="101">
        <v>727</v>
      </c>
      <c r="L92" s="102" t="s">
        <v>57</v>
      </c>
      <c r="M92" s="100">
        <f t="shared" si="12"/>
        <v>7.2700000000000001E-2</v>
      </c>
      <c r="N92" s="101">
        <v>671</v>
      </c>
      <c r="O92" s="102" t="s">
        <v>57</v>
      </c>
      <c r="P92" s="100">
        <f t="shared" si="13"/>
        <v>6.7100000000000007E-2</v>
      </c>
    </row>
    <row r="93" spans="1:16">
      <c r="A93" s="18">
        <f t="shared" si="14"/>
        <v>93</v>
      </c>
      <c r="B93" s="101">
        <v>1.4</v>
      </c>
      <c r="C93" s="102" t="s">
        <v>58</v>
      </c>
      <c r="D93" s="96">
        <f t="shared" si="15"/>
        <v>7.7348066298342536E-3</v>
      </c>
      <c r="E93" s="103">
        <v>5.6760000000000002</v>
      </c>
      <c r="F93" s="104">
        <v>13.66</v>
      </c>
      <c r="G93" s="99">
        <f t="shared" si="10"/>
        <v>19.335999999999999</v>
      </c>
      <c r="H93" s="101">
        <v>7413</v>
      </c>
      <c r="I93" s="102" t="s">
        <v>57</v>
      </c>
      <c r="J93" s="100">
        <f t="shared" si="11"/>
        <v>0.74130000000000007</v>
      </c>
      <c r="K93" s="101">
        <v>769</v>
      </c>
      <c r="L93" s="102" t="s">
        <v>57</v>
      </c>
      <c r="M93" s="100">
        <f t="shared" si="12"/>
        <v>7.6899999999999996E-2</v>
      </c>
      <c r="N93" s="101">
        <v>713</v>
      </c>
      <c r="O93" s="102" t="s">
        <v>57</v>
      </c>
      <c r="P93" s="100">
        <f t="shared" si="13"/>
        <v>7.1300000000000002E-2</v>
      </c>
    </row>
    <row r="94" spans="1:16">
      <c r="A94" s="18">
        <f t="shared" si="14"/>
        <v>94</v>
      </c>
      <c r="B94" s="101">
        <v>1.5</v>
      </c>
      <c r="C94" s="102" t="s">
        <v>58</v>
      </c>
      <c r="D94" s="96">
        <f t="shared" si="15"/>
        <v>8.2872928176795577E-3</v>
      </c>
      <c r="E94" s="103">
        <v>5.9459999999999997</v>
      </c>
      <c r="F94" s="104">
        <v>13.4</v>
      </c>
      <c r="G94" s="99">
        <f t="shared" si="10"/>
        <v>19.346</v>
      </c>
      <c r="H94" s="101">
        <v>7918</v>
      </c>
      <c r="I94" s="102" t="s">
        <v>57</v>
      </c>
      <c r="J94" s="100">
        <f t="shared" si="11"/>
        <v>0.79180000000000006</v>
      </c>
      <c r="K94" s="101">
        <v>810</v>
      </c>
      <c r="L94" s="102" t="s">
        <v>57</v>
      </c>
      <c r="M94" s="100">
        <f t="shared" si="12"/>
        <v>8.1000000000000003E-2</v>
      </c>
      <c r="N94" s="101">
        <v>755</v>
      </c>
      <c r="O94" s="102" t="s">
        <v>57</v>
      </c>
      <c r="P94" s="100">
        <f t="shared" si="13"/>
        <v>7.5499999999999998E-2</v>
      </c>
    </row>
    <row r="95" spans="1:16">
      <c r="A95" s="18">
        <f t="shared" si="14"/>
        <v>95</v>
      </c>
      <c r="B95" s="101">
        <v>1.6</v>
      </c>
      <c r="C95" s="102" t="s">
        <v>58</v>
      </c>
      <c r="D95" s="96">
        <f t="shared" si="15"/>
        <v>8.8397790055248626E-3</v>
      </c>
      <c r="E95" s="103">
        <v>6.2140000000000004</v>
      </c>
      <c r="F95" s="104">
        <v>13.16</v>
      </c>
      <c r="G95" s="99">
        <f t="shared" si="10"/>
        <v>19.374000000000002</v>
      </c>
      <c r="H95" s="101">
        <v>8423</v>
      </c>
      <c r="I95" s="102" t="s">
        <v>57</v>
      </c>
      <c r="J95" s="100">
        <f t="shared" si="11"/>
        <v>0.84230000000000005</v>
      </c>
      <c r="K95" s="101">
        <v>851</v>
      </c>
      <c r="L95" s="102" t="s">
        <v>57</v>
      </c>
      <c r="M95" s="100">
        <f t="shared" si="12"/>
        <v>8.5099999999999995E-2</v>
      </c>
      <c r="N95" s="101">
        <v>796</v>
      </c>
      <c r="O95" s="102" t="s">
        <v>57</v>
      </c>
      <c r="P95" s="100">
        <f t="shared" si="13"/>
        <v>7.9600000000000004E-2</v>
      </c>
    </row>
    <row r="96" spans="1:16">
      <c r="A96" s="18">
        <f t="shared" si="14"/>
        <v>96</v>
      </c>
      <c r="B96" s="101">
        <v>1.7</v>
      </c>
      <c r="C96" s="102" t="s">
        <v>58</v>
      </c>
      <c r="D96" s="96">
        <f t="shared" si="15"/>
        <v>9.3922651933701657E-3</v>
      </c>
      <c r="E96" s="103">
        <v>6.4749999999999996</v>
      </c>
      <c r="F96" s="104">
        <v>12.92</v>
      </c>
      <c r="G96" s="99">
        <f t="shared" si="10"/>
        <v>19.395</v>
      </c>
      <c r="H96" s="101">
        <v>8928</v>
      </c>
      <c r="I96" s="102" t="s">
        <v>57</v>
      </c>
      <c r="J96" s="100">
        <f t="shared" si="11"/>
        <v>0.89280000000000004</v>
      </c>
      <c r="K96" s="101">
        <v>890</v>
      </c>
      <c r="L96" s="102" t="s">
        <v>57</v>
      </c>
      <c r="M96" s="100">
        <f t="shared" si="12"/>
        <v>8.8999999999999996E-2</v>
      </c>
      <c r="N96" s="101">
        <v>836</v>
      </c>
      <c r="O96" s="102" t="s">
        <v>57</v>
      </c>
      <c r="P96" s="100">
        <f t="shared" si="13"/>
        <v>8.3599999999999994E-2</v>
      </c>
    </row>
    <row r="97" spans="1:16">
      <c r="A97" s="18">
        <f t="shared" si="14"/>
        <v>97</v>
      </c>
      <c r="B97" s="101">
        <v>1.8</v>
      </c>
      <c r="C97" s="102" t="s">
        <v>58</v>
      </c>
      <c r="D97" s="96">
        <f t="shared" si="15"/>
        <v>9.9447513812154706E-3</v>
      </c>
      <c r="E97" s="103">
        <v>6.7290000000000001</v>
      </c>
      <c r="F97" s="104">
        <v>12.7</v>
      </c>
      <c r="G97" s="99">
        <f t="shared" si="10"/>
        <v>19.428999999999998</v>
      </c>
      <c r="H97" s="101">
        <v>9432</v>
      </c>
      <c r="I97" s="102" t="s">
        <v>57</v>
      </c>
      <c r="J97" s="100">
        <f t="shared" si="11"/>
        <v>0.94320000000000004</v>
      </c>
      <c r="K97" s="101">
        <v>929</v>
      </c>
      <c r="L97" s="102" t="s">
        <v>57</v>
      </c>
      <c r="M97" s="100">
        <f t="shared" si="12"/>
        <v>9.290000000000001E-2</v>
      </c>
      <c r="N97" s="101">
        <v>877</v>
      </c>
      <c r="O97" s="102" t="s">
        <v>57</v>
      </c>
      <c r="P97" s="100">
        <f t="shared" si="13"/>
        <v>8.77E-2</v>
      </c>
    </row>
    <row r="98" spans="1:16">
      <c r="A98" s="18">
        <f t="shared" si="14"/>
        <v>98</v>
      </c>
      <c r="B98" s="101">
        <v>2</v>
      </c>
      <c r="C98" s="102" t="s">
        <v>58</v>
      </c>
      <c r="D98" s="96">
        <f t="shared" si="15"/>
        <v>1.1049723756906077E-2</v>
      </c>
      <c r="E98" s="103">
        <v>7.2110000000000003</v>
      </c>
      <c r="F98" s="104">
        <v>12.27</v>
      </c>
      <c r="G98" s="99">
        <f t="shared" si="10"/>
        <v>19.481000000000002</v>
      </c>
      <c r="H98" s="101">
        <v>1.04</v>
      </c>
      <c r="I98" s="105" t="s">
        <v>59</v>
      </c>
      <c r="J98" s="106">
        <f t="shared" ref="J98:J129" si="16">H98</f>
        <v>1.04</v>
      </c>
      <c r="K98" s="101">
        <v>1009</v>
      </c>
      <c r="L98" s="102" t="s">
        <v>57</v>
      </c>
      <c r="M98" s="100">
        <f t="shared" si="12"/>
        <v>0.10089999999999999</v>
      </c>
      <c r="N98" s="101">
        <v>956</v>
      </c>
      <c r="O98" s="102" t="s">
        <v>57</v>
      </c>
      <c r="P98" s="100">
        <f t="shared" si="13"/>
        <v>9.5599999999999991E-2</v>
      </c>
    </row>
    <row r="99" spans="1:16">
      <c r="A99" s="18">
        <f t="shared" si="14"/>
        <v>99</v>
      </c>
      <c r="B99" s="101">
        <v>2.25</v>
      </c>
      <c r="C99" s="102" t="s">
        <v>58</v>
      </c>
      <c r="D99" s="96">
        <f t="shared" si="15"/>
        <v>1.2430939226519336E-2</v>
      </c>
      <c r="E99" s="103">
        <v>7.7610000000000001</v>
      </c>
      <c r="F99" s="104">
        <v>11.78</v>
      </c>
      <c r="G99" s="99">
        <f t="shared" si="10"/>
        <v>19.541</v>
      </c>
      <c r="H99" s="101">
        <v>1.17</v>
      </c>
      <c r="I99" s="102" t="s">
        <v>59</v>
      </c>
      <c r="J99" s="106">
        <f t="shared" si="16"/>
        <v>1.17</v>
      </c>
      <c r="K99" s="101">
        <v>1106</v>
      </c>
      <c r="L99" s="102" t="s">
        <v>57</v>
      </c>
      <c r="M99" s="100">
        <f t="shared" si="12"/>
        <v>0.1106</v>
      </c>
      <c r="N99" s="101">
        <v>1053</v>
      </c>
      <c r="O99" s="102" t="s">
        <v>57</v>
      </c>
      <c r="P99" s="100">
        <f t="shared" si="13"/>
        <v>0.10529999999999999</v>
      </c>
    </row>
    <row r="100" spans="1:16">
      <c r="A100" s="18">
        <f t="shared" si="14"/>
        <v>100</v>
      </c>
      <c r="B100" s="101">
        <v>2.5</v>
      </c>
      <c r="C100" s="102" t="s">
        <v>58</v>
      </c>
      <c r="D100" s="96">
        <f t="shared" si="15"/>
        <v>1.3812154696132596E-2</v>
      </c>
      <c r="E100" s="103">
        <v>8.2530000000000001</v>
      </c>
      <c r="F100" s="104">
        <v>11.33</v>
      </c>
      <c r="G100" s="99">
        <f t="shared" si="10"/>
        <v>19.582999999999998</v>
      </c>
      <c r="H100" s="101">
        <v>1.29</v>
      </c>
      <c r="I100" s="102" t="s">
        <v>59</v>
      </c>
      <c r="J100" s="106">
        <f t="shared" si="16"/>
        <v>1.29</v>
      </c>
      <c r="K100" s="101">
        <v>1199</v>
      </c>
      <c r="L100" s="102" t="s">
        <v>57</v>
      </c>
      <c r="M100" s="100">
        <f t="shared" si="12"/>
        <v>0.11990000000000001</v>
      </c>
      <c r="N100" s="101">
        <v>1148</v>
      </c>
      <c r="O100" s="102" t="s">
        <v>57</v>
      </c>
      <c r="P100" s="100">
        <f t="shared" si="13"/>
        <v>0.11479999999999999</v>
      </c>
    </row>
    <row r="101" spans="1:16">
      <c r="A101" s="18">
        <f t="shared" si="14"/>
        <v>101</v>
      </c>
      <c r="B101" s="101">
        <v>2.75</v>
      </c>
      <c r="C101" s="102" t="s">
        <v>58</v>
      </c>
      <c r="D101" s="96">
        <f t="shared" si="15"/>
        <v>1.5193370165745856E-2</v>
      </c>
      <c r="E101" s="103">
        <v>8.6920000000000002</v>
      </c>
      <c r="F101" s="104">
        <v>10.92</v>
      </c>
      <c r="G101" s="99">
        <f t="shared" si="10"/>
        <v>19.612000000000002</v>
      </c>
      <c r="H101" s="101">
        <v>1.42</v>
      </c>
      <c r="I101" s="102" t="s">
        <v>59</v>
      </c>
      <c r="J101" s="106">
        <f t="shared" si="16"/>
        <v>1.42</v>
      </c>
      <c r="K101" s="101">
        <v>1287</v>
      </c>
      <c r="L101" s="102" t="s">
        <v>57</v>
      </c>
      <c r="M101" s="100">
        <f t="shared" si="12"/>
        <v>0.12869999999999998</v>
      </c>
      <c r="N101" s="101">
        <v>1241</v>
      </c>
      <c r="O101" s="102" t="s">
        <v>57</v>
      </c>
      <c r="P101" s="100">
        <f t="shared" si="13"/>
        <v>0.12410000000000002</v>
      </c>
    </row>
    <row r="102" spans="1:16">
      <c r="A102" s="18">
        <f t="shared" si="14"/>
        <v>102</v>
      </c>
      <c r="B102" s="101">
        <v>3</v>
      </c>
      <c r="C102" s="102" t="s">
        <v>58</v>
      </c>
      <c r="D102" s="96">
        <f t="shared" si="15"/>
        <v>1.6574585635359115E-2</v>
      </c>
      <c r="E102" s="103">
        <v>9.0830000000000002</v>
      </c>
      <c r="F102" s="104">
        <v>10.55</v>
      </c>
      <c r="G102" s="99">
        <f t="shared" si="10"/>
        <v>19.633000000000003</v>
      </c>
      <c r="H102" s="101">
        <v>1.55</v>
      </c>
      <c r="I102" s="102" t="s">
        <v>59</v>
      </c>
      <c r="J102" s="106">
        <f t="shared" si="16"/>
        <v>1.55</v>
      </c>
      <c r="K102" s="101">
        <v>1372</v>
      </c>
      <c r="L102" s="102" t="s">
        <v>57</v>
      </c>
      <c r="M102" s="100">
        <f t="shared" si="12"/>
        <v>0.13720000000000002</v>
      </c>
      <c r="N102" s="101">
        <v>1333</v>
      </c>
      <c r="O102" s="102" t="s">
        <v>57</v>
      </c>
      <c r="P102" s="100">
        <f t="shared" si="13"/>
        <v>0.1333</v>
      </c>
    </row>
    <row r="103" spans="1:16">
      <c r="A103" s="18">
        <f t="shared" si="14"/>
        <v>103</v>
      </c>
      <c r="B103" s="101">
        <v>3.25</v>
      </c>
      <c r="C103" s="102" t="s">
        <v>58</v>
      </c>
      <c r="D103" s="96">
        <f t="shared" si="15"/>
        <v>1.7955801104972375E-2</v>
      </c>
      <c r="E103" s="103">
        <v>9.4350000000000005</v>
      </c>
      <c r="F103" s="104">
        <v>10.199999999999999</v>
      </c>
      <c r="G103" s="99">
        <f t="shared" si="10"/>
        <v>19.634999999999998</v>
      </c>
      <c r="H103" s="101">
        <v>1.67</v>
      </c>
      <c r="I103" s="102" t="s">
        <v>59</v>
      </c>
      <c r="J103" s="106">
        <f t="shared" si="16"/>
        <v>1.67</v>
      </c>
      <c r="K103" s="101">
        <v>1454</v>
      </c>
      <c r="L103" s="102" t="s">
        <v>57</v>
      </c>
      <c r="M103" s="100">
        <f t="shared" si="12"/>
        <v>0.1454</v>
      </c>
      <c r="N103" s="101">
        <v>1422</v>
      </c>
      <c r="O103" s="102" t="s">
        <v>57</v>
      </c>
      <c r="P103" s="100">
        <f t="shared" si="13"/>
        <v>0.14219999999999999</v>
      </c>
    </row>
    <row r="104" spans="1:16">
      <c r="A104" s="18">
        <f t="shared" si="14"/>
        <v>104</v>
      </c>
      <c r="B104" s="101">
        <v>3.5</v>
      </c>
      <c r="C104" s="102" t="s">
        <v>58</v>
      </c>
      <c r="D104" s="96">
        <f t="shared" si="15"/>
        <v>1.9337016574585635E-2</v>
      </c>
      <c r="E104" s="103">
        <v>9.7520000000000007</v>
      </c>
      <c r="F104" s="104">
        <v>9.8789999999999996</v>
      </c>
      <c r="G104" s="99">
        <f t="shared" si="10"/>
        <v>19.631</v>
      </c>
      <c r="H104" s="101">
        <v>1.8</v>
      </c>
      <c r="I104" s="102" t="s">
        <v>59</v>
      </c>
      <c r="J104" s="106">
        <f t="shared" si="16"/>
        <v>1.8</v>
      </c>
      <c r="K104" s="101">
        <v>1532</v>
      </c>
      <c r="L104" s="102" t="s">
        <v>57</v>
      </c>
      <c r="M104" s="100">
        <f t="shared" si="12"/>
        <v>0.1532</v>
      </c>
      <c r="N104" s="101">
        <v>1510</v>
      </c>
      <c r="O104" s="102" t="s">
        <v>57</v>
      </c>
      <c r="P104" s="100">
        <f t="shared" si="13"/>
        <v>0.151</v>
      </c>
    </row>
    <row r="105" spans="1:16">
      <c r="A105" s="18">
        <f t="shared" si="14"/>
        <v>105</v>
      </c>
      <c r="B105" s="101">
        <v>3.75</v>
      </c>
      <c r="C105" s="102" t="s">
        <v>58</v>
      </c>
      <c r="D105" s="96">
        <f t="shared" si="15"/>
        <v>2.0718232044198894E-2</v>
      </c>
      <c r="E105" s="103">
        <v>10.039999999999999</v>
      </c>
      <c r="F105" s="104">
        <v>9.5809999999999995</v>
      </c>
      <c r="G105" s="99">
        <f t="shared" si="10"/>
        <v>19.620999999999999</v>
      </c>
      <c r="H105" s="101">
        <v>1.92</v>
      </c>
      <c r="I105" s="102" t="s">
        <v>59</v>
      </c>
      <c r="J105" s="106">
        <f t="shared" si="16"/>
        <v>1.92</v>
      </c>
      <c r="K105" s="101">
        <v>1609</v>
      </c>
      <c r="L105" s="102" t="s">
        <v>57</v>
      </c>
      <c r="M105" s="100">
        <f t="shared" si="12"/>
        <v>0.16089999999999999</v>
      </c>
      <c r="N105" s="101">
        <v>1597</v>
      </c>
      <c r="O105" s="102" t="s">
        <v>57</v>
      </c>
      <c r="P105" s="100">
        <f t="shared" si="13"/>
        <v>0.15970000000000001</v>
      </c>
    </row>
    <row r="106" spans="1:16">
      <c r="A106" s="18">
        <f t="shared" si="14"/>
        <v>106</v>
      </c>
      <c r="B106" s="101">
        <v>4</v>
      </c>
      <c r="C106" s="102" t="s">
        <v>58</v>
      </c>
      <c r="D106" s="96">
        <f t="shared" si="15"/>
        <v>2.2099447513812154E-2</v>
      </c>
      <c r="E106" s="103">
        <v>10.31</v>
      </c>
      <c r="F106" s="104">
        <v>9.3040000000000003</v>
      </c>
      <c r="G106" s="99">
        <f t="shared" si="10"/>
        <v>19.614000000000001</v>
      </c>
      <c r="H106" s="101">
        <v>2.0499999999999998</v>
      </c>
      <c r="I106" s="102" t="s">
        <v>59</v>
      </c>
      <c r="J106" s="106">
        <f t="shared" si="16"/>
        <v>2.0499999999999998</v>
      </c>
      <c r="K106" s="101">
        <v>1683</v>
      </c>
      <c r="L106" s="102" t="s">
        <v>57</v>
      </c>
      <c r="M106" s="100">
        <f t="shared" si="12"/>
        <v>0.16830000000000001</v>
      </c>
      <c r="N106" s="101">
        <v>1682</v>
      </c>
      <c r="O106" s="102" t="s">
        <v>57</v>
      </c>
      <c r="P106" s="100">
        <f t="shared" si="13"/>
        <v>0.16819999999999999</v>
      </c>
    </row>
    <row r="107" spans="1:16">
      <c r="A107" s="18">
        <f t="shared" si="14"/>
        <v>107</v>
      </c>
      <c r="B107" s="101">
        <v>4.5</v>
      </c>
      <c r="C107" s="102" t="s">
        <v>58</v>
      </c>
      <c r="D107" s="96">
        <f t="shared" si="15"/>
        <v>2.4861878453038673E-2</v>
      </c>
      <c r="E107" s="103">
        <v>10.79</v>
      </c>
      <c r="F107" s="104">
        <v>8.8019999999999996</v>
      </c>
      <c r="G107" s="99">
        <f t="shared" si="10"/>
        <v>19.591999999999999</v>
      </c>
      <c r="H107" s="101">
        <v>2.2999999999999998</v>
      </c>
      <c r="I107" s="102" t="s">
        <v>59</v>
      </c>
      <c r="J107" s="106">
        <f t="shared" si="16"/>
        <v>2.2999999999999998</v>
      </c>
      <c r="K107" s="101">
        <v>1842</v>
      </c>
      <c r="L107" s="102" t="s">
        <v>57</v>
      </c>
      <c r="M107" s="100">
        <f t="shared" si="12"/>
        <v>0.1842</v>
      </c>
      <c r="N107" s="101">
        <v>1850</v>
      </c>
      <c r="O107" s="102" t="s">
        <v>57</v>
      </c>
      <c r="P107" s="100">
        <f t="shared" si="13"/>
        <v>0.185</v>
      </c>
    </row>
    <row r="108" spans="1:16">
      <c r="A108" s="18">
        <f t="shared" si="14"/>
        <v>108</v>
      </c>
      <c r="B108" s="101">
        <v>5</v>
      </c>
      <c r="C108" s="102" t="s">
        <v>58</v>
      </c>
      <c r="D108" s="96">
        <f t="shared" si="15"/>
        <v>2.7624309392265192E-2</v>
      </c>
      <c r="E108" s="103">
        <v>11.22</v>
      </c>
      <c r="F108" s="104">
        <v>8.36</v>
      </c>
      <c r="G108" s="99">
        <f t="shared" si="10"/>
        <v>19.579999999999998</v>
      </c>
      <c r="H108" s="101">
        <v>2.5499999999999998</v>
      </c>
      <c r="I108" s="102" t="s">
        <v>59</v>
      </c>
      <c r="J108" s="106">
        <f t="shared" si="16"/>
        <v>2.5499999999999998</v>
      </c>
      <c r="K108" s="101">
        <v>1991</v>
      </c>
      <c r="L108" s="102" t="s">
        <v>57</v>
      </c>
      <c r="M108" s="100">
        <f t="shared" si="12"/>
        <v>0.1991</v>
      </c>
      <c r="N108" s="101">
        <v>2013</v>
      </c>
      <c r="O108" s="102" t="s">
        <v>57</v>
      </c>
      <c r="P108" s="100">
        <f t="shared" si="13"/>
        <v>0.20129999999999998</v>
      </c>
    </row>
    <row r="109" spans="1:16">
      <c r="A109" s="18">
        <f t="shared" si="14"/>
        <v>109</v>
      </c>
      <c r="B109" s="101">
        <v>5.5</v>
      </c>
      <c r="C109" s="102" t="s">
        <v>58</v>
      </c>
      <c r="D109" s="96">
        <f t="shared" si="15"/>
        <v>3.0386740331491711E-2</v>
      </c>
      <c r="E109" s="103">
        <v>11.64</v>
      </c>
      <c r="F109" s="104">
        <v>7.968</v>
      </c>
      <c r="G109" s="99">
        <f t="shared" si="10"/>
        <v>19.608000000000001</v>
      </c>
      <c r="H109" s="101">
        <v>2.8</v>
      </c>
      <c r="I109" s="102" t="s">
        <v>59</v>
      </c>
      <c r="J109" s="106">
        <f t="shared" si="16"/>
        <v>2.8</v>
      </c>
      <c r="K109" s="101">
        <v>2132</v>
      </c>
      <c r="L109" s="102" t="s">
        <v>57</v>
      </c>
      <c r="M109" s="100">
        <f t="shared" si="12"/>
        <v>0.2132</v>
      </c>
      <c r="N109" s="101">
        <v>2172</v>
      </c>
      <c r="O109" s="102" t="s">
        <v>57</v>
      </c>
      <c r="P109" s="100">
        <f t="shared" si="13"/>
        <v>0.2172</v>
      </c>
    </row>
    <row r="110" spans="1:16">
      <c r="A110" s="18">
        <f t="shared" si="14"/>
        <v>110</v>
      </c>
      <c r="B110" s="101">
        <v>6</v>
      </c>
      <c r="C110" s="102" t="s">
        <v>58</v>
      </c>
      <c r="D110" s="96">
        <f t="shared" si="15"/>
        <v>3.3149171270718231E-2</v>
      </c>
      <c r="E110" s="103">
        <v>12.04</v>
      </c>
      <c r="F110" s="104">
        <v>7.617</v>
      </c>
      <c r="G110" s="99">
        <f t="shared" si="10"/>
        <v>19.657</v>
      </c>
      <c r="H110" s="101">
        <v>3.05</v>
      </c>
      <c r="I110" s="102" t="s">
        <v>59</v>
      </c>
      <c r="J110" s="106">
        <f t="shared" si="16"/>
        <v>3.05</v>
      </c>
      <c r="K110" s="101">
        <v>2267</v>
      </c>
      <c r="L110" s="102" t="s">
        <v>57</v>
      </c>
      <c r="M110" s="100">
        <f t="shared" si="12"/>
        <v>0.22669999999999998</v>
      </c>
      <c r="N110" s="101">
        <v>2327</v>
      </c>
      <c r="O110" s="102" t="s">
        <v>57</v>
      </c>
      <c r="P110" s="100">
        <f t="shared" si="13"/>
        <v>0.23269999999999999</v>
      </c>
    </row>
    <row r="111" spans="1:16">
      <c r="A111" s="18">
        <f t="shared" si="14"/>
        <v>111</v>
      </c>
      <c r="B111" s="101">
        <v>6.5</v>
      </c>
      <c r="C111" s="102" t="s">
        <v>58</v>
      </c>
      <c r="D111" s="96">
        <f t="shared" si="15"/>
        <v>3.591160220994475E-2</v>
      </c>
      <c r="E111" s="103">
        <v>12.44</v>
      </c>
      <c r="F111" s="104">
        <v>7.3</v>
      </c>
      <c r="G111" s="99">
        <f t="shared" si="10"/>
        <v>19.739999999999998</v>
      </c>
      <c r="H111" s="101">
        <v>3.3</v>
      </c>
      <c r="I111" s="102" t="s">
        <v>59</v>
      </c>
      <c r="J111" s="106">
        <f t="shared" si="16"/>
        <v>3.3</v>
      </c>
      <c r="K111" s="101">
        <v>2394</v>
      </c>
      <c r="L111" s="102" t="s">
        <v>57</v>
      </c>
      <c r="M111" s="100">
        <f t="shared" si="12"/>
        <v>0.2394</v>
      </c>
      <c r="N111" s="101">
        <v>2478</v>
      </c>
      <c r="O111" s="102" t="s">
        <v>57</v>
      </c>
      <c r="P111" s="100">
        <f t="shared" si="13"/>
        <v>0.24780000000000002</v>
      </c>
    </row>
    <row r="112" spans="1:16">
      <c r="A112" s="18">
        <f t="shared" si="14"/>
        <v>112</v>
      </c>
      <c r="B112" s="101">
        <v>7</v>
      </c>
      <c r="C112" s="102" t="s">
        <v>58</v>
      </c>
      <c r="D112" s="96">
        <f t="shared" si="15"/>
        <v>3.8674033149171269E-2</v>
      </c>
      <c r="E112" s="103">
        <v>12.84</v>
      </c>
      <c r="F112" s="104">
        <v>7.0129999999999999</v>
      </c>
      <c r="G112" s="99">
        <f t="shared" si="10"/>
        <v>19.853000000000002</v>
      </c>
      <c r="H112" s="101">
        <v>3.55</v>
      </c>
      <c r="I112" s="102" t="s">
        <v>59</v>
      </c>
      <c r="J112" s="106">
        <f t="shared" si="16"/>
        <v>3.55</v>
      </c>
      <c r="K112" s="101">
        <v>2516</v>
      </c>
      <c r="L112" s="102" t="s">
        <v>57</v>
      </c>
      <c r="M112" s="100">
        <f t="shared" si="12"/>
        <v>0.25159999999999999</v>
      </c>
      <c r="N112" s="101">
        <v>2625</v>
      </c>
      <c r="O112" s="102" t="s">
        <v>57</v>
      </c>
      <c r="P112" s="100">
        <f t="shared" si="13"/>
        <v>0.26250000000000001</v>
      </c>
    </row>
    <row r="113" spans="1:16">
      <c r="A113" s="18">
        <f t="shared" si="14"/>
        <v>113</v>
      </c>
      <c r="B113" s="101">
        <v>8</v>
      </c>
      <c r="C113" s="102" t="s">
        <v>58</v>
      </c>
      <c r="D113" s="96">
        <f t="shared" si="15"/>
        <v>4.4198895027624308E-2</v>
      </c>
      <c r="E113" s="103">
        <v>13.69</v>
      </c>
      <c r="F113" s="104">
        <v>6.5110000000000001</v>
      </c>
      <c r="G113" s="99">
        <f t="shared" si="10"/>
        <v>20.201000000000001</v>
      </c>
      <c r="H113" s="101">
        <v>4.05</v>
      </c>
      <c r="I113" s="102" t="s">
        <v>59</v>
      </c>
      <c r="J113" s="106">
        <f t="shared" si="16"/>
        <v>4.05</v>
      </c>
      <c r="K113" s="101">
        <v>2786</v>
      </c>
      <c r="L113" s="102" t="s">
        <v>57</v>
      </c>
      <c r="M113" s="100">
        <f t="shared" si="12"/>
        <v>0.27860000000000001</v>
      </c>
      <c r="N113" s="101">
        <v>2908</v>
      </c>
      <c r="O113" s="102" t="s">
        <v>57</v>
      </c>
      <c r="P113" s="100">
        <f t="shared" si="13"/>
        <v>0.2908</v>
      </c>
    </row>
    <row r="114" spans="1:16">
      <c r="A114" s="18">
        <f t="shared" si="14"/>
        <v>114</v>
      </c>
      <c r="B114" s="101">
        <v>9</v>
      </c>
      <c r="C114" s="102" t="s">
        <v>58</v>
      </c>
      <c r="D114" s="96">
        <f t="shared" si="15"/>
        <v>4.9723756906077346E-2</v>
      </c>
      <c r="E114" s="103">
        <v>14.61</v>
      </c>
      <c r="F114" s="104">
        <v>6.0869999999999997</v>
      </c>
      <c r="G114" s="99">
        <f t="shared" si="10"/>
        <v>20.696999999999999</v>
      </c>
      <c r="H114" s="101">
        <v>4.53</v>
      </c>
      <c r="I114" s="102" t="s">
        <v>59</v>
      </c>
      <c r="J114" s="106">
        <f t="shared" si="16"/>
        <v>4.53</v>
      </c>
      <c r="K114" s="101">
        <v>3027</v>
      </c>
      <c r="L114" s="102" t="s">
        <v>57</v>
      </c>
      <c r="M114" s="100">
        <f t="shared" si="12"/>
        <v>0.30270000000000002</v>
      </c>
      <c r="N114" s="101">
        <v>3175</v>
      </c>
      <c r="O114" s="102" t="s">
        <v>57</v>
      </c>
      <c r="P114" s="100">
        <f t="shared" si="13"/>
        <v>0.3175</v>
      </c>
    </row>
    <row r="115" spans="1:16">
      <c r="A115" s="18">
        <f t="shared" si="14"/>
        <v>115</v>
      </c>
      <c r="B115" s="101">
        <v>10</v>
      </c>
      <c r="C115" s="102" t="s">
        <v>58</v>
      </c>
      <c r="D115" s="96">
        <f t="shared" si="15"/>
        <v>5.5248618784530384E-2</v>
      </c>
      <c r="E115" s="103">
        <v>15.59</v>
      </c>
      <c r="F115" s="104">
        <v>5.7220000000000004</v>
      </c>
      <c r="G115" s="99">
        <f t="shared" si="10"/>
        <v>21.312000000000001</v>
      </c>
      <c r="H115" s="101">
        <v>5</v>
      </c>
      <c r="I115" s="102" t="s">
        <v>59</v>
      </c>
      <c r="J115" s="106">
        <f t="shared" si="16"/>
        <v>5</v>
      </c>
      <c r="K115" s="101">
        <v>3243</v>
      </c>
      <c r="L115" s="102" t="s">
        <v>57</v>
      </c>
      <c r="M115" s="100">
        <f t="shared" si="12"/>
        <v>0.32429999999999998</v>
      </c>
      <c r="N115" s="101">
        <v>3425</v>
      </c>
      <c r="O115" s="102" t="s">
        <v>57</v>
      </c>
      <c r="P115" s="100">
        <f t="shared" si="13"/>
        <v>0.34249999999999997</v>
      </c>
    </row>
    <row r="116" spans="1:16">
      <c r="A116" s="18">
        <f t="shared" si="14"/>
        <v>116</v>
      </c>
      <c r="B116" s="101">
        <v>11</v>
      </c>
      <c r="C116" s="102" t="s">
        <v>58</v>
      </c>
      <c r="D116" s="96">
        <f t="shared" si="15"/>
        <v>6.0773480662983423E-2</v>
      </c>
      <c r="E116" s="103">
        <v>16.649999999999999</v>
      </c>
      <c r="F116" s="104">
        <v>5.4039999999999999</v>
      </c>
      <c r="G116" s="99">
        <f t="shared" si="10"/>
        <v>22.053999999999998</v>
      </c>
      <c r="H116" s="101">
        <v>5.46</v>
      </c>
      <c r="I116" s="102" t="s">
        <v>59</v>
      </c>
      <c r="J116" s="106">
        <f t="shared" si="16"/>
        <v>5.46</v>
      </c>
      <c r="K116" s="101">
        <v>3436</v>
      </c>
      <c r="L116" s="102" t="s">
        <v>57</v>
      </c>
      <c r="M116" s="100">
        <f t="shared" ref="M116:M152" si="17">K116/1000/10</f>
        <v>0.34360000000000002</v>
      </c>
      <c r="N116" s="101">
        <v>3659</v>
      </c>
      <c r="O116" s="102" t="s">
        <v>57</v>
      </c>
      <c r="P116" s="100">
        <f t="shared" ref="P116:P147" si="18">N116/1000/10</f>
        <v>0.3659</v>
      </c>
    </row>
    <row r="117" spans="1:16">
      <c r="A117" s="18">
        <f t="shared" si="14"/>
        <v>117</v>
      </c>
      <c r="B117" s="101">
        <v>12</v>
      </c>
      <c r="C117" s="102" t="s">
        <v>58</v>
      </c>
      <c r="D117" s="96">
        <f t="shared" si="15"/>
        <v>6.6298342541436461E-2</v>
      </c>
      <c r="E117" s="103">
        <v>17.77</v>
      </c>
      <c r="F117" s="104">
        <v>5.125</v>
      </c>
      <c r="G117" s="99">
        <f t="shared" si="10"/>
        <v>22.895</v>
      </c>
      <c r="H117" s="101">
        <v>5.9</v>
      </c>
      <c r="I117" s="102" t="s">
        <v>59</v>
      </c>
      <c r="J117" s="106">
        <f t="shared" si="16"/>
        <v>5.9</v>
      </c>
      <c r="K117" s="101">
        <v>3610</v>
      </c>
      <c r="L117" s="102" t="s">
        <v>57</v>
      </c>
      <c r="M117" s="100">
        <f t="shared" si="17"/>
        <v>0.36099999999999999</v>
      </c>
      <c r="N117" s="101">
        <v>3878</v>
      </c>
      <c r="O117" s="102" t="s">
        <v>57</v>
      </c>
      <c r="P117" s="100">
        <f t="shared" si="18"/>
        <v>0.38780000000000003</v>
      </c>
    </row>
    <row r="118" spans="1:16">
      <c r="A118" s="18">
        <f t="shared" si="14"/>
        <v>118</v>
      </c>
      <c r="B118" s="101">
        <v>13</v>
      </c>
      <c r="C118" s="102" t="s">
        <v>58</v>
      </c>
      <c r="D118" s="96">
        <f t="shared" si="15"/>
        <v>7.18232044198895E-2</v>
      </c>
      <c r="E118" s="103">
        <v>18.95</v>
      </c>
      <c r="F118" s="104">
        <v>4.8769999999999998</v>
      </c>
      <c r="G118" s="99">
        <f t="shared" si="10"/>
        <v>23.826999999999998</v>
      </c>
      <c r="H118" s="101">
        <v>6.33</v>
      </c>
      <c r="I118" s="102" t="s">
        <v>59</v>
      </c>
      <c r="J118" s="106">
        <f t="shared" si="16"/>
        <v>6.33</v>
      </c>
      <c r="K118" s="101">
        <v>3766</v>
      </c>
      <c r="L118" s="102" t="s">
        <v>57</v>
      </c>
      <c r="M118" s="100">
        <f t="shared" si="17"/>
        <v>0.37659999999999999</v>
      </c>
      <c r="N118" s="101">
        <v>4081</v>
      </c>
      <c r="O118" s="102" t="s">
        <v>57</v>
      </c>
      <c r="P118" s="100">
        <f t="shared" si="18"/>
        <v>0.40810000000000002</v>
      </c>
    </row>
    <row r="119" spans="1:16">
      <c r="A119" s="18">
        <f t="shared" si="14"/>
        <v>119</v>
      </c>
      <c r="B119" s="101">
        <v>14</v>
      </c>
      <c r="C119" s="102" t="s">
        <v>58</v>
      </c>
      <c r="D119" s="96">
        <f t="shared" si="15"/>
        <v>7.7348066298342538E-2</v>
      </c>
      <c r="E119" s="103">
        <v>20.190000000000001</v>
      </c>
      <c r="F119" s="104">
        <v>4.6550000000000002</v>
      </c>
      <c r="G119" s="99">
        <f t="shared" si="10"/>
        <v>24.845000000000002</v>
      </c>
      <c r="H119" s="101">
        <v>6.73</v>
      </c>
      <c r="I119" s="102" t="s">
        <v>59</v>
      </c>
      <c r="J119" s="106">
        <f t="shared" si="16"/>
        <v>6.73</v>
      </c>
      <c r="K119" s="101">
        <v>3906</v>
      </c>
      <c r="L119" s="102" t="s">
        <v>57</v>
      </c>
      <c r="M119" s="100">
        <f t="shared" si="17"/>
        <v>0.3906</v>
      </c>
      <c r="N119" s="101">
        <v>4269</v>
      </c>
      <c r="O119" s="102" t="s">
        <v>57</v>
      </c>
      <c r="P119" s="100">
        <f t="shared" si="18"/>
        <v>0.4269</v>
      </c>
    </row>
    <row r="120" spans="1:16">
      <c r="A120" s="18">
        <f t="shared" si="14"/>
        <v>120</v>
      </c>
      <c r="B120" s="101">
        <v>15</v>
      </c>
      <c r="C120" s="102" t="s">
        <v>58</v>
      </c>
      <c r="D120" s="96">
        <f t="shared" si="15"/>
        <v>8.2872928176795577E-2</v>
      </c>
      <c r="E120" s="103">
        <v>21.47</v>
      </c>
      <c r="F120" s="104">
        <v>4.4560000000000004</v>
      </c>
      <c r="G120" s="99">
        <f t="shared" si="10"/>
        <v>25.925999999999998</v>
      </c>
      <c r="H120" s="101">
        <v>7.13</v>
      </c>
      <c r="I120" s="102" t="s">
        <v>59</v>
      </c>
      <c r="J120" s="106">
        <f t="shared" si="16"/>
        <v>7.13</v>
      </c>
      <c r="K120" s="101">
        <v>4032</v>
      </c>
      <c r="L120" s="102" t="s">
        <v>57</v>
      </c>
      <c r="M120" s="100">
        <f t="shared" si="17"/>
        <v>0.4032</v>
      </c>
      <c r="N120" s="101">
        <v>4444</v>
      </c>
      <c r="O120" s="102" t="s">
        <v>57</v>
      </c>
      <c r="P120" s="100">
        <f t="shared" si="18"/>
        <v>0.44440000000000002</v>
      </c>
    </row>
    <row r="121" spans="1:16">
      <c r="A121" s="18">
        <f t="shared" si="14"/>
        <v>121</v>
      </c>
      <c r="B121" s="101">
        <v>16</v>
      </c>
      <c r="C121" s="102" t="s">
        <v>58</v>
      </c>
      <c r="D121" s="96">
        <f t="shared" ref="D121:D152" si="19">B121/$C$5</f>
        <v>8.8397790055248615E-2</v>
      </c>
      <c r="E121" s="103">
        <v>22.8</v>
      </c>
      <c r="F121" s="104">
        <v>4.2750000000000004</v>
      </c>
      <c r="G121" s="99">
        <f t="shared" si="10"/>
        <v>27.075000000000003</v>
      </c>
      <c r="H121" s="101">
        <v>7.5</v>
      </c>
      <c r="I121" s="102" t="s">
        <v>59</v>
      </c>
      <c r="J121" s="106">
        <f t="shared" si="16"/>
        <v>7.5</v>
      </c>
      <c r="K121" s="101">
        <v>4146</v>
      </c>
      <c r="L121" s="102" t="s">
        <v>57</v>
      </c>
      <c r="M121" s="100">
        <f t="shared" si="17"/>
        <v>0.41459999999999997</v>
      </c>
      <c r="N121" s="101">
        <v>4605</v>
      </c>
      <c r="O121" s="102" t="s">
        <v>57</v>
      </c>
      <c r="P121" s="100">
        <f t="shared" si="18"/>
        <v>0.46050000000000002</v>
      </c>
    </row>
    <row r="122" spans="1:16">
      <c r="A122" s="18">
        <f t="shared" si="14"/>
        <v>122</v>
      </c>
      <c r="B122" s="101">
        <v>17</v>
      </c>
      <c r="C122" s="102" t="s">
        <v>58</v>
      </c>
      <c r="D122" s="96">
        <f t="shared" si="19"/>
        <v>9.3922651933701654E-2</v>
      </c>
      <c r="E122" s="103">
        <v>24.15</v>
      </c>
      <c r="F122" s="104">
        <v>4.1100000000000003</v>
      </c>
      <c r="G122" s="99">
        <f t="shared" si="10"/>
        <v>28.259999999999998</v>
      </c>
      <c r="H122" s="101">
        <v>7.86</v>
      </c>
      <c r="I122" s="102" t="s">
        <v>59</v>
      </c>
      <c r="J122" s="106">
        <f t="shared" si="16"/>
        <v>7.86</v>
      </c>
      <c r="K122" s="101">
        <v>4249</v>
      </c>
      <c r="L122" s="102" t="s">
        <v>57</v>
      </c>
      <c r="M122" s="100">
        <f t="shared" si="17"/>
        <v>0.42489999999999994</v>
      </c>
      <c r="N122" s="101">
        <v>4755</v>
      </c>
      <c r="O122" s="102" t="s">
        <v>57</v>
      </c>
      <c r="P122" s="100">
        <f t="shared" si="18"/>
        <v>0.47549999999999998</v>
      </c>
    </row>
    <row r="123" spans="1:16">
      <c r="A123" s="18">
        <f t="shared" si="14"/>
        <v>123</v>
      </c>
      <c r="B123" s="101">
        <v>18</v>
      </c>
      <c r="C123" s="102" t="s">
        <v>58</v>
      </c>
      <c r="D123" s="96">
        <f t="shared" si="19"/>
        <v>9.9447513812154692E-2</v>
      </c>
      <c r="E123" s="103">
        <v>25.54</v>
      </c>
      <c r="F123" s="104">
        <v>3.9590000000000001</v>
      </c>
      <c r="G123" s="99">
        <f t="shared" si="10"/>
        <v>29.498999999999999</v>
      </c>
      <c r="H123" s="101">
        <v>8.1999999999999993</v>
      </c>
      <c r="I123" s="102" t="s">
        <v>59</v>
      </c>
      <c r="J123" s="106">
        <f t="shared" si="16"/>
        <v>8.1999999999999993</v>
      </c>
      <c r="K123" s="101">
        <v>4342</v>
      </c>
      <c r="L123" s="102" t="s">
        <v>57</v>
      </c>
      <c r="M123" s="100">
        <f t="shared" si="17"/>
        <v>0.43419999999999997</v>
      </c>
      <c r="N123" s="101">
        <v>4894</v>
      </c>
      <c r="O123" s="102" t="s">
        <v>57</v>
      </c>
      <c r="P123" s="100">
        <f t="shared" si="18"/>
        <v>0.4894</v>
      </c>
    </row>
    <row r="124" spans="1:16">
      <c r="A124" s="18">
        <f t="shared" si="14"/>
        <v>124</v>
      </c>
      <c r="B124" s="101">
        <v>20</v>
      </c>
      <c r="C124" s="102" t="s">
        <v>58</v>
      </c>
      <c r="D124" s="96">
        <f t="shared" si="19"/>
        <v>0.11049723756906077</v>
      </c>
      <c r="E124" s="103">
        <v>28.36</v>
      </c>
      <c r="F124" s="104">
        <v>3.6920000000000002</v>
      </c>
      <c r="G124" s="99">
        <f t="shared" si="10"/>
        <v>32.052</v>
      </c>
      <c r="H124" s="101">
        <v>8.85</v>
      </c>
      <c r="I124" s="102" t="s">
        <v>59</v>
      </c>
      <c r="J124" s="106">
        <f t="shared" si="16"/>
        <v>8.85</v>
      </c>
      <c r="K124" s="101">
        <v>4549</v>
      </c>
      <c r="L124" s="102" t="s">
        <v>57</v>
      </c>
      <c r="M124" s="100">
        <f t="shared" si="17"/>
        <v>0.45490000000000003</v>
      </c>
      <c r="N124" s="101">
        <v>5142</v>
      </c>
      <c r="O124" s="102" t="s">
        <v>57</v>
      </c>
      <c r="P124" s="100">
        <f t="shared" si="18"/>
        <v>0.51419999999999999</v>
      </c>
    </row>
    <row r="125" spans="1:16">
      <c r="A125" s="18">
        <f t="shared" si="14"/>
        <v>125</v>
      </c>
      <c r="B125" s="107">
        <v>22.5</v>
      </c>
      <c r="C125" s="108" t="s">
        <v>58</v>
      </c>
      <c r="D125" s="96">
        <f t="shared" si="19"/>
        <v>0.12430939226519337</v>
      </c>
      <c r="E125" s="103">
        <v>31.95</v>
      </c>
      <c r="F125" s="104">
        <v>3.411</v>
      </c>
      <c r="G125" s="99">
        <f t="shared" si="10"/>
        <v>35.360999999999997</v>
      </c>
      <c r="H125" s="101">
        <v>9.59</v>
      </c>
      <c r="I125" s="102" t="s">
        <v>59</v>
      </c>
      <c r="J125" s="106">
        <f t="shared" si="16"/>
        <v>9.59</v>
      </c>
      <c r="K125" s="101">
        <v>4781</v>
      </c>
      <c r="L125" s="102" t="s">
        <v>57</v>
      </c>
      <c r="M125" s="100">
        <f t="shared" si="17"/>
        <v>0.47809999999999997</v>
      </c>
      <c r="N125" s="101">
        <v>5406</v>
      </c>
      <c r="O125" s="102" t="s">
        <v>57</v>
      </c>
      <c r="P125" s="100">
        <f t="shared" si="18"/>
        <v>0.54059999999999997</v>
      </c>
    </row>
    <row r="126" spans="1:16">
      <c r="A126" s="18">
        <f t="shared" si="14"/>
        <v>126</v>
      </c>
      <c r="B126" s="107">
        <v>25</v>
      </c>
      <c r="C126" s="108" t="s">
        <v>58</v>
      </c>
      <c r="D126" s="96">
        <f t="shared" si="19"/>
        <v>0.13812154696132597</v>
      </c>
      <c r="E126" s="103">
        <v>35.53</v>
      </c>
      <c r="F126" s="104">
        <v>3.1739999999999999</v>
      </c>
      <c r="G126" s="99">
        <f t="shared" si="10"/>
        <v>38.704000000000001</v>
      </c>
      <c r="H126" s="107">
        <v>10.26</v>
      </c>
      <c r="I126" s="108" t="s">
        <v>59</v>
      </c>
      <c r="J126" s="106">
        <f t="shared" si="16"/>
        <v>10.26</v>
      </c>
      <c r="K126" s="107">
        <v>4966</v>
      </c>
      <c r="L126" s="108" t="s">
        <v>57</v>
      </c>
      <c r="M126" s="100">
        <f t="shared" si="17"/>
        <v>0.49660000000000004</v>
      </c>
      <c r="N126" s="107">
        <v>5629</v>
      </c>
      <c r="O126" s="108" t="s">
        <v>57</v>
      </c>
      <c r="P126" s="100">
        <f t="shared" si="18"/>
        <v>0.56289999999999996</v>
      </c>
    </row>
    <row r="127" spans="1:16">
      <c r="A127" s="18">
        <f t="shared" si="14"/>
        <v>127</v>
      </c>
      <c r="B127" s="107">
        <v>27.5</v>
      </c>
      <c r="C127" s="108" t="s">
        <v>58</v>
      </c>
      <c r="D127" s="96">
        <f t="shared" si="19"/>
        <v>0.15193370165745856</v>
      </c>
      <c r="E127" s="103">
        <v>39.04</v>
      </c>
      <c r="F127" s="104">
        <v>2.972</v>
      </c>
      <c r="G127" s="99">
        <f t="shared" si="10"/>
        <v>42.012</v>
      </c>
      <c r="H127" s="107">
        <v>10.88</v>
      </c>
      <c r="I127" s="108" t="s">
        <v>59</v>
      </c>
      <c r="J127" s="106">
        <f t="shared" si="16"/>
        <v>10.88</v>
      </c>
      <c r="K127" s="107">
        <v>5117</v>
      </c>
      <c r="L127" s="108" t="s">
        <v>57</v>
      </c>
      <c r="M127" s="100">
        <f t="shared" si="17"/>
        <v>0.51170000000000004</v>
      </c>
      <c r="N127" s="107">
        <v>5819</v>
      </c>
      <c r="O127" s="108" t="s">
        <v>57</v>
      </c>
      <c r="P127" s="100">
        <f t="shared" si="18"/>
        <v>0.58189999999999997</v>
      </c>
    </row>
    <row r="128" spans="1:16">
      <c r="A128" s="18">
        <f t="shared" si="14"/>
        <v>128</v>
      </c>
      <c r="B128" s="101">
        <v>30</v>
      </c>
      <c r="C128" s="102" t="s">
        <v>58</v>
      </c>
      <c r="D128" s="96">
        <f t="shared" si="19"/>
        <v>0.16574585635359115</v>
      </c>
      <c r="E128" s="103">
        <v>42.46</v>
      </c>
      <c r="F128" s="104">
        <v>2.7970000000000002</v>
      </c>
      <c r="G128" s="99">
        <f t="shared" si="10"/>
        <v>45.256999999999998</v>
      </c>
      <c r="H128" s="101">
        <v>11.45</v>
      </c>
      <c r="I128" s="102" t="s">
        <v>59</v>
      </c>
      <c r="J128" s="106">
        <f t="shared" si="16"/>
        <v>11.45</v>
      </c>
      <c r="K128" s="107">
        <v>5244</v>
      </c>
      <c r="L128" s="108" t="s">
        <v>57</v>
      </c>
      <c r="M128" s="100">
        <f t="shared" si="17"/>
        <v>0.52439999999999998</v>
      </c>
      <c r="N128" s="107">
        <v>5982</v>
      </c>
      <c r="O128" s="108" t="s">
        <v>57</v>
      </c>
      <c r="P128" s="100">
        <f t="shared" si="18"/>
        <v>0.59820000000000007</v>
      </c>
    </row>
    <row r="129" spans="1:16">
      <c r="A129" s="18">
        <f t="shared" si="14"/>
        <v>129</v>
      </c>
      <c r="B129" s="101">
        <v>32.5</v>
      </c>
      <c r="C129" s="102" t="s">
        <v>58</v>
      </c>
      <c r="D129" s="96">
        <f t="shared" si="19"/>
        <v>0.17955801104972377</v>
      </c>
      <c r="E129" s="103">
        <v>45.75</v>
      </c>
      <c r="F129" s="104">
        <v>2.6429999999999998</v>
      </c>
      <c r="G129" s="99">
        <f t="shared" si="10"/>
        <v>48.393000000000001</v>
      </c>
      <c r="H129" s="101">
        <v>11.98</v>
      </c>
      <c r="I129" s="102" t="s">
        <v>59</v>
      </c>
      <c r="J129" s="106">
        <f t="shared" si="16"/>
        <v>11.98</v>
      </c>
      <c r="K129" s="107">
        <v>5351</v>
      </c>
      <c r="L129" s="108" t="s">
        <v>57</v>
      </c>
      <c r="M129" s="100">
        <f t="shared" si="17"/>
        <v>0.53510000000000002</v>
      </c>
      <c r="N129" s="107">
        <v>6125</v>
      </c>
      <c r="O129" s="108" t="s">
        <v>57</v>
      </c>
      <c r="P129" s="100">
        <f t="shared" si="18"/>
        <v>0.61250000000000004</v>
      </c>
    </row>
    <row r="130" spans="1:16">
      <c r="A130" s="18">
        <f t="shared" si="14"/>
        <v>130</v>
      </c>
      <c r="B130" s="101">
        <v>35</v>
      </c>
      <c r="C130" s="102" t="s">
        <v>58</v>
      </c>
      <c r="D130" s="96">
        <f t="shared" si="19"/>
        <v>0.19337016574585636</v>
      </c>
      <c r="E130" s="103">
        <v>48.9</v>
      </c>
      <c r="F130" s="104">
        <v>2.508</v>
      </c>
      <c r="G130" s="99">
        <f t="shared" si="10"/>
        <v>51.408000000000001</v>
      </c>
      <c r="H130" s="101">
        <v>12.48</v>
      </c>
      <c r="I130" s="102" t="s">
        <v>59</v>
      </c>
      <c r="J130" s="106">
        <f t="shared" ref="J130:J161" si="20">H130</f>
        <v>12.48</v>
      </c>
      <c r="K130" s="107">
        <v>5443</v>
      </c>
      <c r="L130" s="108" t="s">
        <v>57</v>
      </c>
      <c r="M130" s="100">
        <f t="shared" si="17"/>
        <v>0.54430000000000001</v>
      </c>
      <c r="N130" s="107">
        <v>6251</v>
      </c>
      <c r="O130" s="108" t="s">
        <v>57</v>
      </c>
      <c r="P130" s="100">
        <f t="shared" si="18"/>
        <v>0.62509999999999999</v>
      </c>
    </row>
    <row r="131" spans="1:16">
      <c r="A131" s="18">
        <f t="shared" si="14"/>
        <v>131</v>
      </c>
      <c r="B131" s="101">
        <v>37.5</v>
      </c>
      <c r="C131" s="102" t="s">
        <v>58</v>
      </c>
      <c r="D131" s="96">
        <f t="shared" si="19"/>
        <v>0.20718232044198895</v>
      </c>
      <c r="E131" s="103">
        <v>51.89</v>
      </c>
      <c r="F131" s="104">
        <v>2.387</v>
      </c>
      <c r="G131" s="99">
        <f t="shared" si="10"/>
        <v>54.277000000000001</v>
      </c>
      <c r="H131" s="101">
        <v>12.95</v>
      </c>
      <c r="I131" s="102" t="s">
        <v>59</v>
      </c>
      <c r="J131" s="106">
        <f t="shared" si="20"/>
        <v>12.95</v>
      </c>
      <c r="K131" s="107">
        <v>5524</v>
      </c>
      <c r="L131" s="108" t="s">
        <v>57</v>
      </c>
      <c r="M131" s="100">
        <f t="shared" si="17"/>
        <v>0.5524</v>
      </c>
      <c r="N131" s="107">
        <v>6362</v>
      </c>
      <c r="O131" s="108" t="s">
        <v>57</v>
      </c>
      <c r="P131" s="100">
        <f t="shared" si="18"/>
        <v>0.63619999999999999</v>
      </c>
    </row>
    <row r="132" spans="1:16">
      <c r="A132" s="18">
        <f t="shared" si="14"/>
        <v>132</v>
      </c>
      <c r="B132" s="101">
        <v>40</v>
      </c>
      <c r="C132" s="102" t="s">
        <v>58</v>
      </c>
      <c r="D132" s="96">
        <f t="shared" si="19"/>
        <v>0.22099447513812154</v>
      </c>
      <c r="E132" s="103">
        <v>54.72</v>
      </c>
      <c r="F132" s="104">
        <v>2.278</v>
      </c>
      <c r="G132" s="99">
        <f t="shared" si="10"/>
        <v>56.997999999999998</v>
      </c>
      <c r="H132" s="101">
        <v>13.4</v>
      </c>
      <c r="I132" s="102" t="s">
        <v>59</v>
      </c>
      <c r="J132" s="106">
        <f t="shared" si="20"/>
        <v>13.4</v>
      </c>
      <c r="K132" s="107">
        <v>5595</v>
      </c>
      <c r="L132" s="108" t="s">
        <v>57</v>
      </c>
      <c r="M132" s="100">
        <f t="shared" si="17"/>
        <v>0.5595</v>
      </c>
      <c r="N132" s="107">
        <v>6462</v>
      </c>
      <c r="O132" s="108" t="s">
        <v>57</v>
      </c>
      <c r="P132" s="100">
        <f t="shared" si="18"/>
        <v>0.6462</v>
      </c>
    </row>
    <row r="133" spans="1:16">
      <c r="A133" s="18">
        <f t="shared" si="14"/>
        <v>133</v>
      </c>
      <c r="B133" s="101">
        <v>45</v>
      </c>
      <c r="C133" s="102" t="s">
        <v>58</v>
      </c>
      <c r="D133" s="96">
        <f t="shared" si="19"/>
        <v>0.24861878453038674</v>
      </c>
      <c r="E133" s="103">
        <v>59.94</v>
      </c>
      <c r="F133" s="104">
        <v>2.0910000000000002</v>
      </c>
      <c r="G133" s="99">
        <f t="shared" si="10"/>
        <v>62.030999999999999</v>
      </c>
      <c r="H133" s="101">
        <v>14.24</v>
      </c>
      <c r="I133" s="102" t="s">
        <v>59</v>
      </c>
      <c r="J133" s="106">
        <f t="shared" si="20"/>
        <v>14.24</v>
      </c>
      <c r="K133" s="107">
        <v>5778</v>
      </c>
      <c r="L133" s="108" t="s">
        <v>57</v>
      </c>
      <c r="M133" s="100">
        <f t="shared" si="17"/>
        <v>0.57779999999999998</v>
      </c>
      <c r="N133" s="107">
        <v>6635</v>
      </c>
      <c r="O133" s="108" t="s">
        <v>57</v>
      </c>
      <c r="P133" s="100">
        <f t="shared" si="18"/>
        <v>0.66349999999999998</v>
      </c>
    </row>
    <row r="134" spans="1:16">
      <c r="A134" s="18">
        <f t="shared" si="14"/>
        <v>134</v>
      </c>
      <c r="B134" s="101">
        <v>50</v>
      </c>
      <c r="C134" s="102" t="s">
        <v>58</v>
      </c>
      <c r="D134" s="96">
        <f t="shared" si="19"/>
        <v>0.27624309392265195</v>
      </c>
      <c r="E134" s="103">
        <v>64.59</v>
      </c>
      <c r="F134" s="104">
        <v>1.9350000000000001</v>
      </c>
      <c r="G134" s="99">
        <f t="shared" si="10"/>
        <v>66.525000000000006</v>
      </c>
      <c r="H134" s="101">
        <v>15.01</v>
      </c>
      <c r="I134" s="102" t="s">
        <v>59</v>
      </c>
      <c r="J134" s="106">
        <f t="shared" si="20"/>
        <v>15.01</v>
      </c>
      <c r="K134" s="107">
        <v>5928</v>
      </c>
      <c r="L134" s="108" t="s">
        <v>57</v>
      </c>
      <c r="M134" s="100">
        <f t="shared" si="17"/>
        <v>0.59279999999999999</v>
      </c>
      <c r="N134" s="107">
        <v>6780</v>
      </c>
      <c r="O134" s="108" t="s">
        <v>57</v>
      </c>
      <c r="P134" s="100">
        <f t="shared" si="18"/>
        <v>0.67800000000000005</v>
      </c>
    </row>
    <row r="135" spans="1:16">
      <c r="A135" s="18">
        <f t="shared" si="14"/>
        <v>135</v>
      </c>
      <c r="B135" s="101">
        <v>55</v>
      </c>
      <c r="C135" s="102" t="s">
        <v>58</v>
      </c>
      <c r="D135" s="96">
        <f t="shared" si="19"/>
        <v>0.30386740331491713</v>
      </c>
      <c r="E135" s="103">
        <v>68.73</v>
      </c>
      <c r="F135" s="104">
        <v>1.8029999999999999</v>
      </c>
      <c r="G135" s="99">
        <f t="shared" si="10"/>
        <v>70.533000000000001</v>
      </c>
      <c r="H135" s="101">
        <v>15.74</v>
      </c>
      <c r="I135" s="102" t="s">
        <v>59</v>
      </c>
      <c r="J135" s="106">
        <f t="shared" si="20"/>
        <v>15.74</v>
      </c>
      <c r="K135" s="107">
        <v>6056</v>
      </c>
      <c r="L135" s="108" t="s">
        <v>57</v>
      </c>
      <c r="M135" s="100">
        <f t="shared" si="17"/>
        <v>0.60560000000000003</v>
      </c>
      <c r="N135" s="107">
        <v>6904</v>
      </c>
      <c r="O135" s="108" t="s">
        <v>57</v>
      </c>
      <c r="P135" s="100">
        <f t="shared" si="18"/>
        <v>0.69040000000000001</v>
      </c>
    </row>
    <row r="136" spans="1:16">
      <c r="A136" s="18">
        <f t="shared" si="14"/>
        <v>136</v>
      </c>
      <c r="B136" s="101">
        <v>60</v>
      </c>
      <c r="C136" s="102" t="s">
        <v>58</v>
      </c>
      <c r="D136" s="96">
        <f t="shared" si="19"/>
        <v>0.33149171270718231</v>
      </c>
      <c r="E136" s="103">
        <v>72.430000000000007</v>
      </c>
      <c r="F136" s="104">
        <v>1.69</v>
      </c>
      <c r="G136" s="99">
        <f t="shared" si="10"/>
        <v>74.12</v>
      </c>
      <c r="H136" s="101">
        <v>16.43</v>
      </c>
      <c r="I136" s="102" t="s">
        <v>59</v>
      </c>
      <c r="J136" s="106">
        <f t="shared" si="20"/>
        <v>16.43</v>
      </c>
      <c r="K136" s="107">
        <v>6168</v>
      </c>
      <c r="L136" s="108" t="s">
        <v>57</v>
      </c>
      <c r="M136" s="100">
        <f t="shared" si="17"/>
        <v>0.61680000000000001</v>
      </c>
      <c r="N136" s="107">
        <v>7012</v>
      </c>
      <c r="O136" s="108" t="s">
        <v>57</v>
      </c>
      <c r="P136" s="100">
        <f t="shared" si="18"/>
        <v>0.70119999999999993</v>
      </c>
    </row>
    <row r="137" spans="1:16">
      <c r="A137" s="18">
        <f t="shared" si="14"/>
        <v>137</v>
      </c>
      <c r="B137" s="101">
        <v>65</v>
      </c>
      <c r="C137" s="102" t="s">
        <v>58</v>
      </c>
      <c r="D137" s="96">
        <f t="shared" si="19"/>
        <v>0.35911602209944754</v>
      </c>
      <c r="E137" s="103">
        <v>75.75</v>
      </c>
      <c r="F137" s="104">
        <v>1.591</v>
      </c>
      <c r="G137" s="99">
        <f t="shared" si="10"/>
        <v>77.340999999999994</v>
      </c>
      <c r="H137" s="101">
        <v>17.09</v>
      </c>
      <c r="I137" s="102" t="s">
        <v>59</v>
      </c>
      <c r="J137" s="106">
        <f t="shared" si="20"/>
        <v>17.09</v>
      </c>
      <c r="K137" s="107">
        <v>6266</v>
      </c>
      <c r="L137" s="108" t="s">
        <v>57</v>
      </c>
      <c r="M137" s="100">
        <f t="shared" si="17"/>
        <v>0.62660000000000005</v>
      </c>
      <c r="N137" s="107">
        <v>7108</v>
      </c>
      <c r="O137" s="108" t="s">
        <v>57</v>
      </c>
      <c r="P137" s="100">
        <f t="shared" si="18"/>
        <v>0.71079999999999999</v>
      </c>
    </row>
    <row r="138" spans="1:16">
      <c r="A138" s="18">
        <f t="shared" si="14"/>
        <v>138</v>
      </c>
      <c r="B138" s="101">
        <v>70</v>
      </c>
      <c r="C138" s="102" t="s">
        <v>58</v>
      </c>
      <c r="D138" s="96">
        <f t="shared" si="19"/>
        <v>0.38674033149171272</v>
      </c>
      <c r="E138" s="103">
        <v>78.75</v>
      </c>
      <c r="F138" s="104">
        <v>1.5049999999999999</v>
      </c>
      <c r="G138" s="99">
        <f t="shared" si="10"/>
        <v>80.254999999999995</v>
      </c>
      <c r="H138" s="101">
        <v>17.72</v>
      </c>
      <c r="I138" s="102" t="s">
        <v>59</v>
      </c>
      <c r="J138" s="106">
        <f t="shared" si="20"/>
        <v>17.72</v>
      </c>
      <c r="K138" s="107">
        <v>6355</v>
      </c>
      <c r="L138" s="108" t="s">
        <v>57</v>
      </c>
      <c r="M138" s="100">
        <f t="shared" si="17"/>
        <v>0.63550000000000006</v>
      </c>
      <c r="N138" s="107">
        <v>7194</v>
      </c>
      <c r="O138" s="108" t="s">
        <v>57</v>
      </c>
      <c r="P138" s="100">
        <f t="shared" si="18"/>
        <v>0.71940000000000004</v>
      </c>
    </row>
    <row r="139" spans="1:16">
      <c r="A139" s="18">
        <f t="shared" si="14"/>
        <v>139</v>
      </c>
      <c r="B139" s="101">
        <v>80</v>
      </c>
      <c r="C139" s="102" t="s">
        <v>58</v>
      </c>
      <c r="D139" s="96">
        <f t="shared" si="19"/>
        <v>0.44198895027624308</v>
      </c>
      <c r="E139" s="103">
        <v>83.96</v>
      </c>
      <c r="F139" s="104">
        <v>1.359</v>
      </c>
      <c r="G139" s="99">
        <f t="shared" si="10"/>
        <v>85.318999999999988</v>
      </c>
      <c r="H139" s="101">
        <v>18.93</v>
      </c>
      <c r="I139" s="102" t="s">
        <v>59</v>
      </c>
      <c r="J139" s="106">
        <f t="shared" si="20"/>
        <v>18.93</v>
      </c>
      <c r="K139" s="107">
        <v>6622</v>
      </c>
      <c r="L139" s="108" t="s">
        <v>57</v>
      </c>
      <c r="M139" s="100">
        <f t="shared" si="17"/>
        <v>0.66220000000000001</v>
      </c>
      <c r="N139" s="107">
        <v>7342</v>
      </c>
      <c r="O139" s="108" t="s">
        <v>57</v>
      </c>
      <c r="P139" s="100">
        <f t="shared" si="18"/>
        <v>0.73419999999999996</v>
      </c>
    </row>
    <row r="140" spans="1:16">
      <c r="A140" s="18">
        <f t="shared" si="14"/>
        <v>140</v>
      </c>
      <c r="B140" s="101">
        <v>90</v>
      </c>
      <c r="C140" s="109" t="s">
        <v>58</v>
      </c>
      <c r="D140" s="96">
        <f t="shared" si="19"/>
        <v>0.49723756906077349</v>
      </c>
      <c r="E140" s="103">
        <v>88.35</v>
      </c>
      <c r="F140" s="104">
        <v>1.242</v>
      </c>
      <c r="G140" s="99">
        <f t="shared" si="10"/>
        <v>89.591999999999999</v>
      </c>
      <c r="H140" s="101">
        <v>20.07</v>
      </c>
      <c r="I140" s="102" t="s">
        <v>59</v>
      </c>
      <c r="J140" s="106">
        <f t="shared" si="20"/>
        <v>20.07</v>
      </c>
      <c r="K140" s="107">
        <v>6849</v>
      </c>
      <c r="L140" s="108" t="s">
        <v>57</v>
      </c>
      <c r="M140" s="100">
        <f t="shared" si="17"/>
        <v>0.68490000000000006</v>
      </c>
      <c r="N140" s="107">
        <v>7468</v>
      </c>
      <c r="O140" s="108" t="s">
        <v>57</v>
      </c>
      <c r="P140" s="100">
        <f t="shared" si="18"/>
        <v>0.74680000000000002</v>
      </c>
    </row>
    <row r="141" spans="1:16">
      <c r="A141" s="18">
        <f t="shared" si="14"/>
        <v>141</v>
      </c>
      <c r="B141" s="101">
        <v>100</v>
      </c>
      <c r="C141" s="108" t="s">
        <v>58</v>
      </c>
      <c r="D141" s="96">
        <f t="shared" si="19"/>
        <v>0.5524861878453039</v>
      </c>
      <c r="E141" s="103">
        <v>92.12</v>
      </c>
      <c r="F141" s="104">
        <v>1.1439999999999999</v>
      </c>
      <c r="G141" s="99">
        <f t="shared" si="10"/>
        <v>93.26400000000001</v>
      </c>
      <c r="H141" s="107">
        <v>21.17</v>
      </c>
      <c r="I141" s="108" t="s">
        <v>59</v>
      </c>
      <c r="J141" s="106">
        <f t="shared" si="20"/>
        <v>21.17</v>
      </c>
      <c r="K141" s="107">
        <v>7049</v>
      </c>
      <c r="L141" s="108" t="s">
        <v>57</v>
      </c>
      <c r="M141" s="100">
        <f t="shared" si="17"/>
        <v>0.70490000000000008</v>
      </c>
      <c r="N141" s="107">
        <v>7576</v>
      </c>
      <c r="O141" s="108" t="s">
        <v>57</v>
      </c>
      <c r="P141" s="100">
        <f t="shared" si="18"/>
        <v>0.75759999999999994</v>
      </c>
    </row>
    <row r="142" spans="1:16">
      <c r="A142" s="18">
        <f t="shared" si="14"/>
        <v>142</v>
      </c>
      <c r="B142" s="101">
        <v>110</v>
      </c>
      <c r="C142" s="108" t="s">
        <v>58</v>
      </c>
      <c r="D142" s="96">
        <f t="shared" si="19"/>
        <v>0.60773480662983426</v>
      </c>
      <c r="E142" s="103">
        <v>95.39</v>
      </c>
      <c r="F142" s="104">
        <v>1.0620000000000001</v>
      </c>
      <c r="G142" s="99">
        <f t="shared" si="10"/>
        <v>96.451999999999998</v>
      </c>
      <c r="H142" s="107">
        <v>22.22</v>
      </c>
      <c r="I142" s="108" t="s">
        <v>59</v>
      </c>
      <c r="J142" s="106">
        <f t="shared" si="20"/>
        <v>22.22</v>
      </c>
      <c r="K142" s="107">
        <v>7228</v>
      </c>
      <c r="L142" s="108" t="s">
        <v>57</v>
      </c>
      <c r="M142" s="100">
        <f t="shared" si="17"/>
        <v>0.7228</v>
      </c>
      <c r="N142" s="107">
        <v>7672</v>
      </c>
      <c r="O142" s="108" t="s">
        <v>57</v>
      </c>
      <c r="P142" s="100">
        <f t="shared" si="18"/>
        <v>0.76719999999999999</v>
      </c>
    </row>
    <row r="143" spans="1:16">
      <c r="A143" s="18">
        <f t="shared" si="14"/>
        <v>143</v>
      </c>
      <c r="B143" s="101">
        <v>120</v>
      </c>
      <c r="C143" s="108" t="s">
        <v>58</v>
      </c>
      <c r="D143" s="96">
        <f t="shared" si="19"/>
        <v>0.66298342541436461</v>
      </c>
      <c r="E143" s="103">
        <v>98.25</v>
      </c>
      <c r="F143" s="104">
        <v>0.99250000000000005</v>
      </c>
      <c r="G143" s="99">
        <f t="shared" si="10"/>
        <v>99.242500000000007</v>
      </c>
      <c r="H143" s="107">
        <v>23.24</v>
      </c>
      <c r="I143" s="108" t="s">
        <v>59</v>
      </c>
      <c r="J143" s="106">
        <f t="shared" si="20"/>
        <v>23.24</v>
      </c>
      <c r="K143" s="107">
        <v>7392</v>
      </c>
      <c r="L143" s="108" t="s">
        <v>57</v>
      </c>
      <c r="M143" s="100">
        <f t="shared" si="17"/>
        <v>0.73920000000000008</v>
      </c>
      <c r="N143" s="107">
        <v>7758</v>
      </c>
      <c r="O143" s="108" t="s">
        <v>57</v>
      </c>
      <c r="P143" s="100">
        <f t="shared" si="18"/>
        <v>0.77580000000000005</v>
      </c>
    </row>
    <row r="144" spans="1:16">
      <c r="A144" s="18">
        <f t="shared" si="14"/>
        <v>144</v>
      </c>
      <c r="B144" s="101">
        <v>130</v>
      </c>
      <c r="C144" s="108" t="s">
        <v>58</v>
      </c>
      <c r="D144" s="96">
        <f t="shared" si="19"/>
        <v>0.71823204419889508</v>
      </c>
      <c r="E144" s="103">
        <v>100.8</v>
      </c>
      <c r="F144" s="104">
        <v>0.93189999999999995</v>
      </c>
      <c r="G144" s="99">
        <f t="shared" si="10"/>
        <v>101.7319</v>
      </c>
      <c r="H144" s="107">
        <v>24.23</v>
      </c>
      <c r="I144" s="108" t="s">
        <v>59</v>
      </c>
      <c r="J144" s="106">
        <f t="shared" si="20"/>
        <v>24.23</v>
      </c>
      <c r="K144" s="107">
        <v>7543</v>
      </c>
      <c r="L144" s="108" t="s">
        <v>57</v>
      </c>
      <c r="M144" s="100">
        <f t="shared" si="17"/>
        <v>0.75429999999999997</v>
      </c>
      <c r="N144" s="107">
        <v>7836</v>
      </c>
      <c r="O144" s="108" t="s">
        <v>57</v>
      </c>
      <c r="P144" s="100">
        <f t="shared" si="18"/>
        <v>0.78360000000000007</v>
      </c>
    </row>
    <row r="145" spans="1:16">
      <c r="A145" s="18">
        <f t="shared" si="14"/>
        <v>145</v>
      </c>
      <c r="B145" s="101">
        <v>140</v>
      </c>
      <c r="C145" s="108" t="s">
        <v>58</v>
      </c>
      <c r="D145" s="96">
        <f t="shared" si="19"/>
        <v>0.77348066298342544</v>
      </c>
      <c r="E145" s="103">
        <v>103</v>
      </c>
      <c r="F145" s="104">
        <v>0.87890000000000001</v>
      </c>
      <c r="G145" s="99">
        <f t="shared" si="10"/>
        <v>103.8789</v>
      </c>
      <c r="H145" s="107">
        <v>25.21</v>
      </c>
      <c r="I145" s="108" t="s">
        <v>59</v>
      </c>
      <c r="J145" s="106">
        <f t="shared" si="20"/>
        <v>25.21</v>
      </c>
      <c r="K145" s="107">
        <v>7683</v>
      </c>
      <c r="L145" s="108" t="s">
        <v>57</v>
      </c>
      <c r="M145" s="100">
        <f t="shared" si="17"/>
        <v>0.76829999999999998</v>
      </c>
      <c r="N145" s="107">
        <v>7907</v>
      </c>
      <c r="O145" s="108" t="s">
        <v>57</v>
      </c>
      <c r="P145" s="100">
        <f t="shared" si="18"/>
        <v>0.79069999999999996</v>
      </c>
    </row>
    <row r="146" spans="1:16">
      <c r="A146" s="18">
        <f t="shared" si="14"/>
        <v>146</v>
      </c>
      <c r="B146" s="101">
        <v>150</v>
      </c>
      <c r="C146" s="108" t="s">
        <v>58</v>
      </c>
      <c r="D146" s="96">
        <f t="shared" si="19"/>
        <v>0.82872928176795579</v>
      </c>
      <c r="E146" s="103">
        <v>105</v>
      </c>
      <c r="F146" s="104">
        <v>0.83209999999999995</v>
      </c>
      <c r="G146" s="99">
        <f t="shared" si="10"/>
        <v>105.8321</v>
      </c>
      <c r="H146" s="107">
        <v>26.16</v>
      </c>
      <c r="I146" s="108" t="s">
        <v>59</v>
      </c>
      <c r="J146" s="106">
        <f t="shared" si="20"/>
        <v>26.16</v>
      </c>
      <c r="K146" s="107">
        <v>7815</v>
      </c>
      <c r="L146" s="108" t="s">
        <v>57</v>
      </c>
      <c r="M146" s="100">
        <f t="shared" si="17"/>
        <v>0.78150000000000008</v>
      </c>
      <c r="N146" s="107">
        <v>7972</v>
      </c>
      <c r="O146" s="108" t="s">
        <v>57</v>
      </c>
      <c r="P146" s="100">
        <f t="shared" si="18"/>
        <v>0.79720000000000002</v>
      </c>
    </row>
    <row r="147" spans="1:16">
      <c r="A147" s="18">
        <f t="shared" si="14"/>
        <v>147</v>
      </c>
      <c r="B147" s="101">
        <v>160</v>
      </c>
      <c r="C147" s="108" t="s">
        <v>58</v>
      </c>
      <c r="D147" s="96">
        <f t="shared" si="19"/>
        <v>0.88397790055248615</v>
      </c>
      <c r="E147" s="103">
        <v>106.8</v>
      </c>
      <c r="F147" s="104">
        <v>0.79039999999999999</v>
      </c>
      <c r="G147" s="99">
        <f t="shared" si="10"/>
        <v>107.5904</v>
      </c>
      <c r="H147" s="107">
        <v>27.1</v>
      </c>
      <c r="I147" s="108" t="s">
        <v>59</v>
      </c>
      <c r="J147" s="106">
        <f t="shared" si="20"/>
        <v>27.1</v>
      </c>
      <c r="K147" s="107">
        <v>7940</v>
      </c>
      <c r="L147" s="108" t="s">
        <v>57</v>
      </c>
      <c r="M147" s="100">
        <f t="shared" si="17"/>
        <v>0.79400000000000004</v>
      </c>
      <c r="N147" s="107">
        <v>8034</v>
      </c>
      <c r="O147" s="108" t="s">
        <v>57</v>
      </c>
      <c r="P147" s="100">
        <f t="shared" si="18"/>
        <v>0.80340000000000011</v>
      </c>
    </row>
    <row r="148" spans="1:16">
      <c r="A148" s="18">
        <f t="shared" si="14"/>
        <v>148</v>
      </c>
      <c r="B148" s="101">
        <v>170</v>
      </c>
      <c r="C148" s="108" t="s">
        <v>58</v>
      </c>
      <c r="D148" s="96">
        <f t="shared" si="19"/>
        <v>0.93922651933701662</v>
      </c>
      <c r="E148" s="103">
        <v>108.3</v>
      </c>
      <c r="F148" s="104">
        <v>0.753</v>
      </c>
      <c r="G148" s="99">
        <f t="shared" ref="G148:G211" si="21">E148+F148</f>
        <v>109.053</v>
      </c>
      <c r="H148" s="107">
        <v>28.02</v>
      </c>
      <c r="I148" s="108" t="s">
        <v>59</v>
      </c>
      <c r="J148" s="106">
        <f t="shared" si="20"/>
        <v>28.02</v>
      </c>
      <c r="K148" s="107">
        <v>8059</v>
      </c>
      <c r="L148" s="108" t="s">
        <v>57</v>
      </c>
      <c r="M148" s="100">
        <f t="shared" si="17"/>
        <v>0.80589999999999995</v>
      </c>
      <c r="N148" s="107">
        <v>8091</v>
      </c>
      <c r="O148" s="108" t="s">
        <v>57</v>
      </c>
      <c r="P148" s="100">
        <f t="shared" ref="P148:P165" si="22">N148/1000/10</f>
        <v>0.80909999999999993</v>
      </c>
    </row>
    <row r="149" spans="1:16">
      <c r="A149" s="18">
        <f t="shared" si="14"/>
        <v>149</v>
      </c>
      <c r="B149" s="101">
        <v>180</v>
      </c>
      <c r="C149" s="108" t="s">
        <v>58</v>
      </c>
      <c r="D149" s="96">
        <f t="shared" si="19"/>
        <v>0.99447513812154698</v>
      </c>
      <c r="E149" s="103">
        <v>109.7</v>
      </c>
      <c r="F149" s="104">
        <v>0.71930000000000005</v>
      </c>
      <c r="G149" s="99">
        <f t="shared" si="21"/>
        <v>110.41930000000001</v>
      </c>
      <c r="H149" s="107">
        <v>28.93</v>
      </c>
      <c r="I149" s="108" t="s">
        <v>59</v>
      </c>
      <c r="J149" s="106">
        <f t="shared" si="20"/>
        <v>28.93</v>
      </c>
      <c r="K149" s="107">
        <v>8173</v>
      </c>
      <c r="L149" s="108" t="s">
        <v>57</v>
      </c>
      <c r="M149" s="100">
        <f t="shared" si="17"/>
        <v>0.81730000000000003</v>
      </c>
      <c r="N149" s="107">
        <v>8145</v>
      </c>
      <c r="O149" s="108" t="s">
        <v>57</v>
      </c>
      <c r="P149" s="100">
        <f t="shared" si="22"/>
        <v>0.8145</v>
      </c>
    </row>
    <row r="150" spans="1:16">
      <c r="A150" s="18">
        <f t="shared" ref="A150:A213" si="23">A149+1</f>
        <v>150</v>
      </c>
      <c r="B150" s="101">
        <v>200</v>
      </c>
      <c r="C150" s="108" t="s">
        <v>58</v>
      </c>
      <c r="D150" s="100">
        <f t="shared" si="19"/>
        <v>1.1049723756906078</v>
      </c>
      <c r="E150" s="103">
        <v>112.1</v>
      </c>
      <c r="F150" s="104">
        <v>0.66090000000000004</v>
      </c>
      <c r="G150" s="99">
        <f t="shared" si="21"/>
        <v>112.76089999999999</v>
      </c>
      <c r="H150" s="107">
        <v>30.72</v>
      </c>
      <c r="I150" s="108" t="s">
        <v>59</v>
      </c>
      <c r="J150" s="106">
        <f t="shared" si="20"/>
        <v>30.72</v>
      </c>
      <c r="K150" s="107">
        <v>8576</v>
      </c>
      <c r="L150" s="108" t="s">
        <v>57</v>
      </c>
      <c r="M150" s="100">
        <f t="shared" si="17"/>
        <v>0.85760000000000003</v>
      </c>
      <c r="N150" s="107">
        <v>8244</v>
      </c>
      <c r="O150" s="108" t="s">
        <v>57</v>
      </c>
      <c r="P150" s="100">
        <f t="shared" si="22"/>
        <v>0.82440000000000002</v>
      </c>
    </row>
    <row r="151" spans="1:16">
      <c r="A151" s="18">
        <f t="shared" si="23"/>
        <v>151</v>
      </c>
      <c r="B151" s="101">
        <v>225</v>
      </c>
      <c r="C151" s="108" t="s">
        <v>58</v>
      </c>
      <c r="D151" s="100">
        <f t="shared" si="19"/>
        <v>1.2430939226519337</v>
      </c>
      <c r="E151" s="103">
        <v>114.3</v>
      </c>
      <c r="F151" s="104">
        <v>0.60089999999999999</v>
      </c>
      <c r="G151" s="99">
        <f t="shared" si="21"/>
        <v>114.90089999999999</v>
      </c>
      <c r="H151" s="107">
        <v>32.92</v>
      </c>
      <c r="I151" s="108" t="s">
        <v>59</v>
      </c>
      <c r="J151" s="106">
        <f t="shared" si="20"/>
        <v>32.92</v>
      </c>
      <c r="K151" s="107">
        <v>9142</v>
      </c>
      <c r="L151" s="108" t="s">
        <v>57</v>
      </c>
      <c r="M151" s="100">
        <f t="shared" si="17"/>
        <v>0.9141999999999999</v>
      </c>
      <c r="N151" s="107">
        <v>8357</v>
      </c>
      <c r="O151" s="108" t="s">
        <v>57</v>
      </c>
      <c r="P151" s="100">
        <f t="shared" si="22"/>
        <v>0.83569999999999989</v>
      </c>
    </row>
    <row r="152" spans="1:16">
      <c r="A152" s="18">
        <f t="shared" si="23"/>
        <v>152</v>
      </c>
      <c r="B152" s="101">
        <v>250</v>
      </c>
      <c r="C152" s="108" t="s">
        <v>58</v>
      </c>
      <c r="D152" s="100">
        <f t="shared" si="19"/>
        <v>1.3812154696132597</v>
      </c>
      <c r="E152" s="103">
        <v>116</v>
      </c>
      <c r="F152" s="104">
        <v>0.55159999999999998</v>
      </c>
      <c r="G152" s="99">
        <f t="shared" si="21"/>
        <v>116.55159999999999</v>
      </c>
      <c r="H152" s="107">
        <v>35.08</v>
      </c>
      <c r="I152" s="108" t="s">
        <v>59</v>
      </c>
      <c r="J152" s="106">
        <f t="shared" si="20"/>
        <v>35.08</v>
      </c>
      <c r="K152" s="107">
        <v>9656</v>
      </c>
      <c r="L152" s="108" t="s">
        <v>57</v>
      </c>
      <c r="M152" s="100">
        <f t="shared" si="17"/>
        <v>0.96560000000000001</v>
      </c>
      <c r="N152" s="107">
        <v>8458</v>
      </c>
      <c r="O152" s="108" t="s">
        <v>57</v>
      </c>
      <c r="P152" s="100">
        <f t="shared" si="22"/>
        <v>0.8458</v>
      </c>
    </row>
    <row r="153" spans="1:16">
      <c r="A153" s="18">
        <f t="shared" si="23"/>
        <v>153</v>
      </c>
      <c r="B153" s="101">
        <v>275</v>
      </c>
      <c r="C153" s="108" t="s">
        <v>58</v>
      </c>
      <c r="D153" s="100">
        <f t="shared" ref="D153:D166" si="24">B153/$C$5</f>
        <v>1.5193370165745856</v>
      </c>
      <c r="E153" s="103">
        <v>117.2</v>
      </c>
      <c r="F153" s="104">
        <v>0.51029999999999998</v>
      </c>
      <c r="G153" s="99">
        <f t="shared" si="21"/>
        <v>117.7103</v>
      </c>
      <c r="H153" s="107">
        <v>37.21</v>
      </c>
      <c r="I153" s="108" t="s">
        <v>59</v>
      </c>
      <c r="J153" s="106">
        <f t="shared" si="20"/>
        <v>37.21</v>
      </c>
      <c r="K153" s="107">
        <v>1.01</v>
      </c>
      <c r="L153" s="110" t="s">
        <v>59</v>
      </c>
      <c r="M153" s="106">
        <f t="shared" ref="M153:M184" si="25">K153</f>
        <v>1.01</v>
      </c>
      <c r="N153" s="107">
        <v>8552</v>
      </c>
      <c r="O153" s="108" t="s">
        <v>57</v>
      </c>
      <c r="P153" s="100">
        <f t="shared" si="22"/>
        <v>0.85519999999999996</v>
      </c>
    </row>
    <row r="154" spans="1:16">
      <c r="A154" s="18">
        <f t="shared" si="23"/>
        <v>154</v>
      </c>
      <c r="B154" s="101">
        <v>300</v>
      </c>
      <c r="C154" s="108" t="s">
        <v>58</v>
      </c>
      <c r="D154" s="100">
        <f t="shared" si="24"/>
        <v>1.6574585635359116</v>
      </c>
      <c r="E154" s="103">
        <v>118.1</v>
      </c>
      <c r="F154" s="104">
        <v>0.47520000000000001</v>
      </c>
      <c r="G154" s="99">
        <f t="shared" si="21"/>
        <v>118.5752</v>
      </c>
      <c r="H154" s="107">
        <v>39.33</v>
      </c>
      <c r="I154" s="108" t="s">
        <v>59</v>
      </c>
      <c r="J154" s="106">
        <f t="shared" si="20"/>
        <v>39.33</v>
      </c>
      <c r="K154" s="107">
        <v>1.06</v>
      </c>
      <c r="L154" s="108" t="s">
        <v>59</v>
      </c>
      <c r="M154" s="106">
        <f t="shared" si="25"/>
        <v>1.06</v>
      </c>
      <c r="N154" s="107">
        <v>8639</v>
      </c>
      <c r="O154" s="108" t="s">
        <v>57</v>
      </c>
      <c r="P154" s="100">
        <f t="shared" si="22"/>
        <v>0.86389999999999989</v>
      </c>
    </row>
    <row r="155" spans="1:16">
      <c r="A155" s="18">
        <f t="shared" si="23"/>
        <v>155</v>
      </c>
      <c r="B155" s="101">
        <v>325</v>
      </c>
      <c r="C155" s="108" t="s">
        <v>58</v>
      </c>
      <c r="D155" s="100">
        <f t="shared" si="24"/>
        <v>1.7955801104972375</v>
      </c>
      <c r="E155" s="103">
        <v>118.7</v>
      </c>
      <c r="F155" s="104">
        <v>0.44500000000000001</v>
      </c>
      <c r="G155" s="99">
        <f t="shared" si="21"/>
        <v>119.145</v>
      </c>
      <c r="H155" s="107">
        <v>41.43</v>
      </c>
      <c r="I155" s="108" t="s">
        <v>59</v>
      </c>
      <c r="J155" s="106">
        <f t="shared" si="20"/>
        <v>41.43</v>
      </c>
      <c r="K155" s="107">
        <v>1.1000000000000001</v>
      </c>
      <c r="L155" s="108" t="s">
        <v>59</v>
      </c>
      <c r="M155" s="106">
        <f t="shared" si="25"/>
        <v>1.1000000000000001</v>
      </c>
      <c r="N155" s="107">
        <v>8721</v>
      </c>
      <c r="O155" s="108" t="s">
        <v>57</v>
      </c>
      <c r="P155" s="100">
        <f t="shared" si="22"/>
        <v>0.87209999999999999</v>
      </c>
    </row>
    <row r="156" spans="1:16">
      <c r="A156" s="18">
        <f t="shared" si="23"/>
        <v>156</v>
      </c>
      <c r="B156" s="101">
        <v>350</v>
      </c>
      <c r="C156" s="108" t="s">
        <v>58</v>
      </c>
      <c r="D156" s="100">
        <f t="shared" si="24"/>
        <v>1.9337016574585635</v>
      </c>
      <c r="E156" s="103">
        <v>119.1</v>
      </c>
      <c r="F156" s="104">
        <v>0.41860000000000003</v>
      </c>
      <c r="G156" s="99">
        <f t="shared" si="21"/>
        <v>119.51859999999999</v>
      </c>
      <c r="H156" s="107">
        <v>43.52</v>
      </c>
      <c r="I156" s="108" t="s">
        <v>59</v>
      </c>
      <c r="J156" s="106">
        <f t="shared" si="20"/>
        <v>43.52</v>
      </c>
      <c r="K156" s="107">
        <v>1.1399999999999999</v>
      </c>
      <c r="L156" s="108" t="s">
        <v>59</v>
      </c>
      <c r="M156" s="106">
        <f t="shared" si="25"/>
        <v>1.1399999999999999</v>
      </c>
      <c r="N156" s="107">
        <v>8799</v>
      </c>
      <c r="O156" s="108" t="s">
        <v>57</v>
      </c>
      <c r="P156" s="100">
        <f t="shared" si="22"/>
        <v>0.8798999999999999</v>
      </c>
    </row>
    <row r="157" spans="1:16">
      <c r="A157" s="18">
        <f t="shared" si="23"/>
        <v>157</v>
      </c>
      <c r="B157" s="101">
        <v>375</v>
      </c>
      <c r="C157" s="108" t="s">
        <v>58</v>
      </c>
      <c r="D157" s="100">
        <f t="shared" si="24"/>
        <v>2.0718232044198897</v>
      </c>
      <c r="E157" s="103">
        <v>120.3</v>
      </c>
      <c r="F157" s="104">
        <v>0.39539999999999997</v>
      </c>
      <c r="G157" s="99">
        <f t="shared" si="21"/>
        <v>120.69539999999999</v>
      </c>
      <c r="H157" s="107">
        <v>45.6</v>
      </c>
      <c r="I157" s="108" t="s">
        <v>59</v>
      </c>
      <c r="J157" s="106">
        <f t="shared" si="20"/>
        <v>45.6</v>
      </c>
      <c r="K157" s="107">
        <v>1.18</v>
      </c>
      <c r="L157" s="108" t="s">
        <v>59</v>
      </c>
      <c r="M157" s="106">
        <f t="shared" si="25"/>
        <v>1.18</v>
      </c>
      <c r="N157" s="107">
        <v>8874</v>
      </c>
      <c r="O157" s="108" t="s">
        <v>57</v>
      </c>
      <c r="P157" s="100">
        <f t="shared" si="22"/>
        <v>0.88740000000000008</v>
      </c>
    </row>
    <row r="158" spans="1:16">
      <c r="A158" s="18">
        <f t="shared" si="23"/>
        <v>158</v>
      </c>
      <c r="B158" s="101">
        <v>400</v>
      </c>
      <c r="C158" s="108" t="s">
        <v>58</v>
      </c>
      <c r="D158" s="100">
        <f t="shared" si="24"/>
        <v>2.2099447513812156</v>
      </c>
      <c r="E158" s="103">
        <v>121.9</v>
      </c>
      <c r="F158" s="104">
        <v>0.37480000000000002</v>
      </c>
      <c r="G158" s="99">
        <f t="shared" si="21"/>
        <v>122.2748</v>
      </c>
      <c r="H158" s="107">
        <v>47.66</v>
      </c>
      <c r="I158" s="108" t="s">
        <v>59</v>
      </c>
      <c r="J158" s="106">
        <f t="shared" si="20"/>
        <v>47.66</v>
      </c>
      <c r="K158" s="107">
        <v>1.22</v>
      </c>
      <c r="L158" s="108" t="s">
        <v>59</v>
      </c>
      <c r="M158" s="106">
        <f t="shared" si="25"/>
        <v>1.22</v>
      </c>
      <c r="N158" s="107">
        <v>8944</v>
      </c>
      <c r="O158" s="108" t="s">
        <v>57</v>
      </c>
      <c r="P158" s="100">
        <f t="shared" si="22"/>
        <v>0.89440000000000008</v>
      </c>
    </row>
    <row r="159" spans="1:16">
      <c r="A159" s="18">
        <f t="shared" si="23"/>
        <v>159</v>
      </c>
      <c r="B159" s="101">
        <v>450</v>
      </c>
      <c r="C159" s="108" t="s">
        <v>58</v>
      </c>
      <c r="D159" s="100">
        <f t="shared" si="24"/>
        <v>2.4861878453038675</v>
      </c>
      <c r="E159" s="103">
        <v>123</v>
      </c>
      <c r="F159" s="104">
        <v>0.33989999999999998</v>
      </c>
      <c r="G159" s="99">
        <f t="shared" si="21"/>
        <v>123.3399</v>
      </c>
      <c r="H159" s="107">
        <v>51.73</v>
      </c>
      <c r="I159" s="108" t="s">
        <v>59</v>
      </c>
      <c r="J159" s="106">
        <f t="shared" si="20"/>
        <v>51.73</v>
      </c>
      <c r="K159" s="107">
        <v>1.35</v>
      </c>
      <c r="L159" s="108" t="s">
        <v>59</v>
      </c>
      <c r="M159" s="106">
        <f t="shared" si="25"/>
        <v>1.35</v>
      </c>
      <c r="N159" s="107">
        <v>9077</v>
      </c>
      <c r="O159" s="108" t="s">
        <v>57</v>
      </c>
      <c r="P159" s="100">
        <f t="shared" si="22"/>
        <v>0.90769999999999995</v>
      </c>
    </row>
    <row r="160" spans="1:16">
      <c r="A160" s="18">
        <f t="shared" si="23"/>
        <v>160</v>
      </c>
      <c r="B160" s="101">
        <v>500</v>
      </c>
      <c r="C160" s="108" t="s">
        <v>58</v>
      </c>
      <c r="D160" s="100">
        <f t="shared" si="24"/>
        <v>2.7624309392265194</v>
      </c>
      <c r="E160" s="103">
        <v>122.4</v>
      </c>
      <c r="F160" s="104">
        <v>0.31130000000000002</v>
      </c>
      <c r="G160" s="99">
        <f t="shared" si="21"/>
        <v>122.71130000000001</v>
      </c>
      <c r="H160" s="107">
        <v>55.79</v>
      </c>
      <c r="I160" s="108" t="s">
        <v>59</v>
      </c>
      <c r="J160" s="106">
        <f t="shared" si="20"/>
        <v>55.79</v>
      </c>
      <c r="K160" s="107">
        <v>1.47</v>
      </c>
      <c r="L160" s="108" t="s">
        <v>59</v>
      </c>
      <c r="M160" s="106">
        <f t="shared" si="25"/>
        <v>1.47</v>
      </c>
      <c r="N160" s="107">
        <v>9202</v>
      </c>
      <c r="O160" s="108" t="s">
        <v>57</v>
      </c>
      <c r="P160" s="100">
        <f t="shared" si="22"/>
        <v>0.92020000000000002</v>
      </c>
    </row>
    <row r="161" spans="1:16">
      <c r="A161" s="18">
        <f t="shared" si="23"/>
        <v>161</v>
      </c>
      <c r="B161" s="101">
        <v>550</v>
      </c>
      <c r="C161" s="108" t="s">
        <v>58</v>
      </c>
      <c r="D161" s="100">
        <f t="shared" si="24"/>
        <v>3.0386740331491713</v>
      </c>
      <c r="E161" s="103">
        <v>121.9</v>
      </c>
      <c r="F161" s="104">
        <v>0.28739999999999999</v>
      </c>
      <c r="G161" s="99">
        <f t="shared" si="21"/>
        <v>122.18740000000001</v>
      </c>
      <c r="H161" s="107">
        <v>59.88</v>
      </c>
      <c r="I161" s="108" t="s">
        <v>59</v>
      </c>
      <c r="J161" s="106">
        <f t="shared" si="20"/>
        <v>59.88</v>
      </c>
      <c r="K161" s="107">
        <v>1.58</v>
      </c>
      <c r="L161" s="108" t="s">
        <v>59</v>
      </c>
      <c r="M161" s="106">
        <f t="shared" si="25"/>
        <v>1.58</v>
      </c>
      <c r="N161" s="107">
        <v>9321</v>
      </c>
      <c r="O161" s="108" t="s">
        <v>57</v>
      </c>
      <c r="P161" s="100">
        <f t="shared" si="22"/>
        <v>0.93209999999999993</v>
      </c>
    </row>
    <row r="162" spans="1:16">
      <c r="A162" s="18">
        <f t="shared" si="23"/>
        <v>162</v>
      </c>
      <c r="B162" s="101">
        <v>600</v>
      </c>
      <c r="C162" s="108" t="s">
        <v>58</v>
      </c>
      <c r="D162" s="100">
        <f t="shared" si="24"/>
        <v>3.3149171270718232</v>
      </c>
      <c r="E162" s="103">
        <v>121.3</v>
      </c>
      <c r="F162" s="104">
        <v>0.26719999999999999</v>
      </c>
      <c r="G162" s="99">
        <f t="shared" si="21"/>
        <v>121.5672</v>
      </c>
      <c r="H162" s="107">
        <v>63.98</v>
      </c>
      <c r="I162" s="108" t="s">
        <v>59</v>
      </c>
      <c r="J162" s="106">
        <f t="shared" ref="J162:J190" si="26">H162</f>
        <v>63.98</v>
      </c>
      <c r="K162" s="107">
        <v>1.68</v>
      </c>
      <c r="L162" s="108" t="s">
        <v>59</v>
      </c>
      <c r="M162" s="106">
        <f t="shared" si="25"/>
        <v>1.68</v>
      </c>
      <c r="N162" s="107">
        <v>9436</v>
      </c>
      <c r="O162" s="108" t="s">
        <v>57</v>
      </c>
      <c r="P162" s="100">
        <f t="shared" si="22"/>
        <v>0.94359999999999999</v>
      </c>
    </row>
    <row r="163" spans="1:16">
      <c r="A163" s="18">
        <f t="shared" si="23"/>
        <v>163</v>
      </c>
      <c r="B163" s="101">
        <v>650</v>
      </c>
      <c r="C163" s="108" t="s">
        <v>58</v>
      </c>
      <c r="D163" s="100">
        <f t="shared" si="24"/>
        <v>3.5911602209944751</v>
      </c>
      <c r="E163" s="103">
        <v>120.8</v>
      </c>
      <c r="F163" s="104">
        <v>0.24979999999999999</v>
      </c>
      <c r="G163" s="99">
        <f t="shared" si="21"/>
        <v>121.04979999999999</v>
      </c>
      <c r="H163" s="107">
        <v>68.099999999999994</v>
      </c>
      <c r="I163" s="108" t="s">
        <v>59</v>
      </c>
      <c r="J163" s="106">
        <f t="shared" si="26"/>
        <v>68.099999999999994</v>
      </c>
      <c r="K163" s="107">
        <v>1.78</v>
      </c>
      <c r="L163" s="108" t="s">
        <v>59</v>
      </c>
      <c r="M163" s="106">
        <f t="shared" si="25"/>
        <v>1.78</v>
      </c>
      <c r="N163" s="107">
        <v>9546</v>
      </c>
      <c r="O163" s="108" t="s">
        <v>57</v>
      </c>
      <c r="P163" s="100">
        <f t="shared" si="22"/>
        <v>0.95459999999999989</v>
      </c>
    </row>
    <row r="164" spans="1:16">
      <c r="A164" s="18">
        <f t="shared" si="23"/>
        <v>164</v>
      </c>
      <c r="B164" s="101">
        <v>700</v>
      </c>
      <c r="C164" s="108" t="s">
        <v>58</v>
      </c>
      <c r="D164" s="100">
        <f t="shared" si="24"/>
        <v>3.867403314917127</v>
      </c>
      <c r="E164" s="103">
        <v>120.3</v>
      </c>
      <c r="F164" s="104">
        <v>0.2346</v>
      </c>
      <c r="G164" s="99">
        <f t="shared" si="21"/>
        <v>120.5346</v>
      </c>
      <c r="H164" s="107">
        <v>72.239999999999995</v>
      </c>
      <c r="I164" s="108" t="s">
        <v>59</v>
      </c>
      <c r="J164" s="106">
        <f t="shared" si="26"/>
        <v>72.239999999999995</v>
      </c>
      <c r="K164" s="107">
        <v>1.87</v>
      </c>
      <c r="L164" s="108" t="s">
        <v>59</v>
      </c>
      <c r="M164" s="106">
        <f t="shared" si="25"/>
        <v>1.87</v>
      </c>
      <c r="N164" s="107">
        <v>9654</v>
      </c>
      <c r="O164" s="108" t="s">
        <v>57</v>
      </c>
      <c r="P164" s="100">
        <f t="shared" si="22"/>
        <v>0.96540000000000004</v>
      </c>
    </row>
    <row r="165" spans="1:16">
      <c r="A165" s="18">
        <f t="shared" si="23"/>
        <v>165</v>
      </c>
      <c r="B165" s="101">
        <v>800</v>
      </c>
      <c r="C165" s="108" t="s">
        <v>58</v>
      </c>
      <c r="D165" s="100">
        <f t="shared" si="24"/>
        <v>4.4198895027624312</v>
      </c>
      <c r="E165" s="103">
        <v>119.2</v>
      </c>
      <c r="F165" s="104">
        <v>0.20960000000000001</v>
      </c>
      <c r="G165" s="99">
        <f t="shared" si="21"/>
        <v>119.4096</v>
      </c>
      <c r="H165" s="107">
        <v>80.569999999999993</v>
      </c>
      <c r="I165" s="108" t="s">
        <v>59</v>
      </c>
      <c r="J165" s="106">
        <f t="shared" si="26"/>
        <v>80.569999999999993</v>
      </c>
      <c r="K165" s="107">
        <v>2.2200000000000002</v>
      </c>
      <c r="L165" s="108" t="s">
        <v>59</v>
      </c>
      <c r="M165" s="106">
        <f t="shared" si="25"/>
        <v>2.2200000000000002</v>
      </c>
      <c r="N165" s="107">
        <v>9863</v>
      </c>
      <c r="O165" s="108" t="s">
        <v>57</v>
      </c>
      <c r="P165" s="100">
        <f t="shared" si="22"/>
        <v>0.98629999999999995</v>
      </c>
    </row>
    <row r="166" spans="1:16">
      <c r="A166" s="18">
        <f t="shared" si="23"/>
        <v>166</v>
      </c>
      <c r="B166" s="101">
        <v>900</v>
      </c>
      <c r="C166" s="108" t="s">
        <v>58</v>
      </c>
      <c r="D166" s="100">
        <f t="shared" si="24"/>
        <v>4.972375690607735</v>
      </c>
      <c r="E166" s="103">
        <v>118.2</v>
      </c>
      <c r="F166" s="104">
        <v>0.18959999999999999</v>
      </c>
      <c r="G166" s="99">
        <f t="shared" si="21"/>
        <v>118.3896</v>
      </c>
      <c r="H166" s="107">
        <v>88.98</v>
      </c>
      <c r="I166" s="108" t="s">
        <v>59</v>
      </c>
      <c r="J166" s="106">
        <f t="shared" si="26"/>
        <v>88.98</v>
      </c>
      <c r="K166" s="107">
        <v>2.52</v>
      </c>
      <c r="L166" s="108" t="s">
        <v>59</v>
      </c>
      <c r="M166" s="106">
        <f t="shared" si="25"/>
        <v>2.52</v>
      </c>
      <c r="N166" s="107">
        <v>1.01</v>
      </c>
      <c r="O166" s="110" t="s">
        <v>59</v>
      </c>
      <c r="P166" s="106">
        <f t="shared" ref="P166:P197" si="27">N166</f>
        <v>1.01</v>
      </c>
    </row>
    <row r="167" spans="1:16">
      <c r="A167" s="18">
        <f t="shared" si="23"/>
        <v>167</v>
      </c>
      <c r="B167" s="101">
        <v>1</v>
      </c>
      <c r="C167" s="110" t="s">
        <v>60</v>
      </c>
      <c r="D167" s="100">
        <f t="shared" ref="D167:D198" si="28">B167*1000/$C$5</f>
        <v>5.5248618784530388</v>
      </c>
      <c r="E167" s="103">
        <v>117.1</v>
      </c>
      <c r="F167" s="104">
        <v>0.1734</v>
      </c>
      <c r="G167" s="99">
        <f t="shared" si="21"/>
        <v>117.2734</v>
      </c>
      <c r="H167" s="107">
        <v>97.47</v>
      </c>
      <c r="I167" s="108" t="s">
        <v>59</v>
      </c>
      <c r="J167" s="106">
        <f t="shared" si="26"/>
        <v>97.47</v>
      </c>
      <c r="K167" s="107">
        <v>2.79</v>
      </c>
      <c r="L167" s="108" t="s">
        <v>59</v>
      </c>
      <c r="M167" s="106">
        <f t="shared" si="25"/>
        <v>2.79</v>
      </c>
      <c r="N167" s="107">
        <v>1.03</v>
      </c>
      <c r="O167" s="108" t="s">
        <v>59</v>
      </c>
      <c r="P167" s="106">
        <f t="shared" si="27"/>
        <v>1.03</v>
      </c>
    </row>
    <row r="168" spans="1:16">
      <c r="A168" s="18">
        <f t="shared" si="23"/>
        <v>168</v>
      </c>
      <c r="B168" s="101">
        <v>1.1000000000000001</v>
      </c>
      <c r="C168" s="108" t="s">
        <v>60</v>
      </c>
      <c r="D168" s="100">
        <f t="shared" si="28"/>
        <v>6.0773480662983426</v>
      </c>
      <c r="E168" s="103">
        <v>116</v>
      </c>
      <c r="F168" s="104">
        <v>0.1598</v>
      </c>
      <c r="G168" s="99">
        <f t="shared" si="21"/>
        <v>116.1598</v>
      </c>
      <c r="H168" s="107">
        <v>106.04</v>
      </c>
      <c r="I168" s="108" t="s">
        <v>59</v>
      </c>
      <c r="J168" s="106">
        <f t="shared" si="26"/>
        <v>106.04</v>
      </c>
      <c r="K168" s="107">
        <v>3.04</v>
      </c>
      <c r="L168" s="108" t="s">
        <v>59</v>
      </c>
      <c r="M168" s="106">
        <f t="shared" si="25"/>
        <v>3.04</v>
      </c>
      <c r="N168" s="107">
        <v>1.05</v>
      </c>
      <c r="O168" s="108" t="s">
        <v>59</v>
      </c>
      <c r="P168" s="106">
        <f t="shared" si="27"/>
        <v>1.05</v>
      </c>
    </row>
    <row r="169" spans="1:16">
      <c r="A169" s="18">
        <f t="shared" si="23"/>
        <v>169</v>
      </c>
      <c r="B169" s="101">
        <v>1.2</v>
      </c>
      <c r="C169" s="108" t="s">
        <v>60</v>
      </c>
      <c r="D169" s="100">
        <f t="shared" si="28"/>
        <v>6.6298342541436464</v>
      </c>
      <c r="E169" s="103">
        <v>114.9</v>
      </c>
      <c r="F169" s="104">
        <v>0.14829999999999999</v>
      </c>
      <c r="G169" s="99">
        <f t="shared" si="21"/>
        <v>115.04830000000001</v>
      </c>
      <c r="H169" s="107">
        <v>114.69</v>
      </c>
      <c r="I169" s="108" t="s">
        <v>59</v>
      </c>
      <c r="J169" s="106">
        <f t="shared" si="26"/>
        <v>114.69</v>
      </c>
      <c r="K169" s="107">
        <v>3.28</v>
      </c>
      <c r="L169" s="108" t="s">
        <v>59</v>
      </c>
      <c r="M169" s="106">
        <f t="shared" si="25"/>
        <v>3.28</v>
      </c>
      <c r="N169" s="107">
        <v>1.06</v>
      </c>
      <c r="O169" s="108" t="s">
        <v>59</v>
      </c>
      <c r="P169" s="106">
        <f t="shared" si="27"/>
        <v>1.06</v>
      </c>
    </row>
    <row r="170" spans="1:16">
      <c r="A170" s="18">
        <f t="shared" si="23"/>
        <v>170</v>
      </c>
      <c r="B170" s="101">
        <v>1.3</v>
      </c>
      <c r="C170" s="108" t="s">
        <v>60</v>
      </c>
      <c r="D170" s="100">
        <f t="shared" si="28"/>
        <v>7.1823204419889501</v>
      </c>
      <c r="E170" s="103">
        <v>113.7</v>
      </c>
      <c r="F170" s="104">
        <v>0.13850000000000001</v>
      </c>
      <c r="G170" s="99">
        <f t="shared" si="21"/>
        <v>113.8385</v>
      </c>
      <c r="H170" s="107">
        <v>123.42</v>
      </c>
      <c r="I170" s="108" t="s">
        <v>59</v>
      </c>
      <c r="J170" s="106">
        <f t="shared" si="26"/>
        <v>123.42</v>
      </c>
      <c r="K170" s="107">
        <v>3.51</v>
      </c>
      <c r="L170" s="108" t="s">
        <v>59</v>
      </c>
      <c r="M170" s="106">
        <f t="shared" si="25"/>
        <v>3.51</v>
      </c>
      <c r="N170" s="107">
        <v>1.08</v>
      </c>
      <c r="O170" s="108" t="s">
        <v>59</v>
      </c>
      <c r="P170" s="106">
        <f t="shared" si="27"/>
        <v>1.08</v>
      </c>
    </row>
    <row r="171" spans="1:16">
      <c r="A171" s="18">
        <f t="shared" si="23"/>
        <v>171</v>
      </c>
      <c r="B171" s="101">
        <v>1.4</v>
      </c>
      <c r="C171" s="108" t="s">
        <v>60</v>
      </c>
      <c r="D171" s="100">
        <f t="shared" si="28"/>
        <v>7.7348066298342539</v>
      </c>
      <c r="E171" s="103">
        <v>112.5</v>
      </c>
      <c r="F171" s="104">
        <v>0.13</v>
      </c>
      <c r="G171" s="99">
        <f t="shared" si="21"/>
        <v>112.63</v>
      </c>
      <c r="H171" s="107">
        <v>132.25</v>
      </c>
      <c r="I171" s="108" t="s">
        <v>59</v>
      </c>
      <c r="J171" s="106">
        <f t="shared" si="26"/>
        <v>132.25</v>
      </c>
      <c r="K171" s="107">
        <v>3.72</v>
      </c>
      <c r="L171" s="108" t="s">
        <v>59</v>
      </c>
      <c r="M171" s="106">
        <f t="shared" si="25"/>
        <v>3.72</v>
      </c>
      <c r="N171" s="107">
        <v>1.1000000000000001</v>
      </c>
      <c r="O171" s="108" t="s">
        <v>59</v>
      </c>
      <c r="P171" s="106">
        <f t="shared" si="27"/>
        <v>1.1000000000000001</v>
      </c>
    </row>
    <row r="172" spans="1:16">
      <c r="A172" s="18">
        <f t="shared" si="23"/>
        <v>172</v>
      </c>
      <c r="B172" s="101">
        <v>1.5</v>
      </c>
      <c r="C172" s="108" t="s">
        <v>60</v>
      </c>
      <c r="D172" s="100">
        <f t="shared" si="28"/>
        <v>8.2872928176795586</v>
      </c>
      <c r="E172" s="103">
        <v>111.3</v>
      </c>
      <c r="F172" s="104">
        <v>0.1225</v>
      </c>
      <c r="G172" s="99">
        <f t="shared" si="21"/>
        <v>111.4225</v>
      </c>
      <c r="H172" s="107">
        <v>141.18</v>
      </c>
      <c r="I172" s="108" t="s">
        <v>59</v>
      </c>
      <c r="J172" s="106">
        <f t="shared" si="26"/>
        <v>141.18</v>
      </c>
      <c r="K172" s="107">
        <v>3.93</v>
      </c>
      <c r="L172" s="108" t="s">
        <v>59</v>
      </c>
      <c r="M172" s="106">
        <f t="shared" si="25"/>
        <v>3.93</v>
      </c>
      <c r="N172" s="107">
        <v>1.1200000000000001</v>
      </c>
      <c r="O172" s="108" t="s">
        <v>59</v>
      </c>
      <c r="P172" s="106">
        <f t="shared" si="27"/>
        <v>1.1200000000000001</v>
      </c>
    </row>
    <row r="173" spans="1:16">
      <c r="A173" s="18">
        <f t="shared" si="23"/>
        <v>173</v>
      </c>
      <c r="B173" s="101">
        <v>1.6</v>
      </c>
      <c r="C173" s="108" t="s">
        <v>60</v>
      </c>
      <c r="D173" s="100">
        <f t="shared" si="28"/>
        <v>8.8397790055248624</v>
      </c>
      <c r="E173" s="103">
        <v>110</v>
      </c>
      <c r="F173" s="104">
        <v>0.1158</v>
      </c>
      <c r="G173" s="99">
        <f t="shared" si="21"/>
        <v>110.11579999999999</v>
      </c>
      <c r="H173" s="107">
        <v>150.21</v>
      </c>
      <c r="I173" s="108" t="s">
        <v>59</v>
      </c>
      <c r="J173" s="106">
        <f t="shared" si="26"/>
        <v>150.21</v>
      </c>
      <c r="K173" s="107">
        <v>4.13</v>
      </c>
      <c r="L173" s="108" t="s">
        <v>59</v>
      </c>
      <c r="M173" s="106">
        <f t="shared" si="25"/>
        <v>4.13</v>
      </c>
      <c r="N173" s="107">
        <v>1.1399999999999999</v>
      </c>
      <c r="O173" s="108" t="s">
        <v>59</v>
      </c>
      <c r="P173" s="106">
        <f t="shared" si="27"/>
        <v>1.1399999999999999</v>
      </c>
    </row>
    <row r="174" spans="1:16">
      <c r="A174" s="18">
        <f t="shared" si="23"/>
        <v>174</v>
      </c>
      <c r="B174" s="101">
        <v>1.7</v>
      </c>
      <c r="C174" s="108" t="s">
        <v>60</v>
      </c>
      <c r="D174" s="100">
        <f t="shared" si="28"/>
        <v>9.3922651933701662</v>
      </c>
      <c r="E174" s="103">
        <v>108.7</v>
      </c>
      <c r="F174" s="104">
        <v>0.1099</v>
      </c>
      <c r="G174" s="99">
        <f t="shared" si="21"/>
        <v>108.8099</v>
      </c>
      <c r="H174" s="107">
        <v>159.34</v>
      </c>
      <c r="I174" s="108" t="s">
        <v>59</v>
      </c>
      <c r="J174" s="106">
        <f t="shared" si="26"/>
        <v>159.34</v>
      </c>
      <c r="K174" s="107">
        <v>4.33</v>
      </c>
      <c r="L174" s="108" t="s">
        <v>59</v>
      </c>
      <c r="M174" s="106">
        <f t="shared" si="25"/>
        <v>4.33</v>
      </c>
      <c r="N174" s="107">
        <v>1.1599999999999999</v>
      </c>
      <c r="O174" s="108" t="s">
        <v>59</v>
      </c>
      <c r="P174" s="106">
        <f t="shared" si="27"/>
        <v>1.1599999999999999</v>
      </c>
    </row>
    <row r="175" spans="1:16">
      <c r="A175" s="18">
        <f t="shared" si="23"/>
        <v>175</v>
      </c>
      <c r="B175" s="101">
        <v>1.8</v>
      </c>
      <c r="C175" s="108" t="s">
        <v>60</v>
      </c>
      <c r="D175" s="100">
        <f t="shared" si="28"/>
        <v>9.94475138121547</v>
      </c>
      <c r="E175" s="103">
        <v>107.3</v>
      </c>
      <c r="F175" s="104">
        <v>0.1046</v>
      </c>
      <c r="G175" s="99">
        <f t="shared" si="21"/>
        <v>107.4046</v>
      </c>
      <c r="H175" s="107">
        <v>168.6</v>
      </c>
      <c r="I175" s="108" t="s">
        <v>59</v>
      </c>
      <c r="J175" s="106">
        <f t="shared" si="26"/>
        <v>168.6</v>
      </c>
      <c r="K175" s="107">
        <v>4.53</v>
      </c>
      <c r="L175" s="108" t="s">
        <v>59</v>
      </c>
      <c r="M175" s="106">
        <f t="shared" si="25"/>
        <v>4.53</v>
      </c>
      <c r="N175" s="107">
        <v>1.18</v>
      </c>
      <c r="O175" s="108" t="s">
        <v>59</v>
      </c>
      <c r="P175" s="106">
        <f t="shared" si="27"/>
        <v>1.18</v>
      </c>
    </row>
    <row r="176" spans="1:16">
      <c r="A176" s="18">
        <f t="shared" si="23"/>
        <v>176</v>
      </c>
      <c r="B176" s="101">
        <v>2</v>
      </c>
      <c r="C176" s="108" t="s">
        <v>60</v>
      </c>
      <c r="D176" s="100">
        <f t="shared" si="28"/>
        <v>11.049723756906078</v>
      </c>
      <c r="E176" s="103">
        <v>104.6</v>
      </c>
      <c r="F176" s="104">
        <v>9.5519999999999994E-2</v>
      </c>
      <c r="G176" s="99">
        <f t="shared" si="21"/>
        <v>104.69551999999999</v>
      </c>
      <c r="H176" s="107">
        <v>187.46</v>
      </c>
      <c r="I176" s="108" t="s">
        <v>59</v>
      </c>
      <c r="J176" s="106">
        <f t="shared" si="26"/>
        <v>187.46</v>
      </c>
      <c r="K176" s="107">
        <v>5.26</v>
      </c>
      <c r="L176" s="108" t="s">
        <v>59</v>
      </c>
      <c r="M176" s="106">
        <f t="shared" si="25"/>
        <v>5.26</v>
      </c>
      <c r="N176" s="107">
        <v>1.21</v>
      </c>
      <c r="O176" s="108" t="s">
        <v>59</v>
      </c>
      <c r="P176" s="106">
        <f t="shared" si="27"/>
        <v>1.21</v>
      </c>
    </row>
    <row r="177" spans="1:16">
      <c r="A177" s="18">
        <f t="shared" si="23"/>
        <v>177</v>
      </c>
      <c r="B177" s="101">
        <v>2.25</v>
      </c>
      <c r="C177" s="108" t="s">
        <v>60</v>
      </c>
      <c r="D177" s="100">
        <f t="shared" si="28"/>
        <v>12.430939226519337</v>
      </c>
      <c r="E177" s="103">
        <v>101.1</v>
      </c>
      <c r="F177" s="104">
        <v>8.6239999999999997E-2</v>
      </c>
      <c r="G177" s="99">
        <f t="shared" si="21"/>
        <v>101.18624</v>
      </c>
      <c r="H177" s="107">
        <v>211.76</v>
      </c>
      <c r="I177" s="108" t="s">
        <v>59</v>
      </c>
      <c r="J177" s="106">
        <f t="shared" si="26"/>
        <v>211.76</v>
      </c>
      <c r="K177" s="107">
        <v>6.28</v>
      </c>
      <c r="L177" s="108" t="s">
        <v>59</v>
      </c>
      <c r="M177" s="106">
        <f t="shared" si="25"/>
        <v>6.28</v>
      </c>
      <c r="N177" s="107">
        <v>1.26</v>
      </c>
      <c r="O177" s="108" t="s">
        <v>59</v>
      </c>
      <c r="P177" s="106">
        <f t="shared" si="27"/>
        <v>1.26</v>
      </c>
    </row>
    <row r="178" spans="1:16">
      <c r="A178" s="18">
        <f t="shared" si="23"/>
        <v>178</v>
      </c>
      <c r="B178" s="107">
        <v>2.5</v>
      </c>
      <c r="C178" s="108" t="s">
        <v>60</v>
      </c>
      <c r="D178" s="100">
        <f t="shared" si="28"/>
        <v>13.812154696132596</v>
      </c>
      <c r="E178" s="103">
        <v>97.58</v>
      </c>
      <c r="F178" s="104">
        <v>7.868E-2</v>
      </c>
      <c r="G178" s="99">
        <f t="shared" si="21"/>
        <v>97.658680000000004</v>
      </c>
      <c r="H178" s="107">
        <v>236.92</v>
      </c>
      <c r="I178" s="108" t="s">
        <v>59</v>
      </c>
      <c r="J178" s="106">
        <f t="shared" si="26"/>
        <v>236.92</v>
      </c>
      <c r="K178" s="107">
        <v>7.22</v>
      </c>
      <c r="L178" s="108" t="s">
        <v>59</v>
      </c>
      <c r="M178" s="106">
        <f t="shared" si="25"/>
        <v>7.22</v>
      </c>
      <c r="N178" s="107">
        <v>1.31</v>
      </c>
      <c r="O178" s="108" t="s">
        <v>59</v>
      </c>
      <c r="P178" s="106">
        <f t="shared" si="27"/>
        <v>1.31</v>
      </c>
    </row>
    <row r="179" spans="1:16">
      <c r="A179" s="18">
        <f t="shared" si="23"/>
        <v>179</v>
      </c>
      <c r="B179" s="101">
        <v>2.75</v>
      </c>
      <c r="C179" s="102" t="s">
        <v>60</v>
      </c>
      <c r="D179" s="100">
        <f t="shared" si="28"/>
        <v>15.193370165745856</v>
      </c>
      <c r="E179" s="103">
        <v>94.18</v>
      </c>
      <c r="F179" s="104">
        <v>7.2410000000000002E-2</v>
      </c>
      <c r="G179" s="99">
        <f t="shared" si="21"/>
        <v>94.252410000000012</v>
      </c>
      <c r="H179" s="107">
        <v>262.99</v>
      </c>
      <c r="I179" s="108" t="s">
        <v>59</v>
      </c>
      <c r="J179" s="106">
        <f t="shared" si="26"/>
        <v>262.99</v>
      </c>
      <c r="K179" s="107">
        <v>8.11</v>
      </c>
      <c r="L179" s="108" t="s">
        <v>59</v>
      </c>
      <c r="M179" s="106">
        <f t="shared" si="25"/>
        <v>8.11</v>
      </c>
      <c r="N179" s="107">
        <v>1.36</v>
      </c>
      <c r="O179" s="108" t="s">
        <v>59</v>
      </c>
      <c r="P179" s="106">
        <f t="shared" si="27"/>
        <v>1.36</v>
      </c>
    </row>
    <row r="180" spans="1:16">
      <c r="A180" s="18">
        <f t="shared" si="23"/>
        <v>180</v>
      </c>
      <c r="B180" s="101">
        <v>3</v>
      </c>
      <c r="C180" s="102" t="s">
        <v>60</v>
      </c>
      <c r="D180" s="100">
        <f t="shared" si="28"/>
        <v>16.574585635359117</v>
      </c>
      <c r="E180" s="103">
        <v>90.91</v>
      </c>
      <c r="F180" s="104">
        <v>6.7119999999999999E-2</v>
      </c>
      <c r="G180" s="99">
        <f t="shared" si="21"/>
        <v>90.977119999999999</v>
      </c>
      <c r="H180" s="107">
        <v>289.99</v>
      </c>
      <c r="I180" s="108" t="s">
        <v>59</v>
      </c>
      <c r="J180" s="106">
        <f t="shared" si="26"/>
        <v>289.99</v>
      </c>
      <c r="K180" s="107">
        <v>8.9600000000000009</v>
      </c>
      <c r="L180" s="108" t="s">
        <v>59</v>
      </c>
      <c r="M180" s="106">
        <f t="shared" si="25"/>
        <v>8.9600000000000009</v>
      </c>
      <c r="N180" s="107">
        <v>1.41</v>
      </c>
      <c r="O180" s="108" t="s">
        <v>59</v>
      </c>
      <c r="P180" s="106">
        <f t="shared" si="27"/>
        <v>1.41</v>
      </c>
    </row>
    <row r="181" spans="1:16">
      <c r="A181" s="18">
        <f t="shared" si="23"/>
        <v>181</v>
      </c>
      <c r="B181" s="101">
        <v>3.25</v>
      </c>
      <c r="C181" s="102" t="s">
        <v>60</v>
      </c>
      <c r="D181" s="100">
        <f t="shared" si="28"/>
        <v>17.955801104972377</v>
      </c>
      <c r="E181" s="103">
        <v>87.81</v>
      </c>
      <c r="F181" s="104">
        <v>6.2579999999999997E-2</v>
      </c>
      <c r="G181" s="99">
        <f t="shared" si="21"/>
        <v>87.872579999999999</v>
      </c>
      <c r="H181" s="107">
        <v>317.95999999999998</v>
      </c>
      <c r="I181" s="108" t="s">
        <v>59</v>
      </c>
      <c r="J181" s="106">
        <f t="shared" si="26"/>
        <v>317.95999999999998</v>
      </c>
      <c r="K181" s="107">
        <v>9.8000000000000007</v>
      </c>
      <c r="L181" s="108" t="s">
        <v>59</v>
      </c>
      <c r="M181" s="106">
        <f t="shared" si="25"/>
        <v>9.8000000000000007</v>
      </c>
      <c r="N181" s="107">
        <v>1.46</v>
      </c>
      <c r="O181" s="108" t="s">
        <v>59</v>
      </c>
      <c r="P181" s="106">
        <f t="shared" si="27"/>
        <v>1.46</v>
      </c>
    </row>
    <row r="182" spans="1:16">
      <c r="A182" s="18">
        <f t="shared" si="23"/>
        <v>182</v>
      </c>
      <c r="B182" s="101">
        <v>3.5</v>
      </c>
      <c r="C182" s="102" t="s">
        <v>60</v>
      </c>
      <c r="D182" s="100">
        <f t="shared" si="28"/>
        <v>19.337016574585636</v>
      </c>
      <c r="E182" s="103">
        <v>84.92</v>
      </c>
      <c r="F182" s="104">
        <v>5.8650000000000001E-2</v>
      </c>
      <c r="G182" s="99">
        <f t="shared" si="21"/>
        <v>84.978650000000002</v>
      </c>
      <c r="H182" s="107">
        <v>346.9</v>
      </c>
      <c r="I182" s="108" t="s">
        <v>59</v>
      </c>
      <c r="J182" s="106">
        <f t="shared" si="26"/>
        <v>346.9</v>
      </c>
      <c r="K182" s="107">
        <v>10.62</v>
      </c>
      <c r="L182" s="108" t="s">
        <v>59</v>
      </c>
      <c r="M182" s="106">
        <f t="shared" si="25"/>
        <v>10.62</v>
      </c>
      <c r="N182" s="107">
        <v>1.52</v>
      </c>
      <c r="O182" s="108" t="s">
        <v>59</v>
      </c>
      <c r="P182" s="106">
        <f t="shared" si="27"/>
        <v>1.52</v>
      </c>
    </row>
    <row r="183" spans="1:16">
      <c r="A183" s="18">
        <f t="shared" si="23"/>
        <v>183</v>
      </c>
      <c r="B183" s="101">
        <v>3.75</v>
      </c>
      <c r="C183" s="102" t="s">
        <v>60</v>
      </c>
      <c r="D183" s="100">
        <f t="shared" si="28"/>
        <v>20.718232044198896</v>
      </c>
      <c r="E183" s="103">
        <v>82.25</v>
      </c>
      <c r="F183" s="104">
        <v>5.5210000000000002E-2</v>
      </c>
      <c r="G183" s="99">
        <f t="shared" si="21"/>
        <v>82.305210000000002</v>
      </c>
      <c r="H183" s="107">
        <v>376.8</v>
      </c>
      <c r="I183" s="108" t="s">
        <v>59</v>
      </c>
      <c r="J183" s="106">
        <f t="shared" si="26"/>
        <v>376.8</v>
      </c>
      <c r="K183" s="107">
        <v>11.43</v>
      </c>
      <c r="L183" s="108" t="s">
        <v>59</v>
      </c>
      <c r="M183" s="106">
        <f t="shared" si="25"/>
        <v>11.43</v>
      </c>
      <c r="N183" s="107">
        <v>1.57</v>
      </c>
      <c r="O183" s="108" t="s">
        <v>59</v>
      </c>
      <c r="P183" s="106">
        <f t="shared" si="27"/>
        <v>1.57</v>
      </c>
    </row>
    <row r="184" spans="1:16">
      <c r="A184" s="18">
        <f t="shared" si="23"/>
        <v>184</v>
      </c>
      <c r="B184" s="101">
        <v>4</v>
      </c>
      <c r="C184" s="102" t="s">
        <v>60</v>
      </c>
      <c r="D184" s="100">
        <f t="shared" si="28"/>
        <v>22.099447513812155</v>
      </c>
      <c r="E184" s="103">
        <v>79.819999999999993</v>
      </c>
      <c r="F184" s="104">
        <v>5.2159999999999998E-2</v>
      </c>
      <c r="G184" s="99">
        <f t="shared" si="21"/>
        <v>79.872159999999994</v>
      </c>
      <c r="H184" s="107">
        <v>407.64</v>
      </c>
      <c r="I184" s="108" t="s">
        <v>59</v>
      </c>
      <c r="J184" s="106">
        <f t="shared" si="26"/>
        <v>407.64</v>
      </c>
      <c r="K184" s="107">
        <v>12.24</v>
      </c>
      <c r="L184" s="108" t="s">
        <v>59</v>
      </c>
      <c r="M184" s="106">
        <f t="shared" si="25"/>
        <v>12.24</v>
      </c>
      <c r="N184" s="107">
        <v>1.63</v>
      </c>
      <c r="O184" s="108" t="s">
        <v>59</v>
      </c>
      <c r="P184" s="106">
        <f t="shared" si="27"/>
        <v>1.63</v>
      </c>
    </row>
    <row r="185" spans="1:16">
      <c r="A185" s="18">
        <f t="shared" si="23"/>
        <v>185</v>
      </c>
      <c r="B185" s="101">
        <v>4.5</v>
      </c>
      <c r="C185" s="102" t="s">
        <v>60</v>
      </c>
      <c r="D185" s="100">
        <f t="shared" si="28"/>
        <v>24.861878453038674</v>
      </c>
      <c r="E185" s="103">
        <v>75.7</v>
      </c>
      <c r="F185" s="104">
        <v>4.7030000000000002E-2</v>
      </c>
      <c r="G185" s="99">
        <f t="shared" si="21"/>
        <v>75.747030000000009</v>
      </c>
      <c r="H185" s="107">
        <v>471.95</v>
      </c>
      <c r="I185" s="108" t="s">
        <v>59</v>
      </c>
      <c r="J185" s="106">
        <f t="shared" si="26"/>
        <v>471.95</v>
      </c>
      <c r="K185" s="107">
        <v>15.25</v>
      </c>
      <c r="L185" s="108" t="s">
        <v>59</v>
      </c>
      <c r="M185" s="106">
        <f t="shared" ref="M185:M215" si="29">K185</f>
        <v>15.25</v>
      </c>
      <c r="N185" s="107">
        <v>1.75</v>
      </c>
      <c r="O185" s="108" t="s">
        <v>59</v>
      </c>
      <c r="P185" s="106">
        <f t="shared" si="27"/>
        <v>1.75</v>
      </c>
    </row>
    <row r="186" spans="1:16">
      <c r="A186" s="18">
        <f t="shared" si="23"/>
        <v>186</v>
      </c>
      <c r="B186" s="101">
        <v>5</v>
      </c>
      <c r="C186" s="102" t="s">
        <v>60</v>
      </c>
      <c r="D186" s="100">
        <f t="shared" si="28"/>
        <v>27.624309392265193</v>
      </c>
      <c r="E186" s="103">
        <v>72.59</v>
      </c>
      <c r="F186" s="104">
        <v>4.2860000000000002E-2</v>
      </c>
      <c r="G186" s="99">
        <f t="shared" si="21"/>
        <v>72.632860000000008</v>
      </c>
      <c r="H186" s="107">
        <v>539.38</v>
      </c>
      <c r="I186" s="108" t="s">
        <v>59</v>
      </c>
      <c r="J186" s="106">
        <f t="shared" si="26"/>
        <v>539.38</v>
      </c>
      <c r="K186" s="107">
        <v>17.989999999999998</v>
      </c>
      <c r="L186" s="108" t="s">
        <v>59</v>
      </c>
      <c r="M186" s="106">
        <f t="shared" si="29"/>
        <v>17.989999999999998</v>
      </c>
      <c r="N186" s="107">
        <v>1.88</v>
      </c>
      <c r="O186" s="108" t="s">
        <v>59</v>
      </c>
      <c r="P186" s="106">
        <f t="shared" si="27"/>
        <v>1.88</v>
      </c>
    </row>
    <row r="187" spans="1:16">
      <c r="A187" s="18">
        <f t="shared" si="23"/>
        <v>187</v>
      </c>
      <c r="B187" s="101">
        <v>5.5</v>
      </c>
      <c r="C187" s="102" t="s">
        <v>60</v>
      </c>
      <c r="D187" s="100">
        <f t="shared" si="28"/>
        <v>30.386740331491712</v>
      </c>
      <c r="E187" s="103">
        <v>70.22</v>
      </c>
      <c r="F187" s="104">
        <v>3.9410000000000001E-2</v>
      </c>
      <c r="G187" s="99">
        <f t="shared" si="21"/>
        <v>70.259410000000003</v>
      </c>
      <c r="H187" s="107">
        <v>609.39</v>
      </c>
      <c r="I187" s="108" t="s">
        <v>59</v>
      </c>
      <c r="J187" s="106">
        <f t="shared" si="26"/>
        <v>609.39</v>
      </c>
      <c r="K187" s="107">
        <v>20.53</v>
      </c>
      <c r="L187" s="108" t="s">
        <v>59</v>
      </c>
      <c r="M187" s="106">
        <f t="shared" si="29"/>
        <v>20.53</v>
      </c>
      <c r="N187" s="107">
        <v>2.0099999999999998</v>
      </c>
      <c r="O187" s="108" t="s">
        <v>59</v>
      </c>
      <c r="P187" s="106">
        <f t="shared" si="27"/>
        <v>2.0099999999999998</v>
      </c>
    </row>
    <row r="188" spans="1:16">
      <c r="A188" s="18">
        <f t="shared" si="23"/>
        <v>188</v>
      </c>
      <c r="B188" s="101">
        <v>6</v>
      </c>
      <c r="C188" s="102" t="s">
        <v>60</v>
      </c>
      <c r="D188" s="100">
        <f t="shared" si="28"/>
        <v>33.149171270718234</v>
      </c>
      <c r="E188" s="103">
        <v>67.010000000000005</v>
      </c>
      <c r="F188" s="104">
        <v>3.6490000000000002E-2</v>
      </c>
      <c r="G188" s="99">
        <f t="shared" si="21"/>
        <v>67.046490000000006</v>
      </c>
      <c r="H188" s="107">
        <v>682.26</v>
      </c>
      <c r="I188" s="108" t="s">
        <v>59</v>
      </c>
      <c r="J188" s="106">
        <f t="shared" si="26"/>
        <v>682.26</v>
      </c>
      <c r="K188" s="107">
        <v>22.98</v>
      </c>
      <c r="L188" s="108" t="s">
        <v>59</v>
      </c>
      <c r="M188" s="106">
        <f t="shared" si="29"/>
        <v>22.98</v>
      </c>
      <c r="N188" s="107">
        <v>2.15</v>
      </c>
      <c r="O188" s="108" t="s">
        <v>59</v>
      </c>
      <c r="P188" s="106">
        <f t="shared" si="27"/>
        <v>2.15</v>
      </c>
    </row>
    <row r="189" spans="1:16">
      <c r="A189" s="18">
        <f t="shared" si="23"/>
        <v>189</v>
      </c>
      <c r="B189" s="101">
        <v>6.5</v>
      </c>
      <c r="C189" s="102" t="s">
        <v>60</v>
      </c>
      <c r="D189" s="100">
        <f t="shared" si="28"/>
        <v>35.911602209944753</v>
      </c>
      <c r="E189" s="103">
        <v>64.12</v>
      </c>
      <c r="F189" s="104">
        <v>3.4000000000000002E-2</v>
      </c>
      <c r="G189" s="99">
        <f t="shared" si="21"/>
        <v>64.154000000000011</v>
      </c>
      <c r="H189" s="107">
        <v>758.52</v>
      </c>
      <c r="I189" s="108" t="s">
        <v>59</v>
      </c>
      <c r="J189" s="106">
        <f t="shared" si="26"/>
        <v>758.52</v>
      </c>
      <c r="K189" s="107">
        <v>25.38</v>
      </c>
      <c r="L189" s="108" t="s">
        <v>59</v>
      </c>
      <c r="M189" s="106">
        <f t="shared" si="29"/>
        <v>25.38</v>
      </c>
      <c r="N189" s="107">
        <v>2.29</v>
      </c>
      <c r="O189" s="108" t="s">
        <v>59</v>
      </c>
      <c r="P189" s="106">
        <f t="shared" si="27"/>
        <v>2.29</v>
      </c>
    </row>
    <row r="190" spans="1:16">
      <c r="A190" s="18">
        <f t="shared" si="23"/>
        <v>190</v>
      </c>
      <c r="B190" s="101">
        <v>7</v>
      </c>
      <c r="C190" s="102" t="s">
        <v>60</v>
      </c>
      <c r="D190" s="100">
        <f t="shared" si="28"/>
        <v>38.674033149171272</v>
      </c>
      <c r="E190" s="103">
        <v>61.5</v>
      </c>
      <c r="F190" s="104">
        <v>3.184E-2</v>
      </c>
      <c r="G190" s="99">
        <f t="shared" si="21"/>
        <v>61.531840000000003</v>
      </c>
      <c r="H190" s="107">
        <v>838.12</v>
      </c>
      <c r="I190" s="108" t="s">
        <v>59</v>
      </c>
      <c r="J190" s="106">
        <f t="shared" si="26"/>
        <v>838.12</v>
      </c>
      <c r="K190" s="107">
        <v>27.77</v>
      </c>
      <c r="L190" s="108" t="s">
        <v>59</v>
      </c>
      <c r="M190" s="106">
        <f t="shared" si="29"/>
        <v>27.77</v>
      </c>
      <c r="N190" s="107">
        <v>2.44</v>
      </c>
      <c r="O190" s="108" t="s">
        <v>59</v>
      </c>
      <c r="P190" s="106">
        <f t="shared" si="27"/>
        <v>2.44</v>
      </c>
    </row>
    <row r="191" spans="1:16">
      <c r="A191" s="18">
        <f t="shared" si="23"/>
        <v>191</v>
      </c>
      <c r="B191" s="101">
        <v>8</v>
      </c>
      <c r="C191" s="102" t="s">
        <v>60</v>
      </c>
      <c r="D191" s="100">
        <f t="shared" si="28"/>
        <v>44.19889502762431</v>
      </c>
      <c r="E191" s="103">
        <v>56.94</v>
      </c>
      <c r="F191" s="104">
        <v>2.828E-2</v>
      </c>
      <c r="G191" s="99">
        <f t="shared" si="21"/>
        <v>56.96828</v>
      </c>
      <c r="H191" s="107">
        <v>1.01</v>
      </c>
      <c r="I191" s="110" t="s">
        <v>7</v>
      </c>
      <c r="J191" s="111">
        <f t="shared" ref="J191:J228" si="30">H191*1000</f>
        <v>1010</v>
      </c>
      <c r="K191" s="107">
        <v>36.64</v>
      </c>
      <c r="L191" s="108" t="s">
        <v>59</v>
      </c>
      <c r="M191" s="106">
        <f t="shared" si="29"/>
        <v>36.64</v>
      </c>
      <c r="N191" s="107">
        <v>2.75</v>
      </c>
      <c r="O191" s="108" t="s">
        <v>59</v>
      </c>
      <c r="P191" s="106">
        <f t="shared" si="27"/>
        <v>2.75</v>
      </c>
    </row>
    <row r="192" spans="1:16">
      <c r="A192" s="18">
        <f t="shared" si="23"/>
        <v>192</v>
      </c>
      <c r="B192" s="101">
        <v>9</v>
      </c>
      <c r="C192" s="102" t="s">
        <v>60</v>
      </c>
      <c r="D192" s="100">
        <f t="shared" si="28"/>
        <v>49.723756906077348</v>
      </c>
      <c r="E192" s="103">
        <v>53.1</v>
      </c>
      <c r="F192" s="104">
        <v>2.547E-2</v>
      </c>
      <c r="G192" s="99">
        <f t="shared" si="21"/>
        <v>53.12547</v>
      </c>
      <c r="H192" s="107">
        <v>1.19</v>
      </c>
      <c r="I192" s="108" t="s">
        <v>7</v>
      </c>
      <c r="J192" s="111">
        <f t="shared" si="30"/>
        <v>1190</v>
      </c>
      <c r="K192" s="107">
        <v>44.78</v>
      </c>
      <c r="L192" s="108" t="s">
        <v>59</v>
      </c>
      <c r="M192" s="106">
        <f t="shared" si="29"/>
        <v>44.78</v>
      </c>
      <c r="N192" s="107">
        <v>3.09</v>
      </c>
      <c r="O192" s="108" t="s">
        <v>59</v>
      </c>
      <c r="P192" s="106">
        <f t="shared" si="27"/>
        <v>3.09</v>
      </c>
    </row>
    <row r="193" spans="1:16">
      <c r="A193" s="18">
        <f t="shared" si="23"/>
        <v>193</v>
      </c>
      <c r="B193" s="101">
        <v>10</v>
      </c>
      <c r="C193" s="102" t="s">
        <v>60</v>
      </c>
      <c r="D193" s="100">
        <f t="shared" si="28"/>
        <v>55.248618784530386</v>
      </c>
      <c r="E193" s="103">
        <v>49.82</v>
      </c>
      <c r="F193" s="104">
        <v>2.3189999999999999E-2</v>
      </c>
      <c r="G193" s="99">
        <f t="shared" si="21"/>
        <v>49.84319</v>
      </c>
      <c r="H193" s="107">
        <v>1.38</v>
      </c>
      <c r="I193" s="108" t="s">
        <v>7</v>
      </c>
      <c r="J193" s="111">
        <f t="shared" si="30"/>
        <v>1380</v>
      </c>
      <c r="K193" s="107">
        <v>52.55</v>
      </c>
      <c r="L193" s="108" t="s">
        <v>59</v>
      </c>
      <c r="M193" s="106">
        <f t="shared" si="29"/>
        <v>52.55</v>
      </c>
      <c r="N193" s="107">
        <v>3.45</v>
      </c>
      <c r="O193" s="108" t="s">
        <v>59</v>
      </c>
      <c r="P193" s="106">
        <f t="shared" si="27"/>
        <v>3.45</v>
      </c>
    </row>
    <row r="194" spans="1:16">
      <c r="A194" s="18">
        <f t="shared" si="23"/>
        <v>194</v>
      </c>
      <c r="B194" s="101">
        <v>11</v>
      </c>
      <c r="C194" s="102" t="s">
        <v>60</v>
      </c>
      <c r="D194" s="100">
        <f t="shared" si="28"/>
        <v>60.773480662983424</v>
      </c>
      <c r="E194" s="103">
        <v>46.99</v>
      </c>
      <c r="F194" s="104">
        <v>2.1299999999999999E-2</v>
      </c>
      <c r="G194" s="99">
        <f t="shared" si="21"/>
        <v>47.011299999999999</v>
      </c>
      <c r="H194" s="107">
        <v>1.59</v>
      </c>
      <c r="I194" s="108" t="s">
        <v>7</v>
      </c>
      <c r="J194" s="111">
        <f t="shared" si="30"/>
        <v>1590</v>
      </c>
      <c r="K194" s="107">
        <v>60.14</v>
      </c>
      <c r="L194" s="108" t="s">
        <v>59</v>
      </c>
      <c r="M194" s="106">
        <f t="shared" si="29"/>
        <v>60.14</v>
      </c>
      <c r="N194" s="107">
        <v>3.82</v>
      </c>
      <c r="O194" s="108" t="s">
        <v>59</v>
      </c>
      <c r="P194" s="106">
        <f t="shared" si="27"/>
        <v>3.82</v>
      </c>
    </row>
    <row r="195" spans="1:16">
      <c r="A195" s="18">
        <f t="shared" si="23"/>
        <v>195</v>
      </c>
      <c r="B195" s="101">
        <v>12</v>
      </c>
      <c r="C195" s="102" t="s">
        <v>60</v>
      </c>
      <c r="D195" s="100">
        <f t="shared" si="28"/>
        <v>66.298342541436469</v>
      </c>
      <c r="E195" s="103">
        <v>44.52</v>
      </c>
      <c r="F195" s="104">
        <v>1.9709999999999998E-2</v>
      </c>
      <c r="G195" s="99">
        <f t="shared" si="21"/>
        <v>44.539710000000007</v>
      </c>
      <c r="H195" s="107">
        <v>1.81</v>
      </c>
      <c r="I195" s="108" t="s">
        <v>7</v>
      </c>
      <c r="J195" s="111">
        <f t="shared" si="30"/>
        <v>1810</v>
      </c>
      <c r="K195" s="107">
        <v>67.62</v>
      </c>
      <c r="L195" s="108" t="s">
        <v>59</v>
      </c>
      <c r="M195" s="106">
        <f t="shared" si="29"/>
        <v>67.62</v>
      </c>
      <c r="N195" s="107">
        <v>4.22</v>
      </c>
      <c r="O195" s="108" t="s">
        <v>59</v>
      </c>
      <c r="P195" s="106">
        <f t="shared" si="27"/>
        <v>4.22</v>
      </c>
    </row>
    <row r="196" spans="1:16">
      <c r="A196" s="18">
        <f t="shared" si="23"/>
        <v>196</v>
      </c>
      <c r="B196" s="101">
        <v>13</v>
      </c>
      <c r="C196" s="102" t="s">
        <v>60</v>
      </c>
      <c r="D196" s="100">
        <f t="shared" si="28"/>
        <v>71.823204419889507</v>
      </c>
      <c r="E196" s="103">
        <v>42.34</v>
      </c>
      <c r="F196" s="104">
        <v>1.8350000000000002E-2</v>
      </c>
      <c r="G196" s="99">
        <f t="shared" si="21"/>
        <v>42.358350000000002</v>
      </c>
      <c r="H196" s="107">
        <v>2.04</v>
      </c>
      <c r="I196" s="108" t="s">
        <v>7</v>
      </c>
      <c r="J196" s="111">
        <f t="shared" si="30"/>
        <v>2040</v>
      </c>
      <c r="K196" s="107">
        <v>75.06</v>
      </c>
      <c r="L196" s="108" t="s">
        <v>59</v>
      </c>
      <c r="M196" s="106">
        <f t="shared" si="29"/>
        <v>75.06</v>
      </c>
      <c r="N196" s="107">
        <v>4.6399999999999997</v>
      </c>
      <c r="O196" s="108" t="s">
        <v>59</v>
      </c>
      <c r="P196" s="106">
        <f t="shared" si="27"/>
        <v>4.6399999999999997</v>
      </c>
    </row>
    <row r="197" spans="1:16">
      <c r="A197" s="18">
        <f t="shared" si="23"/>
        <v>197</v>
      </c>
      <c r="B197" s="101">
        <v>14</v>
      </c>
      <c r="C197" s="102" t="s">
        <v>60</v>
      </c>
      <c r="D197" s="100">
        <f t="shared" si="28"/>
        <v>77.348066298342545</v>
      </c>
      <c r="E197" s="103">
        <v>40.409999999999997</v>
      </c>
      <c r="F197" s="104">
        <v>1.7170000000000001E-2</v>
      </c>
      <c r="G197" s="99">
        <f t="shared" si="21"/>
        <v>40.427169999999997</v>
      </c>
      <c r="H197" s="107">
        <v>2.2799999999999998</v>
      </c>
      <c r="I197" s="108" t="s">
        <v>7</v>
      </c>
      <c r="J197" s="111">
        <f t="shared" si="30"/>
        <v>2280</v>
      </c>
      <c r="K197" s="107">
        <v>82.49</v>
      </c>
      <c r="L197" s="108" t="s">
        <v>59</v>
      </c>
      <c r="M197" s="106">
        <f t="shared" si="29"/>
        <v>82.49</v>
      </c>
      <c r="N197" s="107">
        <v>5.07</v>
      </c>
      <c r="O197" s="108" t="s">
        <v>59</v>
      </c>
      <c r="P197" s="106">
        <f t="shared" si="27"/>
        <v>5.07</v>
      </c>
    </row>
    <row r="198" spans="1:16">
      <c r="A198" s="18">
        <f t="shared" si="23"/>
        <v>198</v>
      </c>
      <c r="B198" s="101">
        <v>15</v>
      </c>
      <c r="C198" s="102" t="s">
        <v>60</v>
      </c>
      <c r="D198" s="100">
        <f t="shared" si="28"/>
        <v>82.872928176795583</v>
      </c>
      <c r="E198" s="103">
        <v>38.69</v>
      </c>
      <c r="F198" s="104">
        <v>1.6140000000000002E-2</v>
      </c>
      <c r="G198" s="99">
        <f t="shared" si="21"/>
        <v>38.706139999999998</v>
      </c>
      <c r="H198" s="107">
        <v>2.5299999999999998</v>
      </c>
      <c r="I198" s="108" t="s">
        <v>7</v>
      </c>
      <c r="J198" s="111">
        <f t="shared" si="30"/>
        <v>2530</v>
      </c>
      <c r="K198" s="107">
        <v>89.91</v>
      </c>
      <c r="L198" s="108" t="s">
        <v>59</v>
      </c>
      <c r="M198" s="106">
        <f t="shared" si="29"/>
        <v>89.91</v>
      </c>
      <c r="N198" s="107">
        <v>5.52</v>
      </c>
      <c r="O198" s="108" t="s">
        <v>59</v>
      </c>
      <c r="P198" s="106">
        <f t="shared" ref="P198:P228" si="31">N198</f>
        <v>5.52</v>
      </c>
    </row>
    <row r="199" spans="1:16">
      <c r="A199" s="18">
        <f t="shared" si="23"/>
        <v>199</v>
      </c>
      <c r="B199" s="101">
        <v>16</v>
      </c>
      <c r="C199" s="102" t="s">
        <v>60</v>
      </c>
      <c r="D199" s="100">
        <f t="shared" ref="D199:D228" si="32">B199*1000/$C$5</f>
        <v>88.39779005524862</v>
      </c>
      <c r="E199" s="103">
        <v>37.14</v>
      </c>
      <c r="F199" s="104">
        <v>1.524E-2</v>
      </c>
      <c r="G199" s="99">
        <f t="shared" si="21"/>
        <v>37.155239999999999</v>
      </c>
      <c r="H199" s="107">
        <v>2.8</v>
      </c>
      <c r="I199" s="108" t="s">
        <v>7</v>
      </c>
      <c r="J199" s="111">
        <f t="shared" si="30"/>
        <v>2800</v>
      </c>
      <c r="K199" s="107">
        <v>97.35</v>
      </c>
      <c r="L199" s="108" t="s">
        <v>59</v>
      </c>
      <c r="M199" s="106">
        <f t="shared" si="29"/>
        <v>97.35</v>
      </c>
      <c r="N199" s="107">
        <v>5.99</v>
      </c>
      <c r="O199" s="108" t="s">
        <v>59</v>
      </c>
      <c r="P199" s="106">
        <f t="shared" si="31"/>
        <v>5.99</v>
      </c>
    </row>
    <row r="200" spans="1:16">
      <c r="A200" s="18">
        <f t="shared" si="23"/>
        <v>200</v>
      </c>
      <c r="B200" s="101">
        <v>17</v>
      </c>
      <c r="C200" s="102" t="s">
        <v>60</v>
      </c>
      <c r="D200" s="100">
        <f t="shared" si="32"/>
        <v>93.922651933701658</v>
      </c>
      <c r="E200" s="103">
        <v>35.74</v>
      </c>
      <c r="F200" s="104">
        <v>1.443E-2</v>
      </c>
      <c r="G200" s="99">
        <f t="shared" si="21"/>
        <v>35.754429999999999</v>
      </c>
      <c r="H200" s="107">
        <v>3.07</v>
      </c>
      <c r="I200" s="108" t="s">
        <v>7</v>
      </c>
      <c r="J200" s="111">
        <f t="shared" si="30"/>
        <v>3070</v>
      </c>
      <c r="K200" s="107">
        <v>104.8</v>
      </c>
      <c r="L200" s="108" t="s">
        <v>59</v>
      </c>
      <c r="M200" s="106">
        <f t="shared" si="29"/>
        <v>104.8</v>
      </c>
      <c r="N200" s="107">
        <v>6.47</v>
      </c>
      <c r="O200" s="108" t="s">
        <v>59</v>
      </c>
      <c r="P200" s="106">
        <f t="shared" si="31"/>
        <v>6.47</v>
      </c>
    </row>
    <row r="201" spans="1:16">
      <c r="A201" s="18">
        <f t="shared" si="23"/>
        <v>201</v>
      </c>
      <c r="B201" s="101">
        <v>18</v>
      </c>
      <c r="C201" s="102" t="s">
        <v>60</v>
      </c>
      <c r="D201" s="100">
        <f t="shared" si="32"/>
        <v>99.447513812154696</v>
      </c>
      <c r="E201" s="103">
        <v>34.47</v>
      </c>
      <c r="F201" s="104">
        <v>1.371E-2</v>
      </c>
      <c r="G201" s="99">
        <f t="shared" si="21"/>
        <v>34.483710000000002</v>
      </c>
      <c r="H201" s="107">
        <v>3.36</v>
      </c>
      <c r="I201" s="108" t="s">
        <v>7</v>
      </c>
      <c r="J201" s="111">
        <f t="shared" si="30"/>
        <v>3360</v>
      </c>
      <c r="K201" s="107">
        <v>112.28</v>
      </c>
      <c r="L201" s="108" t="s">
        <v>59</v>
      </c>
      <c r="M201" s="106">
        <f t="shared" si="29"/>
        <v>112.28</v>
      </c>
      <c r="N201" s="107">
        <v>6.97</v>
      </c>
      <c r="O201" s="108" t="s">
        <v>59</v>
      </c>
      <c r="P201" s="106">
        <f t="shared" si="31"/>
        <v>6.97</v>
      </c>
    </row>
    <row r="202" spans="1:16">
      <c r="A202" s="18">
        <f t="shared" si="23"/>
        <v>202</v>
      </c>
      <c r="B202" s="101">
        <v>20</v>
      </c>
      <c r="C202" s="102" t="s">
        <v>60</v>
      </c>
      <c r="D202" s="112">
        <f t="shared" si="32"/>
        <v>110.49723756906077</v>
      </c>
      <c r="E202" s="103">
        <v>32.25</v>
      </c>
      <c r="F202" s="104">
        <v>1.247E-2</v>
      </c>
      <c r="G202" s="99">
        <f t="shared" si="21"/>
        <v>32.26247</v>
      </c>
      <c r="H202" s="107">
        <v>3.96</v>
      </c>
      <c r="I202" s="108" t="s">
        <v>7</v>
      </c>
      <c r="J202" s="111">
        <f t="shared" si="30"/>
        <v>3960</v>
      </c>
      <c r="K202" s="107">
        <v>140.75</v>
      </c>
      <c r="L202" s="108" t="s">
        <v>59</v>
      </c>
      <c r="M202" s="106">
        <f t="shared" si="29"/>
        <v>140.75</v>
      </c>
      <c r="N202" s="107">
        <v>8.02</v>
      </c>
      <c r="O202" s="108" t="s">
        <v>59</v>
      </c>
      <c r="P202" s="106">
        <f t="shared" si="31"/>
        <v>8.02</v>
      </c>
    </row>
    <row r="203" spans="1:16">
      <c r="A203" s="18">
        <f t="shared" si="23"/>
        <v>203</v>
      </c>
      <c r="B203" s="101">
        <v>22.5</v>
      </c>
      <c r="C203" s="102" t="s">
        <v>60</v>
      </c>
      <c r="D203" s="112">
        <f t="shared" si="32"/>
        <v>124.30939226519337</v>
      </c>
      <c r="E203" s="103">
        <v>29.95</v>
      </c>
      <c r="F203" s="104">
        <v>1.1220000000000001E-2</v>
      </c>
      <c r="G203" s="99">
        <f t="shared" si="21"/>
        <v>29.961220000000001</v>
      </c>
      <c r="H203" s="107">
        <v>4.76</v>
      </c>
      <c r="I203" s="108" t="s">
        <v>7</v>
      </c>
      <c r="J203" s="111">
        <f t="shared" si="30"/>
        <v>4760</v>
      </c>
      <c r="K203" s="107">
        <v>181.01</v>
      </c>
      <c r="L203" s="108" t="s">
        <v>59</v>
      </c>
      <c r="M203" s="106">
        <f t="shared" si="29"/>
        <v>181.01</v>
      </c>
      <c r="N203" s="107">
        <v>9.4</v>
      </c>
      <c r="O203" s="108" t="s">
        <v>59</v>
      </c>
      <c r="P203" s="106">
        <f t="shared" si="31"/>
        <v>9.4</v>
      </c>
    </row>
    <row r="204" spans="1:16">
      <c r="A204" s="18">
        <f t="shared" si="23"/>
        <v>204</v>
      </c>
      <c r="B204" s="101">
        <v>25</v>
      </c>
      <c r="C204" s="102" t="s">
        <v>60</v>
      </c>
      <c r="D204" s="112">
        <f t="shared" si="32"/>
        <v>138.12154696132598</v>
      </c>
      <c r="E204" s="103">
        <v>28.04</v>
      </c>
      <c r="F204" s="104">
        <v>1.0200000000000001E-2</v>
      </c>
      <c r="G204" s="99">
        <f t="shared" si="21"/>
        <v>28.0502</v>
      </c>
      <c r="H204" s="107">
        <v>5.62</v>
      </c>
      <c r="I204" s="108" t="s">
        <v>7</v>
      </c>
      <c r="J204" s="111">
        <f t="shared" si="30"/>
        <v>5620</v>
      </c>
      <c r="K204" s="107">
        <v>218.32</v>
      </c>
      <c r="L204" s="108" t="s">
        <v>59</v>
      </c>
      <c r="M204" s="106">
        <f t="shared" si="29"/>
        <v>218.32</v>
      </c>
      <c r="N204" s="107">
        <v>10.87</v>
      </c>
      <c r="O204" s="108" t="s">
        <v>59</v>
      </c>
      <c r="P204" s="106">
        <f t="shared" si="31"/>
        <v>10.87</v>
      </c>
    </row>
    <row r="205" spans="1:16">
      <c r="A205" s="18">
        <f t="shared" si="23"/>
        <v>205</v>
      </c>
      <c r="B205" s="101">
        <v>27.5</v>
      </c>
      <c r="C205" s="102" t="s">
        <v>60</v>
      </c>
      <c r="D205" s="112">
        <f t="shared" si="32"/>
        <v>151.93370165745856</v>
      </c>
      <c r="E205" s="103">
        <v>26.44</v>
      </c>
      <c r="F205" s="104">
        <v>9.3629999999999998E-3</v>
      </c>
      <c r="G205" s="99">
        <f t="shared" si="21"/>
        <v>26.449363000000002</v>
      </c>
      <c r="H205" s="107">
        <v>6.54</v>
      </c>
      <c r="I205" s="108" t="s">
        <v>7</v>
      </c>
      <c r="J205" s="111">
        <f t="shared" si="30"/>
        <v>6540</v>
      </c>
      <c r="K205" s="107">
        <v>254.03</v>
      </c>
      <c r="L205" s="108" t="s">
        <v>59</v>
      </c>
      <c r="M205" s="106">
        <f t="shared" si="29"/>
        <v>254.03</v>
      </c>
      <c r="N205" s="107">
        <v>12.42</v>
      </c>
      <c r="O205" s="108" t="s">
        <v>59</v>
      </c>
      <c r="P205" s="106">
        <f t="shared" si="31"/>
        <v>12.42</v>
      </c>
    </row>
    <row r="206" spans="1:16">
      <c r="A206" s="18">
        <f t="shared" si="23"/>
        <v>206</v>
      </c>
      <c r="B206" s="101">
        <v>30</v>
      </c>
      <c r="C206" s="102" t="s">
        <v>60</v>
      </c>
      <c r="D206" s="112">
        <f t="shared" si="32"/>
        <v>165.74585635359117</v>
      </c>
      <c r="E206" s="103">
        <v>25.08</v>
      </c>
      <c r="F206" s="104">
        <v>8.6560000000000005E-3</v>
      </c>
      <c r="G206" s="99">
        <f t="shared" si="21"/>
        <v>25.088655999999997</v>
      </c>
      <c r="H206" s="107">
        <v>7.51</v>
      </c>
      <c r="I206" s="108" t="s">
        <v>7</v>
      </c>
      <c r="J206" s="111">
        <f t="shared" si="30"/>
        <v>7510</v>
      </c>
      <c r="K206" s="107">
        <v>288.77999999999997</v>
      </c>
      <c r="L206" s="108" t="s">
        <v>59</v>
      </c>
      <c r="M206" s="106">
        <f t="shared" si="29"/>
        <v>288.77999999999997</v>
      </c>
      <c r="N206" s="107">
        <v>14.03</v>
      </c>
      <c r="O206" s="108" t="s">
        <v>59</v>
      </c>
      <c r="P206" s="106">
        <f t="shared" si="31"/>
        <v>14.03</v>
      </c>
    </row>
    <row r="207" spans="1:16">
      <c r="A207" s="18">
        <f t="shared" si="23"/>
        <v>207</v>
      </c>
      <c r="B207" s="101">
        <v>32.5</v>
      </c>
      <c r="C207" s="102" t="s">
        <v>60</v>
      </c>
      <c r="D207" s="112">
        <f t="shared" si="32"/>
        <v>179.55801104972375</v>
      </c>
      <c r="E207" s="103">
        <v>23.9</v>
      </c>
      <c r="F207" s="104">
        <v>8.0529999999999994E-3</v>
      </c>
      <c r="G207" s="99">
        <f t="shared" si="21"/>
        <v>23.908052999999999</v>
      </c>
      <c r="H207" s="107">
        <v>8.5299999999999994</v>
      </c>
      <c r="I207" s="108" t="s">
        <v>7</v>
      </c>
      <c r="J207" s="111">
        <f t="shared" si="30"/>
        <v>8530</v>
      </c>
      <c r="K207" s="107">
        <v>322.88</v>
      </c>
      <c r="L207" s="108" t="s">
        <v>59</v>
      </c>
      <c r="M207" s="106">
        <f t="shared" si="29"/>
        <v>322.88</v>
      </c>
      <c r="N207" s="107">
        <v>15.72</v>
      </c>
      <c r="O207" s="108" t="s">
        <v>59</v>
      </c>
      <c r="P207" s="106">
        <f t="shared" si="31"/>
        <v>15.72</v>
      </c>
    </row>
    <row r="208" spans="1:16">
      <c r="A208" s="18">
        <f t="shared" si="23"/>
        <v>208</v>
      </c>
      <c r="B208" s="101">
        <v>35</v>
      </c>
      <c r="C208" s="102" t="s">
        <v>60</v>
      </c>
      <c r="D208" s="112">
        <f t="shared" si="32"/>
        <v>193.37016574585635</v>
      </c>
      <c r="E208" s="103">
        <v>22.88</v>
      </c>
      <c r="F208" s="104">
        <v>7.5310000000000004E-3</v>
      </c>
      <c r="G208" s="99">
        <f t="shared" si="21"/>
        <v>22.887530999999999</v>
      </c>
      <c r="H208" s="107">
        <v>9.6</v>
      </c>
      <c r="I208" s="108" t="s">
        <v>7</v>
      </c>
      <c r="J208" s="111">
        <f t="shared" si="30"/>
        <v>9600</v>
      </c>
      <c r="K208" s="107">
        <v>356.54</v>
      </c>
      <c r="L208" s="108" t="s">
        <v>59</v>
      </c>
      <c r="M208" s="106">
        <f t="shared" si="29"/>
        <v>356.54</v>
      </c>
      <c r="N208" s="107">
        <v>17.46</v>
      </c>
      <c r="O208" s="108" t="s">
        <v>59</v>
      </c>
      <c r="P208" s="106">
        <f t="shared" si="31"/>
        <v>17.46</v>
      </c>
    </row>
    <row r="209" spans="1:16">
      <c r="A209" s="18">
        <f t="shared" si="23"/>
        <v>209</v>
      </c>
      <c r="B209" s="101">
        <v>37.5</v>
      </c>
      <c r="C209" s="102" t="s">
        <v>60</v>
      </c>
      <c r="D209" s="112">
        <f t="shared" si="32"/>
        <v>207.18232044198896</v>
      </c>
      <c r="E209" s="103">
        <v>21.98</v>
      </c>
      <c r="F209" s="104">
        <v>7.0749999999999997E-3</v>
      </c>
      <c r="G209" s="99">
        <f t="shared" si="21"/>
        <v>21.987075000000001</v>
      </c>
      <c r="H209" s="107">
        <v>10.72</v>
      </c>
      <c r="I209" s="108" t="s">
        <v>7</v>
      </c>
      <c r="J209" s="111">
        <f t="shared" si="30"/>
        <v>10720</v>
      </c>
      <c r="K209" s="107">
        <v>389.86</v>
      </c>
      <c r="L209" s="108" t="s">
        <v>59</v>
      </c>
      <c r="M209" s="106">
        <f t="shared" si="29"/>
        <v>389.86</v>
      </c>
      <c r="N209" s="107">
        <v>19.260000000000002</v>
      </c>
      <c r="O209" s="108" t="s">
        <v>59</v>
      </c>
      <c r="P209" s="106">
        <f t="shared" si="31"/>
        <v>19.260000000000002</v>
      </c>
    </row>
    <row r="210" spans="1:16">
      <c r="A210" s="18">
        <f t="shared" si="23"/>
        <v>210</v>
      </c>
      <c r="B210" s="101">
        <v>40</v>
      </c>
      <c r="C210" s="102" t="s">
        <v>60</v>
      </c>
      <c r="D210" s="112">
        <f t="shared" si="32"/>
        <v>220.99447513812154</v>
      </c>
      <c r="E210" s="103">
        <v>21.18</v>
      </c>
      <c r="F210" s="104">
        <v>6.6740000000000002E-3</v>
      </c>
      <c r="G210" s="99">
        <f t="shared" si="21"/>
        <v>21.186674</v>
      </c>
      <c r="H210" s="107">
        <v>11.88</v>
      </c>
      <c r="I210" s="108" t="s">
        <v>7</v>
      </c>
      <c r="J210" s="111">
        <f t="shared" si="30"/>
        <v>11880</v>
      </c>
      <c r="K210" s="107">
        <v>422.9</v>
      </c>
      <c r="L210" s="108" t="s">
        <v>59</v>
      </c>
      <c r="M210" s="106">
        <f t="shared" si="29"/>
        <v>422.9</v>
      </c>
      <c r="N210" s="107">
        <v>21.11</v>
      </c>
      <c r="O210" s="108" t="s">
        <v>59</v>
      </c>
      <c r="P210" s="106">
        <f t="shared" si="31"/>
        <v>21.11</v>
      </c>
    </row>
    <row r="211" spans="1:16">
      <c r="A211" s="18">
        <f t="shared" si="23"/>
        <v>211</v>
      </c>
      <c r="B211" s="101">
        <v>45</v>
      </c>
      <c r="C211" s="102" t="s">
        <v>60</v>
      </c>
      <c r="D211" s="112">
        <f t="shared" si="32"/>
        <v>248.61878453038673</v>
      </c>
      <c r="E211" s="103">
        <v>19.829999999999998</v>
      </c>
      <c r="F211" s="104">
        <v>5.9979999999999999E-3</v>
      </c>
      <c r="G211" s="99">
        <f t="shared" si="21"/>
        <v>19.835998</v>
      </c>
      <c r="H211" s="107">
        <v>14.32</v>
      </c>
      <c r="I211" s="108" t="s">
        <v>7</v>
      </c>
      <c r="J211" s="111">
        <f t="shared" si="30"/>
        <v>14320</v>
      </c>
      <c r="K211" s="107">
        <v>545.84</v>
      </c>
      <c r="L211" s="108" t="s">
        <v>59</v>
      </c>
      <c r="M211" s="106">
        <f t="shared" si="29"/>
        <v>545.84</v>
      </c>
      <c r="N211" s="107">
        <v>24.97</v>
      </c>
      <c r="O211" s="108" t="s">
        <v>59</v>
      </c>
      <c r="P211" s="106">
        <f t="shared" si="31"/>
        <v>24.97</v>
      </c>
    </row>
    <row r="212" spans="1:16">
      <c r="A212" s="18">
        <f t="shared" si="23"/>
        <v>212</v>
      </c>
      <c r="B212" s="101">
        <v>50</v>
      </c>
      <c r="C212" s="102" t="s">
        <v>60</v>
      </c>
      <c r="D212" s="112">
        <f t="shared" si="32"/>
        <v>276.24309392265195</v>
      </c>
      <c r="E212" s="103">
        <v>18.72</v>
      </c>
      <c r="F212" s="104">
        <v>5.4520000000000002E-3</v>
      </c>
      <c r="G212" s="99">
        <f t="shared" ref="G212:G275" si="33">E212+F212</f>
        <v>18.725451999999997</v>
      </c>
      <c r="H212" s="107">
        <v>16.91</v>
      </c>
      <c r="I212" s="108" t="s">
        <v>7</v>
      </c>
      <c r="J212" s="111">
        <f t="shared" si="30"/>
        <v>16910</v>
      </c>
      <c r="K212" s="107">
        <v>657.78</v>
      </c>
      <c r="L212" s="108" t="s">
        <v>59</v>
      </c>
      <c r="M212" s="106">
        <f t="shared" si="29"/>
        <v>657.78</v>
      </c>
      <c r="N212" s="107">
        <v>29</v>
      </c>
      <c r="O212" s="108" t="s">
        <v>59</v>
      </c>
      <c r="P212" s="106">
        <f t="shared" si="31"/>
        <v>29</v>
      </c>
    </row>
    <row r="213" spans="1:16">
      <c r="A213" s="18">
        <f t="shared" si="23"/>
        <v>213</v>
      </c>
      <c r="B213" s="101">
        <v>55</v>
      </c>
      <c r="C213" s="102" t="s">
        <v>60</v>
      </c>
      <c r="D213" s="112">
        <f t="shared" si="32"/>
        <v>303.86740331491711</v>
      </c>
      <c r="E213" s="103">
        <v>17.809999999999999</v>
      </c>
      <c r="F213" s="104">
        <v>5.0000000000000001E-3</v>
      </c>
      <c r="G213" s="99">
        <f t="shared" si="33"/>
        <v>17.814999999999998</v>
      </c>
      <c r="H213" s="107">
        <v>19.649999999999999</v>
      </c>
      <c r="I213" s="108" t="s">
        <v>7</v>
      </c>
      <c r="J213" s="111">
        <f t="shared" si="30"/>
        <v>19650</v>
      </c>
      <c r="K213" s="107">
        <v>763.37</v>
      </c>
      <c r="L213" s="108" t="s">
        <v>59</v>
      </c>
      <c r="M213" s="106">
        <f t="shared" si="29"/>
        <v>763.37</v>
      </c>
      <c r="N213" s="107">
        <v>33.18</v>
      </c>
      <c r="O213" s="108" t="s">
        <v>59</v>
      </c>
      <c r="P213" s="106">
        <f t="shared" si="31"/>
        <v>33.18</v>
      </c>
    </row>
    <row r="214" spans="1:16">
      <c r="A214" s="18">
        <f t="shared" ref="A214:A277" si="34">A213+1</f>
        <v>214</v>
      </c>
      <c r="B214" s="101">
        <v>60</v>
      </c>
      <c r="C214" s="102" t="s">
        <v>60</v>
      </c>
      <c r="D214" s="112">
        <f t="shared" si="32"/>
        <v>331.49171270718233</v>
      </c>
      <c r="E214" s="103">
        <v>17.04</v>
      </c>
      <c r="F214" s="104">
        <v>4.62E-3</v>
      </c>
      <c r="G214" s="99">
        <f t="shared" si="33"/>
        <v>17.044619999999998</v>
      </c>
      <c r="H214" s="107">
        <v>22.52</v>
      </c>
      <c r="I214" s="108" t="s">
        <v>7</v>
      </c>
      <c r="J214" s="111">
        <f t="shared" si="30"/>
        <v>22520</v>
      </c>
      <c r="K214" s="107">
        <v>864.67</v>
      </c>
      <c r="L214" s="108" t="s">
        <v>59</v>
      </c>
      <c r="M214" s="106">
        <f t="shared" si="29"/>
        <v>864.67</v>
      </c>
      <c r="N214" s="107">
        <v>37.5</v>
      </c>
      <c r="O214" s="108" t="s">
        <v>59</v>
      </c>
      <c r="P214" s="106">
        <f t="shared" si="31"/>
        <v>37.5</v>
      </c>
    </row>
    <row r="215" spans="1:16">
      <c r="A215" s="18">
        <f t="shared" si="34"/>
        <v>215</v>
      </c>
      <c r="B215" s="101">
        <v>65</v>
      </c>
      <c r="C215" s="102" t="s">
        <v>60</v>
      </c>
      <c r="D215" s="112">
        <f t="shared" si="32"/>
        <v>359.11602209944749</v>
      </c>
      <c r="E215" s="103">
        <v>16.38</v>
      </c>
      <c r="F215" s="104">
        <v>4.2960000000000003E-3</v>
      </c>
      <c r="G215" s="99">
        <f t="shared" si="33"/>
        <v>16.384295999999999</v>
      </c>
      <c r="H215" s="107">
        <v>25.51</v>
      </c>
      <c r="I215" s="108" t="s">
        <v>7</v>
      </c>
      <c r="J215" s="111">
        <f t="shared" si="30"/>
        <v>25510</v>
      </c>
      <c r="K215" s="107">
        <v>962.75</v>
      </c>
      <c r="L215" s="108" t="s">
        <v>59</v>
      </c>
      <c r="M215" s="106">
        <f t="shared" si="29"/>
        <v>962.75</v>
      </c>
      <c r="N215" s="107">
        <v>41.94</v>
      </c>
      <c r="O215" s="108" t="s">
        <v>59</v>
      </c>
      <c r="P215" s="106">
        <f t="shared" si="31"/>
        <v>41.94</v>
      </c>
    </row>
    <row r="216" spans="1:16">
      <c r="A216" s="18">
        <f t="shared" si="34"/>
        <v>216</v>
      </c>
      <c r="B216" s="101">
        <v>70</v>
      </c>
      <c r="C216" s="102" t="s">
        <v>60</v>
      </c>
      <c r="D216" s="112">
        <f t="shared" si="32"/>
        <v>386.74033149171271</v>
      </c>
      <c r="E216" s="103">
        <v>15.82</v>
      </c>
      <c r="F216" s="104">
        <v>4.0150000000000003E-3</v>
      </c>
      <c r="G216" s="99">
        <f t="shared" si="33"/>
        <v>15.824015000000001</v>
      </c>
      <c r="H216" s="107">
        <v>28.62</v>
      </c>
      <c r="I216" s="108" t="s">
        <v>7</v>
      </c>
      <c r="J216" s="111">
        <f t="shared" si="30"/>
        <v>28620</v>
      </c>
      <c r="K216" s="107">
        <v>1.06</v>
      </c>
      <c r="L216" s="110" t="s">
        <v>7</v>
      </c>
      <c r="M216" s="111">
        <f t="shared" ref="M216:M228" si="35">K216*1000</f>
        <v>1060</v>
      </c>
      <c r="N216" s="107">
        <v>46.48</v>
      </c>
      <c r="O216" s="108" t="s">
        <v>59</v>
      </c>
      <c r="P216" s="106">
        <f t="shared" si="31"/>
        <v>46.48</v>
      </c>
    </row>
    <row r="217" spans="1:16">
      <c r="A217" s="18">
        <f t="shared" si="34"/>
        <v>217</v>
      </c>
      <c r="B217" s="101">
        <v>80</v>
      </c>
      <c r="C217" s="102" t="s">
        <v>60</v>
      </c>
      <c r="D217" s="112">
        <f t="shared" si="32"/>
        <v>441.98895027624309</v>
      </c>
      <c r="E217" s="103">
        <v>14.91</v>
      </c>
      <c r="F217" s="104">
        <v>3.5560000000000001E-3</v>
      </c>
      <c r="G217" s="99">
        <f t="shared" si="33"/>
        <v>14.913556</v>
      </c>
      <c r="H217" s="107">
        <v>35.130000000000003</v>
      </c>
      <c r="I217" s="108" t="s">
        <v>7</v>
      </c>
      <c r="J217" s="111">
        <f t="shared" si="30"/>
        <v>35130</v>
      </c>
      <c r="K217" s="107">
        <v>1.4</v>
      </c>
      <c r="L217" s="108" t="s">
        <v>7</v>
      </c>
      <c r="M217" s="111">
        <f t="shared" si="35"/>
        <v>1400</v>
      </c>
      <c r="N217" s="107">
        <v>55.81</v>
      </c>
      <c r="O217" s="108" t="s">
        <v>59</v>
      </c>
      <c r="P217" s="106">
        <f t="shared" si="31"/>
        <v>55.81</v>
      </c>
    </row>
    <row r="218" spans="1:16">
      <c r="A218" s="18">
        <f t="shared" si="34"/>
        <v>218</v>
      </c>
      <c r="B218" s="101">
        <v>90</v>
      </c>
      <c r="C218" s="102" t="s">
        <v>60</v>
      </c>
      <c r="D218" s="112">
        <f t="shared" si="32"/>
        <v>497.23756906077347</v>
      </c>
      <c r="E218" s="103">
        <v>14.2</v>
      </c>
      <c r="F218" s="104">
        <v>3.1939999999999998E-3</v>
      </c>
      <c r="G218" s="99">
        <f t="shared" si="33"/>
        <v>14.203194</v>
      </c>
      <c r="H218" s="107">
        <v>42.01</v>
      </c>
      <c r="I218" s="108" t="s">
        <v>7</v>
      </c>
      <c r="J218" s="111">
        <f t="shared" si="30"/>
        <v>42010</v>
      </c>
      <c r="K218" s="107">
        <v>1.71</v>
      </c>
      <c r="L218" s="108" t="s">
        <v>7</v>
      </c>
      <c r="M218" s="111">
        <f t="shared" si="35"/>
        <v>1710</v>
      </c>
      <c r="N218" s="107">
        <v>65.41</v>
      </c>
      <c r="O218" s="108" t="s">
        <v>59</v>
      </c>
      <c r="P218" s="106">
        <f t="shared" si="31"/>
        <v>65.41</v>
      </c>
    </row>
    <row r="219" spans="1:16">
      <c r="A219" s="18">
        <f t="shared" si="34"/>
        <v>219</v>
      </c>
      <c r="B219" s="101">
        <v>100</v>
      </c>
      <c r="C219" s="102" t="s">
        <v>60</v>
      </c>
      <c r="D219" s="112">
        <f t="shared" si="32"/>
        <v>552.4861878453039</v>
      </c>
      <c r="E219" s="103">
        <v>13.64</v>
      </c>
      <c r="F219" s="104">
        <v>2.9009999999999999E-3</v>
      </c>
      <c r="G219" s="99">
        <f t="shared" si="33"/>
        <v>13.642901</v>
      </c>
      <c r="H219" s="107">
        <v>49.19</v>
      </c>
      <c r="I219" s="108" t="s">
        <v>7</v>
      </c>
      <c r="J219" s="111">
        <f t="shared" si="30"/>
        <v>49190</v>
      </c>
      <c r="K219" s="107">
        <v>1.99</v>
      </c>
      <c r="L219" s="108" t="s">
        <v>7</v>
      </c>
      <c r="M219" s="111">
        <f t="shared" si="35"/>
        <v>1990</v>
      </c>
      <c r="N219" s="107">
        <v>75.19</v>
      </c>
      <c r="O219" s="108" t="s">
        <v>59</v>
      </c>
      <c r="P219" s="106">
        <f t="shared" si="31"/>
        <v>75.19</v>
      </c>
    </row>
    <row r="220" spans="1:16">
      <c r="A220" s="18">
        <f t="shared" si="34"/>
        <v>220</v>
      </c>
      <c r="B220" s="101">
        <v>110</v>
      </c>
      <c r="C220" s="102" t="s">
        <v>60</v>
      </c>
      <c r="D220" s="112">
        <f t="shared" si="32"/>
        <v>607.73480662983422</v>
      </c>
      <c r="E220" s="103">
        <v>13.19</v>
      </c>
      <c r="F220" s="104">
        <v>2.6589999999999999E-3</v>
      </c>
      <c r="G220" s="99">
        <f t="shared" si="33"/>
        <v>13.192658999999999</v>
      </c>
      <c r="H220" s="107">
        <v>56.65</v>
      </c>
      <c r="I220" s="108" t="s">
        <v>7</v>
      </c>
      <c r="J220" s="111">
        <f t="shared" si="30"/>
        <v>56650</v>
      </c>
      <c r="K220" s="107">
        <v>2.25</v>
      </c>
      <c r="L220" s="108" t="s">
        <v>7</v>
      </c>
      <c r="M220" s="111">
        <f t="shared" si="35"/>
        <v>2250</v>
      </c>
      <c r="N220" s="107">
        <v>85.11</v>
      </c>
      <c r="O220" s="108" t="s">
        <v>59</v>
      </c>
      <c r="P220" s="106">
        <f t="shared" si="31"/>
        <v>85.11</v>
      </c>
    </row>
    <row r="221" spans="1:16">
      <c r="A221" s="18">
        <f t="shared" si="34"/>
        <v>221</v>
      </c>
      <c r="B221" s="101">
        <v>120</v>
      </c>
      <c r="C221" s="102" t="s">
        <v>60</v>
      </c>
      <c r="D221" s="112">
        <f t="shared" si="32"/>
        <v>662.98342541436466</v>
      </c>
      <c r="E221" s="103">
        <v>12.82</v>
      </c>
      <c r="F221" s="104">
        <v>2.4559999999999998E-3</v>
      </c>
      <c r="G221" s="99">
        <f t="shared" si="33"/>
        <v>12.822456000000001</v>
      </c>
      <c r="H221" s="107">
        <v>64.34</v>
      </c>
      <c r="I221" s="108" t="s">
        <v>7</v>
      </c>
      <c r="J221" s="111">
        <f t="shared" si="30"/>
        <v>64340</v>
      </c>
      <c r="K221" s="107">
        <v>2.5</v>
      </c>
      <c r="L221" s="108" t="s">
        <v>7</v>
      </c>
      <c r="M221" s="111">
        <f t="shared" si="35"/>
        <v>2500</v>
      </c>
      <c r="N221" s="107">
        <v>95.1</v>
      </c>
      <c r="O221" s="108" t="s">
        <v>59</v>
      </c>
      <c r="P221" s="106">
        <f t="shared" si="31"/>
        <v>95.1</v>
      </c>
    </row>
    <row r="222" spans="1:16">
      <c r="A222" s="18">
        <f t="shared" si="34"/>
        <v>222</v>
      </c>
      <c r="B222" s="101">
        <v>130</v>
      </c>
      <c r="C222" s="102" t="s">
        <v>60</v>
      </c>
      <c r="D222" s="112">
        <f t="shared" si="32"/>
        <v>718.23204419889498</v>
      </c>
      <c r="E222" s="103">
        <v>12.52</v>
      </c>
      <c r="F222" s="104">
        <v>2.2820000000000002E-3</v>
      </c>
      <c r="G222" s="99">
        <f t="shared" si="33"/>
        <v>12.522281999999999</v>
      </c>
      <c r="H222" s="107">
        <v>72.23</v>
      </c>
      <c r="I222" s="108" t="s">
        <v>7</v>
      </c>
      <c r="J222" s="111">
        <f t="shared" si="30"/>
        <v>72230</v>
      </c>
      <c r="K222" s="107">
        <v>2.74</v>
      </c>
      <c r="L222" s="108" t="s">
        <v>7</v>
      </c>
      <c r="M222" s="111">
        <f t="shared" si="35"/>
        <v>2740</v>
      </c>
      <c r="N222" s="107">
        <v>105.14</v>
      </c>
      <c r="O222" s="108" t="s">
        <v>59</v>
      </c>
      <c r="P222" s="106">
        <f t="shared" si="31"/>
        <v>105.14</v>
      </c>
    </row>
    <row r="223" spans="1:16">
      <c r="A223" s="18">
        <f t="shared" si="34"/>
        <v>223</v>
      </c>
      <c r="B223" s="101">
        <v>140</v>
      </c>
      <c r="C223" s="102" t="s">
        <v>60</v>
      </c>
      <c r="D223" s="112">
        <f t="shared" si="32"/>
        <v>773.48066298342542</v>
      </c>
      <c r="E223" s="103">
        <v>12.26</v>
      </c>
      <c r="F223" s="104">
        <v>2.1329999999999999E-3</v>
      </c>
      <c r="G223" s="99">
        <f t="shared" si="33"/>
        <v>12.262133</v>
      </c>
      <c r="H223" s="107">
        <v>80.3</v>
      </c>
      <c r="I223" s="108" t="s">
        <v>7</v>
      </c>
      <c r="J223" s="111">
        <f t="shared" si="30"/>
        <v>80300</v>
      </c>
      <c r="K223" s="107">
        <v>2.97</v>
      </c>
      <c r="L223" s="108" t="s">
        <v>7</v>
      </c>
      <c r="M223" s="111">
        <f t="shared" si="35"/>
        <v>2970</v>
      </c>
      <c r="N223" s="107">
        <v>115.2</v>
      </c>
      <c r="O223" s="108" t="s">
        <v>59</v>
      </c>
      <c r="P223" s="106">
        <f t="shared" si="31"/>
        <v>115.2</v>
      </c>
    </row>
    <row r="224" spans="1:16">
      <c r="A224" s="18">
        <f t="shared" si="34"/>
        <v>224</v>
      </c>
      <c r="B224" s="101">
        <v>150</v>
      </c>
      <c r="C224" s="102" t="s">
        <v>60</v>
      </c>
      <c r="D224" s="112">
        <f t="shared" si="32"/>
        <v>828.72928176795585</v>
      </c>
      <c r="E224" s="103">
        <v>12.04</v>
      </c>
      <c r="F224" s="104">
        <v>2.0019999999999999E-3</v>
      </c>
      <c r="G224" s="99">
        <f t="shared" si="33"/>
        <v>12.042001999999998</v>
      </c>
      <c r="H224" s="107">
        <v>88.53</v>
      </c>
      <c r="I224" s="108" t="s">
        <v>7</v>
      </c>
      <c r="J224" s="111">
        <f t="shared" si="30"/>
        <v>88530</v>
      </c>
      <c r="K224" s="107">
        <v>3.19</v>
      </c>
      <c r="L224" s="108" t="s">
        <v>7</v>
      </c>
      <c r="M224" s="111">
        <f t="shared" si="35"/>
        <v>3190</v>
      </c>
      <c r="N224" s="107">
        <v>125.24</v>
      </c>
      <c r="O224" s="108" t="s">
        <v>59</v>
      </c>
      <c r="P224" s="106">
        <f t="shared" si="31"/>
        <v>125.24</v>
      </c>
    </row>
    <row r="225" spans="1:16">
      <c r="A225" s="18">
        <f t="shared" si="34"/>
        <v>225</v>
      </c>
      <c r="B225" s="101">
        <v>160</v>
      </c>
      <c r="C225" s="102" t="s">
        <v>60</v>
      </c>
      <c r="D225" s="112">
        <f t="shared" si="32"/>
        <v>883.97790055248618</v>
      </c>
      <c r="E225" s="103">
        <v>11.86</v>
      </c>
      <c r="F225" s="104">
        <v>1.887E-3</v>
      </c>
      <c r="G225" s="99">
        <f t="shared" si="33"/>
        <v>11.861886999999999</v>
      </c>
      <c r="H225" s="107">
        <v>96.9</v>
      </c>
      <c r="I225" s="108" t="s">
        <v>7</v>
      </c>
      <c r="J225" s="111">
        <f t="shared" si="30"/>
        <v>96900</v>
      </c>
      <c r="K225" s="107">
        <v>3.4</v>
      </c>
      <c r="L225" s="108" t="s">
        <v>7</v>
      </c>
      <c r="M225" s="111">
        <f t="shared" si="35"/>
        <v>3400</v>
      </c>
      <c r="N225" s="107">
        <v>135.25</v>
      </c>
      <c r="O225" s="108" t="s">
        <v>59</v>
      </c>
      <c r="P225" s="106">
        <f t="shared" si="31"/>
        <v>135.25</v>
      </c>
    </row>
    <row r="226" spans="1:16">
      <c r="A226" s="18">
        <f t="shared" si="34"/>
        <v>226</v>
      </c>
      <c r="B226" s="101">
        <v>170</v>
      </c>
      <c r="C226" s="102" t="s">
        <v>60</v>
      </c>
      <c r="D226" s="112">
        <f t="shared" si="32"/>
        <v>939.22651933701661</v>
      </c>
      <c r="E226" s="103">
        <v>11.7</v>
      </c>
      <c r="F226" s="104">
        <v>1.7849999999999999E-3</v>
      </c>
      <c r="G226" s="99">
        <f t="shared" si="33"/>
        <v>11.701784999999999</v>
      </c>
      <c r="H226" s="107">
        <v>105.39</v>
      </c>
      <c r="I226" s="108" t="s">
        <v>7</v>
      </c>
      <c r="J226" s="111">
        <f t="shared" si="30"/>
        <v>105390</v>
      </c>
      <c r="K226" s="107">
        <v>3.6</v>
      </c>
      <c r="L226" s="108" t="s">
        <v>7</v>
      </c>
      <c r="M226" s="111">
        <f t="shared" si="35"/>
        <v>3600</v>
      </c>
      <c r="N226" s="107">
        <v>145.21</v>
      </c>
      <c r="O226" s="108" t="s">
        <v>59</v>
      </c>
      <c r="P226" s="106">
        <f t="shared" si="31"/>
        <v>145.21</v>
      </c>
    </row>
    <row r="227" spans="1:16">
      <c r="A227" s="18">
        <f t="shared" si="34"/>
        <v>227</v>
      </c>
      <c r="B227" s="101">
        <v>180</v>
      </c>
      <c r="C227" s="102" t="s">
        <v>60</v>
      </c>
      <c r="D227" s="112">
        <f t="shared" si="32"/>
        <v>994.47513812154693</v>
      </c>
      <c r="E227" s="103">
        <v>11.57</v>
      </c>
      <c r="F227" s="104">
        <v>1.694E-3</v>
      </c>
      <c r="G227" s="99">
        <f t="shared" si="33"/>
        <v>11.571694000000001</v>
      </c>
      <c r="H227" s="107">
        <v>113.99</v>
      </c>
      <c r="I227" s="108" t="s">
        <v>7</v>
      </c>
      <c r="J227" s="111">
        <f t="shared" si="30"/>
        <v>113990</v>
      </c>
      <c r="K227" s="107">
        <v>3.8</v>
      </c>
      <c r="L227" s="108" t="s">
        <v>7</v>
      </c>
      <c r="M227" s="111">
        <f t="shared" si="35"/>
        <v>3800</v>
      </c>
      <c r="N227" s="107">
        <v>155.12</v>
      </c>
      <c r="O227" s="108" t="s">
        <v>59</v>
      </c>
      <c r="P227" s="106">
        <f t="shared" si="31"/>
        <v>155.12</v>
      </c>
    </row>
    <row r="228" spans="1:16">
      <c r="A228" s="21">
        <f t="shared" si="34"/>
        <v>228</v>
      </c>
      <c r="B228" s="101">
        <v>181</v>
      </c>
      <c r="C228" s="102" t="s">
        <v>60</v>
      </c>
      <c r="D228" s="106">
        <f t="shared" si="32"/>
        <v>1000</v>
      </c>
      <c r="E228" s="103">
        <v>11.55</v>
      </c>
      <c r="F228" s="104">
        <v>1.6850000000000001E-3</v>
      </c>
      <c r="G228" s="99">
        <f t="shared" si="33"/>
        <v>11.551685000000001</v>
      </c>
      <c r="H228" s="107">
        <v>114.85</v>
      </c>
      <c r="I228" s="108" t="s">
        <v>7</v>
      </c>
      <c r="J228" s="111">
        <f t="shared" si="30"/>
        <v>114850</v>
      </c>
      <c r="K228" s="107">
        <v>3.81</v>
      </c>
      <c r="L228" s="108" t="s">
        <v>7</v>
      </c>
      <c r="M228" s="111">
        <f t="shared" si="35"/>
        <v>3810</v>
      </c>
      <c r="N228" s="107">
        <v>156.1</v>
      </c>
      <c r="O228" s="108" t="s">
        <v>59</v>
      </c>
      <c r="P228" s="106">
        <f t="shared" si="31"/>
        <v>156.1</v>
      </c>
    </row>
    <row r="229" spans="1:16">
      <c r="A229" s="18">
        <f t="shared" si="34"/>
        <v>229</v>
      </c>
      <c r="B229" s="101"/>
      <c r="C229" s="102"/>
      <c r="D229" s="106" t="e">
        <v>#N/A</v>
      </c>
      <c r="E229" s="103"/>
      <c r="F229" s="104"/>
      <c r="G229" s="99" t="e">
        <v>#N/A</v>
      </c>
      <c r="H229" s="107"/>
      <c r="I229" s="108"/>
      <c r="J229" s="111" t="e">
        <v>#N/A</v>
      </c>
      <c r="K229" s="107"/>
      <c r="L229" s="108"/>
      <c r="M229" s="111" t="e">
        <v>#N/A</v>
      </c>
      <c r="N229" s="107"/>
      <c r="O229" s="108"/>
      <c r="P229" s="114" t="e">
        <v>#N/A</v>
      </c>
    </row>
    <row r="230" spans="1:16">
      <c r="A230" s="18">
        <f t="shared" si="34"/>
        <v>230</v>
      </c>
      <c r="B230" s="101"/>
      <c r="C230" s="102"/>
      <c r="D230" s="106" t="e">
        <v>#N/A</v>
      </c>
      <c r="E230" s="103"/>
      <c r="F230" s="104"/>
      <c r="G230" s="99" t="e">
        <v>#N/A</v>
      </c>
      <c r="H230" s="107"/>
      <c r="I230" s="108"/>
      <c r="J230" s="111" t="e">
        <v>#N/A</v>
      </c>
      <c r="K230" s="107"/>
      <c r="L230" s="108"/>
      <c r="M230" s="111" t="e">
        <v>#N/A</v>
      </c>
      <c r="N230" s="107"/>
      <c r="O230" s="108"/>
      <c r="P230" s="114" t="e">
        <v>#N/A</v>
      </c>
    </row>
    <row r="231" spans="1:16">
      <c r="A231" s="18">
        <f t="shared" si="34"/>
        <v>231</v>
      </c>
      <c r="B231" s="101"/>
      <c r="C231" s="102"/>
      <c r="D231" s="106" t="e">
        <v>#N/A</v>
      </c>
      <c r="E231" s="103"/>
      <c r="F231" s="104"/>
      <c r="G231" s="99" t="e">
        <v>#N/A</v>
      </c>
      <c r="H231" s="107"/>
      <c r="I231" s="108"/>
      <c r="J231" s="111" t="e">
        <v>#N/A</v>
      </c>
      <c r="K231" s="107"/>
      <c r="L231" s="108"/>
      <c r="M231" s="111" t="e">
        <v>#N/A</v>
      </c>
      <c r="N231" s="107"/>
      <c r="O231" s="108"/>
      <c r="P231" s="114" t="e">
        <v>#N/A</v>
      </c>
    </row>
    <row r="232" spans="1:16">
      <c r="A232" s="18">
        <f t="shared" si="34"/>
        <v>232</v>
      </c>
      <c r="B232" s="101"/>
      <c r="C232" s="102"/>
      <c r="D232" s="106" t="e">
        <v>#N/A</v>
      </c>
      <c r="E232" s="103"/>
      <c r="F232" s="104"/>
      <c r="G232" s="99" t="e">
        <v>#N/A</v>
      </c>
      <c r="H232" s="107"/>
      <c r="I232" s="108"/>
      <c r="J232" s="111" t="e">
        <v>#N/A</v>
      </c>
      <c r="K232" s="107"/>
      <c r="L232" s="108"/>
      <c r="M232" s="111" t="e">
        <v>#N/A</v>
      </c>
      <c r="N232" s="107"/>
      <c r="O232" s="108"/>
      <c r="P232" s="114" t="e">
        <v>#N/A</v>
      </c>
    </row>
    <row r="233" spans="1:16">
      <c r="A233" s="18">
        <f t="shared" si="34"/>
        <v>233</v>
      </c>
      <c r="B233" s="101"/>
      <c r="C233" s="102"/>
      <c r="D233" s="106" t="e">
        <v>#N/A</v>
      </c>
      <c r="E233" s="103"/>
      <c r="F233" s="104"/>
      <c r="G233" s="99" t="e">
        <v>#N/A</v>
      </c>
      <c r="H233" s="107"/>
      <c r="I233" s="108"/>
      <c r="J233" s="111" t="e">
        <v>#N/A</v>
      </c>
      <c r="K233" s="107"/>
      <c r="L233" s="108"/>
      <c r="M233" s="111" t="e">
        <v>#N/A</v>
      </c>
      <c r="N233" s="107"/>
      <c r="O233" s="108"/>
      <c r="P233" s="114" t="e">
        <v>#N/A</v>
      </c>
    </row>
    <row r="234" spans="1:16">
      <c r="A234" s="18">
        <f t="shared" si="34"/>
        <v>234</v>
      </c>
      <c r="B234" s="101"/>
      <c r="C234" s="102"/>
      <c r="D234" s="106" t="e">
        <v>#N/A</v>
      </c>
      <c r="E234" s="103"/>
      <c r="F234" s="104"/>
      <c r="G234" s="99" t="e">
        <v>#N/A</v>
      </c>
      <c r="H234" s="107"/>
      <c r="I234" s="108"/>
      <c r="J234" s="111" t="e">
        <v>#N/A</v>
      </c>
      <c r="K234" s="107"/>
      <c r="L234" s="108"/>
      <c r="M234" s="111" t="e">
        <v>#N/A</v>
      </c>
      <c r="N234" s="107"/>
      <c r="O234" s="108"/>
      <c r="P234" s="114" t="e">
        <v>#N/A</v>
      </c>
    </row>
    <row r="235" spans="1:16">
      <c r="A235" s="18">
        <f t="shared" si="34"/>
        <v>235</v>
      </c>
      <c r="B235" s="101"/>
      <c r="C235" s="102"/>
      <c r="D235" s="106" t="e">
        <v>#N/A</v>
      </c>
      <c r="E235" s="103"/>
      <c r="F235" s="104"/>
      <c r="G235" s="99" t="e">
        <v>#N/A</v>
      </c>
      <c r="H235" s="107"/>
      <c r="I235" s="108"/>
      <c r="J235" s="111" t="e">
        <v>#N/A</v>
      </c>
      <c r="K235" s="107"/>
      <c r="L235" s="108"/>
      <c r="M235" s="111" t="e">
        <v>#N/A</v>
      </c>
      <c r="N235" s="107"/>
      <c r="O235" s="108"/>
      <c r="P235" s="114" t="e">
        <v>#N/A</v>
      </c>
    </row>
    <row r="236" spans="1:16">
      <c r="A236" s="18">
        <f t="shared" si="34"/>
        <v>236</v>
      </c>
      <c r="B236" s="101"/>
      <c r="C236" s="102"/>
      <c r="D236" s="106" t="e">
        <v>#N/A</v>
      </c>
      <c r="E236" s="103"/>
      <c r="F236" s="104"/>
      <c r="G236" s="99" t="e">
        <v>#N/A</v>
      </c>
      <c r="H236" s="107"/>
      <c r="I236" s="108"/>
      <c r="J236" s="111" t="e">
        <v>#N/A</v>
      </c>
      <c r="K236" s="107"/>
      <c r="L236" s="108"/>
      <c r="M236" s="111" t="e">
        <v>#N/A</v>
      </c>
      <c r="N236" s="107"/>
      <c r="O236" s="108"/>
      <c r="P236" s="114" t="e">
        <v>#N/A</v>
      </c>
    </row>
    <row r="237" spans="1:16">
      <c r="A237" s="18">
        <f t="shared" si="34"/>
        <v>237</v>
      </c>
      <c r="B237" s="101"/>
      <c r="C237" s="102"/>
      <c r="D237" s="106" t="e">
        <v>#N/A</v>
      </c>
      <c r="E237" s="103"/>
      <c r="F237" s="104"/>
      <c r="G237" s="99" t="e">
        <v>#N/A</v>
      </c>
      <c r="H237" s="107"/>
      <c r="I237" s="108"/>
      <c r="J237" s="111" t="e">
        <v>#N/A</v>
      </c>
      <c r="K237" s="107"/>
      <c r="L237" s="108"/>
      <c r="M237" s="111" t="e">
        <v>#N/A</v>
      </c>
      <c r="N237" s="107"/>
      <c r="O237" s="108"/>
      <c r="P237" s="114" t="e">
        <v>#N/A</v>
      </c>
    </row>
    <row r="238" spans="1:16">
      <c r="A238" s="18">
        <f t="shared" si="34"/>
        <v>238</v>
      </c>
      <c r="B238" s="101"/>
      <c r="C238" s="102"/>
      <c r="D238" s="106" t="e">
        <v>#N/A</v>
      </c>
      <c r="E238" s="103"/>
      <c r="F238" s="104"/>
      <c r="G238" s="99" t="e">
        <v>#N/A</v>
      </c>
      <c r="H238" s="107"/>
      <c r="I238" s="108"/>
      <c r="J238" s="111" t="e">
        <v>#N/A</v>
      </c>
      <c r="K238" s="107"/>
      <c r="L238" s="108"/>
      <c r="M238" s="111" t="e">
        <v>#N/A</v>
      </c>
      <c r="N238" s="107"/>
      <c r="O238" s="108"/>
      <c r="P238" s="114" t="e">
        <v>#N/A</v>
      </c>
    </row>
    <row r="239" spans="1:16">
      <c r="A239" s="18">
        <f t="shared" si="34"/>
        <v>239</v>
      </c>
      <c r="B239" s="101"/>
      <c r="C239" s="102"/>
      <c r="D239" s="106" t="e">
        <v>#N/A</v>
      </c>
      <c r="E239" s="103"/>
      <c r="F239" s="104"/>
      <c r="G239" s="99" t="e">
        <v>#N/A</v>
      </c>
      <c r="H239" s="107"/>
      <c r="I239" s="108"/>
      <c r="J239" s="111" t="e">
        <v>#N/A</v>
      </c>
      <c r="K239" s="107"/>
      <c r="L239" s="108"/>
      <c r="M239" s="111" t="e">
        <v>#N/A</v>
      </c>
      <c r="N239" s="107"/>
      <c r="O239" s="108"/>
      <c r="P239" s="114" t="e">
        <v>#N/A</v>
      </c>
    </row>
    <row r="240" spans="1:16">
      <c r="A240" s="18">
        <f t="shared" si="34"/>
        <v>240</v>
      </c>
      <c r="B240" s="101"/>
      <c r="C240" s="102"/>
      <c r="D240" s="106" t="e">
        <v>#N/A</v>
      </c>
      <c r="E240" s="103"/>
      <c r="F240" s="104"/>
      <c r="G240" s="99" t="e">
        <v>#N/A</v>
      </c>
      <c r="H240" s="107"/>
      <c r="I240" s="108"/>
      <c r="J240" s="111" t="e">
        <v>#N/A</v>
      </c>
      <c r="K240" s="107"/>
      <c r="L240" s="108"/>
      <c r="M240" s="111" t="e">
        <v>#N/A</v>
      </c>
      <c r="N240" s="107"/>
      <c r="O240" s="108"/>
      <c r="P240" s="114" t="e">
        <v>#N/A</v>
      </c>
    </row>
    <row r="241" spans="1:16">
      <c r="A241" s="18">
        <f t="shared" si="34"/>
        <v>241</v>
      </c>
      <c r="B241" s="101"/>
      <c r="C241" s="102"/>
      <c r="D241" s="106" t="e">
        <v>#N/A</v>
      </c>
      <c r="E241" s="103"/>
      <c r="F241" s="104"/>
      <c r="G241" s="99" t="e">
        <v>#N/A</v>
      </c>
      <c r="H241" s="107"/>
      <c r="I241" s="108"/>
      <c r="J241" s="111" t="e">
        <v>#N/A</v>
      </c>
      <c r="K241" s="107"/>
      <c r="L241" s="108"/>
      <c r="M241" s="111" t="e">
        <v>#N/A</v>
      </c>
      <c r="N241" s="107"/>
      <c r="O241" s="108"/>
      <c r="P241" s="114" t="e">
        <v>#N/A</v>
      </c>
    </row>
    <row r="242" spans="1:16">
      <c r="A242" s="18">
        <f t="shared" si="34"/>
        <v>242</v>
      </c>
      <c r="B242" s="101"/>
      <c r="C242" s="102"/>
      <c r="D242" s="106" t="e">
        <v>#N/A</v>
      </c>
      <c r="E242" s="103"/>
      <c r="F242" s="104"/>
      <c r="G242" s="99" t="e">
        <v>#N/A</v>
      </c>
      <c r="H242" s="107"/>
      <c r="I242" s="108"/>
      <c r="J242" s="111" t="e">
        <v>#N/A</v>
      </c>
      <c r="K242" s="107"/>
      <c r="L242" s="108"/>
      <c r="M242" s="111" t="e">
        <v>#N/A</v>
      </c>
      <c r="N242" s="107"/>
      <c r="O242" s="108"/>
      <c r="P242" s="114" t="e">
        <v>#N/A</v>
      </c>
    </row>
    <row r="243" spans="1:16">
      <c r="A243" s="18">
        <f t="shared" si="34"/>
        <v>243</v>
      </c>
      <c r="B243" s="101"/>
      <c r="C243" s="102"/>
      <c r="D243" s="106" t="e">
        <v>#N/A</v>
      </c>
      <c r="E243" s="103"/>
      <c r="F243" s="104"/>
      <c r="G243" s="99" t="e">
        <v>#N/A</v>
      </c>
      <c r="H243" s="107"/>
      <c r="I243" s="108"/>
      <c r="J243" s="111" t="e">
        <v>#N/A</v>
      </c>
      <c r="K243" s="107"/>
      <c r="L243" s="108"/>
      <c r="M243" s="111" t="e">
        <v>#N/A</v>
      </c>
      <c r="N243" s="107"/>
      <c r="O243" s="108"/>
      <c r="P243" s="114" t="e">
        <v>#N/A</v>
      </c>
    </row>
    <row r="244" spans="1:16">
      <c r="A244" s="18">
        <f t="shared" si="34"/>
        <v>244</v>
      </c>
      <c r="B244" s="101"/>
      <c r="C244" s="102"/>
      <c r="D244" s="106" t="e">
        <v>#N/A</v>
      </c>
      <c r="E244" s="103"/>
      <c r="F244" s="104"/>
      <c r="G244" s="99" t="e">
        <v>#N/A</v>
      </c>
      <c r="H244" s="107"/>
      <c r="I244" s="108"/>
      <c r="J244" s="111" t="e">
        <v>#N/A</v>
      </c>
      <c r="K244" s="107"/>
      <c r="L244" s="108"/>
      <c r="M244" s="111" t="e">
        <v>#N/A</v>
      </c>
      <c r="N244" s="107"/>
      <c r="O244" s="108"/>
      <c r="P244" s="114" t="e">
        <v>#N/A</v>
      </c>
    </row>
    <row r="245" spans="1:16">
      <c r="A245" s="18">
        <f t="shared" si="34"/>
        <v>245</v>
      </c>
      <c r="B245" s="101"/>
      <c r="C245" s="102"/>
      <c r="D245" s="106" t="e">
        <v>#N/A</v>
      </c>
      <c r="E245" s="103"/>
      <c r="F245" s="104"/>
      <c r="G245" s="99" t="e">
        <v>#N/A</v>
      </c>
      <c r="H245" s="107"/>
      <c r="I245" s="108"/>
      <c r="J245" s="111" t="e">
        <v>#N/A</v>
      </c>
      <c r="K245" s="107"/>
      <c r="L245" s="108"/>
      <c r="M245" s="111" t="e">
        <v>#N/A</v>
      </c>
      <c r="N245" s="107"/>
      <c r="O245" s="108"/>
      <c r="P245" s="114" t="e">
        <v>#N/A</v>
      </c>
    </row>
    <row r="246" spans="1:16">
      <c r="A246" s="18">
        <f t="shared" si="34"/>
        <v>246</v>
      </c>
      <c r="B246" s="101"/>
      <c r="C246" s="102"/>
      <c r="D246" s="106" t="e">
        <v>#N/A</v>
      </c>
      <c r="E246" s="103"/>
      <c r="F246" s="104"/>
      <c r="G246" s="99" t="e">
        <v>#N/A</v>
      </c>
      <c r="H246" s="107"/>
      <c r="I246" s="108"/>
      <c r="J246" s="111" t="e">
        <v>#N/A</v>
      </c>
      <c r="K246" s="107"/>
      <c r="L246" s="108"/>
      <c r="M246" s="111" t="e">
        <v>#N/A</v>
      </c>
      <c r="N246" s="107"/>
      <c r="O246" s="108"/>
      <c r="P246" s="114" t="e">
        <v>#N/A</v>
      </c>
    </row>
    <row r="247" spans="1:16">
      <c r="A247" s="18">
        <f t="shared" si="34"/>
        <v>247</v>
      </c>
      <c r="B247" s="101"/>
      <c r="C247" s="102"/>
      <c r="D247" s="106" t="e">
        <v>#N/A</v>
      </c>
      <c r="E247" s="103"/>
      <c r="F247" s="104"/>
      <c r="G247" s="99" t="e">
        <v>#N/A</v>
      </c>
      <c r="H247" s="107"/>
      <c r="I247" s="108"/>
      <c r="J247" s="111" t="e">
        <v>#N/A</v>
      </c>
      <c r="K247" s="107"/>
      <c r="L247" s="108"/>
      <c r="M247" s="111" t="e">
        <v>#N/A</v>
      </c>
      <c r="N247" s="107"/>
      <c r="O247" s="108"/>
      <c r="P247" s="114" t="e">
        <v>#N/A</v>
      </c>
    </row>
    <row r="248" spans="1:16">
      <c r="A248" s="18">
        <f t="shared" si="34"/>
        <v>248</v>
      </c>
      <c r="B248" s="101"/>
      <c r="C248" s="102"/>
      <c r="D248" s="106" t="e">
        <v>#N/A</v>
      </c>
      <c r="E248" s="103"/>
      <c r="F248" s="104"/>
      <c r="G248" s="99" t="e">
        <v>#N/A</v>
      </c>
      <c r="H248" s="107"/>
      <c r="I248" s="108"/>
      <c r="J248" s="111" t="e">
        <v>#N/A</v>
      </c>
      <c r="K248" s="107"/>
      <c r="L248" s="108"/>
      <c r="M248" s="111" t="e">
        <v>#N/A</v>
      </c>
      <c r="N248" s="107"/>
      <c r="O248" s="108"/>
      <c r="P248" s="114" t="e">
        <v>#N/A</v>
      </c>
    </row>
    <row r="249" spans="1:16">
      <c r="A249" s="18">
        <f t="shared" si="34"/>
        <v>249</v>
      </c>
      <c r="B249" s="101"/>
      <c r="C249" s="102"/>
      <c r="D249" s="106" t="e">
        <v>#N/A</v>
      </c>
      <c r="E249" s="103"/>
      <c r="F249" s="104"/>
      <c r="G249" s="99" t="e">
        <v>#N/A</v>
      </c>
      <c r="H249" s="107"/>
      <c r="I249" s="108"/>
      <c r="J249" s="111" t="e">
        <v>#N/A</v>
      </c>
      <c r="K249" s="107"/>
      <c r="L249" s="108"/>
      <c r="M249" s="111" t="e">
        <v>#N/A</v>
      </c>
      <c r="N249" s="107"/>
      <c r="O249" s="108"/>
      <c r="P249" s="114" t="e">
        <v>#N/A</v>
      </c>
    </row>
    <row r="250" spans="1:16">
      <c r="A250" s="18">
        <f t="shared" si="34"/>
        <v>250</v>
      </c>
      <c r="B250" s="101"/>
      <c r="C250" s="102"/>
      <c r="D250" s="106" t="e">
        <v>#N/A</v>
      </c>
      <c r="E250" s="103"/>
      <c r="F250" s="104"/>
      <c r="G250" s="99" t="e">
        <v>#N/A</v>
      </c>
      <c r="H250" s="107"/>
      <c r="I250" s="108"/>
      <c r="J250" s="111" t="e">
        <v>#N/A</v>
      </c>
      <c r="K250" s="107"/>
      <c r="L250" s="108"/>
      <c r="M250" s="111" t="e">
        <v>#N/A</v>
      </c>
      <c r="N250" s="107"/>
      <c r="O250" s="108"/>
      <c r="P250" s="114" t="e">
        <v>#N/A</v>
      </c>
    </row>
    <row r="251" spans="1:16">
      <c r="A251" s="18">
        <f t="shared" si="34"/>
        <v>251</v>
      </c>
      <c r="B251" s="101"/>
      <c r="C251" s="102"/>
      <c r="D251" s="106" t="e">
        <v>#N/A</v>
      </c>
      <c r="E251" s="103"/>
      <c r="F251" s="104"/>
      <c r="G251" s="99" t="e">
        <v>#N/A</v>
      </c>
      <c r="H251" s="107"/>
      <c r="I251" s="108"/>
      <c r="J251" s="111" t="e">
        <v>#N/A</v>
      </c>
      <c r="K251" s="107"/>
      <c r="L251" s="108"/>
      <c r="M251" s="111" t="e">
        <v>#N/A</v>
      </c>
      <c r="N251" s="107"/>
      <c r="O251" s="108"/>
      <c r="P251" s="114" t="e">
        <v>#N/A</v>
      </c>
    </row>
    <row r="252" spans="1:16">
      <c r="A252" s="18">
        <f t="shared" si="34"/>
        <v>252</v>
      </c>
      <c r="B252" s="101"/>
      <c r="C252" s="102"/>
      <c r="D252" s="106" t="e">
        <v>#N/A</v>
      </c>
      <c r="E252" s="103"/>
      <c r="F252" s="104"/>
      <c r="G252" s="99" t="e">
        <v>#N/A</v>
      </c>
      <c r="H252" s="107"/>
      <c r="I252" s="108"/>
      <c r="J252" s="111" t="e">
        <v>#N/A</v>
      </c>
      <c r="K252" s="107"/>
      <c r="L252" s="108"/>
      <c r="M252" s="111" t="e">
        <v>#N/A</v>
      </c>
      <c r="N252" s="107"/>
      <c r="O252" s="108"/>
      <c r="P252" s="114" t="e">
        <v>#N/A</v>
      </c>
    </row>
    <row r="253" spans="1:16">
      <c r="A253" s="18">
        <f t="shared" si="34"/>
        <v>253</v>
      </c>
      <c r="B253" s="101"/>
      <c r="C253" s="102"/>
      <c r="D253" s="106" t="e">
        <v>#N/A</v>
      </c>
      <c r="E253" s="103"/>
      <c r="F253" s="104"/>
      <c r="G253" s="99" t="e">
        <v>#N/A</v>
      </c>
      <c r="H253" s="107"/>
      <c r="I253" s="108"/>
      <c r="J253" s="111" t="e">
        <v>#N/A</v>
      </c>
      <c r="K253" s="107"/>
      <c r="L253" s="108"/>
      <c r="M253" s="111" t="e">
        <v>#N/A</v>
      </c>
      <c r="N253" s="107"/>
      <c r="O253" s="108"/>
      <c r="P253" s="114" t="e">
        <v>#N/A</v>
      </c>
    </row>
    <row r="254" spans="1:16">
      <c r="A254" s="18">
        <f t="shared" si="34"/>
        <v>254</v>
      </c>
      <c r="B254" s="101"/>
      <c r="C254" s="102"/>
      <c r="D254" s="106" t="e">
        <v>#N/A</v>
      </c>
      <c r="E254" s="103"/>
      <c r="F254" s="104"/>
      <c r="G254" s="99" t="e">
        <v>#N/A</v>
      </c>
      <c r="H254" s="107"/>
      <c r="I254" s="108"/>
      <c r="J254" s="111" t="e">
        <v>#N/A</v>
      </c>
      <c r="K254" s="107"/>
      <c r="L254" s="108"/>
      <c r="M254" s="111" t="e">
        <v>#N/A</v>
      </c>
      <c r="N254" s="107"/>
      <c r="O254" s="108"/>
      <c r="P254" s="114" t="e">
        <v>#N/A</v>
      </c>
    </row>
    <row r="255" spans="1:16">
      <c r="A255" s="18">
        <f t="shared" si="34"/>
        <v>255</v>
      </c>
      <c r="B255" s="101"/>
      <c r="C255" s="102"/>
      <c r="D255" s="106" t="e">
        <v>#N/A</v>
      </c>
      <c r="E255" s="103"/>
      <c r="F255" s="104"/>
      <c r="G255" s="99" t="e">
        <v>#N/A</v>
      </c>
      <c r="H255" s="107"/>
      <c r="I255" s="108"/>
      <c r="J255" s="111" t="e">
        <v>#N/A</v>
      </c>
      <c r="K255" s="107"/>
      <c r="L255" s="108"/>
      <c r="M255" s="111" t="e">
        <v>#N/A</v>
      </c>
      <c r="N255" s="107"/>
      <c r="O255" s="108"/>
      <c r="P255" s="114" t="e">
        <v>#N/A</v>
      </c>
    </row>
    <row r="256" spans="1:16">
      <c r="A256" s="18">
        <f t="shared" si="34"/>
        <v>256</v>
      </c>
      <c r="B256" s="101"/>
      <c r="C256" s="102"/>
      <c r="D256" s="106" t="e">
        <v>#N/A</v>
      </c>
      <c r="E256" s="103"/>
      <c r="F256" s="104"/>
      <c r="G256" s="99" t="e">
        <v>#N/A</v>
      </c>
      <c r="H256" s="107"/>
      <c r="I256" s="108"/>
      <c r="J256" s="111" t="e">
        <v>#N/A</v>
      </c>
      <c r="K256" s="107"/>
      <c r="L256" s="108"/>
      <c r="M256" s="111" t="e">
        <v>#N/A</v>
      </c>
      <c r="N256" s="107"/>
      <c r="O256" s="108"/>
      <c r="P256" s="114" t="e">
        <v>#N/A</v>
      </c>
    </row>
    <row r="257" spans="1:16">
      <c r="A257" s="18">
        <f t="shared" si="34"/>
        <v>257</v>
      </c>
      <c r="B257" s="101"/>
      <c r="C257" s="102"/>
      <c r="D257" s="106" t="e">
        <v>#N/A</v>
      </c>
      <c r="E257" s="103"/>
      <c r="F257" s="104"/>
      <c r="G257" s="99" t="e">
        <v>#N/A</v>
      </c>
      <c r="H257" s="107"/>
      <c r="I257" s="108"/>
      <c r="J257" s="111" t="e">
        <v>#N/A</v>
      </c>
      <c r="K257" s="107"/>
      <c r="L257" s="108"/>
      <c r="M257" s="111" t="e">
        <v>#N/A</v>
      </c>
      <c r="N257" s="107"/>
      <c r="O257" s="108"/>
      <c r="P257" s="114" t="e">
        <v>#N/A</v>
      </c>
    </row>
    <row r="258" spans="1:16">
      <c r="A258" s="18">
        <f t="shared" si="34"/>
        <v>258</v>
      </c>
      <c r="B258" s="101"/>
      <c r="C258" s="102"/>
      <c r="D258" s="106" t="e">
        <v>#N/A</v>
      </c>
      <c r="E258" s="103"/>
      <c r="F258" s="104"/>
      <c r="G258" s="99" t="e">
        <v>#N/A</v>
      </c>
      <c r="H258" s="107"/>
      <c r="I258" s="108"/>
      <c r="J258" s="111" t="e">
        <v>#N/A</v>
      </c>
      <c r="K258" s="107"/>
      <c r="L258" s="108"/>
      <c r="M258" s="111" t="e">
        <v>#N/A</v>
      </c>
      <c r="N258" s="107"/>
      <c r="O258" s="108"/>
      <c r="P258" s="114" t="e">
        <v>#N/A</v>
      </c>
    </row>
    <row r="259" spans="1:16">
      <c r="A259" s="18">
        <f t="shared" si="34"/>
        <v>259</v>
      </c>
      <c r="B259" s="101"/>
      <c r="C259" s="102"/>
      <c r="D259" s="106" t="e">
        <v>#N/A</v>
      </c>
      <c r="E259" s="103"/>
      <c r="F259" s="104"/>
      <c r="G259" s="99" t="e">
        <v>#N/A</v>
      </c>
      <c r="H259" s="107"/>
      <c r="I259" s="108"/>
      <c r="J259" s="111" t="e">
        <v>#N/A</v>
      </c>
      <c r="K259" s="107"/>
      <c r="L259" s="108"/>
      <c r="M259" s="111" t="e">
        <v>#N/A</v>
      </c>
      <c r="N259" s="107"/>
      <c r="O259" s="108"/>
      <c r="P259" s="114" t="e">
        <v>#N/A</v>
      </c>
    </row>
    <row r="260" spans="1:16">
      <c r="A260" s="18">
        <f t="shared" si="34"/>
        <v>260</v>
      </c>
      <c r="B260" s="101"/>
      <c r="C260" s="102"/>
      <c r="D260" s="106" t="e">
        <v>#N/A</v>
      </c>
      <c r="E260" s="103"/>
      <c r="F260" s="104"/>
      <c r="G260" s="99" t="e">
        <v>#N/A</v>
      </c>
      <c r="H260" s="107"/>
      <c r="I260" s="108"/>
      <c r="J260" s="111" t="e">
        <v>#N/A</v>
      </c>
      <c r="K260" s="107"/>
      <c r="L260" s="108"/>
      <c r="M260" s="111" t="e">
        <v>#N/A</v>
      </c>
      <c r="N260" s="107"/>
      <c r="O260" s="108"/>
      <c r="P260" s="114" t="e">
        <v>#N/A</v>
      </c>
    </row>
    <row r="261" spans="1:16">
      <c r="A261" s="18">
        <f t="shared" si="34"/>
        <v>261</v>
      </c>
      <c r="B261" s="101"/>
      <c r="C261" s="102"/>
      <c r="D261" s="106" t="e">
        <v>#N/A</v>
      </c>
      <c r="E261" s="103"/>
      <c r="F261" s="104"/>
      <c r="G261" s="99" t="e">
        <v>#N/A</v>
      </c>
      <c r="H261" s="107"/>
      <c r="I261" s="108"/>
      <c r="J261" s="111" t="e">
        <v>#N/A</v>
      </c>
      <c r="K261" s="107"/>
      <c r="L261" s="108"/>
      <c r="M261" s="111" t="e">
        <v>#N/A</v>
      </c>
      <c r="N261" s="107"/>
      <c r="O261" s="108"/>
      <c r="P261" s="114" t="e">
        <v>#N/A</v>
      </c>
    </row>
    <row r="262" spans="1:16">
      <c r="A262" s="18">
        <f t="shared" si="34"/>
        <v>262</v>
      </c>
      <c r="B262" s="101"/>
      <c r="C262" s="102"/>
      <c r="D262" s="106" t="e">
        <v>#N/A</v>
      </c>
      <c r="E262" s="103"/>
      <c r="F262" s="104"/>
      <c r="G262" s="99" t="e">
        <v>#N/A</v>
      </c>
      <c r="H262" s="107"/>
      <c r="I262" s="108"/>
      <c r="J262" s="111" t="e">
        <v>#N/A</v>
      </c>
      <c r="K262" s="107"/>
      <c r="L262" s="108"/>
      <c r="M262" s="111" t="e">
        <v>#N/A</v>
      </c>
      <c r="N262" s="107"/>
      <c r="O262" s="108"/>
      <c r="P262" s="114" t="e">
        <v>#N/A</v>
      </c>
    </row>
    <row r="263" spans="1:16">
      <c r="A263" s="18">
        <f t="shared" si="34"/>
        <v>263</v>
      </c>
      <c r="B263" s="101"/>
      <c r="C263" s="102"/>
      <c r="D263" s="106" t="e">
        <v>#N/A</v>
      </c>
      <c r="E263" s="103"/>
      <c r="F263" s="104"/>
      <c r="G263" s="99" t="e">
        <v>#N/A</v>
      </c>
      <c r="H263" s="107"/>
      <c r="I263" s="108"/>
      <c r="J263" s="111" t="e">
        <v>#N/A</v>
      </c>
      <c r="K263" s="107"/>
      <c r="L263" s="108"/>
      <c r="M263" s="111" t="e">
        <v>#N/A</v>
      </c>
      <c r="N263" s="107"/>
      <c r="O263" s="108"/>
      <c r="P263" s="114" t="e">
        <v>#N/A</v>
      </c>
    </row>
    <row r="264" spans="1:16">
      <c r="A264" s="18">
        <f t="shared" si="34"/>
        <v>264</v>
      </c>
      <c r="B264" s="101"/>
      <c r="C264" s="102"/>
      <c r="D264" s="106" t="e">
        <v>#N/A</v>
      </c>
      <c r="E264" s="103"/>
      <c r="F264" s="104"/>
      <c r="G264" s="99" t="e">
        <v>#N/A</v>
      </c>
      <c r="H264" s="107"/>
      <c r="I264" s="108"/>
      <c r="J264" s="111" t="e">
        <v>#N/A</v>
      </c>
      <c r="K264" s="107"/>
      <c r="L264" s="108"/>
      <c r="M264" s="111" t="e">
        <v>#N/A</v>
      </c>
      <c r="N264" s="107"/>
      <c r="O264" s="108"/>
      <c r="P264" s="114" t="e">
        <v>#N/A</v>
      </c>
    </row>
    <row r="265" spans="1:16">
      <c r="A265" s="18">
        <f t="shared" si="34"/>
        <v>265</v>
      </c>
      <c r="B265" s="101"/>
      <c r="C265" s="102"/>
      <c r="D265" s="106" t="e">
        <v>#N/A</v>
      </c>
      <c r="E265" s="103"/>
      <c r="F265" s="104"/>
      <c r="G265" s="99" t="e">
        <v>#N/A</v>
      </c>
      <c r="H265" s="107"/>
      <c r="I265" s="108"/>
      <c r="J265" s="111" t="e">
        <v>#N/A</v>
      </c>
      <c r="K265" s="107"/>
      <c r="L265" s="108"/>
      <c r="M265" s="111" t="e">
        <v>#N/A</v>
      </c>
      <c r="N265" s="107"/>
      <c r="O265" s="108"/>
      <c r="P265" s="114" t="e">
        <v>#N/A</v>
      </c>
    </row>
    <row r="266" spans="1:16">
      <c r="A266" s="18">
        <f t="shared" si="34"/>
        <v>266</v>
      </c>
      <c r="B266" s="101"/>
      <c r="C266" s="102"/>
      <c r="D266" s="106" t="e">
        <v>#N/A</v>
      </c>
      <c r="E266" s="103"/>
      <c r="F266" s="104"/>
      <c r="G266" s="99" t="e">
        <v>#N/A</v>
      </c>
      <c r="H266" s="107"/>
      <c r="I266" s="108"/>
      <c r="J266" s="111" t="e">
        <v>#N/A</v>
      </c>
      <c r="K266" s="107"/>
      <c r="L266" s="108"/>
      <c r="M266" s="111" t="e">
        <v>#N/A</v>
      </c>
      <c r="N266" s="107"/>
      <c r="O266" s="108"/>
      <c r="P266" s="114" t="e">
        <v>#N/A</v>
      </c>
    </row>
    <row r="267" spans="1:16">
      <c r="A267" s="18">
        <f t="shared" si="34"/>
        <v>267</v>
      </c>
      <c r="B267" s="101"/>
      <c r="C267" s="102"/>
      <c r="D267" s="106" t="e">
        <v>#N/A</v>
      </c>
      <c r="E267" s="103"/>
      <c r="F267" s="104"/>
      <c r="G267" s="99" t="e">
        <v>#N/A</v>
      </c>
      <c r="H267" s="107"/>
      <c r="I267" s="108"/>
      <c r="J267" s="111" t="e">
        <v>#N/A</v>
      </c>
      <c r="K267" s="107"/>
      <c r="L267" s="108"/>
      <c r="M267" s="111" t="e">
        <v>#N/A</v>
      </c>
      <c r="N267" s="107"/>
      <c r="O267" s="108"/>
      <c r="P267" s="114" t="e">
        <v>#N/A</v>
      </c>
    </row>
    <row r="268" spans="1:16">
      <c r="A268" s="18">
        <f t="shared" si="34"/>
        <v>268</v>
      </c>
      <c r="B268" s="101"/>
      <c r="C268" s="102"/>
      <c r="D268" s="106" t="e">
        <v>#N/A</v>
      </c>
      <c r="E268" s="103"/>
      <c r="F268" s="104"/>
      <c r="G268" s="99" t="e">
        <v>#N/A</v>
      </c>
      <c r="H268" s="107"/>
      <c r="I268" s="108"/>
      <c r="J268" s="111" t="e">
        <v>#N/A</v>
      </c>
      <c r="K268" s="107"/>
      <c r="L268" s="108"/>
      <c r="M268" s="111" t="e">
        <v>#N/A</v>
      </c>
      <c r="N268" s="107"/>
      <c r="O268" s="108"/>
      <c r="P268" s="114" t="e">
        <v>#N/A</v>
      </c>
    </row>
    <row r="269" spans="1:16">
      <c r="A269" s="18">
        <f t="shared" si="34"/>
        <v>269</v>
      </c>
      <c r="B269" s="101"/>
      <c r="C269" s="102"/>
      <c r="D269" s="106" t="e">
        <v>#N/A</v>
      </c>
      <c r="E269" s="103"/>
      <c r="F269" s="104"/>
      <c r="G269" s="99" t="e">
        <v>#N/A</v>
      </c>
      <c r="H269" s="107"/>
      <c r="I269" s="108"/>
      <c r="J269" s="111" t="e">
        <v>#N/A</v>
      </c>
      <c r="K269" s="107"/>
      <c r="L269" s="108"/>
      <c r="M269" s="111" t="e">
        <v>#N/A</v>
      </c>
      <c r="N269" s="107"/>
      <c r="O269" s="108"/>
      <c r="P269" s="114" t="e">
        <v>#N/A</v>
      </c>
    </row>
    <row r="270" spans="1:16">
      <c r="A270" s="18">
        <f t="shared" si="34"/>
        <v>270</v>
      </c>
      <c r="B270" s="101"/>
      <c r="C270" s="102"/>
      <c r="D270" s="106" t="e">
        <v>#N/A</v>
      </c>
      <c r="E270" s="103"/>
      <c r="F270" s="104"/>
      <c r="G270" s="99" t="e">
        <v>#N/A</v>
      </c>
      <c r="H270" s="107"/>
      <c r="I270" s="108"/>
      <c r="J270" s="111" t="e">
        <v>#N/A</v>
      </c>
      <c r="K270" s="107"/>
      <c r="L270" s="108"/>
      <c r="M270" s="111" t="e">
        <v>#N/A</v>
      </c>
      <c r="N270" s="107"/>
      <c r="O270" s="108"/>
      <c r="P270" s="114" t="e">
        <v>#N/A</v>
      </c>
    </row>
    <row r="271" spans="1:16">
      <c r="A271" s="18">
        <f t="shared" si="34"/>
        <v>271</v>
      </c>
      <c r="B271" s="101"/>
      <c r="C271" s="102"/>
      <c r="D271" s="106" t="e">
        <v>#N/A</v>
      </c>
      <c r="E271" s="103"/>
      <c r="F271" s="104"/>
      <c r="G271" s="99" t="e">
        <v>#N/A</v>
      </c>
      <c r="H271" s="107"/>
      <c r="I271" s="108"/>
      <c r="J271" s="111" t="e">
        <v>#N/A</v>
      </c>
      <c r="K271" s="107"/>
      <c r="L271" s="108"/>
      <c r="M271" s="111" t="e">
        <v>#N/A</v>
      </c>
      <c r="N271" s="107"/>
      <c r="O271" s="108"/>
      <c r="P271" s="114" t="e">
        <v>#N/A</v>
      </c>
    </row>
    <row r="272" spans="1:16">
      <c r="A272" s="18">
        <f t="shared" si="34"/>
        <v>272</v>
      </c>
      <c r="B272" s="101"/>
      <c r="C272" s="102"/>
      <c r="D272" s="106" t="e">
        <v>#N/A</v>
      </c>
      <c r="E272" s="103"/>
      <c r="F272" s="104"/>
      <c r="G272" s="99" t="e">
        <v>#N/A</v>
      </c>
      <c r="H272" s="107"/>
      <c r="I272" s="108"/>
      <c r="J272" s="111" t="e">
        <v>#N/A</v>
      </c>
      <c r="K272" s="107"/>
      <c r="L272" s="108"/>
      <c r="M272" s="111" t="e">
        <v>#N/A</v>
      </c>
      <c r="N272" s="107"/>
      <c r="O272" s="108"/>
      <c r="P272" s="114" t="e">
        <v>#N/A</v>
      </c>
    </row>
    <row r="273" spans="1:16">
      <c r="A273" s="18">
        <f t="shared" si="34"/>
        <v>273</v>
      </c>
      <c r="B273" s="101"/>
      <c r="C273" s="102"/>
      <c r="D273" s="106" t="e">
        <v>#N/A</v>
      </c>
      <c r="E273" s="103"/>
      <c r="F273" s="104"/>
      <c r="G273" s="99" t="e">
        <v>#N/A</v>
      </c>
      <c r="H273" s="107"/>
      <c r="I273" s="108"/>
      <c r="J273" s="111" t="e">
        <v>#N/A</v>
      </c>
      <c r="K273" s="107"/>
      <c r="L273" s="108"/>
      <c r="M273" s="111" t="e">
        <v>#N/A</v>
      </c>
      <c r="N273" s="107"/>
      <c r="O273" s="108"/>
      <c r="P273" s="114" t="e">
        <v>#N/A</v>
      </c>
    </row>
    <row r="274" spans="1:16">
      <c r="A274" s="18">
        <f t="shared" si="34"/>
        <v>274</v>
      </c>
      <c r="B274" s="101"/>
      <c r="C274" s="102"/>
      <c r="D274" s="106" t="e">
        <v>#N/A</v>
      </c>
      <c r="E274" s="103"/>
      <c r="F274" s="104"/>
      <c r="G274" s="99" t="e">
        <v>#N/A</v>
      </c>
      <c r="H274" s="107"/>
      <c r="I274" s="108"/>
      <c r="J274" s="111" t="e">
        <v>#N/A</v>
      </c>
      <c r="K274" s="107"/>
      <c r="L274" s="108"/>
      <c r="M274" s="111" t="e">
        <v>#N/A</v>
      </c>
      <c r="N274" s="107"/>
      <c r="O274" s="108"/>
      <c r="P274" s="114" t="e">
        <v>#N/A</v>
      </c>
    </row>
    <row r="275" spans="1:16">
      <c r="A275" s="18">
        <f t="shared" si="34"/>
        <v>275</v>
      </c>
      <c r="B275" s="101"/>
      <c r="C275" s="102"/>
      <c r="D275" s="106" t="e">
        <v>#N/A</v>
      </c>
      <c r="E275" s="103"/>
      <c r="F275" s="104"/>
      <c r="G275" s="99" t="e">
        <v>#N/A</v>
      </c>
      <c r="H275" s="107"/>
      <c r="I275" s="108"/>
      <c r="J275" s="111" t="e">
        <v>#N/A</v>
      </c>
      <c r="K275" s="107"/>
      <c r="L275" s="108"/>
      <c r="M275" s="111" t="e">
        <v>#N/A</v>
      </c>
      <c r="N275" s="107"/>
      <c r="O275" s="108"/>
      <c r="P275" s="114" t="e">
        <v>#N/A</v>
      </c>
    </row>
    <row r="276" spans="1:16">
      <c r="A276" s="18">
        <f t="shared" si="34"/>
        <v>276</v>
      </c>
      <c r="B276" s="101"/>
      <c r="C276" s="102"/>
      <c r="D276" s="106" t="e">
        <v>#N/A</v>
      </c>
      <c r="E276" s="103"/>
      <c r="F276" s="104"/>
      <c r="G276" s="99" t="e">
        <v>#N/A</v>
      </c>
      <c r="H276" s="107"/>
      <c r="I276" s="108"/>
      <c r="J276" s="111" t="e">
        <v>#N/A</v>
      </c>
      <c r="K276" s="107"/>
      <c r="L276" s="108"/>
      <c r="M276" s="111" t="e">
        <v>#N/A</v>
      </c>
      <c r="N276" s="107"/>
      <c r="O276" s="108"/>
      <c r="P276" s="114" t="e">
        <v>#N/A</v>
      </c>
    </row>
    <row r="277" spans="1:16">
      <c r="A277" s="18">
        <f t="shared" si="34"/>
        <v>277</v>
      </c>
      <c r="B277" s="101"/>
      <c r="C277" s="102"/>
      <c r="D277" s="106" t="e">
        <v>#N/A</v>
      </c>
      <c r="E277" s="103"/>
      <c r="F277" s="104"/>
      <c r="G277" s="99" t="e">
        <v>#N/A</v>
      </c>
      <c r="H277" s="107"/>
      <c r="I277" s="108"/>
      <c r="J277" s="111" t="e">
        <v>#N/A</v>
      </c>
      <c r="K277" s="107"/>
      <c r="L277" s="108"/>
      <c r="M277" s="111" t="e">
        <v>#N/A</v>
      </c>
      <c r="N277" s="107"/>
      <c r="O277" s="108"/>
      <c r="P277" s="114" t="e">
        <v>#N/A</v>
      </c>
    </row>
    <row r="278" spans="1:16">
      <c r="A278" s="18">
        <f t="shared" ref="A278:A300" si="36">A277+1</f>
        <v>278</v>
      </c>
      <c r="B278" s="101"/>
      <c r="C278" s="102"/>
      <c r="D278" s="106" t="e">
        <v>#N/A</v>
      </c>
      <c r="E278" s="103"/>
      <c r="F278" s="104"/>
      <c r="G278" s="99" t="e">
        <v>#N/A</v>
      </c>
      <c r="H278" s="107"/>
      <c r="I278" s="108"/>
      <c r="J278" s="111" t="e">
        <v>#N/A</v>
      </c>
      <c r="K278" s="107"/>
      <c r="L278" s="108"/>
      <c r="M278" s="111" t="e">
        <v>#N/A</v>
      </c>
      <c r="N278" s="107"/>
      <c r="O278" s="108"/>
      <c r="P278" s="114" t="e">
        <v>#N/A</v>
      </c>
    </row>
    <row r="279" spans="1:16">
      <c r="A279" s="18">
        <f t="shared" si="36"/>
        <v>279</v>
      </c>
      <c r="B279" s="101"/>
      <c r="C279" s="102"/>
      <c r="D279" s="106" t="e">
        <v>#N/A</v>
      </c>
      <c r="E279" s="103"/>
      <c r="F279" s="104"/>
      <c r="G279" s="99" t="e">
        <v>#N/A</v>
      </c>
      <c r="H279" s="107"/>
      <c r="I279" s="108"/>
      <c r="J279" s="111" t="e">
        <v>#N/A</v>
      </c>
      <c r="K279" s="107"/>
      <c r="L279" s="108"/>
      <c r="M279" s="111" t="e">
        <v>#N/A</v>
      </c>
      <c r="N279" s="107"/>
      <c r="O279" s="108"/>
      <c r="P279" s="114" t="e">
        <v>#N/A</v>
      </c>
    </row>
    <row r="280" spans="1:16">
      <c r="A280" s="18">
        <f t="shared" si="36"/>
        <v>280</v>
      </c>
      <c r="B280" s="101"/>
      <c r="C280" s="102"/>
      <c r="D280" s="106" t="e">
        <v>#N/A</v>
      </c>
      <c r="E280" s="103"/>
      <c r="F280" s="104"/>
      <c r="G280" s="99" t="e">
        <v>#N/A</v>
      </c>
      <c r="H280" s="107"/>
      <c r="I280" s="108"/>
      <c r="J280" s="111" t="e">
        <v>#N/A</v>
      </c>
      <c r="K280" s="107"/>
      <c r="L280" s="108"/>
      <c r="M280" s="111" t="e">
        <v>#N/A</v>
      </c>
      <c r="N280" s="107"/>
      <c r="O280" s="108"/>
      <c r="P280" s="114" t="e">
        <v>#N/A</v>
      </c>
    </row>
    <row r="281" spans="1:16">
      <c r="A281" s="18">
        <f t="shared" si="36"/>
        <v>281</v>
      </c>
      <c r="B281" s="101"/>
      <c r="C281" s="102"/>
      <c r="D281" s="106" t="e">
        <v>#N/A</v>
      </c>
      <c r="E281" s="103"/>
      <c r="F281" s="104"/>
      <c r="G281" s="99" t="e">
        <v>#N/A</v>
      </c>
      <c r="H281" s="107"/>
      <c r="I281" s="108"/>
      <c r="J281" s="111" t="e">
        <v>#N/A</v>
      </c>
      <c r="K281" s="107"/>
      <c r="L281" s="108"/>
      <c r="M281" s="111" t="e">
        <v>#N/A</v>
      </c>
      <c r="N281" s="107"/>
      <c r="O281" s="108"/>
      <c r="P281" s="114" t="e">
        <v>#N/A</v>
      </c>
    </row>
    <row r="282" spans="1:16">
      <c r="A282" s="18">
        <f t="shared" si="36"/>
        <v>282</v>
      </c>
      <c r="B282" s="101"/>
      <c r="C282" s="102"/>
      <c r="D282" s="106" t="e">
        <v>#N/A</v>
      </c>
      <c r="E282" s="103"/>
      <c r="F282" s="104"/>
      <c r="G282" s="99" t="e">
        <v>#N/A</v>
      </c>
      <c r="H282" s="107"/>
      <c r="I282" s="108"/>
      <c r="J282" s="111" t="e">
        <v>#N/A</v>
      </c>
      <c r="K282" s="107"/>
      <c r="L282" s="108"/>
      <c r="M282" s="111" t="e">
        <v>#N/A</v>
      </c>
      <c r="N282" s="107"/>
      <c r="O282" s="108"/>
      <c r="P282" s="114" t="e">
        <v>#N/A</v>
      </c>
    </row>
    <row r="283" spans="1:16">
      <c r="A283" s="18">
        <f t="shared" si="36"/>
        <v>283</v>
      </c>
      <c r="B283" s="101"/>
      <c r="C283" s="102"/>
      <c r="D283" s="106" t="e">
        <v>#N/A</v>
      </c>
      <c r="E283" s="103"/>
      <c r="F283" s="104"/>
      <c r="G283" s="99" t="e">
        <v>#N/A</v>
      </c>
      <c r="H283" s="107"/>
      <c r="I283" s="108"/>
      <c r="J283" s="111" t="e">
        <v>#N/A</v>
      </c>
      <c r="K283" s="107"/>
      <c r="L283" s="108"/>
      <c r="M283" s="111" t="e">
        <v>#N/A</v>
      </c>
      <c r="N283" s="107"/>
      <c r="O283" s="108"/>
      <c r="P283" s="114" t="e">
        <v>#N/A</v>
      </c>
    </row>
    <row r="284" spans="1:16">
      <c r="A284" s="18">
        <f t="shared" si="36"/>
        <v>284</v>
      </c>
      <c r="B284" s="101"/>
      <c r="C284" s="102"/>
      <c r="D284" s="106" t="e">
        <v>#N/A</v>
      </c>
      <c r="E284" s="103"/>
      <c r="F284" s="104"/>
      <c r="G284" s="99" t="e">
        <v>#N/A</v>
      </c>
      <c r="H284" s="107"/>
      <c r="I284" s="108"/>
      <c r="J284" s="111" t="e">
        <v>#N/A</v>
      </c>
      <c r="K284" s="107"/>
      <c r="L284" s="108"/>
      <c r="M284" s="111" t="e">
        <v>#N/A</v>
      </c>
      <c r="N284" s="107"/>
      <c r="O284" s="108"/>
      <c r="P284" s="114" t="e">
        <v>#N/A</v>
      </c>
    </row>
    <row r="285" spans="1:16">
      <c r="A285" s="18">
        <f t="shared" si="36"/>
        <v>285</v>
      </c>
      <c r="B285" s="101"/>
      <c r="C285" s="102"/>
      <c r="D285" s="106" t="e">
        <v>#N/A</v>
      </c>
      <c r="E285" s="103"/>
      <c r="F285" s="104"/>
      <c r="G285" s="99" t="e">
        <v>#N/A</v>
      </c>
      <c r="H285" s="107"/>
      <c r="I285" s="108"/>
      <c r="J285" s="111" t="e">
        <v>#N/A</v>
      </c>
      <c r="K285" s="107"/>
      <c r="L285" s="108"/>
      <c r="M285" s="111" t="e">
        <v>#N/A</v>
      </c>
      <c r="N285" s="107"/>
      <c r="O285" s="108"/>
      <c r="P285" s="114" t="e">
        <v>#N/A</v>
      </c>
    </row>
    <row r="286" spans="1:16">
      <c r="A286" s="18">
        <f t="shared" si="36"/>
        <v>286</v>
      </c>
      <c r="B286" s="101"/>
      <c r="C286" s="102"/>
      <c r="D286" s="106" t="e">
        <v>#N/A</v>
      </c>
      <c r="E286" s="103"/>
      <c r="F286" s="104"/>
      <c r="G286" s="99" t="e">
        <v>#N/A</v>
      </c>
      <c r="H286" s="107"/>
      <c r="I286" s="108"/>
      <c r="J286" s="111" t="e">
        <v>#N/A</v>
      </c>
      <c r="K286" s="107"/>
      <c r="L286" s="108"/>
      <c r="M286" s="111" t="e">
        <v>#N/A</v>
      </c>
      <c r="N286" s="107"/>
      <c r="O286" s="108"/>
      <c r="P286" s="114" t="e">
        <v>#N/A</v>
      </c>
    </row>
    <row r="287" spans="1:16">
      <c r="A287" s="18">
        <f t="shared" si="36"/>
        <v>287</v>
      </c>
      <c r="B287" s="101"/>
      <c r="C287" s="102"/>
      <c r="D287" s="106" t="e">
        <v>#N/A</v>
      </c>
      <c r="E287" s="103"/>
      <c r="F287" s="104"/>
      <c r="G287" s="99" t="e">
        <v>#N/A</v>
      </c>
      <c r="H287" s="107"/>
      <c r="I287" s="108"/>
      <c r="J287" s="111" t="e">
        <v>#N/A</v>
      </c>
      <c r="K287" s="107"/>
      <c r="L287" s="108"/>
      <c r="M287" s="111" t="e">
        <v>#N/A</v>
      </c>
      <c r="N287" s="107"/>
      <c r="O287" s="108"/>
      <c r="P287" s="114" t="e">
        <v>#N/A</v>
      </c>
    </row>
    <row r="288" spans="1:16">
      <c r="A288" s="18">
        <f t="shared" si="36"/>
        <v>288</v>
      </c>
      <c r="B288" s="101"/>
      <c r="C288" s="102"/>
      <c r="D288" s="106" t="e">
        <v>#N/A</v>
      </c>
      <c r="E288" s="103"/>
      <c r="F288" s="104"/>
      <c r="G288" s="99" t="e">
        <v>#N/A</v>
      </c>
      <c r="H288" s="107"/>
      <c r="I288" s="108"/>
      <c r="J288" s="111" t="e">
        <v>#N/A</v>
      </c>
      <c r="K288" s="107"/>
      <c r="L288" s="108"/>
      <c r="M288" s="111" t="e">
        <v>#N/A</v>
      </c>
      <c r="N288" s="107"/>
      <c r="O288" s="108"/>
      <c r="P288" s="114" t="e">
        <v>#N/A</v>
      </c>
    </row>
    <row r="289" spans="1:16">
      <c r="A289" s="18">
        <f t="shared" si="36"/>
        <v>289</v>
      </c>
      <c r="B289" s="101"/>
      <c r="C289" s="102"/>
      <c r="D289" s="106" t="e">
        <v>#N/A</v>
      </c>
      <c r="E289" s="103"/>
      <c r="F289" s="104"/>
      <c r="G289" s="99" t="e">
        <v>#N/A</v>
      </c>
      <c r="H289" s="107"/>
      <c r="I289" s="108"/>
      <c r="J289" s="111" t="e">
        <v>#N/A</v>
      </c>
      <c r="K289" s="107"/>
      <c r="L289" s="108"/>
      <c r="M289" s="111" t="e">
        <v>#N/A</v>
      </c>
      <c r="N289" s="107"/>
      <c r="O289" s="108"/>
      <c r="P289" s="114" t="e">
        <v>#N/A</v>
      </c>
    </row>
    <row r="290" spans="1:16">
      <c r="A290" s="18">
        <f t="shared" si="36"/>
        <v>290</v>
      </c>
      <c r="B290" s="101"/>
      <c r="C290" s="102"/>
      <c r="D290" s="106" t="e">
        <v>#N/A</v>
      </c>
      <c r="E290" s="103"/>
      <c r="F290" s="104"/>
      <c r="G290" s="99" t="e">
        <v>#N/A</v>
      </c>
      <c r="H290" s="107"/>
      <c r="I290" s="108"/>
      <c r="J290" s="111" t="e">
        <v>#N/A</v>
      </c>
      <c r="K290" s="107"/>
      <c r="L290" s="108"/>
      <c r="M290" s="111" t="e">
        <v>#N/A</v>
      </c>
      <c r="N290" s="107"/>
      <c r="O290" s="108"/>
      <c r="P290" s="114" t="e">
        <v>#N/A</v>
      </c>
    </row>
    <row r="291" spans="1:16">
      <c r="A291" s="18">
        <f t="shared" si="36"/>
        <v>291</v>
      </c>
      <c r="B291" s="101"/>
      <c r="C291" s="102"/>
      <c r="D291" s="106" t="e">
        <v>#N/A</v>
      </c>
      <c r="E291" s="103"/>
      <c r="F291" s="104"/>
      <c r="G291" s="99" t="e">
        <v>#N/A</v>
      </c>
      <c r="H291" s="107"/>
      <c r="I291" s="108"/>
      <c r="J291" s="111" t="e">
        <v>#N/A</v>
      </c>
      <c r="K291" s="107"/>
      <c r="L291" s="108"/>
      <c r="M291" s="111" t="e">
        <v>#N/A</v>
      </c>
      <c r="N291" s="107"/>
      <c r="O291" s="108"/>
      <c r="P291" s="114" t="e">
        <v>#N/A</v>
      </c>
    </row>
    <row r="292" spans="1:16">
      <c r="A292" s="18">
        <f t="shared" si="36"/>
        <v>292</v>
      </c>
      <c r="B292" s="101"/>
      <c r="C292" s="102"/>
      <c r="D292" s="106" t="e">
        <v>#N/A</v>
      </c>
      <c r="E292" s="103"/>
      <c r="F292" s="104"/>
      <c r="G292" s="99" t="e">
        <v>#N/A</v>
      </c>
      <c r="H292" s="107"/>
      <c r="I292" s="108"/>
      <c r="J292" s="111" t="e">
        <v>#N/A</v>
      </c>
      <c r="K292" s="107"/>
      <c r="L292" s="108"/>
      <c r="M292" s="111" t="e">
        <v>#N/A</v>
      </c>
      <c r="N292" s="107"/>
      <c r="O292" s="108"/>
      <c r="P292" s="114" t="e">
        <v>#N/A</v>
      </c>
    </row>
    <row r="293" spans="1:16">
      <c r="A293" s="18">
        <f t="shared" si="36"/>
        <v>293</v>
      </c>
      <c r="B293" s="101"/>
      <c r="C293" s="102"/>
      <c r="D293" s="106" t="e">
        <v>#N/A</v>
      </c>
      <c r="E293" s="103"/>
      <c r="F293" s="104"/>
      <c r="G293" s="99" t="e">
        <v>#N/A</v>
      </c>
      <c r="H293" s="107"/>
      <c r="I293" s="108"/>
      <c r="J293" s="111" t="e">
        <v>#N/A</v>
      </c>
      <c r="K293" s="107"/>
      <c r="L293" s="108"/>
      <c r="M293" s="111" t="e">
        <v>#N/A</v>
      </c>
      <c r="N293" s="107"/>
      <c r="O293" s="108"/>
      <c r="P293" s="114" t="e">
        <v>#N/A</v>
      </c>
    </row>
    <row r="294" spans="1:16">
      <c r="A294" s="18">
        <f t="shared" si="36"/>
        <v>294</v>
      </c>
      <c r="B294" s="101"/>
      <c r="C294" s="102"/>
      <c r="D294" s="106" t="e">
        <v>#N/A</v>
      </c>
      <c r="E294" s="103"/>
      <c r="F294" s="104"/>
      <c r="G294" s="99" t="e">
        <v>#N/A</v>
      </c>
      <c r="H294" s="107"/>
      <c r="I294" s="108"/>
      <c r="J294" s="111" t="e">
        <v>#N/A</v>
      </c>
      <c r="K294" s="107"/>
      <c r="L294" s="108"/>
      <c r="M294" s="111" t="e">
        <v>#N/A</v>
      </c>
      <c r="N294" s="107"/>
      <c r="O294" s="108"/>
      <c r="P294" s="114" t="e">
        <v>#N/A</v>
      </c>
    </row>
    <row r="295" spans="1:16">
      <c r="A295" s="18">
        <f t="shared" si="36"/>
        <v>295</v>
      </c>
      <c r="B295" s="101"/>
      <c r="C295" s="102"/>
      <c r="D295" s="106" t="e">
        <v>#N/A</v>
      </c>
      <c r="E295" s="103"/>
      <c r="F295" s="104"/>
      <c r="G295" s="99" t="e">
        <v>#N/A</v>
      </c>
      <c r="H295" s="107"/>
      <c r="I295" s="108"/>
      <c r="J295" s="111" t="e">
        <v>#N/A</v>
      </c>
      <c r="K295" s="107"/>
      <c r="L295" s="108"/>
      <c r="M295" s="111" t="e">
        <v>#N/A</v>
      </c>
      <c r="N295" s="107"/>
      <c r="O295" s="108"/>
      <c r="P295" s="114" t="e">
        <v>#N/A</v>
      </c>
    </row>
    <row r="296" spans="1:16">
      <c r="A296" s="18">
        <f t="shared" si="36"/>
        <v>296</v>
      </c>
      <c r="B296" s="101"/>
      <c r="C296" s="102"/>
      <c r="D296" s="106" t="e">
        <v>#N/A</v>
      </c>
      <c r="E296" s="103"/>
      <c r="F296" s="104"/>
      <c r="G296" s="99" t="e">
        <v>#N/A</v>
      </c>
      <c r="H296" s="107"/>
      <c r="I296" s="108"/>
      <c r="J296" s="111" t="e">
        <v>#N/A</v>
      </c>
      <c r="K296" s="107"/>
      <c r="L296" s="108"/>
      <c r="M296" s="111" t="e">
        <v>#N/A</v>
      </c>
      <c r="N296" s="107"/>
      <c r="O296" s="108"/>
      <c r="P296" s="114" t="e">
        <v>#N/A</v>
      </c>
    </row>
    <row r="297" spans="1:16">
      <c r="A297" s="18">
        <f t="shared" si="36"/>
        <v>297</v>
      </c>
      <c r="B297" s="101"/>
      <c r="C297" s="102"/>
      <c r="D297" s="106" t="e">
        <v>#N/A</v>
      </c>
      <c r="E297" s="103"/>
      <c r="F297" s="104"/>
      <c r="G297" s="99" t="e">
        <v>#N/A</v>
      </c>
      <c r="H297" s="107"/>
      <c r="I297" s="108"/>
      <c r="J297" s="111" t="e">
        <v>#N/A</v>
      </c>
      <c r="K297" s="107"/>
      <c r="L297" s="108"/>
      <c r="M297" s="111" t="e">
        <v>#N/A</v>
      </c>
      <c r="N297" s="107"/>
      <c r="O297" s="108"/>
      <c r="P297" s="114" t="e">
        <v>#N/A</v>
      </c>
    </row>
    <row r="298" spans="1:16">
      <c r="A298" s="18">
        <f t="shared" si="36"/>
        <v>298</v>
      </c>
      <c r="B298" s="101"/>
      <c r="C298" s="102"/>
      <c r="D298" s="106" t="e">
        <v>#N/A</v>
      </c>
      <c r="E298" s="103"/>
      <c r="F298" s="104"/>
      <c r="G298" s="99" t="e">
        <v>#N/A</v>
      </c>
      <c r="H298" s="107"/>
      <c r="I298" s="108"/>
      <c r="J298" s="111" t="e">
        <v>#N/A</v>
      </c>
      <c r="K298" s="107"/>
      <c r="L298" s="108"/>
      <c r="M298" s="111" t="e">
        <v>#N/A</v>
      </c>
      <c r="N298" s="107"/>
      <c r="O298" s="108"/>
      <c r="P298" s="114" t="e">
        <v>#N/A</v>
      </c>
    </row>
    <row r="299" spans="1:16">
      <c r="A299" s="18">
        <f t="shared" si="36"/>
        <v>299</v>
      </c>
      <c r="B299" s="101"/>
      <c r="C299" s="102"/>
      <c r="D299" s="106" t="e">
        <v>#N/A</v>
      </c>
      <c r="E299" s="103"/>
      <c r="F299" s="104"/>
      <c r="G299" s="99" t="e">
        <v>#N/A</v>
      </c>
      <c r="H299" s="107"/>
      <c r="I299" s="108"/>
      <c r="J299" s="111" t="e">
        <v>#N/A</v>
      </c>
      <c r="K299" s="107"/>
      <c r="L299" s="108"/>
      <c r="M299" s="111" t="e">
        <v>#N/A</v>
      </c>
      <c r="N299" s="107"/>
      <c r="O299" s="108"/>
      <c r="P299" s="114" t="e">
        <v>#N/A</v>
      </c>
    </row>
    <row r="300" spans="1:16">
      <c r="A300" s="18">
        <f t="shared" si="36"/>
        <v>300</v>
      </c>
      <c r="B300" s="101"/>
      <c r="C300" s="102"/>
      <c r="D300" s="106" t="e">
        <v>#N/A</v>
      </c>
      <c r="E300" s="103"/>
      <c r="F300" s="104"/>
      <c r="G300" s="99" t="e">
        <v>#N/A</v>
      </c>
      <c r="H300" s="107"/>
      <c r="I300" s="108"/>
      <c r="J300" s="111" t="e">
        <v>#N/A</v>
      </c>
      <c r="K300" s="107"/>
      <c r="L300" s="108"/>
      <c r="M300" s="111" t="e">
        <v>#N/A</v>
      </c>
      <c r="N300" s="107"/>
      <c r="O300" s="108"/>
      <c r="P300" s="114" t="e">
        <v>#N/A</v>
      </c>
    </row>
  </sheetData>
  <mergeCells count="1">
    <mergeCell ref="E18:G18"/>
  </mergeCells>
  <phoneticPr fontId="24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46D0B-530E-4C5E-BBF0-396E49C9E9DD}">
  <sheetPr codeName="WSform19"/>
  <dimension ref="A1:Y300"/>
  <sheetViews>
    <sheetView zoomScale="80" zoomScaleNormal="80" workbookViewId="0">
      <selection activeCell="J16" sqref="J16"/>
    </sheetView>
  </sheetViews>
  <sheetFormatPr defaultColWidth="9" defaultRowHeight="12"/>
  <cols>
    <col min="1" max="1" width="4.36328125" style="18" customWidth="1"/>
    <col min="2" max="2" width="9.90625" style="18" customWidth="1"/>
    <col min="3" max="3" width="8.6328125" style="18" customWidth="1"/>
    <col min="4" max="4" width="7.7265625" style="18" customWidth="1"/>
    <col min="5" max="7" width="8.90625" style="18" customWidth="1"/>
    <col min="8" max="8" width="6.6328125" style="18" customWidth="1"/>
    <col min="9" max="9" width="5.08984375" style="18" customWidth="1"/>
    <col min="10" max="11" width="8.90625" style="18" customWidth="1"/>
    <col min="12" max="12" width="3.7265625" style="18" customWidth="1"/>
    <col min="13" max="13" width="8.90625" style="18" customWidth="1"/>
    <col min="14" max="14" width="6.6328125" style="18" customWidth="1"/>
    <col min="15" max="15" width="3.90625" style="18" customWidth="1"/>
    <col min="16" max="16" width="8.90625" style="18" customWidth="1"/>
    <col min="17" max="17" width="3.08984375" style="18" customWidth="1"/>
    <col min="18" max="18" width="10.6328125" style="27" customWidth="1"/>
    <col min="19" max="19" width="10.6328125" style="90" customWidth="1"/>
    <col min="20" max="29" width="10.6328125" style="18" customWidth="1"/>
    <col min="30" max="16384" width="9" style="18"/>
  </cols>
  <sheetData>
    <row r="1" spans="1:25">
      <c r="A1" s="18">
        <v>1</v>
      </c>
      <c r="B1" s="19">
        <v>2</v>
      </c>
      <c r="C1" s="20">
        <v>3</v>
      </c>
      <c r="D1" s="20">
        <v>4</v>
      </c>
      <c r="E1" s="20">
        <v>5</v>
      </c>
      <c r="F1" s="20">
        <v>6</v>
      </c>
      <c r="G1" s="20">
        <v>7</v>
      </c>
      <c r="H1" s="19">
        <v>8</v>
      </c>
      <c r="I1" s="19">
        <v>9</v>
      </c>
      <c r="J1" s="20">
        <v>10</v>
      </c>
      <c r="K1" s="21">
        <v>11</v>
      </c>
      <c r="L1" s="18">
        <v>12</v>
      </c>
      <c r="M1" s="21">
        <v>13</v>
      </c>
      <c r="N1" s="18">
        <v>14</v>
      </c>
      <c r="O1" s="18">
        <v>15</v>
      </c>
      <c r="P1" s="21">
        <v>16</v>
      </c>
      <c r="R1" s="22"/>
      <c r="S1" s="23"/>
      <c r="T1" s="24"/>
      <c r="U1" s="24"/>
      <c r="V1" s="24"/>
      <c r="W1" s="24"/>
      <c r="X1" s="24"/>
      <c r="Y1" s="24"/>
    </row>
    <row r="2" spans="1:25" ht="19">
      <c r="A2" s="18">
        <v>2</v>
      </c>
      <c r="B2" s="25" t="s">
        <v>8</v>
      </c>
      <c r="F2" s="26"/>
      <c r="G2" s="26"/>
      <c r="L2" s="27" t="s">
        <v>9</v>
      </c>
      <c r="M2" s="28" t="s">
        <v>72</v>
      </c>
      <c r="N2" s="1" t="s">
        <v>10</v>
      </c>
      <c r="R2" s="27" t="s">
        <v>73</v>
      </c>
      <c r="S2" s="29" t="s">
        <v>74</v>
      </c>
      <c r="T2" s="1" t="s">
        <v>75</v>
      </c>
      <c r="U2" s="22"/>
      <c r="V2" s="30"/>
      <c r="W2" s="24"/>
      <c r="X2" s="24"/>
      <c r="Y2" s="24"/>
    </row>
    <row r="3" spans="1:25">
      <c r="A3" s="21">
        <v>3</v>
      </c>
      <c r="B3" s="31" t="s">
        <v>11</v>
      </c>
      <c r="C3" s="32" t="s">
        <v>12</v>
      </c>
      <c r="E3" s="31" t="s">
        <v>69</v>
      </c>
      <c r="F3" s="33"/>
      <c r="G3" s="2" t="s">
        <v>13</v>
      </c>
      <c r="H3" s="2"/>
      <c r="I3" s="2"/>
      <c r="K3" s="3"/>
      <c r="L3" s="27" t="s">
        <v>14</v>
      </c>
      <c r="M3" s="34" t="s">
        <v>76</v>
      </c>
      <c r="N3" s="1" t="s">
        <v>15</v>
      </c>
      <c r="O3" s="1"/>
      <c r="R3" s="24"/>
      <c r="S3" s="24"/>
      <c r="T3" s="24"/>
      <c r="U3" s="22"/>
      <c r="V3" s="35"/>
      <c r="W3" s="36"/>
      <c r="X3" s="24"/>
      <c r="Y3" s="24"/>
    </row>
    <row r="4" spans="1:25">
      <c r="A4" s="21">
        <v>4</v>
      </c>
      <c r="B4" s="31" t="s">
        <v>16</v>
      </c>
      <c r="C4" s="37">
        <v>79</v>
      </c>
      <c r="D4" s="38"/>
      <c r="F4" s="2" t="s">
        <v>6</v>
      </c>
      <c r="G4" s="2" t="s">
        <v>6</v>
      </c>
      <c r="H4" s="2" t="s">
        <v>17</v>
      </c>
      <c r="I4" s="2" t="s">
        <v>1</v>
      </c>
      <c r="J4" s="1"/>
      <c r="K4" s="4" t="s">
        <v>18</v>
      </c>
      <c r="L4" s="1"/>
      <c r="M4" s="1"/>
      <c r="N4" s="1"/>
      <c r="O4" s="1"/>
      <c r="R4" s="22"/>
      <c r="S4" s="39"/>
      <c r="T4" s="24"/>
      <c r="U4" s="24"/>
      <c r="V4" s="40"/>
      <c r="W4" s="24"/>
      <c r="X4" s="24"/>
      <c r="Y4" s="24"/>
    </row>
    <row r="5" spans="1:25">
      <c r="A5" s="18">
        <v>5</v>
      </c>
      <c r="B5" s="31" t="s">
        <v>19</v>
      </c>
      <c r="C5" s="37">
        <v>197</v>
      </c>
      <c r="D5" s="38" t="s">
        <v>20</v>
      </c>
      <c r="F5" s="2" t="s">
        <v>0</v>
      </c>
      <c r="G5" s="2" t="s">
        <v>21</v>
      </c>
      <c r="H5" s="2" t="s">
        <v>22</v>
      </c>
      <c r="I5" s="2" t="s">
        <v>22</v>
      </c>
      <c r="J5" s="41" t="s">
        <v>23</v>
      </c>
      <c r="K5" s="27" t="s">
        <v>24</v>
      </c>
      <c r="L5" s="2"/>
      <c r="M5" s="2"/>
      <c r="N5" s="1"/>
      <c r="O5" s="3" t="s">
        <v>68</v>
      </c>
      <c r="P5" s="42" t="str">
        <f ca="1">RIGHT(CELL("filename",A1),LEN(CELL("filename",A1))-FIND("]",CELL("filename",A1)))</f>
        <v>srim197Au_Water</v>
      </c>
      <c r="R5" s="22"/>
      <c r="S5" s="39"/>
      <c r="T5" s="43"/>
      <c r="U5" s="23"/>
      <c r="V5" s="44"/>
      <c r="W5" s="24"/>
      <c r="X5" s="24"/>
      <c r="Y5" s="24"/>
    </row>
    <row r="6" spans="1:25">
      <c r="A6" s="21">
        <v>6</v>
      </c>
      <c r="B6" s="31" t="s">
        <v>25</v>
      </c>
      <c r="C6" s="45" t="s">
        <v>79</v>
      </c>
      <c r="D6" s="38" t="s">
        <v>26</v>
      </c>
      <c r="F6" s="5" t="s">
        <v>2</v>
      </c>
      <c r="G6" s="6">
        <v>1</v>
      </c>
      <c r="H6" s="6">
        <v>66.67</v>
      </c>
      <c r="I6" s="7">
        <v>11.19</v>
      </c>
      <c r="J6" s="21">
        <v>1</v>
      </c>
      <c r="K6" s="46">
        <v>9.9997000000000007</v>
      </c>
      <c r="L6" s="4" t="s">
        <v>27</v>
      </c>
      <c r="M6" s="1"/>
      <c r="N6" s="1"/>
      <c r="O6" s="3" t="s">
        <v>67</v>
      </c>
      <c r="P6" s="47" t="s">
        <v>78</v>
      </c>
      <c r="Q6" s="24"/>
      <c r="R6" s="22"/>
      <c r="S6" s="39"/>
      <c r="T6" s="48"/>
      <c r="U6" s="23"/>
      <c r="V6" s="44"/>
      <c r="W6" s="24"/>
      <c r="X6" s="24"/>
      <c r="Y6" s="24"/>
    </row>
    <row r="7" spans="1:25">
      <c r="A7" s="18">
        <v>7</v>
      </c>
      <c r="B7" s="49"/>
      <c r="C7" s="45" t="s">
        <v>80</v>
      </c>
      <c r="F7" s="50" t="s">
        <v>3</v>
      </c>
      <c r="G7" s="51">
        <v>8</v>
      </c>
      <c r="H7" s="51">
        <v>33.33</v>
      </c>
      <c r="I7" s="52">
        <v>88.81</v>
      </c>
      <c r="J7" s="21">
        <v>2</v>
      </c>
      <c r="K7" s="53">
        <v>99.997</v>
      </c>
      <c r="L7" s="4" t="s">
        <v>28</v>
      </c>
      <c r="M7" s="1"/>
      <c r="N7" s="1"/>
      <c r="R7" s="22"/>
      <c r="S7" s="39"/>
      <c r="T7" s="24"/>
      <c r="U7" s="23"/>
      <c r="V7" s="44"/>
      <c r="W7" s="24"/>
      <c r="X7" s="54"/>
      <c r="Y7" s="24"/>
    </row>
    <row r="8" spans="1:25">
      <c r="A8" s="18">
        <v>8</v>
      </c>
      <c r="B8" s="31" t="s">
        <v>29</v>
      </c>
      <c r="C8" s="55">
        <v>1</v>
      </c>
      <c r="D8" s="8" t="s">
        <v>4</v>
      </c>
      <c r="F8" s="50"/>
      <c r="G8" s="51"/>
      <c r="H8" s="51"/>
      <c r="I8" s="52"/>
      <c r="J8" s="21">
        <v>3</v>
      </c>
      <c r="K8" s="53">
        <v>99.997</v>
      </c>
      <c r="L8" s="4" t="s">
        <v>30</v>
      </c>
      <c r="M8" s="1"/>
      <c r="N8" s="1"/>
      <c r="O8" s="1"/>
      <c r="R8" s="22"/>
      <c r="S8" s="39"/>
      <c r="T8" s="24"/>
      <c r="U8" s="23"/>
      <c r="V8" s="16"/>
      <c r="W8" s="24"/>
      <c r="X8" s="56"/>
      <c r="Y8" s="14"/>
    </row>
    <row r="9" spans="1:25">
      <c r="A9" s="18">
        <v>9</v>
      </c>
      <c r="B9" s="49"/>
      <c r="C9" s="55">
        <v>1.0029E+23</v>
      </c>
      <c r="D9" s="38" t="s">
        <v>5</v>
      </c>
      <c r="F9" s="50"/>
      <c r="G9" s="51"/>
      <c r="H9" s="51"/>
      <c r="I9" s="52"/>
      <c r="J9" s="21">
        <v>4</v>
      </c>
      <c r="K9" s="53">
        <v>1</v>
      </c>
      <c r="L9" s="4" t="s">
        <v>31</v>
      </c>
      <c r="M9" s="1"/>
      <c r="N9" s="1"/>
      <c r="O9" s="1"/>
      <c r="R9" s="22"/>
      <c r="S9" s="57"/>
      <c r="T9" s="15"/>
      <c r="U9" s="23"/>
      <c r="V9" s="16"/>
      <c r="W9" s="24"/>
      <c r="X9" s="56"/>
      <c r="Y9" s="14"/>
    </row>
    <row r="10" spans="1:25">
      <c r="A10" s="18">
        <v>10</v>
      </c>
      <c r="B10" s="31" t="s">
        <v>32</v>
      </c>
      <c r="C10" s="9">
        <v>0.122</v>
      </c>
      <c r="D10" s="38"/>
      <c r="F10" s="50"/>
      <c r="G10" s="51"/>
      <c r="H10" s="51"/>
      <c r="I10" s="52"/>
      <c r="J10" s="21">
        <v>5</v>
      </c>
      <c r="K10" s="53">
        <v>1</v>
      </c>
      <c r="L10" s="4" t="s">
        <v>33</v>
      </c>
      <c r="M10" s="1"/>
      <c r="N10" s="1"/>
      <c r="O10" s="1"/>
      <c r="R10" s="22"/>
      <c r="S10" s="57"/>
      <c r="T10" s="48"/>
      <c r="U10" s="23"/>
      <c r="V10" s="16"/>
      <c r="W10" s="24"/>
      <c r="X10" s="56"/>
      <c r="Y10" s="14"/>
    </row>
    <row r="11" spans="1:25">
      <c r="A11" s="18">
        <v>11</v>
      </c>
      <c r="C11" s="58" t="s">
        <v>34</v>
      </c>
      <c r="D11" s="26" t="s">
        <v>35</v>
      </c>
      <c r="F11" s="50"/>
      <c r="G11" s="51"/>
      <c r="H11" s="51"/>
      <c r="I11" s="52"/>
      <c r="J11" s="21">
        <v>6</v>
      </c>
      <c r="K11" s="53">
        <v>1000</v>
      </c>
      <c r="L11" s="4" t="s">
        <v>36</v>
      </c>
      <c r="M11" s="1"/>
      <c r="N11" s="1"/>
      <c r="O11" s="1"/>
      <c r="R11" s="22"/>
      <c r="S11" s="59"/>
      <c r="T11" s="24"/>
      <c r="U11" s="24"/>
      <c r="V11" s="54"/>
      <c r="W11" s="54"/>
      <c r="X11" s="54"/>
      <c r="Y11" s="24"/>
    </row>
    <row r="12" spans="1:25">
      <c r="A12" s="18">
        <v>12</v>
      </c>
      <c r="B12" s="27" t="s">
        <v>37</v>
      </c>
      <c r="C12" s="60">
        <v>20</v>
      </c>
      <c r="D12" s="61">
        <f>$C$5/100</f>
        <v>1.97</v>
      </c>
      <c r="E12" s="38" t="s">
        <v>66</v>
      </c>
      <c r="F12" s="50"/>
      <c r="G12" s="51"/>
      <c r="H12" s="51"/>
      <c r="I12" s="52"/>
      <c r="J12" s="21">
        <v>7</v>
      </c>
      <c r="K12" s="53">
        <v>9.9705999999999992</v>
      </c>
      <c r="L12" s="4" t="s">
        <v>38</v>
      </c>
      <c r="M12" s="1"/>
      <c r="R12" s="22"/>
      <c r="S12" s="59"/>
      <c r="T12" s="24"/>
      <c r="U12" s="24"/>
      <c r="V12" s="44"/>
      <c r="W12" s="44"/>
      <c r="X12" s="44"/>
      <c r="Y12" s="24"/>
    </row>
    <row r="13" spans="1:25">
      <c r="A13" s="18">
        <v>13</v>
      </c>
      <c r="B13" s="27" t="s">
        <v>39</v>
      </c>
      <c r="C13" s="62">
        <v>228</v>
      </c>
      <c r="D13" s="61">
        <f>$C$5*1000000</f>
        <v>197000000</v>
      </c>
      <c r="E13" s="38" t="s">
        <v>61</v>
      </c>
      <c r="F13" s="63"/>
      <c r="G13" s="64"/>
      <c r="H13" s="64"/>
      <c r="I13" s="65"/>
      <c r="J13" s="21">
        <v>8</v>
      </c>
      <c r="K13" s="66">
        <v>2.0951999999999998E-2</v>
      </c>
      <c r="L13" s="4" t="s">
        <v>40</v>
      </c>
      <c r="R13" s="22" t="s">
        <v>77</v>
      </c>
      <c r="S13" s="59"/>
      <c r="T13" s="24"/>
      <c r="U13" s="22"/>
      <c r="V13" s="44"/>
      <c r="W13" s="44"/>
      <c r="X13" s="16"/>
      <c r="Y13" s="24"/>
    </row>
    <row r="14" spans="1:25" ht="13">
      <c r="A14" s="18">
        <v>14</v>
      </c>
      <c r="B14" s="27" t="s">
        <v>70</v>
      </c>
      <c r="C14" s="67"/>
      <c r="D14" s="38" t="s">
        <v>71</v>
      </c>
      <c r="E14" s="24"/>
      <c r="F14" s="24"/>
      <c r="G14" s="24"/>
      <c r="H14" s="68">
        <f>SUM(H6:H13)</f>
        <v>100</v>
      </c>
      <c r="I14" s="69">
        <f>SUM(I6:I13)</f>
        <v>100</v>
      </c>
      <c r="J14" s="21">
        <v>0</v>
      </c>
      <c r="K14" s="10" t="s">
        <v>41</v>
      </c>
      <c r="L14" s="11"/>
      <c r="N14" s="58"/>
      <c r="O14" s="58"/>
      <c r="P14" s="58"/>
      <c r="R14" s="22"/>
      <c r="S14" s="59"/>
      <c r="T14" s="24"/>
      <c r="U14" s="22"/>
      <c r="V14" s="70"/>
      <c r="W14" s="70"/>
      <c r="X14" s="71"/>
      <c r="Y14" s="24"/>
    </row>
    <row r="15" spans="1:25" ht="13">
      <c r="A15" s="18">
        <v>15</v>
      </c>
      <c r="B15" s="27" t="s">
        <v>63</v>
      </c>
      <c r="C15" s="72"/>
      <c r="D15" s="73" t="s">
        <v>64</v>
      </c>
      <c r="E15" s="74"/>
      <c r="F15" s="74"/>
      <c r="G15" s="74"/>
      <c r="H15" s="48"/>
      <c r="I15" s="48"/>
      <c r="J15" s="17"/>
      <c r="K15" s="12"/>
      <c r="L15" s="13"/>
      <c r="M15" s="17"/>
      <c r="N15" s="38"/>
      <c r="O15" s="38"/>
      <c r="P15" s="17"/>
      <c r="R15" s="22"/>
      <c r="S15" s="59"/>
      <c r="T15" s="24"/>
      <c r="U15" s="24"/>
      <c r="V15" s="75"/>
      <c r="W15" s="75"/>
      <c r="X15" s="56"/>
      <c r="Y15" s="24"/>
    </row>
    <row r="16" spans="1:25">
      <c r="A16" s="18">
        <v>16</v>
      </c>
      <c r="B16" s="38"/>
      <c r="C16" s="76"/>
      <c r="D16" s="77"/>
      <c r="F16" s="78" t="s">
        <v>42</v>
      </c>
      <c r="G16" s="74"/>
      <c r="H16" s="79"/>
      <c r="I16" s="48"/>
      <c r="J16" s="115" t="s">
        <v>81</v>
      </c>
      <c r="K16" s="12"/>
      <c r="L16" s="13"/>
      <c r="M16" s="38"/>
      <c r="N16" s="38"/>
      <c r="O16" s="38"/>
      <c r="P16" s="38"/>
      <c r="R16" s="22"/>
      <c r="S16" s="59"/>
      <c r="T16" s="24"/>
      <c r="U16" s="24"/>
      <c r="V16" s="75"/>
      <c r="W16" s="75"/>
      <c r="X16" s="56"/>
      <c r="Y16" s="24"/>
    </row>
    <row r="17" spans="1:25">
      <c r="A17" s="18">
        <v>17</v>
      </c>
      <c r="B17" s="80" t="s">
        <v>43</v>
      </c>
      <c r="C17" s="81"/>
      <c r="D17" s="82"/>
      <c r="E17" s="80" t="s">
        <v>44</v>
      </c>
      <c r="F17" s="83" t="s">
        <v>45</v>
      </c>
      <c r="G17" s="84" t="s">
        <v>46</v>
      </c>
      <c r="H17" s="80" t="s">
        <v>47</v>
      </c>
      <c r="I17" s="81"/>
      <c r="J17" s="82"/>
      <c r="K17" s="80" t="s">
        <v>48</v>
      </c>
      <c r="L17" s="85"/>
      <c r="M17" s="86"/>
      <c r="N17" s="80" t="s">
        <v>49</v>
      </c>
      <c r="O17" s="81"/>
      <c r="P17" s="82"/>
      <c r="R17" s="22"/>
      <c r="S17" s="59"/>
      <c r="T17" s="24"/>
      <c r="U17" s="24"/>
      <c r="V17" s="24"/>
      <c r="W17" s="24"/>
      <c r="X17" s="24"/>
      <c r="Y17" s="24"/>
    </row>
    <row r="18" spans="1:25">
      <c r="A18" s="18">
        <v>18</v>
      </c>
      <c r="B18" s="87" t="s">
        <v>50</v>
      </c>
      <c r="C18" s="24"/>
      <c r="D18" s="88" t="s">
        <v>51</v>
      </c>
      <c r="E18" s="116" t="s">
        <v>52</v>
      </c>
      <c r="F18" s="117"/>
      <c r="G18" s="118"/>
      <c r="H18" s="87" t="s">
        <v>53</v>
      </c>
      <c r="I18" s="24"/>
      <c r="J18" s="88" t="s">
        <v>54</v>
      </c>
      <c r="K18" s="87" t="s">
        <v>55</v>
      </c>
      <c r="L18" s="89"/>
      <c r="M18" s="88" t="s">
        <v>54</v>
      </c>
      <c r="N18" s="87" t="s">
        <v>55</v>
      </c>
      <c r="O18" s="24"/>
      <c r="P18" s="88" t="s">
        <v>54</v>
      </c>
    </row>
    <row r="19" spans="1:25">
      <c r="A19" s="18">
        <v>19</v>
      </c>
      <c r="B19" s="91"/>
      <c r="C19" s="92"/>
      <c r="D19" s="93"/>
      <c r="E19" s="91"/>
      <c r="F19" s="92"/>
      <c r="G19" s="93"/>
      <c r="H19" s="91"/>
      <c r="I19" s="92"/>
      <c r="J19" s="93"/>
      <c r="K19" s="91"/>
      <c r="L19" s="92"/>
      <c r="M19" s="93"/>
      <c r="N19" s="91"/>
      <c r="O19" s="92"/>
      <c r="P19" s="93"/>
    </row>
    <row r="20" spans="1:25">
      <c r="A20" s="21">
        <v>20</v>
      </c>
      <c r="B20" s="94">
        <v>2</v>
      </c>
      <c r="C20" s="95" t="s">
        <v>56</v>
      </c>
      <c r="D20" s="96">
        <f t="shared" ref="D20:D51" si="0">B20/1000/$C$5</f>
        <v>1.0152284263959391E-5</v>
      </c>
      <c r="E20" s="97">
        <v>0.39229999999999998</v>
      </c>
      <c r="F20" s="98">
        <v>3.5649999999999999</v>
      </c>
      <c r="G20" s="99">
        <f t="shared" ref="G20:G83" si="1">E20+F20</f>
        <v>3.9573</v>
      </c>
      <c r="H20" s="94">
        <v>111</v>
      </c>
      <c r="I20" s="95" t="s">
        <v>57</v>
      </c>
      <c r="J20" s="100">
        <f t="shared" ref="J20:J51" si="2">H20/1000/10</f>
        <v>1.11E-2</v>
      </c>
      <c r="K20" s="94">
        <v>22</v>
      </c>
      <c r="L20" s="95" t="s">
        <v>57</v>
      </c>
      <c r="M20" s="100">
        <f t="shared" ref="M20:M51" si="3">K20/1000/10</f>
        <v>2.1999999999999997E-3</v>
      </c>
      <c r="N20" s="94">
        <v>15</v>
      </c>
      <c r="O20" s="95" t="s">
        <v>57</v>
      </c>
      <c r="P20" s="100">
        <f t="shared" ref="P20:P51" si="4">N20/1000/10</f>
        <v>1.5E-3</v>
      </c>
    </row>
    <row r="21" spans="1:25">
      <c r="A21" s="18">
        <f>A20+1</f>
        <v>21</v>
      </c>
      <c r="B21" s="101">
        <v>2.25</v>
      </c>
      <c r="C21" s="102" t="s">
        <v>56</v>
      </c>
      <c r="D21" s="96">
        <f t="shared" si="0"/>
        <v>1.1421319796954314E-5</v>
      </c>
      <c r="E21" s="103">
        <v>0.41610000000000003</v>
      </c>
      <c r="F21" s="104">
        <v>3.7850000000000001</v>
      </c>
      <c r="G21" s="99">
        <f t="shared" si="1"/>
        <v>4.2011000000000003</v>
      </c>
      <c r="H21" s="101">
        <v>117</v>
      </c>
      <c r="I21" s="102" t="s">
        <v>57</v>
      </c>
      <c r="J21" s="100">
        <f t="shared" si="2"/>
        <v>1.17E-2</v>
      </c>
      <c r="K21" s="101">
        <v>23</v>
      </c>
      <c r="L21" s="102" t="s">
        <v>57</v>
      </c>
      <c r="M21" s="100">
        <f t="shared" si="3"/>
        <v>2.3E-3</v>
      </c>
      <c r="N21" s="101">
        <v>16</v>
      </c>
      <c r="O21" s="102" t="s">
        <v>57</v>
      </c>
      <c r="P21" s="100">
        <f t="shared" si="4"/>
        <v>1.6000000000000001E-3</v>
      </c>
    </row>
    <row r="22" spans="1:25">
      <c r="A22" s="18">
        <f t="shared" ref="A22:A85" si="5">A21+1</f>
        <v>22</v>
      </c>
      <c r="B22" s="101">
        <v>2.5</v>
      </c>
      <c r="C22" s="102" t="s">
        <v>56</v>
      </c>
      <c r="D22" s="96">
        <f t="shared" si="0"/>
        <v>1.2690355329949238E-5</v>
      </c>
      <c r="E22" s="103">
        <v>0.43859999999999999</v>
      </c>
      <c r="F22" s="104">
        <v>3.9910000000000001</v>
      </c>
      <c r="G22" s="99">
        <f t="shared" si="1"/>
        <v>4.4295999999999998</v>
      </c>
      <c r="H22" s="101">
        <v>122</v>
      </c>
      <c r="I22" s="102" t="s">
        <v>57</v>
      </c>
      <c r="J22" s="100">
        <f t="shared" si="2"/>
        <v>1.2199999999999999E-2</v>
      </c>
      <c r="K22" s="101">
        <v>24</v>
      </c>
      <c r="L22" s="102" t="s">
        <v>57</v>
      </c>
      <c r="M22" s="100">
        <f t="shared" si="3"/>
        <v>2.4000000000000002E-3</v>
      </c>
      <c r="N22" s="101">
        <v>17</v>
      </c>
      <c r="O22" s="102" t="s">
        <v>57</v>
      </c>
      <c r="P22" s="100">
        <f t="shared" si="4"/>
        <v>1.7000000000000001E-3</v>
      </c>
    </row>
    <row r="23" spans="1:25">
      <c r="A23" s="18">
        <f t="shared" si="5"/>
        <v>23</v>
      </c>
      <c r="B23" s="101">
        <v>2.75</v>
      </c>
      <c r="C23" s="102" t="s">
        <v>56</v>
      </c>
      <c r="D23" s="96">
        <f t="shared" si="0"/>
        <v>1.3959390862944161E-5</v>
      </c>
      <c r="E23" s="103">
        <v>0.46</v>
      </c>
      <c r="F23" s="104">
        <v>4.1840000000000002</v>
      </c>
      <c r="G23" s="99">
        <f t="shared" si="1"/>
        <v>4.6440000000000001</v>
      </c>
      <c r="H23" s="101">
        <v>128</v>
      </c>
      <c r="I23" s="102" t="s">
        <v>57</v>
      </c>
      <c r="J23" s="100">
        <f t="shared" si="2"/>
        <v>1.2800000000000001E-2</v>
      </c>
      <c r="K23" s="101">
        <v>25</v>
      </c>
      <c r="L23" s="102" t="s">
        <v>57</v>
      </c>
      <c r="M23" s="100">
        <f t="shared" si="3"/>
        <v>2.5000000000000001E-3</v>
      </c>
      <c r="N23" s="101">
        <v>17</v>
      </c>
      <c r="O23" s="102" t="s">
        <v>57</v>
      </c>
      <c r="P23" s="100">
        <f t="shared" si="4"/>
        <v>1.7000000000000001E-3</v>
      </c>
    </row>
    <row r="24" spans="1:25">
      <c r="A24" s="18">
        <f t="shared" si="5"/>
        <v>24</v>
      </c>
      <c r="B24" s="101">
        <v>3</v>
      </c>
      <c r="C24" s="102" t="s">
        <v>56</v>
      </c>
      <c r="D24" s="96">
        <f t="shared" si="0"/>
        <v>1.5228426395939086E-5</v>
      </c>
      <c r="E24" s="103">
        <v>0.48039999999999999</v>
      </c>
      <c r="F24" s="104">
        <v>4.367</v>
      </c>
      <c r="G24" s="99">
        <f t="shared" si="1"/>
        <v>4.8474000000000004</v>
      </c>
      <c r="H24" s="101">
        <v>132</v>
      </c>
      <c r="I24" s="102" t="s">
        <v>57</v>
      </c>
      <c r="J24" s="100">
        <f t="shared" si="2"/>
        <v>1.32E-2</v>
      </c>
      <c r="K24" s="101">
        <v>26</v>
      </c>
      <c r="L24" s="102" t="s">
        <v>57</v>
      </c>
      <c r="M24" s="100">
        <f t="shared" si="3"/>
        <v>2.5999999999999999E-3</v>
      </c>
      <c r="N24" s="101">
        <v>18</v>
      </c>
      <c r="O24" s="102" t="s">
        <v>57</v>
      </c>
      <c r="P24" s="100">
        <f t="shared" si="4"/>
        <v>1.8E-3</v>
      </c>
    </row>
    <row r="25" spans="1:25">
      <c r="A25" s="18">
        <f t="shared" si="5"/>
        <v>25</v>
      </c>
      <c r="B25" s="101">
        <v>3.25</v>
      </c>
      <c r="C25" s="102" t="s">
        <v>56</v>
      </c>
      <c r="D25" s="96">
        <f t="shared" si="0"/>
        <v>1.6497461928934009E-5</v>
      </c>
      <c r="E25" s="103">
        <v>0.5</v>
      </c>
      <c r="F25" s="104">
        <v>4.54</v>
      </c>
      <c r="G25" s="99">
        <f t="shared" si="1"/>
        <v>5.04</v>
      </c>
      <c r="H25" s="101">
        <v>137</v>
      </c>
      <c r="I25" s="102" t="s">
        <v>57</v>
      </c>
      <c r="J25" s="100">
        <f t="shared" si="2"/>
        <v>1.37E-2</v>
      </c>
      <c r="K25" s="101">
        <v>26</v>
      </c>
      <c r="L25" s="102" t="s">
        <v>57</v>
      </c>
      <c r="M25" s="100">
        <f t="shared" si="3"/>
        <v>2.5999999999999999E-3</v>
      </c>
      <c r="N25" s="101">
        <v>18</v>
      </c>
      <c r="O25" s="102" t="s">
        <v>57</v>
      </c>
      <c r="P25" s="100">
        <f t="shared" si="4"/>
        <v>1.8E-3</v>
      </c>
    </row>
    <row r="26" spans="1:25">
      <c r="A26" s="18">
        <f t="shared" si="5"/>
        <v>26</v>
      </c>
      <c r="B26" s="101">
        <v>3.5</v>
      </c>
      <c r="C26" s="102" t="s">
        <v>56</v>
      </c>
      <c r="D26" s="96">
        <f t="shared" si="0"/>
        <v>1.7766497461928935E-5</v>
      </c>
      <c r="E26" s="103">
        <v>0.51890000000000003</v>
      </c>
      <c r="F26" s="104">
        <v>4.7050000000000001</v>
      </c>
      <c r="G26" s="99">
        <f t="shared" si="1"/>
        <v>5.2239000000000004</v>
      </c>
      <c r="H26" s="101">
        <v>142</v>
      </c>
      <c r="I26" s="102" t="s">
        <v>57</v>
      </c>
      <c r="J26" s="100">
        <f t="shared" si="2"/>
        <v>1.4199999999999999E-2</v>
      </c>
      <c r="K26" s="101">
        <v>27</v>
      </c>
      <c r="L26" s="102" t="s">
        <v>57</v>
      </c>
      <c r="M26" s="100">
        <f t="shared" si="3"/>
        <v>2.7000000000000001E-3</v>
      </c>
      <c r="N26" s="101">
        <v>19</v>
      </c>
      <c r="O26" s="102" t="s">
        <v>57</v>
      </c>
      <c r="P26" s="100">
        <f t="shared" si="4"/>
        <v>1.9E-3</v>
      </c>
    </row>
    <row r="27" spans="1:25">
      <c r="A27" s="18">
        <f t="shared" si="5"/>
        <v>27</v>
      </c>
      <c r="B27" s="101">
        <v>3.75</v>
      </c>
      <c r="C27" s="102" t="s">
        <v>56</v>
      </c>
      <c r="D27" s="96">
        <f t="shared" si="0"/>
        <v>1.9035532994923858E-5</v>
      </c>
      <c r="E27" s="103">
        <v>0.53710000000000002</v>
      </c>
      <c r="F27" s="104">
        <v>4.8620000000000001</v>
      </c>
      <c r="G27" s="99">
        <f t="shared" si="1"/>
        <v>5.3990999999999998</v>
      </c>
      <c r="H27" s="101">
        <v>146</v>
      </c>
      <c r="I27" s="102" t="s">
        <v>57</v>
      </c>
      <c r="J27" s="100">
        <f t="shared" si="2"/>
        <v>1.4599999999999998E-2</v>
      </c>
      <c r="K27" s="101">
        <v>28</v>
      </c>
      <c r="L27" s="102" t="s">
        <v>57</v>
      </c>
      <c r="M27" s="100">
        <f t="shared" si="3"/>
        <v>2.8E-3</v>
      </c>
      <c r="N27" s="101">
        <v>20</v>
      </c>
      <c r="O27" s="102" t="s">
        <v>57</v>
      </c>
      <c r="P27" s="100">
        <f t="shared" si="4"/>
        <v>2E-3</v>
      </c>
    </row>
    <row r="28" spans="1:25">
      <c r="A28" s="18">
        <f t="shared" si="5"/>
        <v>28</v>
      </c>
      <c r="B28" s="101">
        <v>4</v>
      </c>
      <c r="C28" s="102" t="s">
        <v>56</v>
      </c>
      <c r="D28" s="96">
        <f t="shared" si="0"/>
        <v>2.0304568527918781E-5</v>
      </c>
      <c r="E28" s="103">
        <v>0.55469999999999997</v>
      </c>
      <c r="F28" s="104">
        <v>5.0129999999999999</v>
      </c>
      <c r="G28" s="99">
        <f t="shared" si="1"/>
        <v>5.5677000000000003</v>
      </c>
      <c r="H28" s="101">
        <v>150</v>
      </c>
      <c r="I28" s="102" t="s">
        <v>57</v>
      </c>
      <c r="J28" s="100">
        <f t="shared" si="2"/>
        <v>1.4999999999999999E-2</v>
      </c>
      <c r="K28" s="101">
        <v>29</v>
      </c>
      <c r="L28" s="102" t="s">
        <v>57</v>
      </c>
      <c r="M28" s="100">
        <f t="shared" si="3"/>
        <v>2.9000000000000002E-3</v>
      </c>
      <c r="N28" s="101">
        <v>20</v>
      </c>
      <c r="O28" s="102" t="s">
        <v>57</v>
      </c>
      <c r="P28" s="100">
        <f t="shared" si="4"/>
        <v>2E-3</v>
      </c>
    </row>
    <row r="29" spans="1:25">
      <c r="A29" s="18">
        <f t="shared" si="5"/>
        <v>29</v>
      </c>
      <c r="B29" s="101">
        <v>4.5</v>
      </c>
      <c r="C29" s="102" t="s">
        <v>56</v>
      </c>
      <c r="D29" s="96">
        <f t="shared" si="0"/>
        <v>2.2842639593908627E-5</v>
      </c>
      <c r="E29" s="103">
        <v>0.58840000000000003</v>
      </c>
      <c r="F29" s="104">
        <v>5.2960000000000003</v>
      </c>
      <c r="G29" s="99">
        <f t="shared" si="1"/>
        <v>5.8844000000000003</v>
      </c>
      <c r="H29" s="101">
        <v>159</v>
      </c>
      <c r="I29" s="102" t="s">
        <v>57</v>
      </c>
      <c r="J29" s="100">
        <f t="shared" si="2"/>
        <v>1.5900000000000001E-2</v>
      </c>
      <c r="K29" s="101">
        <v>30</v>
      </c>
      <c r="L29" s="102" t="s">
        <v>57</v>
      </c>
      <c r="M29" s="100">
        <f t="shared" si="3"/>
        <v>3.0000000000000001E-3</v>
      </c>
      <c r="N29" s="101">
        <v>21</v>
      </c>
      <c r="O29" s="102" t="s">
        <v>57</v>
      </c>
      <c r="P29" s="100">
        <f t="shared" si="4"/>
        <v>2.1000000000000003E-3</v>
      </c>
    </row>
    <row r="30" spans="1:25">
      <c r="A30" s="18">
        <f t="shared" si="5"/>
        <v>30</v>
      </c>
      <c r="B30" s="101">
        <v>5</v>
      </c>
      <c r="C30" s="102" t="s">
        <v>56</v>
      </c>
      <c r="D30" s="96">
        <f t="shared" si="0"/>
        <v>2.5380710659898476E-5</v>
      </c>
      <c r="E30" s="103">
        <v>0.62019999999999997</v>
      </c>
      <c r="F30" s="104">
        <v>5.5590000000000002</v>
      </c>
      <c r="G30" s="99">
        <f t="shared" si="1"/>
        <v>6.1791999999999998</v>
      </c>
      <c r="H30" s="101">
        <v>166</v>
      </c>
      <c r="I30" s="102" t="s">
        <v>57</v>
      </c>
      <c r="J30" s="100">
        <f t="shared" si="2"/>
        <v>1.66E-2</v>
      </c>
      <c r="K30" s="101">
        <v>31</v>
      </c>
      <c r="L30" s="102" t="s">
        <v>57</v>
      </c>
      <c r="M30" s="100">
        <f t="shared" si="3"/>
        <v>3.0999999999999999E-3</v>
      </c>
      <c r="N30" s="101">
        <v>22</v>
      </c>
      <c r="O30" s="102" t="s">
        <v>57</v>
      </c>
      <c r="P30" s="100">
        <f t="shared" si="4"/>
        <v>2.1999999999999997E-3</v>
      </c>
    </row>
    <row r="31" spans="1:25">
      <c r="A31" s="18">
        <f t="shared" si="5"/>
        <v>31</v>
      </c>
      <c r="B31" s="101">
        <v>5.5</v>
      </c>
      <c r="C31" s="102" t="s">
        <v>56</v>
      </c>
      <c r="D31" s="96">
        <f t="shared" si="0"/>
        <v>2.7918781725888322E-5</v>
      </c>
      <c r="E31" s="103">
        <v>0.65049999999999997</v>
      </c>
      <c r="F31" s="104">
        <v>5.8049999999999997</v>
      </c>
      <c r="G31" s="99">
        <f t="shared" si="1"/>
        <v>6.4554999999999998</v>
      </c>
      <c r="H31" s="101">
        <v>174</v>
      </c>
      <c r="I31" s="102" t="s">
        <v>57</v>
      </c>
      <c r="J31" s="100">
        <f t="shared" si="2"/>
        <v>1.7399999999999999E-2</v>
      </c>
      <c r="K31" s="101">
        <v>33</v>
      </c>
      <c r="L31" s="102" t="s">
        <v>57</v>
      </c>
      <c r="M31" s="100">
        <f t="shared" si="3"/>
        <v>3.3E-3</v>
      </c>
      <c r="N31" s="101">
        <v>23</v>
      </c>
      <c r="O31" s="102" t="s">
        <v>57</v>
      </c>
      <c r="P31" s="100">
        <f t="shared" si="4"/>
        <v>2.3E-3</v>
      </c>
    </row>
    <row r="32" spans="1:25">
      <c r="A32" s="18">
        <f t="shared" si="5"/>
        <v>32</v>
      </c>
      <c r="B32" s="101">
        <v>6</v>
      </c>
      <c r="C32" s="102" t="s">
        <v>56</v>
      </c>
      <c r="D32" s="96">
        <f t="shared" si="0"/>
        <v>3.0456852791878172E-5</v>
      </c>
      <c r="E32" s="103">
        <v>0.6794</v>
      </c>
      <c r="F32" s="104">
        <v>6.0350000000000001</v>
      </c>
      <c r="G32" s="99">
        <f t="shared" si="1"/>
        <v>6.7144000000000004</v>
      </c>
      <c r="H32" s="101">
        <v>181</v>
      </c>
      <c r="I32" s="102" t="s">
        <v>57</v>
      </c>
      <c r="J32" s="100">
        <f t="shared" si="2"/>
        <v>1.8099999999999998E-2</v>
      </c>
      <c r="K32" s="101">
        <v>34</v>
      </c>
      <c r="L32" s="102" t="s">
        <v>57</v>
      </c>
      <c r="M32" s="100">
        <f t="shared" si="3"/>
        <v>3.4000000000000002E-3</v>
      </c>
      <c r="N32" s="101">
        <v>24</v>
      </c>
      <c r="O32" s="102" t="s">
        <v>57</v>
      </c>
      <c r="P32" s="100">
        <f t="shared" si="4"/>
        <v>2.4000000000000002E-3</v>
      </c>
    </row>
    <row r="33" spans="1:16">
      <c r="A33" s="18">
        <f t="shared" si="5"/>
        <v>33</v>
      </c>
      <c r="B33" s="101">
        <v>6.5</v>
      </c>
      <c r="C33" s="102" t="s">
        <v>56</v>
      </c>
      <c r="D33" s="96">
        <f t="shared" si="0"/>
        <v>3.2994923857868018E-5</v>
      </c>
      <c r="E33" s="103">
        <v>0.70720000000000005</v>
      </c>
      <c r="F33" s="104">
        <v>6.2519999999999998</v>
      </c>
      <c r="G33" s="99">
        <f t="shared" si="1"/>
        <v>6.9592000000000001</v>
      </c>
      <c r="H33" s="101">
        <v>188</v>
      </c>
      <c r="I33" s="102" t="s">
        <v>57</v>
      </c>
      <c r="J33" s="100">
        <f t="shared" si="2"/>
        <v>1.8800000000000001E-2</v>
      </c>
      <c r="K33" s="101">
        <v>35</v>
      </c>
      <c r="L33" s="102" t="s">
        <v>57</v>
      </c>
      <c r="M33" s="100">
        <f t="shared" si="3"/>
        <v>3.5000000000000005E-3</v>
      </c>
      <c r="N33" s="101">
        <v>25</v>
      </c>
      <c r="O33" s="102" t="s">
        <v>57</v>
      </c>
      <c r="P33" s="100">
        <f t="shared" si="4"/>
        <v>2.5000000000000001E-3</v>
      </c>
    </row>
    <row r="34" spans="1:16">
      <c r="A34" s="18">
        <f t="shared" si="5"/>
        <v>34</v>
      </c>
      <c r="B34" s="101">
        <v>7</v>
      </c>
      <c r="C34" s="102" t="s">
        <v>56</v>
      </c>
      <c r="D34" s="96">
        <f t="shared" si="0"/>
        <v>3.553299492385787E-5</v>
      </c>
      <c r="E34" s="103">
        <v>0.73380000000000001</v>
      </c>
      <c r="F34" s="104">
        <v>6.4569999999999999</v>
      </c>
      <c r="G34" s="99">
        <f t="shared" si="1"/>
        <v>7.1907999999999994</v>
      </c>
      <c r="H34" s="101">
        <v>194</v>
      </c>
      <c r="I34" s="102" t="s">
        <v>57</v>
      </c>
      <c r="J34" s="100">
        <f t="shared" si="2"/>
        <v>1.9400000000000001E-2</v>
      </c>
      <c r="K34" s="101">
        <v>36</v>
      </c>
      <c r="L34" s="102" t="s">
        <v>57</v>
      </c>
      <c r="M34" s="100">
        <f t="shared" si="3"/>
        <v>3.5999999999999999E-3</v>
      </c>
      <c r="N34" s="101">
        <v>26</v>
      </c>
      <c r="O34" s="102" t="s">
        <v>57</v>
      </c>
      <c r="P34" s="100">
        <f t="shared" si="4"/>
        <v>2.5999999999999999E-3</v>
      </c>
    </row>
    <row r="35" spans="1:16">
      <c r="A35" s="18">
        <f t="shared" si="5"/>
        <v>35</v>
      </c>
      <c r="B35" s="101">
        <v>8</v>
      </c>
      <c r="C35" s="102" t="s">
        <v>56</v>
      </c>
      <c r="D35" s="96">
        <f t="shared" si="0"/>
        <v>4.0609137055837562E-5</v>
      </c>
      <c r="E35" s="103">
        <v>0.78449999999999998</v>
      </c>
      <c r="F35" s="104">
        <v>6.8380000000000001</v>
      </c>
      <c r="G35" s="99">
        <f t="shared" si="1"/>
        <v>7.6225000000000005</v>
      </c>
      <c r="H35" s="101">
        <v>207</v>
      </c>
      <c r="I35" s="102" t="s">
        <v>57</v>
      </c>
      <c r="J35" s="100">
        <f t="shared" si="2"/>
        <v>2.07E-2</v>
      </c>
      <c r="K35" s="101">
        <v>38</v>
      </c>
      <c r="L35" s="102" t="s">
        <v>57</v>
      </c>
      <c r="M35" s="100">
        <f t="shared" si="3"/>
        <v>3.8E-3</v>
      </c>
      <c r="N35" s="101">
        <v>27</v>
      </c>
      <c r="O35" s="102" t="s">
        <v>57</v>
      </c>
      <c r="P35" s="100">
        <f t="shared" si="4"/>
        <v>2.7000000000000001E-3</v>
      </c>
    </row>
    <row r="36" spans="1:16">
      <c r="A36" s="18">
        <f t="shared" si="5"/>
        <v>36</v>
      </c>
      <c r="B36" s="101">
        <v>9</v>
      </c>
      <c r="C36" s="102" t="s">
        <v>56</v>
      </c>
      <c r="D36" s="96">
        <f t="shared" si="0"/>
        <v>4.5685279187817254E-5</v>
      </c>
      <c r="E36" s="103">
        <v>0.83209999999999995</v>
      </c>
      <c r="F36" s="104">
        <v>7.1840000000000002</v>
      </c>
      <c r="G36" s="99">
        <f t="shared" si="1"/>
        <v>8.0160999999999998</v>
      </c>
      <c r="H36" s="101">
        <v>219</v>
      </c>
      <c r="I36" s="102" t="s">
        <v>57</v>
      </c>
      <c r="J36" s="100">
        <f t="shared" si="2"/>
        <v>2.1899999999999999E-2</v>
      </c>
      <c r="K36" s="101">
        <v>40</v>
      </c>
      <c r="L36" s="102" t="s">
        <v>57</v>
      </c>
      <c r="M36" s="100">
        <f t="shared" si="3"/>
        <v>4.0000000000000001E-3</v>
      </c>
      <c r="N36" s="101">
        <v>29</v>
      </c>
      <c r="O36" s="102" t="s">
        <v>57</v>
      </c>
      <c r="P36" s="100">
        <f t="shared" si="4"/>
        <v>2.9000000000000002E-3</v>
      </c>
    </row>
    <row r="37" spans="1:16">
      <c r="A37" s="18">
        <f t="shared" si="5"/>
        <v>37</v>
      </c>
      <c r="B37" s="101">
        <v>10</v>
      </c>
      <c r="C37" s="102" t="s">
        <v>56</v>
      </c>
      <c r="D37" s="96">
        <f t="shared" si="0"/>
        <v>5.0761421319796953E-5</v>
      </c>
      <c r="E37" s="103">
        <v>0.87709999999999999</v>
      </c>
      <c r="F37" s="104">
        <v>7.5019999999999998</v>
      </c>
      <c r="G37" s="99">
        <f t="shared" si="1"/>
        <v>8.3790999999999993</v>
      </c>
      <c r="H37" s="101">
        <v>231</v>
      </c>
      <c r="I37" s="102" t="s">
        <v>57</v>
      </c>
      <c r="J37" s="100">
        <f t="shared" si="2"/>
        <v>2.3100000000000002E-2</v>
      </c>
      <c r="K37" s="101">
        <v>42</v>
      </c>
      <c r="L37" s="102" t="s">
        <v>57</v>
      </c>
      <c r="M37" s="100">
        <f t="shared" si="3"/>
        <v>4.2000000000000006E-3</v>
      </c>
      <c r="N37" s="101">
        <v>30</v>
      </c>
      <c r="O37" s="102" t="s">
        <v>57</v>
      </c>
      <c r="P37" s="100">
        <f t="shared" si="4"/>
        <v>3.0000000000000001E-3</v>
      </c>
    </row>
    <row r="38" spans="1:16">
      <c r="A38" s="18">
        <f t="shared" si="5"/>
        <v>38</v>
      </c>
      <c r="B38" s="101">
        <v>11</v>
      </c>
      <c r="C38" s="102" t="s">
        <v>56</v>
      </c>
      <c r="D38" s="96">
        <f t="shared" si="0"/>
        <v>5.5837563451776645E-5</v>
      </c>
      <c r="E38" s="103">
        <v>0.91990000000000005</v>
      </c>
      <c r="F38" s="104">
        <v>7.7960000000000003</v>
      </c>
      <c r="G38" s="99">
        <f t="shared" si="1"/>
        <v>8.7158999999999995</v>
      </c>
      <c r="H38" s="101">
        <v>242</v>
      </c>
      <c r="I38" s="102" t="s">
        <v>57</v>
      </c>
      <c r="J38" s="100">
        <f t="shared" si="2"/>
        <v>2.4199999999999999E-2</v>
      </c>
      <c r="K38" s="101">
        <v>44</v>
      </c>
      <c r="L38" s="102" t="s">
        <v>57</v>
      </c>
      <c r="M38" s="100">
        <f t="shared" si="3"/>
        <v>4.3999999999999994E-3</v>
      </c>
      <c r="N38" s="101">
        <v>32</v>
      </c>
      <c r="O38" s="102" t="s">
        <v>57</v>
      </c>
      <c r="P38" s="100">
        <f t="shared" si="4"/>
        <v>3.2000000000000002E-3</v>
      </c>
    </row>
    <row r="39" spans="1:16">
      <c r="A39" s="18">
        <f t="shared" si="5"/>
        <v>39</v>
      </c>
      <c r="B39" s="101">
        <v>12</v>
      </c>
      <c r="C39" s="102" t="s">
        <v>56</v>
      </c>
      <c r="D39" s="96">
        <f t="shared" si="0"/>
        <v>6.0913705583756343E-5</v>
      </c>
      <c r="E39" s="103">
        <v>0.96079999999999999</v>
      </c>
      <c r="F39" s="104">
        <v>8.07</v>
      </c>
      <c r="G39" s="99">
        <f t="shared" si="1"/>
        <v>9.030800000000001</v>
      </c>
      <c r="H39" s="101">
        <v>252</v>
      </c>
      <c r="I39" s="102" t="s">
        <v>57</v>
      </c>
      <c r="J39" s="100">
        <f t="shared" si="2"/>
        <v>2.52E-2</v>
      </c>
      <c r="K39" s="101">
        <v>45</v>
      </c>
      <c r="L39" s="102" t="s">
        <v>57</v>
      </c>
      <c r="M39" s="100">
        <f t="shared" si="3"/>
        <v>4.4999999999999997E-3</v>
      </c>
      <c r="N39" s="101">
        <v>33</v>
      </c>
      <c r="O39" s="102" t="s">
        <v>57</v>
      </c>
      <c r="P39" s="100">
        <f t="shared" si="4"/>
        <v>3.3E-3</v>
      </c>
    </row>
    <row r="40" spans="1:16">
      <c r="A40" s="18">
        <f t="shared" si="5"/>
        <v>40</v>
      </c>
      <c r="B40" s="101">
        <v>13</v>
      </c>
      <c r="C40" s="102" t="s">
        <v>56</v>
      </c>
      <c r="D40" s="96">
        <f t="shared" si="0"/>
        <v>6.5989847715736035E-5</v>
      </c>
      <c r="E40" s="103">
        <v>1</v>
      </c>
      <c r="F40" s="104">
        <v>8.3260000000000005</v>
      </c>
      <c r="G40" s="99">
        <f t="shared" si="1"/>
        <v>9.3260000000000005</v>
      </c>
      <c r="H40" s="101">
        <v>263</v>
      </c>
      <c r="I40" s="102" t="s">
        <v>57</v>
      </c>
      <c r="J40" s="100">
        <f t="shared" si="2"/>
        <v>2.63E-2</v>
      </c>
      <c r="K40" s="101">
        <v>47</v>
      </c>
      <c r="L40" s="102" t="s">
        <v>57</v>
      </c>
      <c r="M40" s="100">
        <f t="shared" si="3"/>
        <v>4.7000000000000002E-3</v>
      </c>
      <c r="N40" s="101">
        <v>34</v>
      </c>
      <c r="O40" s="102" t="s">
        <v>57</v>
      </c>
      <c r="P40" s="100">
        <f t="shared" si="4"/>
        <v>3.4000000000000002E-3</v>
      </c>
    </row>
    <row r="41" spans="1:16">
      <c r="A41" s="18">
        <f t="shared" si="5"/>
        <v>41</v>
      </c>
      <c r="B41" s="101">
        <v>14</v>
      </c>
      <c r="C41" s="102" t="s">
        <v>56</v>
      </c>
      <c r="D41" s="96">
        <f t="shared" si="0"/>
        <v>7.1065989847715741E-5</v>
      </c>
      <c r="E41" s="103">
        <v>1.038</v>
      </c>
      <c r="F41" s="104">
        <v>8.5660000000000007</v>
      </c>
      <c r="G41" s="99">
        <f t="shared" si="1"/>
        <v>9.604000000000001</v>
      </c>
      <c r="H41" s="101">
        <v>273</v>
      </c>
      <c r="I41" s="102" t="s">
        <v>57</v>
      </c>
      <c r="J41" s="100">
        <f t="shared" si="2"/>
        <v>2.7300000000000001E-2</v>
      </c>
      <c r="K41" s="101">
        <v>48</v>
      </c>
      <c r="L41" s="102" t="s">
        <v>57</v>
      </c>
      <c r="M41" s="100">
        <f t="shared" si="3"/>
        <v>4.8000000000000004E-3</v>
      </c>
      <c r="N41" s="101">
        <v>35</v>
      </c>
      <c r="O41" s="102" t="s">
        <v>57</v>
      </c>
      <c r="P41" s="100">
        <f t="shared" si="4"/>
        <v>3.5000000000000005E-3</v>
      </c>
    </row>
    <row r="42" spans="1:16">
      <c r="A42" s="18">
        <f t="shared" si="5"/>
        <v>42</v>
      </c>
      <c r="B42" s="101">
        <v>15</v>
      </c>
      <c r="C42" s="102" t="s">
        <v>56</v>
      </c>
      <c r="D42" s="96">
        <f t="shared" si="0"/>
        <v>7.6142131979695433E-5</v>
      </c>
      <c r="E42" s="103">
        <v>1.0740000000000001</v>
      </c>
      <c r="F42" s="104">
        <v>8.7919999999999998</v>
      </c>
      <c r="G42" s="99">
        <f t="shared" si="1"/>
        <v>9.8659999999999997</v>
      </c>
      <c r="H42" s="101">
        <v>282</v>
      </c>
      <c r="I42" s="102" t="s">
        <v>57</v>
      </c>
      <c r="J42" s="100">
        <f t="shared" si="2"/>
        <v>2.8199999999999996E-2</v>
      </c>
      <c r="K42" s="101">
        <v>50</v>
      </c>
      <c r="L42" s="102" t="s">
        <v>57</v>
      </c>
      <c r="M42" s="100">
        <f t="shared" si="3"/>
        <v>5.0000000000000001E-3</v>
      </c>
      <c r="N42" s="101">
        <v>37</v>
      </c>
      <c r="O42" s="102" t="s">
        <v>57</v>
      </c>
      <c r="P42" s="100">
        <f t="shared" si="4"/>
        <v>3.6999999999999997E-3</v>
      </c>
    </row>
    <row r="43" spans="1:16">
      <c r="A43" s="18">
        <f t="shared" si="5"/>
        <v>43</v>
      </c>
      <c r="B43" s="101">
        <v>16</v>
      </c>
      <c r="C43" s="102" t="s">
        <v>56</v>
      </c>
      <c r="D43" s="96">
        <f t="shared" si="0"/>
        <v>8.1218274111675124E-5</v>
      </c>
      <c r="E43" s="103">
        <v>1.109</v>
      </c>
      <c r="F43" s="104">
        <v>9.0060000000000002</v>
      </c>
      <c r="G43" s="99">
        <f t="shared" si="1"/>
        <v>10.115</v>
      </c>
      <c r="H43" s="101">
        <v>292</v>
      </c>
      <c r="I43" s="102" t="s">
        <v>57</v>
      </c>
      <c r="J43" s="100">
        <f t="shared" si="2"/>
        <v>2.9199999999999997E-2</v>
      </c>
      <c r="K43" s="101">
        <v>51</v>
      </c>
      <c r="L43" s="102" t="s">
        <v>57</v>
      </c>
      <c r="M43" s="100">
        <f t="shared" si="3"/>
        <v>5.0999999999999995E-3</v>
      </c>
      <c r="N43" s="101">
        <v>38</v>
      </c>
      <c r="O43" s="102" t="s">
        <v>57</v>
      </c>
      <c r="P43" s="100">
        <f t="shared" si="4"/>
        <v>3.8E-3</v>
      </c>
    </row>
    <row r="44" spans="1:16">
      <c r="A44" s="18">
        <f t="shared" si="5"/>
        <v>44</v>
      </c>
      <c r="B44" s="101">
        <v>17</v>
      </c>
      <c r="C44" s="102" t="s">
        <v>56</v>
      </c>
      <c r="D44" s="96">
        <f t="shared" si="0"/>
        <v>8.629441624365483E-5</v>
      </c>
      <c r="E44" s="103">
        <v>1.1439999999999999</v>
      </c>
      <c r="F44" s="104">
        <v>9.2089999999999996</v>
      </c>
      <c r="G44" s="99">
        <f t="shared" si="1"/>
        <v>10.353</v>
      </c>
      <c r="H44" s="101">
        <v>301</v>
      </c>
      <c r="I44" s="102" t="s">
        <v>57</v>
      </c>
      <c r="J44" s="100">
        <f t="shared" si="2"/>
        <v>3.0099999999999998E-2</v>
      </c>
      <c r="K44" s="101">
        <v>52</v>
      </c>
      <c r="L44" s="102" t="s">
        <v>57</v>
      </c>
      <c r="M44" s="100">
        <f t="shared" si="3"/>
        <v>5.1999999999999998E-3</v>
      </c>
      <c r="N44" s="101">
        <v>39</v>
      </c>
      <c r="O44" s="102" t="s">
        <v>57</v>
      </c>
      <c r="P44" s="100">
        <f t="shared" si="4"/>
        <v>3.8999999999999998E-3</v>
      </c>
    </row>
    <row r="45" spans="1:16">
      <c r="A45" s="18">
        <f t="shared" si="5"/>
        <v>45</v>
      </c>
      <c r="B45" s="101">
        <v>18</v>
      </c>
      <c r="C45" s="102" t="s">
        <v>56</v>
      </c>
      <c r="D45" s="96">
        <f t="shared" si="0"/>
        <v>9.1370558375634508E-5</v>
      </c>
      <c r="E45" s="103">
        <v>1.177</v>
      </c>
      <c r="F45" s="104">
        <v>9.4019999999999992</v>
      </c>
      <c r="G45" s="99">
        <f t="shared" si="1"/>
        <v>10.578999999999999</v>
      </c>
      <c r="H45" s="101">
        <v>310</v>
      </c>
      <c r="I45" s="102" t="s">
        <v>57</v>
      </c>
      <c r="J45" s="100">
        <f t="shared" si="2"/>
        <v>3.1E-2</v>
      </c>
      <c r="K45" s="101">
        <v>54</v>
      </c>
      <c r="L45" s="102" t="s">
        <v>57</v>
      </c>
      <c r="M45" s="100">
        <f t="shared" si="3"/>
        <v>5.4000000000000003E-3</v>
      </c>
      <c r="N45" s="101">
        <v>40</v>
      </c>
      <c r="O45" s="102" t="s">
        <v>57</v>
      </c>
      <c r="P45" s="100">
        <f t="shared" si="4"/>
        <v>4.0000000000000001E-3</v>
      </c>
    </row>
    <row r="46" spans="1:16">
      <c r="A46" s="18">
        <f t="shared" si="5"/>
        <v>46</v>
      </c>
      <c r="B46" s="101">
        <v>20</v>
      </c>
      <c r="C46" s="102" t="s">
        <v>56</v>
      </c>
      <c r="D46" s="96">
        <f t="shared" si="0"/>
        <v>1.0152284263959391E-4</v>
      </c>
      <c r="E46" s="103">
        <v>1.24</v>
      </c>
      <c r="F46" s="104">
        <v>9.7609999999999992</v>
      </c>
      <c r="G46" s="99">
        <f t="shared" si="1"/>
        <v>11.000999999999999</v>
      </c>
      <c r="H46" s="101">
        <v>328</v>
      </c>
      <c r="I46" s="102" t="s">
        <v>57</v>
      </c>
      <c r="J46" s="100">
        <f t="shared" si="2"/>
        <v>3.2800000000000003E-2</v>
      </c>
      <c r="K46" s="101">
        <v>56</v>
      </c>
      <c r="L46" s="102" t="s">
        <v>57</v>
      </c>
      <c r="M46" s="100">
        <f t="shared" si="3"/>
        <v>5.5999999999999999E-3</v>
      </c>
      <c r="N46" s="101">
        <v>42</v>
      </c>
      <c r="O46" s="102" t="s">
        <v>57</v>
      </c>
      <c r="P46" s="100">
        <f t="shared" si="4"/>
        <v>4.2000000000000006E-3</v>
      </c>
    </row>
    <row r="47" spans="1:16">
      <c r="A47" s="18">
        <f t="shared" si="5"/>
        <v>47</v>
      </c>
      <c r="B47" s="101">
        <v>22.5</v>
      </c>
      <c r="C47" s="102" t="s">
        <v>56</v>
      </c>
      <c r="D47" s="96">
        <f t="shared" si="0"/>
        <v>1.1421319796954314E-4</v>
      </c>
      <c r="E47" s="103">
        <v>1.3160000000000001</v>
      </c>
      <c r="F47" s="104">
        <v>10.17</v>
      </c>
      <c r="G47" s="99">
        <f t="shared" si="1"/>
        <v>11.486000000000001</v>
      </c>
      <c r="H47" s="101">
        <v>349</v>
      </c>
      <c r="I47" s="102" t="s">
        <v>57</v>
      </c>
      <c r="J47" s="100">
        <f t="shared" si="2"/>
        <v>3.49E-2</v>
      </c>
      <c r="K47" s="101">
        <v>59</v>
      </c>
      <c r="L47" s="102" t="s">
        <v>57</v>
      </c>
      <c r="M47" s="100">
        <f t="shared" si="3"/>
        <v>5.8999999999999999E-3</v>
      </c>
      <c r="N47" s="101">
        <v>45</v>
      </c>
      <c r="O47" s="102" t="s">
        <v>57</v>
      </c>
      <c r="P47" s="100">
        <f t="shared" si="4"/>
        <v>4.4999999999999997E-3</v>
      </c>
    </row>
    <row r="48" spans="1:16">
      <c r="A48" s="18">
        <f t="shared" si="5"/>
        <v>48</v>
      </c>
      <c r="B48" s="101">
        <v>25</v>
      </c>
      <c r="C48" s="102" t="s">
        <v>56</v>
      </c>
      <c r="D48" s="96">
        <f t="shared" si="0"/>
        <v>1.2690355329949239E-4</v>
      </c>
      <c r="E48" s="103">
        <v>1.387</v>
      </c>
      <c r="F48" s="104">
        <v>10.53</v>
      </c>
      <c r="G48" s="99">
        <f t="shared" si="1"/>
        <v>11.917</v>
      </c>
      <c r="H48" s="101">
        <v>369</v>
      </c>
      <c r="I48" s="102" t="s">
        <v>57</v>
      </c>
      <c r="J48" s="100">
        <f t="shared" si="2"/>
        <v>3.6900000000000002E-2</v>
      </c>
      <c r="K48" s="101">
        <v>62</v>
      </c>
      <c r="L48" s="102" t="s">
        <v>57</v>
      </c>
      <c r="M48" s="100">
        <f t="shared" si="3"/>
        <v>6.1999999999999998E-3</v>
      </c>
      <c r="N48" s="101">
        <v>47</v>
      </c>
      <c r="O48" s="102" t="s">
        <v>57</v>
      </c>
      <c r="P48" s="100">
        <f t="shared" si="4"/>
        <v>4.7000000000000002E-3</v>
      </c>
    </row>
    <row r="49" spans="1:16">
      <c r="A49" s="18">
        <f t="shared" si="5"/>
        <v>49</v>
      </c>
      <c r="B49" s="101">
        <v>27.5</v>
      </c>
      <c r="C49" s="102" t="s">
        <v>56</v>
      </c>
      <c r="D49" s="96">
        <f t="shared" si="0"/>
        <v>1.3959390862944163E-4</v>
      </c>
      <c r="E49" s="103">
        <v>1.4550000000000001</v>
      </c>
      <c r="F49" s="104">
        <v>10.87</v>
      </c>
      <c r="G49" s="99">
        <f t="shared" si="1"/>
        <v>12.324999999999999</v>
      </c>
      <c r="H49" s="101">
        <v>389</v>
      </c>
      <c r="I49" s="102" t="s">
        <v>57</v>
      </c>
      <c r="J49" s="100">
        <f t="shared" si="2"/>
        <v>3.8900000000000004E-2</v>
      </c>
      <c r="K49" s="101">
        <v>65</v>
      </c>
      <c r="L49" s="102" t="s">
        <v>57</v>
      </c>
      <c r="M49" s="100">
        <f t="shared" si="3"/>
        <v>6.5000000000000006E-3</v>
      </c>
      <c r="N49" s="101">
        <v>49</v>
      </c>
      <c r="O49" s="102" t="s">
        <v>57</v>
      </c>
      <c r="P49" s="100">
        <f t="shared" si="4"/>
        <v>4.8999999999999998E-3</v>
      </c>
    </row>
    <row r="50" spans="1:16">
      <c r="A50" s="18">
        <f t="shared" si="5"/>
        <v>50</v>
      </c>
      <c r="B50" s="101">
        <v>30</v>
      </c>
      <c r="C50" s="102" t="s">
        <v>56</v>
      </c>
      <c r="D50" s="96">
        <f t="shared" si="0"/>
        <v>1.5228426395939087E-4</v>
      </c>
      <c r="E50" s="103">
        <v>1.5189999999999999</v>
      </c>
      <c r="F50" s="104">
        <v>11.17</v>
      </c>
      <c r="G50" s="99">
        <f t="shared" si="1"/>
        <v>12.689</v>
      </c>
      <c r="H50" s="101">
        <v>408</v>
      </c>
      <c r="I50" s="102" t="s">
        <v>57</v>
      </c>
      <c r="J50" s="100">
        <f t="shared" si="2"/>
        <v>4.0799999999999996E-2</v>
      </c>
      <c r="K50" s="101">
        <v>67</v>
      </c>
      <c r="L50" s="102" t="s">
        <v>57</v>
      </c>
      <c r="M50" s="100">
        <f t="shared" si="3"/>
        <v>6.7000000000000002E-3</v>
      </c>
      <c r="N50" s="101">
        <v>52</v>
      </c>
      <c r="O50" s="102" t="s">
        <v>57</v>
      </c>
      <c r="P50" s="100">
        <f t="shared" si="4"/>
        <v>5.1999999999999998E-3</v>
      </c>
    </row>
    <row r="51" spans="1:16">
      <c r="A51" s="18">
        <f t="shared" si="5"/>
        <v>51</v>
      </c>
      <c r="B51" s="101">
        <v>32.5</v>
      </c>
      <c r="C51" s="102" t="s">
        <v>56</v>
      </c>
      <c r="D51" s="96">
        <f t="shared" si="0"/>
        <v>1.649746192893401E-4</v>
      </c>
      <c r="E51" s="103">
        <v>1.581</v>
      </c>
      <c r="F51" s="104">
        <v>11.46</v>
      </c>
      <c r="G51" s="99">
        <f t="shared" si="1"/>
        <v>13.041</v>
      </c>
      <c r="H51" s="101">
        <v>426</v>
      </c>
      <c r="I51" s="102" t="s">
        <v>57</v>
      </c>
      <c r="J51" s="100">
        <f t="shared" si="2"/>
        <v>4.2599999999999999E-2</v>
      </c>
      <c r="K51" s="101">
        <v>70</v>
      </c>
      <c r="L51" s="102" t="s">
        <v>57</v>
      </c>
      <c r="M51" s="100">
        <f t="shared" si="3"/>
        <v>7.000000000000001E-3</v>
      </c>
      <c r="N51" s="101">
        <v>54</v>
      </c>
      <c r="O51" s="102" t="s">
        <v>57</v>
      </c>
      <c r="P51" s="100">
        <f t="shared" si="4"/>
        <v>5.4000000000000003E-3</v>
      </c>
    </row>
    <row r="52" spans="1:16">
      <c r="A52" s="18">
        <f t="shared" si="5"/>
        <v>52</v>
      </c>
      <c r="B52" s="101">
        <v>35</v>
      </c>
      <c r="C52" s="102" t="s">
        <v>56</v>
      </c>
      <c r="D52" s="96">
        <f t="shared" ref="D52:D88" si="6">B52/1000/$C$5</f>
        <v>1.7766497461928937E-4</v>
      </c>
      <c r="E52" s="103">
        <v>1.641</v>
      </c>
      <c r="F52" s="104">
        <v>11.72</v>
      </c>
      <c r="G52" s="99">
        <f t="shared" si="1"/>
        <v>13.361000000000001</v>
      </c>
      <c r="H52" s="101">
        <v>444</v>
      </c>
      <c r="I52" s="102" t="s">
        <v>57</v>
      </c>
      <c r="J52" s="100">
        <f t="shared" ref="J52:J83" si="7">H52/1000/10</f>
        <v>4.4400000000000002E-2</v>
      </c>
      <c r="K52" s="101">
        <v>72</v>
      </c>
      <c r="L52" s="102" t="s">
        <v>57</v>
      </c>
      <c r="M52" s="100">
        <f t="shared" ref="M52:M83" si="8">K52/1000/10</f>
        <v>7.1999999999999998E-3</v>
      </c>
      <c r="N52" s="101">
        <v>56</v>
      </c>
      <c r="O52" s="102" t="s">
        <v>57</v>
      </c>
      <c r="P52" s="100">
        <f t="shared" ref="P52:P83" si="9">N52/1000/10</f>
        <v>5.5999999999999999E-3</v>
      </c>
    </row>
    <row r="53" spans="1:16">
      <c r="A53" s="18">
        <f t="shared" si="5"/>
        <v>53</v>
      </c>
      <c r="B53" s="101">
        <v>37.5</v>
      </c>
      <c r="C53" s="102" t="s">
        <v>56</v>
      </c>
      <c r="D53" s="96">
        <f t="shared" si="6"/>
        <v>1.9035532994923857E-4</v>
      </c>
      <c r="E53" s="103">
        <v>1.6990000000000001</v>
      </c>
      <c r="F53" s="104">
        <v>11.96</v>
      </c>
      <c r="G53" s="99">
        <f t="shared" si="1"/>
        <v>13.659000000000001</v>
      </c>
      <c r="H53" s="101">
        <v>462</v>
      </c>
      <c r="I53" s="102" t="s">
        <v>57</v>
      </c>
      <c r="J53" s="100">
        <f t="shared" si="7"/>
        <v>4.6200000000000005E-2</v>
      </c>
      <c r="K53" s="101">
        <v>74</v>
      </c>
      <c r="L53" s="102" t="s">
        <v>57</v>
      </c>
      <c r="M53" s="100">
        <f t="shared" si="8"/>
        <v>7.3999999999999995E-3</v>
      </c>
      <c r="N53" s="101">
        <v>58</v>
      </c>
      <c r="O53" s="102" t="s">
        <v>57</v>
      </c>
      <c r="P53" s="100">
        <f t="shared" si="9"/>
        <v>5.8000000000000005E-3</v>
      </c>
    </row>
    <row r="54" spans="1:16">
      <c r="A54" s="18">
        <f t="shared" si="5"/>
        <v>54</v>
      </c>
      <c r="B54" s="101">
        <v>40</v>
      </c>
      <c r="C54" s="102" t="s">
        <v>56</v>
      </c>
      <c r="D54" s="96">
        <f t="shared" si="6"/>
        <v>2.0304568527918781E-4</v>
      </c>
      <c r="E54" s="103">
        <v>1.754</v>
      </c>
      <c r="F54" s="104">
        <v>12.19</v>
      </c>
      <c r="G54" s="99">
        <f t="shared" si="1"/>
        <v>13.943999999999999</v>
      </c>
      <c r="H54" s="101">
        <v>479</v>
      </c>
      <c r="I54" s="102" t="s">
        <v>57</v>
      </c>
      <c r="J54" s="100">
        <f t="shared" si="7"/>
        <v>4.7899999999999998E-2</v>
      </c>
      <c r="K54" s="101">
        <v>77</v>
      </c>
      <c r="L54" s="102" t="s">
        <v>57</v>
      </c>
      <c r="M54" s="100">
        <f t="shared" si="8"/>
        <v>7.7000000000000002E-3</v>
      </c>
      <c r="N54" s="101">
        <v>60</v>
      </c>
      <c r="O54" s="102" t="s">
        <v>57</v>
      </c>
      <c r="P54" s="100">
        <f t="shared" si="9"/>
        <v>6.0000000000000001E-3</v>
      </c>
    </row>
    <row r="55" spans="1:16">
      <c r="A55" s="18">
        <f t="shared" si="5"/>
        <v>55</v>
      </c>
      <c r="B55" s="101">
        <v>45</v>
      </c>
      <c r="C55" s="102" t="s">
        <v>56</v>
      </c>
      <c r="D55" s="96">
        <f t="shared" si="6"/>
        <v>2.2842639593908628E-4</v>
      </c>
      <c r="E55" s="103">
        <v>1.861</v>
      </c>
      <c r="F55" s="104">
        <v>12.6</v>
      </c>
      <c r="G55" s="99">
        <f t="shared" si="1"/>
        <v>14.461</v>
      </c>
      <c r="H55" s="101">
        <v>512</v>
      </c>
      <c r="I55" s="102" t="s">
        <v>57</v>
      </c>
      <c r="J55" s="100">
        <f t="shared" si="7"/>
        <v>5.1200000000000002E-2</v>
      </c>
      <c r="K55" s="101">
        <v>81</v>
      </c>
      <c r="L55" s="102" t="s">
        <v>57</v>
      </c>
      <c r="M55" s="100">
        <f t="shared" si="8"/>
        <v>8.0999999999999996E-3</v>
      </c>
      <c r="N55" s="101">
        <v>64</v>
      </c>
      <c r="O55" s="102" t="s">
        <v>57</v>
      </c>
      <c r="P55" s="100">
        <f t="shared" si="9"/>
        <v>6.4000000000000003E-3</v>
      </c>
    </row>
    <row r="56" spans="1:16">
      <c r="A56" s="18">
        <f t="shared" si="5"/>
        <v>56</v>
      </c>
      <c r="B56" s="101">
        <v>50</v>
      </c>
      <c r="C56" s="102" t="s">
        <v>56</v>
      </c>
      <c r="D56" s="96">
        <f t="shared" si="6"/>
        <v>2.5380710659898478E-4</v>
      </c>
      <c r="E56" s="103">
        <v>1.9610000000000001</v>
      </c>
      <c r="F56" s="104">
        <v>12.97</v>
      </c>
      <c r="G56" s="99">
        <f t="shared" si="1"/>
        <v>14.931000000000001</v>
      </c>
      <c r="H56" s="101">
        <v>545</v>
      </c>
      <c r="I56" s="102" t="s">
        <v>57</v>
      </c>
      <c r="J56" s="100">
        <f t="shared" si="7"/>
        <v>5.4500000000000007E-2</v>
      </c>
      <c r="K56" s="101">
        <v>85</v>
      </c>
      <c r="L56" s="102" t="s">
        <v>57</v>
      </c>
      <c r="M56" s="100">
        <f t="shared" si="8"/>
        <v>8.5000000000000006E-3</v>
      </c>
      <c r="N56" s="101">
        <v>68</v>
      </c>
      <c r="O56" s="102" t="s">
        <v>57</v>
      </c>
      <c r="P56" s="100">
        <f t="shared" si="9"/>
        <v>6.8000000000000005E-3</v>
      </c>
    </row>
    <row r="57" spans="1:16">
      <c r="A57" s="18">
        <f t="shared" si="5"/>
        <v>57</v>
      </c>
      <c r="B57" s="101">
        <v>55</v>
      </c>
      <c r="C57" s="102" t="s">
        <v>56</v>
      </c>
      <c r="D57" s="96">
        <f t="shared" si="6"/>
        <v>2.7918781725888326E-4</v>
      </c>
      <c r="E57" s="103">
        <v>2.0569999999999999</v>
      </c>
      <c r="F57" s="104">
        <v>13.29</v>
      </c>
      <c r="G57" s="99">
        <f t="shared" si="1"/>
        <v>15.347</v>
      </c>
      <c r="H57" s="101">
        <v>576</v>
      </c>
      <c r="I57" s="102" t="s">
        <v>57</v>
      </c>
      <c r="J57" s="100">
        <f t="shared" si="7"/>
        <v>5.7599999999999998E-2</v>
      </c>
      <c r="K57" s="101">
        <v>89</v>
      </c>
      <c r="L57" s="102" t="s">
        <v>57</v>
      </c>
      <c r="M57" s="100">
        <f t="shared" si="8"/>
        <v>8.8999999999999999E-3</v>
      </c>
      <c r="N57" s="101">
        <v>71</v>
      </c>
      <c r="O57" s="102" t="s">
        <v>57</v>
      </c>
      <c r="P57" s="100">
        <f t="shared" si="9"/>
        <v>7.0999999999999995E-3</v>
      </c>
    </row>
    <row r="58" spans="1:16">
      <c r="A58" s="18">
        <f t="shared" si="5"/>
        <v>58</v>
      </c>
      <c r="B58" s="101">
        <v>60</v>
      </c>
      <c r="C58" s="102" t="s">
        <v>56</v>
      </c>
      <c r="D58" s="96">
        <f t="shared" si="6"/>
        <v>3.0456852791878173E-4</v>
      </c>
      <c r="E58" s="103">
        <v>2.1480000000000001</v>
      </c>
      <c r="F58" s="104">
        <v>13.59</v>
      </c>
      <c r="G58" s="99">
        <f t="shared" si="1"/>
        <v>15.738</v>
      </c>
      <c r="H58" s="101">
        <v>607</v>
      </c>
      <c r="I58" s="102" t="s">
        <v>57</v>
      </c>
      <c r="J58" s="100">
        <f t="shared" si="7"/>
        <v>6.0699999999999997E-2</v>
      </c>
      <c r="K58" s="101">
        <v>93</v>
      </c>
      <c r="L58" s="102" t="s">
        <v>57</v>
      </c>
      <c r="M58" s="100">
        <f t="shared" si="8"/>
        <v>9.2999999999999992E-3</v>
      </c>
      <c r="N58" s="101">
        <v>75</v>
      </c>
      <c r="O58" s="102" t="s">
        <v>57</v>
      </c>
      <c r="P58" s="100">
        <f t="shared" si="9"/>
        <v>7.4999999999999997E-3</v>
      </c>
    </row>
    <row r="59" spans="1:16">
      <c r="A59" s="18">
        <f t="shared" si="5"/>
        <v>59</v>
      </c>
      <c r="B59" s="101">
        <v>65</v>
      </c>
      <c r="C59" s="102" t="s">
        <v>56</v>
      </c>
      <c r="D59" s="96">
        <f t="shared" si="6"/>
        <v>3.299492385786802E-4</v>
      </c>
      <c r="E59" s="103">
        <v>2.2360000000000002</v>
      </c>
      <c r="F59" s="104">
        <v>13.86</v>
      </c>
      <c r="G59" s="99">
        <f t="shared" si="1"/>
        <v>16.096</v>
      </c>
      <c r="H59" s="101">
        <v>637</v>
      </c>
      <c r="I59" s="102" t="s">
        <v>57</v>
      </c>
      <c r="J59" s="100">
        <f t="shared" si="7"/>
        <v>6.3700000000000007E-2</v>
      </c>
      <c r="K59" s="101">
        <v>96</v>
      </c>
      <c r="L59" s="102" t="s">
        <v>57</v>
      </c>
      <c r="M59" s="100">
        <f t="shared" si="8"/>
        <v>9.6000000000000009E-3</v>
      </c>
      <c r="N59" s="101">
        <v>78</v>
      </c>
      <c r="O59" s="102" t="s">
        <v>57</v>
      </c>
      <c r="P59" s="100">
        <f t="shared" si="9"/>
        <v>7.7999999999999996E-3</v>
      </c>
    </row>
    <row r="60" spans="1:16">
      <c r="A60" s="18">
        <f t="shared" si="5"/>
        <v>60</v>
      </c>
      <c r="B60" s="101">
        <v>70</v>
      </c>
      <c r="C60" s="102" t="s">
        <v>56</v>
      </c>
      <c r="D60" s="96">
        <f t="shared" si="6"/>
        <v>3.5532994923857873E-4</v>
      </c>
      <c r="E60" s="103">
        <v>2.3210000000000002</v>
      </c>
      <c r="F60" s="104">
        <v>14.1</v>
      </c>
      <c r="G60" s="99">
        <f t="shared" si="1"/>
        <v>16.420999999999999</v>
      </c>
      <c r="H60" s="101">
        <v>667</v>
      </c>
      <c r="I60" s="102" t="s">
        <v>57</v>
      </c>
      <c r="J60" s="100">
        <f t="shared" si="7"/>
        <v>6.6700000000000009E-2</v>
      </c>
      <c r="K60" s="101">
        <v>100</v>
      </c>
      <c r="L60" s="102" t="s">
        <v>57</v>
      </c>
      <c r="M60" s="100">
        <f t="shared" si="8"/>
        <v>0.01</v>
      </c>
      <c r="N60" s="101">
        <v>81</v>
      </c>
      <c r="O60" s="102" t="s">
        <v>57</v>
      </c>
      <c r="P60" s="100">
        <f t="shared" si="9"/>
        <v>8.0999999999999996E-3</v>
      </c>
    </row>
    <row r="61" spans="1:16">
      <c r="A61" s="18">
        <f t="shared" si="5"/>
        <v>61</v>
      </c>
      <c r="B61" s="101">
        <v>80</v>
      </c>
      <c r="C61" s="102" t="s">
        <v>56</v>
      </c>
      <c r="D61" s="96">
        <f t="shared" si="6"/>
        <v>4.0609137055837562E-4</v>
      </c>
      <c r="E61" s="103">
        <v>2.4809999999999999</v>
      </c>
      <c r="F61" s="104">
        <v>14.53</v>
      </c>
      <c r="G61" s="99">
        <f t="shared" si="1"/>
        <v>17.010999999999999</v>
      </c>
      <c r="H61" s="101">
        <v>724</v>
      </c>
      <c r="I61" s="102" t="s">
        <v>57</v>
      </c>
      <c r="J61" s="100">
        <f t="shared" si="7"/>
        <v>7.2399999999999992E-2</v>
      </c>
      <c r="K61" s="101">
        <v>107</v>
      </c>
      <c r="L61" s="102" t="s">
        <v>57</v>
      </c>
      <c r="M61" s="100">
        <f t="shared" si="8"/>
        <v>1.0699999999999999E-2</v>
      </c>
      <c r="N61" s="101">
        <v>88</v>
      </c>
      <c r="O61" s="102" t="s">
        <v>57</v>
      </c>
      <c r="P61" s="100">
        <f t="shared" si="9"/>
        <v>8.7999999999999988E-3</v>
      </c>
    </row>
    <row r="62" spans="1:16">
      <c r="A62" s="18">
        <f t="shared" si="5"/>
        <v>62</v>
      </c>
      <c r="B62" s="101">
        <v>90</v>
      </c>
      <c r="C62" s="102" t="s">
        <v>56</v>
      </c>
      <c r="D62" s="96">
        <f t="shared" si="6"/>
        <v>4.5685279187817257E-4</v>
      </c>
      <c r="E62" s="103">
        <v>2.6309999999999998</v>
      </c>
      <c r="F62" s="104">
        <v>14.9</v>
      </c>
      <c r="G62" s="99">
        <f t="shared" si="1"/>
        <v>17.530999999999999</v>
      </c>
      <c r="H62" s="101">
        <v>779</v>
      </c>
      <c r="I62" s="102" t="s">
        <v>57</v>
      </c>
      <c r="J62" s="100">
        <f t="shared" si="7"/>
        <v>7.7899999999999997E-2</v>
      </c>
      <c r="K62" s="101">
        <v>114</v>
      </c>
      <c r="L62" s="102" t="s">
        <v>57</v>
      </c>
      <c r="M62" s="100">
        <f t="shared" si="8"/>
        <v>1.14E-2</v>
      </c>
      <c r="N62" s="101">
        <v>94</v>
      </c>
      <c r="O62" s="102" t="s">
        <v>57</v>
      </c>
      <c r="P62" s="100">
        <f t="shared" si="9"/>
        <v>9.4000000000000004E-3</v>
      </c>
    </row>
    <row r="63" spans="1:16">
      <c r="A63" s="18">
        <f t="shared" si="5"/>
        <v>63</v>
      </c>
      <c r="B63" s="101">
        <v>100</v>
      </c>
      <c r="C63" s="102" t="s">
        <v>56</v>
      </c>
      <c r="D63" s="96">
        <f t="shared" si="6"/>
        <v>5.0761421319796957E-4</v>
      </c>
      <c r="E63" s="103">
        <v>2.774</v>
      </c>
      <c r="F63" s="104">
        <v>15.21</v>
      </c>
      <c r="G63" s="99">
        <f t="shared" si="1"/>
        <v>17.984000000000002</v>
      </c>
      <c r="H63" s="101">
        <v>833</v>
      </c>
      <c r="I63" s="102" t="s">
        <v>57</v>
      </c>
      <c r="J63" s="100">
        <f t="shared" si="7"/>
        <v>8.3299999999999999E-2</v>
      </c>
      <c r="K63" s="101">
        <v>120</v>
      </c>
      <c r="L63" s="102" t="s">
        <v>57</v>
      </c>
      <c r="M63" s="100">
        <f t="shared" si="8"/>
        <v>1.2E-2</v>
      </c>
      <c r="N63" s="101">
        <v>100</v>
      </c>
      <c r="O63" s="102" t="s">
        <v>57</v>
      </c>
      <c r="P63" s="100">
        <f t="shared" si="9"/>
        <v>0.01</v>
      </c>
    </row>
    <row r="64" spans="1:16">
      <c r="A64" s="18">
        <f t="shared" si="5"/>
        <v>64</v>
      </c>
      <c r="B64" s="101">
        <v>110</v>
      </c>
      <c r="C64" s="102" t="s">
        <v>56</v>
      </c>
      <c r="D64" s="96">
        <f t="shared" si="6"/>
        <v>5.5837563451776651E-4</v>
      </c>
      <c r="E64" s="103">
        <v>2.9089999999999998</v>
      </c>
      <c r="F64" s="104">
        <v>15.49</v>
      </c>
      <c r="G64" s="99">
        <f t="shared" si="1"/>
        <v>18.399000000000001</v>
      </c>
      <c r="H64" s="101">
        <v>886</v>
      </c>
      <c r="I64" s="102" t="s">
        <v>57</v>
      </c>
      <c r="J64" s="100">
        <f t="shared" si="7"/>
        <v>8.8599999999999998E-2</v>
      </c>
      <c r="K64" s="101">
        <v>126</v>
      </c>
      <c r="L64" s="102" t="s">
        <v>57</v>
      </c>
      <c r="M64" s="100">
        <f t="shared" si="8"/>
        <v>1.26E-2</v>
      </c>
      <c r="N64" s="101">
        <v>105</v>
      </c>
      <c r="O64" s="102" t="s">
        <v>57</v>
      </c>
      <c r="P64" s="100">
        <f t="shared" si="9"/>
        <v>1.0499999999999999E-2</v>
      </c>
    </row>
    <row r="65" spans="1:16">
      <c r="A65" s="18">
        <f t="shared" si="5"/>
        <v>65</v>
      </c>
      <c r="B65" s="101">
        <v>120</v>
      </c>
      <c r="C65" s="102" t="s">
        <v>56</v>
      </c>
      <c r="D65" s="96">
        <f t="shared" si="6"/>
        <v>6.0913705583756346E-4</v>
      </c>
      <c r="E65" s="103">
        <v>3.0379999999999998</v>
      </c>
      <c r="F65" s="104">
        <v>15.73</v>
      </c>
      <c r="G65" s="99">
        <f t="shared" si="1"/>
        <v>18.768000000000001</v>
      </c>
      <c r="H65" s="101">
        <v>938</v>
      </c>
      <c r="I65" s="102" t="s">
        <v>57</v>
      </c>
      <c r="J65" s="100">
        <f t="shared" si="7"/>
        <v>9.3799999999999994E-2</v>
      </c>
      <c r="K65" s="101">
        <v>132</v>
      </c>
      <c r="L65" s="102" t="s">
        <v>57</v>
      </c>
      <c r="M65" s="100">
        <f t="shared" si="8"/>
        <v>1.32E-2</v>
      </c>
      <c r="N65" s="101">
        <v>111</v>
      </c>
      <c r="O65" s="102" t="s">
        <v>57</v>
      </c>
      <c r="P65" s="100">
        <f t="shared" si="9"/>
        <v>1.11E-2</v>
      </c>
    </row>
    <row r="66" spans="1:16">
      <c r="A66" s="18">
        <f t="shared" si="5"/>
        <v>66</v>
      </c>
      <c r="B66" s="101">
        <v>130</v>
      </c>
      <c r="C66" s="102" t="s">
        <v>56</v>
      </c>
      <c r="D66" s="96">
        <f t="shared" si="6"/>
        <v>6.5989847715736041E-4</v>
      </c>
      <c r="E66" s="103">
        <v>3.1619999999999999</v>
      </c>
      <c r="F66" s="104">
        <v>15.94</v>
      </c>
      <c r="G66" s="99">
        <f t="shared" si="1"/>
        <v>19.102</v>
      </c>
      <c r="H66" s="101">
        <v>989</v>
      </c>
      <c r="I66" s="102" t="s">
        <v>57</v>
      </c>
      <c r="J66" s="100">
        <f t="shared" si="7"/>
        <v>9.8900000000000002E-2</v>
      </c>
      <c r="K66" s="101">
        <v>137</v>
      </c>
      <c r="L66" s="102" t="s">
        <v>57</v>
      </c>
      <c r="M66" s="100">
        <f t="shared" si="8"/>
        <v>1.37E-2</v>
      </c>
      <c r="N66" s="101">
        <v>116</v>
      </c>
      <c r="O66" s="102" t="s">
        <v>57</v>
      </c>
      <c r="P66" s="100">
        <f t="shared" si="9"/>
        <v>1.1600000000000001E-2</v>
      </c>
    </row>
    <row r="67" spans="1:16">
      <c r="A67" s="18">
        <f t="shared" si="5"/>
        <v>67</v>
      </c>
      <c r="B67" s="101">
        <v>140</v>
      </c>
      <c r="C67" s="102" t="s">
        <v>56</v>
      </c>
      <c r="D67" s="96">
        <f t="shared" si="6"/>
        <v>7.1065989847715746E-4</v>
      </c>
      <c r="E67" s="103">
        <v>3.282</v>
      </c>
      <c r="F67" s="104">
        <v>16.12</v>
      </c>
      <c r="G67" s="99">
        <f t="shared" si="1"/>
        <v>19.402000000000001</v>
      </c>
      <c r="H67" s="101">
        <v>1039</v>
      </c>
      <c r="I67" s="102" t="s">
        <v>57</v>
      </c>
      <c r="J67" s="100">
        <f t="shared" si="7"/>
        <v>0.10389999999999999</v>
      </c>
      <c r="K67" s="101">
        <v>143</v>
      </c>
      <c r="L67" s="102" t="s">
        <v>57</v>
      </c>
      <c r="M67" s="100">
        <f t="shared" si="8"/>
        <v>1.4299999999999998E-2</v>
      </c>
      <c r="N67" s="101">
        <v>121</v>
      </c>
      <c r="O67" s="102" t="s">
        <v>57</v>
      </c>
      <c r="P67" s="100">
        <f t="shared" si="9"/>
        <v>1.21E-2</v>
      </c>
    </row>
    <row r="68" spans="1:16">
      <c r="A68" s="18">
        <f t="shared" si="5"/>
        <v>68</v>
      </c>
      <c r="B68" s="101">
        <v>150</v>
      </c>
      <c r="C68" s="102" t="s">
        <v>56</v>
      </c>
      <c r="D68" s="96">
        <f t="shared" si="6"/>
        <v>7.614213197969543E-4</v>
      </c>
      <c r="E68" s="103">
        <v>3.3969999999999998</v>
      </c>
      <c r="F68" s="104">
        <v>16.29</v>
      </c>
      <c r="G68" s="99">
        <f t="shared" si="1"/>
        <v>19.686999999999998</v>
      </c>
      <c r="H68" s="101">
        <v>1088</v>
      </c>
      <c r="I68" s="102" t="s">
        <v>57</v>
      </c>
      <c r="J68" s="100">
        <f t="shared" si="7"/>
        <v>0.10880000000000001</v>
      </c>
      <c r="K68" s="101">
        <v>148</v>
      </c>
      <c r="L68" s="102" t="s">
        <v>57</v>
      </c>
      <c r="M68" s="100">
        <f t="shared" si="8"/>
        <v>1.4799999999999999E-2</v>
      </c>
      <c r="N68" s="101">
        <v>127</v>
      </c>
      <c r="O68" s="102" t="s">
        <v>57</v>
      </c>
      <c r="P68" s="100">
        <f t="shared" si="9"/>
        <v>1.2699999999999999E-2</v>
      </c>
    </row>
    <row r="69" spans="1:16">
      <c r="A69" s="18">
        <f t="shared" si="5"/>
        <v>69</v>
      </c>
      <c r="B69" s="101">
        <v>160</v>
      </c>
      <c r="C69" s="102" t="s">
        <v>56</v>
      </c>
      <c r="D69" s="96">
        <f t="shared" si="6"/>
        <v>8.1218274111675124E-4</v>
      </c>
      <c r="E69" s="103">
        <v>3.508</v>
      </c>
      <c r="F69" s="104">
        <v>16.440000000000001</v>
      </c>
      <c r="G69" s="99">
        <f t="shared" si="1"/>
        <v>19.948</v>
      </c>
      <c r="H69" s="101">
        <v>1136</v>
      </c>
      <c r="I69" s="102" t="s">
        <v>57</v>
      </c>
      <c r="J69" s="100">
        <f t="shared" si="7"/>
        <v>0.11359999999999999</v>
      </c>
      <c r="K69" s="101">
        <v>154</v>
      </c>
      <c r="L69" s="102" t="s">
        <v>57</v>
      </c>
      <c r="M69" s="100">
        <f t="shared" si="8"/>
        <v>1.54E-2</v>
      </c>
      <c r="N69" s="101">
        <v>132</v>
      </c>
      <c r="O69" s="102" t="s">
        <v>57</v>
      </c>
      <c r="P69" s="100">
        <f t="shared" si="9"/>
        <v>1.32E-2</v>
      </c>
    </row>
    <row r="70" spans="1:16">
      <c r="A70" s="18">
        <f t="shared" si="5"/>
        <v>70</v>
      </c>
      <c r="B70" s="101">
        <v>170</v>
      </c>
      <c r="C70" s="102" t="s">
        <v>56</v>
      </c>
      <c r="D70" s="96">
        <f t="shared" si="6"/>
        <v>8.629441624365483E-4</v>
      </c>
      <c r="E70" s="103">
        <v>3.6160000000000001</v>
      </c>
      <c r="F70" s="104">
        <v>16.57</v>
      </c>
      <c r="G70" s="99">
        <f t="shared" si="1"/>
        <v>20.186</v>
      </c>
      <c r="H70" s="101">
        <v>1184</v>
      </c>
      <c r="I70" s="102" t="s">
        <v>57</v>
      </c>
      <c r="J70" s="100">
        <f t="shared" si="7"/>
        <v>0.11839999999999999</v>
      </c>
      <c r="K70" s="101">
        <v>159</v>
      </c>
      <c r="L70" s="102" t="s">
        <v>57</v>
      </c>
      <c r="M70" s="100">
        <f t="shared" si="8"/>
        <v>1.5900000000000001E-2</v>
      </c>
      <c r="N70" s="101">
        <v>137</v>
      </c>
      <c r="O70" s="102" t="s">
        <v>57</v>
      </c>
      <c r="P70" s="100">
        <f t="shared" si="9"/>
        <v>1.37E-2</v>
      </c>
    </row>
    <row r="71" spans="1:16">
      <c r="A71" s="18">
        <f t="shared" si="5"/>
        <v>71</v>
      </c>
      <c r="B71" s="101">
        <v>180</v>
      </c>
      <c r="C71" s="102" t="s">
        <v>56</v>
      </c>
      <c r="D71" s="96">
        <f t="shared" si="6"/>
        <v>9.1370558375634514E-4</v>
      </c>
      <c r="E71" s="103">
        <v>3.7210000000000001</v>
      </c>
      <c r="F71" s="104">
        <v>16.690000000000001</v>
      </c>
      <c r="G71" s="99">
        <f t="shared" si="1"/>
        <v>20.411000000000001</v>
      </c>
      <c r="H71" s="101">
        <v>1232</v>
      </c>
      <c r="I71" s="102" t="s">
        <v>57</v>
      </c>
      <c r="J71" s="100">
        <f t="shared" si="7"/>
        <v>0.1232</v>
      </c>
      <c r="K71" s="101">
        <v>164</v>
      </c>
      <c r="L71" s="102" t="s">
        <v>57</v>
      </c>
      <c r="M71" s="100">
        <f t="shared" si="8"/>
        <v>1.6400000000000001E-2</v>
      </c>
      <c r="N71" s="101">
        <v>141</v>
      </c>
      <c r="O71" s="102" t="s">
        <v>57</v>
      </c>
      <c r="P71" s="100">
        <f t="shared" si="9"/>
        <v>1.4099999999999998E-2</v>
      </c>
    </row>
    <row r="72" spans="1:16">
      <c r="A72" s="18">
        <f t="shared" si="5"/>
        <v>72</v>
      </c>
      <c r="B72" s="101">
        <v>200</v>
      </c>
      <c r="C72" s="102" t="s">
        <v>56</v>
      </c>
      <c r="D72" s="96">
        <f t="shared" si="6"/>
        <v>1.0152284263959391E-3</v>
      </c>
      <c r="E72" s="103">
        <v>3.9220000000000002</v>
      </c>
      <c r="F72" s="104">
        <v>16.89</v>
      </c>
      <c r="G72" s="99">
        <f t="shared" si="1"/>
        <v>20.812000000000001</v>
      </c>
      <c r="H72" s="101">
        <v>1325</v>
      </c>
      <c r="I72" s="102" t="s">
        <v>57</v>
      </c>
      <c r="J72" s="100">
        <f t="shared" si="7"/>
        <v>0.13250000000000001</v>
      </c>
      <c r="K72" s="101">
        <v>174</v>
      </c>
      <c r="L72" s="102" t="s">
        <v>57</v>
      </c>
      <c r="M72" s="100">
        <f t="shared" si="8"/>
        <v>1.7399999999999999E-2</v>
      </c>
      <c r="N72" s="101">
        <v>151</v>
      </c>
      <c r="O72" s="102" t="s">
        <v>57</v>
      </c>
      <c r="P72" s="100">
        <f t="shared" si="9"/>
        <v>1.5099999999999999E-2</v>
      </c>
    </row>
    <row r="73" spans="1:16">
      <c r="A73" s="18">
        <f t="shared" si="5"/>
        <v>73</v>
      </c>
      <c r="B73" s="101">
        <v>225</v>
      </c>
      <c r="C73" s="102" t="s">
        <v>56</v>
      </c>
      <c r="D73" s="96">
        <f t="shared" si="6"/>
        <v>1.1421319796954316E-3</v>
      </c>
      <c r="E73" s="103">
        <v>4.16</v>
      </c>
      <c r="F73" s="104">
        <v>17.09</v>
      </c>
      <c r="G73" s="99">
        <f t="shared" si="1"/>
        <v>21.25</v>
      </c>
      <c r="H73" s="101">
        <v>1440</v>
      </c>
      <c r="I73" s="102" t="s">
        <v>57</v>
      </c>
      <c r="J73" s="100">
        <f t="shared" si="7"/>
        <v>0.14399999999999999</v>
      </c>
      <c r="K73" s="101">
        <v>186</v>
      </c>
      <c r="L73" s="102" t="s">
        <v>57</v>
      </c>
      <c r="M73" s="100">
        <f t="shared" si="8"/>
        <v>1.8599999999999998E-2</v>
      </c>
      <c r="N73" s="101">
        <v>162</v>
      </c>
      <c r="O73" s="102" t="s">
        <v>57</v>
      </c>
      <c r="P73" s="100">
        <f t="shared" si="9"/>
        <v>1.6199999999999999E-2</v>
      </c>
    </row>
    <row r="74" spans="1:16">
      <c r="A74" s="18">
        <f t="shared" si="5"/>
        <v>74</v>
      </c>
      <c r="B74" s="101">
        <v>250</v>
      </c>
      <c r="C74" s="102" t="s">
        <v>56</v>
      </c>
      <c r="D74" s="96">
        <f t="shared" si="6"/>
        <v>1.2690355329949238E-3</v>
      </c>
      <c r="E74" s="103">
        <v>4.3849999999999998</v>
      </c>
      <c r="F74" s="104">
        <v>17.239999999999998</v>
      </c>
      <c r="G74" s="99">
        <f t="shared" si="1"/>
        <v>21.625</v>
      </c>
      <c r="H74" s="101">
        <v>1553</v>
      </c>
      <c r="I74" s="102" t="s">
        <v>57</v>
      </c>
      <c r="J74" s="100">
        <f t="shared" si="7"/>
        <v>0.15529999999999999</v>
      </c>
      <c r="K74" s="101">
        <v>198</v>
      </c>
      <c r="L74" s="102" t="s">
        <v>57</v>
      </c>
      <c r="M74" s="100">
        <f t="shared" si="8"/>
        <v>1.9800000000000002E-2</v>
      </c>
      <c r="N74" s="101">
        <v>174</v>
      </c>
      <c r="O74" s="102" t="s">
        <v>57</v>
      </c>
      <c r="P74" s="100">
        <f t="shared" si="9"/>
        <v>1.7399999999999999E-2</v>
      </c>
    </row>
    <row r="75" spans="1:16">
      <c r="A75" s="18">
        <f t="shared" si="5"/>
        <v>75</v>
      </c>
      <c r="B75" s="101">
        <v>275</v>
      </c>
      <c r="C75" s="102" t="s">
        <v>56</v>
      </c>
      <c r="D75" s="96">
        <f t="shared" si="6"/>
        <v>1.3959390862944164E-3</v>
      </c>
      <c r="E75" s="103">
        <v>4.5990000000000002</v>
      </c>
      <c r="F75" s="104">
        <v>17.350000000000001</v>
      </c>
      <c r="G75" s="99">
        <f t="shared" si="1"/>
        <v>21.949000000000002</v>
      </c>
      <c r="H75" s="101">
        <v>1664</v>
      </c>
      <c r="I75" s="102" t="s">
        <v>57</v>
      </c>
      <c r="J75" s="100">
        <f t="shared" si="7"/>
        <v>0.16639999999999999</v>
      </c>
      <c r="K75" s="101">
        <v>210</v>
      </c>
      <c r="L75" s="102" t="s">
        <v>57</v>
      </c>
      <c r="M75" s="100">
        <f t="shared" si="8"/>
        <v>2.0999999999999998E-2</v>
      </c>
      <c r="N75" s="101">
        <v>184</v>
      </c>
      <c r="O75" s="102" t="s">
        <v>57</v>
      </c>
      <c r="P75" s="100">
        <f t="shared" si="9"/>
        <v>1.84E-2</v>
      </c>
    </row>
    <row r="76" spans="1:16">
      <c r="A76" s="18">
        <f t="shared" si="5"/>
        <v>76</v>
      </c>
      <c r="B76" s="101">
        <v>300</v>
      </c>
      <c r="C76" s="102" t="s">
        <v>56</v>
      </c>
      <c r="D76" s="96">
        <f t="shared" si="6"/>
        <v>1.5228426395939086E-3</v>
      </c>
      <c r="E76" s="103">
        <v>4.8040000000000003</v>
      </c>
      <c r="F76" s="104">
        <v>17.440000000000001</v>
      </c>
      <c r="G76" s="99">
        <f t="shared" si="1"/>
        <v>22.244</v>
      </c>
      <c r="H76" s="101">
        <v>1773</v>
      </c>
      <c r="I76" s="102" t="s">
        <v>57</v>
      </c>
      <c r="J76" s="100">
        <f t="shared" si="7"/>
        <v>0.17729999999999999</v>
      </c>
      <c r="K76" s="101">
        <v>221</v>
      </c>
      <c r="L76" s="102" t="s">
        <v>57</v>
      </c>
      <c r="M76" s="100">
        <f t="shared" si="8"/>
        <v>2.2100000000000002E-2</v>
      </c>
      <c r="N76" s="101">
        <v>195</v>
      </c>
      <c r="O76" s="102" t="s">
        <v>57</v>
      </c>
      <c r="P76" s="100">
        <f t="shared" si="9"/>
        <v>1.95E-2</v>
      </c>
    </row>
    <row r="77" spans="1:16">
      <c r="A77" s="18">
        <f t="shared" si="5"/>
        <v>77</v>
      </c>
      <c r="B77" s="101">
        <v>325</v>
      </c>
      <c r="C77" s="102" t="s">
        <v>56</v>
      </c>
      <c r="D77" s="96">
        <f t="shared" si="6"/>
        <v>1.649746192893401E-3</v>
      </c>
      <c r="E77" s="103">
        <v>5</v>
      </c>
      <c r="F77" s="104">
        <v>17.5</v>
      </c>
      <c r="G77" s="99">
        <f t="shared" si="1"/>
        <v>22.5</v>
      </c>
      <c r="H77" s="101">
        <v>1881</v>
      </c>
      <c r="I77" s="102" t="s">
        <v>57</v>
      </c>
      <c r="J77" s="100">
        <f t="shared" si="7"/>
        <v>0.18809999999999999</v>
      </c>
      <c r="K77" s="101">
        <v>232</v>
      </c>
      <c r="L77" s="102" t="s">
        <v>57</v>
      </c>
      <c r="M77" s="100">
        <f t="shared" si="8"/>
        <v>2.3200000000000002E-2</v>
      </c>
      <c r="N77" s="101">
        <v>205</v>
      </c>
      <c r="O77" s="102" t="s">
        <v>57</v>
      </c>
      <c r="P77" s="100">
        <f t="shared" si="9"/>
        <v>2.0499999999999997E-2</v>
      </c>
    </row>
    <row r="78" spans="1:16">
      <c r="A78" s="18">
        <f t="shared" si="5"/>
        <v>78</v>
      </c>
      <c r="B78" s="101">
        <v>350</v>
      </c>
      <c r="C78" s="102" t="s">
        <v>56</v>
      </c>
      <c r="D78" s="96">
        <f t="shared" si="6"/>
        <v>1.7766497461928932E-3</v>
      </c>
      <c r="E78" s="103">
        <v>5.1890000000000001</v>
      </c>
      <c r="F78" s="104">
        <v>17.54</v>
      </c>
      <c r="G78" s="99">
        <f t="shared" si="1"/>
        <v>22.728999999999999</v>
      </c>
      <c r="H78" s="101">
        <v>1989</v>
      </c>
      <c r="I78" s="102" t="s">
        <v>57</v>
      </c>
      <c r="J78" s="100">
        <f t="shared" si="7"/>
        <v>0.19890000000000002</v>
      </c>
      <c r="K78" s="101">
        <v>242</v>
      </c>
      <c r="L78" s="102" t="s">
        <v>57</v>
      </c>
      <c r="M78" s="100">
        <f t="shared" si="8"/>
        <v>2.4199999999999999E-2</v>
      </c>
      <c r="N78" s="101">
        <v>215</v>
      </c>
      <c r="O78" s="102" t="s">
        <v>57</v>
      </c>
      <c r="P78" s="100">
        <f t="shared" si="9"/>
        <v>2.1499999999999998E-2</v>
      </c>
    </row>
    <row r="79" spans="1:16">
      <c r="A79" s="18">
        <f t="shared" si="5"/>
        <v>79</v>
      </c>
      <c r="B79" s="101">
        <v>375</v>
      </c>
      <c r="C79" s="102" t="s">
        <v>56</v>
      </c>
      <c r="D79" s="96">
        <f t="shared" si="6"/>
        <v>1.9035532994923859E-3</v>
      </c>
      <c r="E79" s="103">
        <v>5.3710000000000004</v>
      </c>
      <c r="F79" s="104">
        <v>17.559999999999999</v>
      </c>
      <c r="G79" s="99">
        <f t="shared" si="1"/>
        <v>22.930999999999997</v>
      </c>
      <c r="H79" s="101">
        <v>2095</v>
      </c>
      <c r="I79" s="102" t="s">
        <v>57</v>
      </c>
      <c r="J79" s="100">
        <f t="shared" si="7"/>
        <v>0.20950000000000002</v>
      </c>
      <c r="K79" s="101">
        <v>252</v>
      </c>
      <c r="L79" s="102" t="s">
        <v>57</v>
      </c>
      <c r="M79" s="100">
        <f t="shared" si="8"/>
        <v>2.52E-2</v>
      </c>
      <c r="N79" s="101">
        <v>225</v>
      </c>
      <c r="O79" s="102" t="s">
        <v>57</v>
      </c>
      <c r="P79" s="100">
        <f t="shared" si="9"/>
        <v>2.2499999999999999E-2</v>
      </c>
    </row>
    <row r="80" spans="1:16">
      <c r="A80" s="18">
        <f t="shared" si="5"/>
        <v>80</v>
      </c>
      <c r="B80" s="101">
        <v>400</v>
      </c>
      <c r="C80" s="102" t="s">
        <v>56</v>
      </c>
      <c r="D80" s="96">
        <f t="shared" si="6"/>
        <v>2.0304568527918783E-3</v>
      </c>
      <c r="E80" s="103">
        <v>5.5990000000000002</v>
      </c>
      <c r="F80" s="104">
        <v>17.57</v>
      </c>
      <c r="G80" s="99">
        <f t="shared" si="1"/>
        <v>23.169</v>
      </c>
      <c r="H80" s="101">
        <v>2200</v>
      </c>
      <c r="I80" s="102" t="s">
        <v>57</v>
      </c>
      <c r="J80" s="100">
        <f t="shared" si="7"/>
        <v>0.22000000000000003</v>
      </c>
      <c r="K80" s="101">
        <v>263</v>
      </c>
      <c r="L80" s="102" t="s">
        <v>57</v>
      </c>
      <c r="M80" s="100">
        <f t="shared" si="8"/>
        <v>2.63E-2</v>
      </c>
      <c r="N80" s="101">
        <v>235</v>
      </c>
      <c r="O80" s="102" t="s">
        <v>57</v>
      </c>
      <c r="P80" s="100">
        <f t="shared" si="9"/>
        <v>2.35E-2</v>
      </c>
    </row>
    <row r="81" spans="1:16">
      <c r="A81" s="18">
        <f t="shared" si="5"/>
        <v>81</v>
      </c>
      <c r="B81" s="101">
        <v>450</v>
      </c>
      <c r="C81" s="102" t="s">
        <v>56</v>
      </c>
      <c r="D81" s="96">
        <f t="shared" si="6"/>
        <v>2.2842639593908631E-3</v>
      </c>
      <c r="E81" s="103">
        <v>6.2279999999999998</v>
      </c>
      <c r="F81" s="104">
        <v>17.559999999999999</v>
      </c>
      <c r="G81" s="99">
        <f t="shared" si="1"/>
        <v>23.787999999999997</v>
      </c>
      <c r="H81" s="101">
        <v>2407</v>
      </c>
      <c r="I81" s="102" t="s">
        <v>57</v>
      </c>
      <c r="J81" s="100">
        <f t="shared" si="7"/>
        <v>0.2407</v>
      </c>
      <c r="K81" s="101">
        <v>283</v>
      </c>
      <c r="L81" s="102" t="s">
        <v>57</v>
      </c>
      <c r="M81" s="100">
        <f t="shared" si="8"/>
        <v>2.8299999999999999E-2</v>
      </c>
      <c r="N81" s="101">
        <v>254</v>
      </c>
      <c r="O81" s="102" t="s">
        <v>57</v>
      </c>
      <c r="P81" s="100">
        <f t="shared" si="9"/>
        <v>2.5399999999999999E-2</v>
      </c>
    </row>
    <row r="82" spans="1:16">
      <c r="A82" s="18">
        <f t="shared" si="5"/>
        <v>82</v>
      </c>
      <c r="B82" s="101">
        <v>500</v>
      </c>
      <c r="C82" s="102" t="s">
        <v>56</v>
      </c>
      <c r="D82" s="96">
        <f t="shared" si="6"/>
        <v>2.5380710659898475E-3</v>
      </c>
      <c r="E82" s="103">
        <v>6.6630000000000003</v>
      </c>
      <c r="F82" s="104">
        <v>17.510000000000002</v>
      </c>
      <c r="G82" s="99">
        <f t="shared" si="1"/>
        <v>24.173000000000002</v>
      </c>
      <c r="H82" s="101">
        <v>2609</v>
      </c>
      <c r="I82" s="102" t="s">
        <v>57</v>
      </c>
      <c r="J82" s="100">
        <f t="shared" si="7"/>
        <v>0.26090000000000002</v>
      </c>
      <c r="K82" s="101">
        <v>302</v>
      </c>
      <c r="L82" s="102" t="s">
        <v>57</v>
      </c>
      <c r="M82" s="100">
        <f t="shared" si="8"/>
        <v>3.0199999999999998E-2</v>
      </c>
      <c r="N82" s="101">
        <v>272</v>
      </c>
      <c r="O82" s="102" t="s">
        <v>57</v>
      </c>
      <c r="P82" s="100">
        <f t="shared" si="9"/>
        <v>2.7200000000000002E-2</v>
      </c>
    </row>
    <row r="83" spans="1:16">
      <c r="A83" s="18">
        <f t="shared" si="5"/>
        <v>83</v>
      </c>
      <c r="B83" s="101">
        <v>550</v>
      </c>
      <c r="C83" s="102" t="s">
        <v>56</v>
      </c>
      <c r="D83" s="96">
        <f t="shared" si="6"/>
        <v>2.7918781725888328E-3</v>
      </c>
      <c r="E83" s="103">
        <v>6.9749999999999996</v>
      </c>
      <c r="F83" s="104">
        <v>17.440000000000001</v>
      </c>
      <c r="G83" s="99">
        <f t="shared" si="1"/>
        <v>24.414999999999999</v>
      </c>
      <c r="H83" s="101">
        <v>2809</v>
      </c>
      <c r="I83" s="102" t="s">
        <v>57</v>
      </c>
      <c r="J83" s="100">
        <f t="shared" si="7"/>
        <v>0.28090000000000004</v>
      </c>
      <c r="K83" s="101">
        <v>321</v>
      </c>
      <c r="L83" s="102" t="s">
        <v>57</v>
      </c>
      <c r="M83" s="100">
        <f t="shared" si="8"/>
        <v>3.2100000000000004E-2</v>
      </c>
      <c r="N83" s="101">
        <v>290</v>
      </c>
      <c r="O83" s="102" t="s">
        <v>57</v>
      </c>
      <c r="P83" s="100">
        <f t="shared" si="9"/>
        <v>2.8999999999999998E-2</v>
      </c>
    </row>
    <row r="84" spans="1:16">
      <c r="A84" s="18">
        <f t="shared" si="5"/>
        <v>84</v>
      </c>
      <c r="B84" s="101">
        <v>600</v>
      </c>
      <c r="C84" s="102" t="s">
        <v>56</v>
      </c>
      <c r="D84" s="96">
        <f t="shared" si="6"/>
        <v>3.0456852791878172E-3</v>
      </c>
      <c r="E84" s="103">
        <v>7.2069999999999999</v>
      </c>
      <c r="F84" s="104">
        <v>17.350000000000001</v>
      </c>
      <c r="G84" s="99">
        <f t="shared" ref="G84:G147" si="10">E84+F84</f>
        <v>24.557000000000002</v>
      </c>
      <c r="H84" s="101">
        <v>3008</v>
      </c>
      <c r="I84" s="102" t="s">
        <v>57</v>
      </c>
      <c r="J84" s="100">
        <f t="shared" ref="J84:J99" si="11">H84/1000/10</f>
        <v>0.30080000000000001</v>
      </c>
      <c r="K84" s="101">
        <v>339</v>
      </c>
      <c r="L84" s="102" t="s">
        <v>57</v>
      </c>
      <c r="M84" s="100">
        <f t="shared" ref="M84:M115" si="12">K84/1000/10</f>
        <v>3.39E-2</v>
      </c>
      <c r="N84" s="101">
        <v>308</v>
      </c>
      <c r="O84" s="102" t="s">
        <v>57</v>
      </c>
      <c r="P84" s="100">
        <f t="shared" ref="P84:P115" si="13">N84/1000/10</f>
        <v>3.0800000000000001E-2</v>
      </c>
    </row>
    <row r="85" spans="1:16">
      <c r="A85" s="18">
        <f t="shared" si="5"/>
        <v>85</v>
      </c>
      <c r="B85" s="101">
        <v>650</v>
      </c>
      <c r="C85" s="102" t="s">
        <v>56</v>
      </c>
      <c r="D85" s="96">
        <f t="shared" si="6"/>
        <v>3.299492385786802E-3</v>
      </c>
      <c r="E85" s="103">
        <v>7.3890000000000002</v>
      </c>
      <c r="F85" s="104">
        <v>17.25</v>
      </c>
      <c r="G85" s="99">
        <f t="shared" si="10"/>
        <v>24.638999999999999</v>
      </c>
      <c r="H85" s="101">
        <v>3206</v>
      </c>
      <c r="I85" s="102" t="s">
        <v>57</v>
      </c>
      <c r="J85" s="100">
        <f t="shared" si="11"/>
        <v>0.3206</v>
      </c>
      <c r="K85" s="101">
        <v>357</v>
      </c>
      <c r="L85" s="102" t="s">
        <v>57</v>
      </c>
      <c r="M85" s="100">
        <f t="shared" si="12"/>
        <v>3.5699999999999996E-2</v>
      </c>
      <c r="N85" s="101">
        <v>325</v>
      </c>
      <c r="O85" s="102" t="s">
        <v>57</v>
      </c>
      <c r="P85" s="100">
        <f t="shared" si="13"/>
        <v>3.2500000000000001E-2</v>
      </c>
    </row>
    <row r="86" spans="1:16">
      <c r="A86" s="18">
        <f t="shared" ref="A86:A149" si="14">A85+1</f>
        <v>86</v>
      </c>
      <c r="B86" s="101">
        <v>700</v>
      </c>
      <c r="C86" s="102" t="s">
        <v>56</v>
      </c>
      <c r="D86" s="96">
        <f t="shared" si="6"/>
        <v>3.5532994923857864E-3</v>
      </c>
      <c r="E86" s="103">
        <v>7.5389999999999997</v>
      </c>
      <c r="F86" s="104">
        <v>17.13</v>
      </c>
      <c r="G86" s="99">
        <f t="shared" si="10"/>
        <v>24.668999999999997</v>
      </c>
      <c r="H86" s="101">
        <v>3403</v>
      </c>
      <c r="I86" s="102" t="s">
        <v>57</v>
      </c>
      <c r="J86" s="100">
        <f t="shared" si="11"/>
        <v>0.34029999999999999</v>
      </c>
      <c r="K86" s="101">
        <v>374</v>
      </c>
      <c r="L86" s="102" t="s">
        <v>57</v>
      </c>
      <c r="M86" s="100">
        <f t="shared" si="12"/>
        <v>3.7400000000000003E-2</v>
      </c>
      <c r="N86" s="101">
        <v>342</v>
      </c>
      <c r="O86" s="102" t="s">
        <v>57</v>
      </c>
      <c r="P86" s="100">
        <f t="shared" si="13"/>
        <v>3.4200000000000001E-2</v>
      </c>
    </row>
    <row r="87" spans="1:16">
      <c r="A87" s="18">
        <f t="shared" si="14"/>
        <v>87</v>
      </c>
      <c r="B87" s="101">
        <v>800</v>
      </c>
      <c r="C87" s="102" t="s">
        <v>56</v>
      </c>
      <c r="D87" s="96">
        <f t="shared" si="6"/>
        <v>4.0609137055837565E-3</v>
      </c>
      <c r="E87" s="103">
        <v>7.7859999999999996</v>
      </c>
      <c r="F87" s="104">
        <v>16.89</v>
      </c>
      <c r="G87" s="99">
        <f t="shared" si="10"/>
        <v>24.676000000000002</v>
      </c>
      <c r="H87" s="101">
        <v>3799</v>
      </c>
      <c r="I87" s="102" t="s">
        <v>57</v>
      </c>
      <c r="J87" s="100">
        <f t="shared" si="11"/>
        <v>0.37990000000000002</v>
      </c>
      <c r="K87" s="101">
        <v>410</v>
      </c>
      <c r="L87" s="102" t="s">
        <v>57</v>
      </c>
      <c r="M87" s="100">
        <f t="shared" si="12"/>
        <v>4.0999999999999995E-2</v>
      </c>
      <c r="N87" s="101">
        <v>375</v>
      </c>
      <c r="O87" s="102" t="s">
        <v>57</v>
      </c>
      <c r="P87" s="100">
        <f t="shared" si="13"/>
        <v>3.7499999999999999E-2</v>
      </c>
    </row>
    <row r="88" spans="1:16">
      <c r="A88" s="18">
        <f t="shared" si="14"/>
        <v>88</v>
      </c>
      <c r="B88" s="101">
        <v>900</v>
      </c>
      <c r="C88" s="102" t="s">
        <v>56</v>
      </c>
      <c r="D88" s="96">
        <f t="shared" si="6"/>
        <v>4.5685279187817262E-3</v>
      </c>
      <c r="E88" s="103">
        <v>8.0020000000000007</v>
      </c>
      <c r="F88" s="104">
        <v>16.63</v>
      </c>
      <c r="G88" s="99">
        <f t="shared" si="10"/>
        <v>24.631999999999998</v>
      </c>
      <c r="H88" s="101">
        <v>4195</v>
      </c>
      <c r="I88" s="102" t="s">
        <v>57</v>
      </c>
      <c r="J88" s="100">
        <f t="shared" si="11"/>
        <v>0.41950000000000004</v>
      </c>
      <c r="K88" s="101">
        <v>445</v>
      </c>
      <c r="L88" s="102" t="s">
        <v>57</v>
      </c>
      <c r="M88" s="100">
        <f t="shared" si="12"/>
        <v>4.4499999999999998E-2</v>
      </c>
      <c r="N88" s="101">
        <v>407</v>
      </c>
      <c r="O88" s="102" t="s">
        <v>57</v>
      </c>
      <c r="P88" s="100">
        <f t="shared" si="13"/>
        <v>4.07E-2</v>
      </c>
    </row>
    <row r="89" spans="1:16">
      <c r="A89" s="18">
        <f t="shared" si="14"/>
        <v>89</v>
      </c>
      <c r="B89" s="101">
        <v>1</v>
      </c>
      <c r="C89" s="105" t="s">
        <v>58</v>
      </c>
      <c r="D89" s="96">
        <f t="shared" ref="D89:D120" si="15">B89/$C$5</f>
        <v>5.076142131979695E-3</v>
      </c>
      <c r="E89" s="103">
        <v>8.2100000000000009</v>
      </c>
      <c r="F89" s="104">
        <v>16.36</v>
      </c>
      <c r="G89" s="99">
        <f t="shared" si="10"/>
        <v>24.57</v>
      </c>
      <c r="H89" s="101">
        <v>4592</v>
      </c>
      <c r="I89" s="102" t="s">
        <v>57</v>
      </c>
      <c r="J89" s="100">
        <f t="shared" si="11"/>
        <v>0.45919999999999994</v>
      </c>
      <c r="K89" s="101">
        <v>478</v>
      </c>
      <c r="L89" s="102" t="s">
        <v>57</v>
      </c>
      <c r="M89" s="100">
        <f t="shared" si="12"/>
        <v>4.7799999999999995E-2</v>
      </c>
      <c r="N89" s="101">
        <v>439</v>
      </c>
      <c r="O89" s="102" t="s">
        <v>57</v>
      </c>
      <c r="P89" s="100">
        <f t="shared" si="13"/>
        <v>4.3900000000000002E-2</v>
      </c>
    </row>
    <row r="90" spans="1:16">
      <c r="A90" s="18">
        <f t="shared" si="14"/>
        <v>90</v>
      </c>
      <c r="B90" s="101">
        <v>1.1000000000000001</v>
      </c>
      <c r="C90" s="102" t="s">
        <v>58</v>
      </c>
      <c r="D90" s="96">
        <f t="shared" si="15"/>
        <v>5.5837563451776656E-3</v>
      </c>
      <c r="E90" s="103">
        <v>8.4179999999999993</v>
      </c>
      <c r="F90" s="104">
        <v>16.09</v>
      </c>
      <c r="G90" s="99">
        <f t="shared" si="10"/>
        <v>24.507999999999999</v>
      </c>
      <c r="H90" s="101">
        <v>4990</v>
      </c>
      <c r="I90" s="102" t="s">
        <v>57</v>
      </c>
      <c r="J90" s="100">
        <f t="shared" si="11"/>
        <v>0.499</v>
      </c>
      <c r="K90" s="101">
        <v>511</v>
      </c>
      <c r="L90" s="102" t="s">
        <v>57</v>
      </c>
      <c r="M90" s="100">
        <f t="shared" si="12"/>
        <v>5.11E-2</v>
      </c>
      <c r="N90" s="101">
        <v>471</v>
      </c>
      <c r="O90" s="102" t="s">
        <v>57</v>
      </c>
      <c r="P90" s="100">
        <f t="shared" si="13"/>
        <v>4.7099999999999996E-2</v>
      </c>
    </row>
    <row r="91" spans="1:16">
      <c r="A91" s="18">
        <f t="shared" si="14"/>
        <v>91</v>
      </c>
      <c r="B91" s="101">
        <v>1.2</v>
      </c>
      <c r="C91" s="102" t="s">
        <v>58</v>
      </c>
      <c r="D91" s="96">
        <f t="shared" si="15"/>
        <v>6.0913705583756344E-3</v>
      </c>
      <c r="E91" s="103">
        <v>8.6289999999999996</v>
      </c>
      <c r="F91" s="104">
        <v>15.83</v>
      </c>
      <c r="G91" s="99">
        <f t="shared" si="10"/>
        <v>24.459</v>
      </c>
      <c r="H91" s="101">
        <v>5390</v>
      </c>
      <c r="I91" s="102" t="s">
        <v>57</v>
      </c>
      <c r="J91" s="100">
        <f t="shared" si="11"/>
        <v>0.53899999999999992</v>
      </c>
      <c r="K91" s="101">
        <v>544</v>
      </c>
      <c r="L91" s="102" t="s">
        <v>57</v>
      </c>
      <c r="M91" s="100">
        <f t="shared" si="12"/>
        <v>5.4400000000000004E-2</v>
      </c>
      <c r="N91" s="101">
        <v>502</v>
      </c>
      <c r="O91" s="102" t="s">
        <v>57</v>
      </c>
      <c r="P91" s="100">
        <f t="shared" si="13"/>
        <v>5.0200000000000002E-2</v>
      </c>
    </row>
    <row r="92" spans="1:16">
      <c r="A92" s="18">
        <f t="shared" si="14"/>
        <v>92</v>
      </c>
      <c r="B92" s="101">
        <v>1.3</v>
      </c>
      <c r="C92" s="102" t="s">
        <v>58</v>
      </c>
      <c r="D92" s="96">
        <f t="shared" si="15"/>
        <v>6.5989847715736041E-3</v>
      </c>
      <c r="E92" s="103">
        <v>8.843</v>
      </c>
      <c r="F92" s="104">
        <v>15.57</v>
      </c>
      <c r="G92" s="99">
        <f t="shared" si="10"/>
        <v>24.413</v>
      </c>
      <c r="H92" s="101">
        <v>5791</v>
      </c>
      <c r="I92" s="102" t="s">
        <v>57</v>
      </c>
      <c r="J92" s="100">
        <f t="shared" si="11"/>
        <v>0.57910000000000006</v>
      </c>
      <c r="K92" s="101">
        <v>575</v>
      </c>
      <c r="L92" s="102" t="s">
        <v>57</v>
      </c>
      <c r="M92" s="100">
        <f t="shared" si="12"/>
        <v>5.7499999999999996E-2</v>
      </c>
      <c r="N92" s="101">
        <v>533</v>
      </c>
      <c r="O92" s="102" t="s">
        <v>57</v>
      </c>
      <c r="P92" s="100">
        <f t="shared" si="13"/>
        <v>5.33E-2</v>
      </c>
    </row>
    <row r="93" spans="1:16">
      <c r="A93" s="18">
        <f t="shared" si="14"/>
        <v>93</v>
      </c>
      <c r="B93" s="101">
        <v>1.4</v>
      </c>
      <c r="C93" s="102" t="s">
        <v>58</v>
      </c>
      <c r="D93" s="96">
        <f t="shared" si="15"/>
        <v>7.1065989847715729E-3</v>
      </c>
      <c r="E93" s="103">
        <v>9.0589999999999993</v>
      </c>
      <c r="F93" s="104">
        <v>15.31</v>
      </c>
      <c r="G93" s="99">
        <f t="shared" si="10"/>
        <v>24.369</v>
      </c>
      <c r="H93" s="101">
        <v>6192</v>
      </c>
      <c r="I93" s="102" t="s">
        <v>57</v>
      </c>
      <c r="J93" s="100">
        <f t="shared" si="11"/>
        <v>0.61919999999999997</v>
      </c>
      <c r="K93" s="101">
        <v>606</v>
      </c>
      <c r="L93" s="102" t="s">
        <v>57</v>
      </c>
      <c r="M93" s="100">
        <f t="shared" si="12"/>
        <v>6.0600000000000001E-2</v>
      </c>
      <c r="N93" s="101">
        <v>564</v>
      </c>
      <c r="O93" s="102" t="s">
        <v>57</v>
      </c>
      <c r="P93" s="100">
        <f t="shared" si="13"/>
        <v>5.6399999999999992E-2</v>
      </c>
    </row>
    <row r="94" spans="1:16">
      <c r="A94" s="18">
        <f t="shared" si="14"/>
        <v>94</v>
      </c>
      <c r="B94" s="101">
        <v>1.5</v>
      </c>
      <c r="C94" s="102" t="s">
        <v>58</v>
      </c>
      <c r="D94" s="96">
        <f t="shared" si="15"/>
        <v>7.6142131979695434E-3</v>
      </c>
      <c r="E94" s="103">
        <v>9.2759999999999998</v>
      </c>
      <c r="F94" s="104">
        <v>15.06</v>
      </c>
      <c r="G94" s="99">
        <f t="shared" si="10"/>
        <v>24.335999999999999</v>
      </c>
      <c r="H94" s="101">
        <v>6595</v>
      </c>
      <c r="I94" s="102" t="s">
        <v>57</v>
      </c>
      <c r="J94" s="100">
        <f t="shared" si="11"/>
        <v>0.65949999999999998</v>
      </c>
      <c r="K94" s="101">
        <v>636</v>
      </c>
      <c r="L94" s="102" t="s">
        <v>57</v>
      </c>
      <c r="M94" s="100">
        <f t="shared" si="12"/>
        <v>6.3600000000000004E-2</v>
      </c>
      <c r="N94" s="101">
        <v>594</v>
      </c>
      <c r="O94" s="102" t="s">
        <v>57</v>
      </c>
      <c r="P94" s="100">
        <f t="shared" si="13"/>
        <v>5.9399999999999994E-2</v>
      </c>
    </row>
    <row r="95" spans="1:16">
      <c r="A95" s="18">
        <f t="shared" si="14"/>
        <v>95</v>
      </c>
      <c r="B95" s="101">
        <v>1.6</v>
      </c>
      <c r="C95" s="102" t="s">
        <v>58</v>
      </c>
      <c r="D95" s="96">
        <f t="shared" si="15"/>
        <v>8.1218274111675131E-3</v>
      </c>
      <c r="E95" s="103">
        <v>9.4920000000000009</v>
      </c>
      <c r="F95" s="104">
        <v>14.82</v>
      </c>
      <c r="G95" s="99">
        <f t="shared" si="10"/>
        <v>24.312000000000001</v>
      </c>
      <c r="H95" s="101">
        <v>6998</v>
      </c>
      <c r="I95" s="102" t="s">
        <v>57</v>
      </c>
      <c r="J95" s="100">
        <f t="shared" si="11"/>
        <v>0.69979999999999998</v>
      </c>
      <c r="K95" s="101">
        <v>666</v>
      </c>
      <c r="L95" s="102" t="s">
        <v>57</v>
      </c>
      <c r="M95" s="100">
        <f t="shared" si="12"/>
        <v>6.6600000000000006E-2</v>
      </c>
      <c r="N95" s="101">
        <v>624</v>
      </c>
      <c r="O95" s="102" t="s">
        <v>57</v>
      </c>
      <c r="P95" s="100">
        <f t="shared" si="13"/>
        <v>6.2399999999999997E-2</v>
      </c>
    </row>
    <row r="96" spans="1:16">
      <c r="A96" s="18">
        <f t="shared" si="14"/>
        <v>96</v>
      </c>
      <c r="B96" s="101">
        <v>1.7</v>
      </c>
      <c r="C96" s="102" t="s">
        <v>58</v>
      </c>
      <c r="D96" s="96">
        <f t="shared" si="15"/>
        <v>8.6294416243654828E-3</v>
      </c>
      <c r="E96" s="103">
        <v>9.7059999999999995</v>
      </c>
      <c r="F96" s="104">
        <v>14.58</v>
      </c>
      <c r="G96" s="99">
        <f t="shared" si="10"/>
        <v>24.286000000000001</v>
      </c>
      <c r="H96" s="101">
        <v>7401</v>
      </c>
      <c r="I96" s="102" t="s">
        <v>57</v>
      </c>
      <c r="J96" s="100">
        <f t="shared" si="11"/>
        <v>0.74009999999999998</v>
      </c>
      <c r="K96" s="101">
        <v>696</v>
      </c>
      <c r="L96" s="102" t="s">
        <v>57</v>
      </c>
      <c r="M96" s="100">
        <f t="shared" si="12"/>
        <v>6.9599999999999995E-2</v>
      </c>
      <c r="N96" s="101">
        <v>654</v>
      </c>
      <c r="O96" s="102" t="s">
        <v>57</v>
      </c>
      <c r="P96" s="100">
        <f t="shared" si="13"/>
        <v>6.54E-2</v>
      </c>
    </row>
    <row r="97" spans="1:16">
      <c r="A97" s="18">
        <f t="shared" si="14"/>
        <v>97</v>
      </c>
      <c r="B97" s="101">
        <v>1.8</v>
      </c>
      <c r="C97" s="102" t="s">
        <v>58</v>
      </c>
      <c r="D97" s="96">
        <f t="shared" si="15"/>
        <v>9.1370558375634525E-3</v>
      </c>
      <c r="E97" s="103">
        <v>9.9169999999999998</v>
      </c>
      <c r="F97" s="104">
        <v>14.36</v>
      </c>
      <c r="G97" s="99">
        <f t="shared" si="10"/>
        <v>24.277000000000001</v>
      </c>
      <c r="H97" s="101">
        <v>7805</v>
      </c>
      <c r="I97" s="102" t="s">
        <v>57</v>
      </c>
      <c r="J97" s="100">
        <f t="shared" si="11"/>
        <v>0.78049999999999997</v>
      </c>
      <c r="K97" s="101">
        <v>725</v>
      </c>
      <c r="L97" s="102" t="s">
        <v>57</v>
      </c>
      <c r="M97" s="100">
        <f t="shared" si="12"/>
        <v>7.2499999999999995E-2</v>
      </c>
      <c r="N97" s="101">
        <v>684</v>
      </c>
      <c r="O97" s="102" t="s">
        <v>57</v>
      </c>
      <c r="P97" s="100">
        <f t="shared" si="13"/>
        <v>6.8400000000000002E-2</v>
      </c>
    </row>
    <row r="98" spans="1:16">
      <c r="A98" s="18">
        <f t="shared" si="14"/>
        <v>98</v>
      </c>
      <c r="B98" s="101">
        <v>2</v>
      </c>
      <c r="C98" s="102" t="s">
        <v>58</v>
      </c>
      <c r="D98" s="96">
        <f t="shared" si="15"/>
        <v>1.015228426395939E-2</v>
      </c>
      <c r="E98" s="103">
        <v>10.33</v>
      </c>
      <c r="F98" s="104">
        <v>13.92</v>
      </c>
      <c r="G98" s="99">
        <f t="shared" si="10"/>
        <v>24.25</v>
      </c>
      <c r="H98" s="101">
        <v>8615</v>
      </c>
      <c r="I98" s="102" t="s">
        <v>57</v>
      </c>
      <c r="J98" s="100">
        <f t="shared" si="11"/>
        <v>0.86150000000000004</v>
      </c>
      <c r="K98" s="101">
        <v>785</v>
      </c>
      <c r="L98" s="102" t="s">
        <v>57</v>
      </c>
      <c r="M98" s="100">
        <f t="shared" si="12"/>
        <v>7.85E-2</v>
      </c>
      <c r="N98" s="101">
        <v>742</v>
      </c>
      <c r="O98" s="102" t="s">
        <v>57</v>
      </c>
      <c r="P98" s="100">
        <f t="shared" si="13"/>
        <v>7.4200000000000002E-2</v>
      </c>
    </row>
    <row r="99" spans="1:16">
      <c r="A99" s="18">
        <f t="shared" si="14"/>
        <v>99</v>
      </c>
      <c r="B99" s="101">
        <v>2.25</v>
      </c>
      <c r="C99" s="102" t="s">
        <v>58</v>
      </c>
      <c r="D99" s="96">
        <f t="shared" si="15"/>
        <v>1.1421319796954314E-2</v>
      </c>
      <c r="E99" s="103">
        <v>10.81</v>
      </c>
      <c r="F99" s="104">
        <v>13.42</v>
      </c>
      <c r="G99" s="99">
        <f t="shared" si="10"/>
        <v>24.23</v>
      </c>
      <c r="H99" s="101">
        <v>9629</v>
      </c>
      <c r="I99" s="102" t="s">
        <v>57</v>
      </c>
      <c r="J99" s="100">
        <f t="shared" si="11"/>
        <v>0.96289999999999998</v>
      </c>
      <c r="K99" s="101">
        <v>859</v>
      </c>
      <c r="L99" s="102" t="s">
        <v>57</v>
      </c>
      <c r="M99" s="100">
        <f t="shared" si="12"/>
        <v>8.5900000000000004E-2</v>
      </c>
      <c r="N99" s="101">
        <v>814</v>
      </c>
      <c r="O99" s="102" t="s">
        <v>57</v>
      </c>
      <c r="P99" s="100">
        <f t="shared" si="13"/>
        <v>8.14E-2</v>
      </c>
    </row>
    <row r="100" spans="1:16">
      <c r="A100" s="18">
        <f t="shared" si="14"/>
        <v>100</v>
      </c>
      <c r="B100" s="101">
        <v>2.5</v>
      </c>
      <c r="C100" s="102" t="s">
        <v>58</v>
      </c>
      <c r="D100" s="96">
        <f t="shared" si="15"/>
        <v>1.2690355329949238E-2</v>
      </c>
      <c r="E100" s="103">
        <v>11.26</v>
      </c>
      <c r="F100" s="104">
        <v>12.95</v>
      </c>
      <c r="G100" s="99">
        <f t="shared" si="10"/>
        <v>24.21</v>
      </c>
      <c r="H100" s="101">
        <v>1.06</v>
      </c>
      <c r="I100" s="105" t="s">
        <v>59</v>
      </c>
      <c r="J100" s="106">
        <f t="shared" ref="J100:J131" si="16">H100</f>
        <v>1.06</v>
      </c>
      <c r="K100" s="101">
        <v>931</v>
      </c>
      <c r="L100" s="102" t="s">
        <v>57</v>
      </c>
      <c r="M100" s="100">
        <f t="shared" si="12"/>
        <v>9.3100000000000002E-2</v>
      </c>
      <c r="N100" s="101">
        <v>885</v>
      </c>
      <c r="O100" s="102" t="s">
        <v>57</v>
      </c>
      <c r="P100" s="100">
        <f t="shared" si="13"/>
        <v>8.8499999999999995E-2</v>
      </c>
    </row>
    <row r="101" spans="1:16">
      <c r="A101" s="18">
        <f t="shared" si="14"/>
        <v>101</v>
      </c>
      <c r="B101" s="101">
        <v>2.75</v>
      </c>
      <c r="C101" s="102" t="s">
        <v>58</v>
      </c>
      <c r="D101" s="96">
        <f t="shared" si="15"/>
        <v>1.3959390862944163E-2</v>
      </c>
      <c r="E101" s="103">
        <v>11.66</v>
      </c>
      <c r="F101" s="104">
        <v>12.52</v>
      </c>
      <c r="G101" s="99">
        <f t="shared" si="10"/>
        <v>24.18</v>
      </c>
      <c r="H101" s="101">
        <v>1.17</v>
      </c>
      <c r="I101" s="102" t="s">
        <v>59</v>
      </c>
      <c r="J101" s="106">
        <f t="shared" si="16"/>
        <v>1.17</v>
      </c>
      <c r="K101" s="101">
        <v>999</v>
      </c>
      <c r="L101" s="102" t="s">
        <v>57</v>
      </c>
      <c r="M101" s="100">
        <f t="shared" si="12"/>
        <v>9.9900000000000003E-2</v>
      </c>
      <c r="N101" s="101">
        <v>954</v>
      </c>
      <c r="O101" s="102" t="s">
        <v>57</v>
      </c>
      <c r="P101" s="100">
        <f t="shared" si="13"/>
        <v>9.5399999999999999E-2</v>
      </c>
    </row>
    <row r="102" spans="1:16">
      <c r="A102" s="18">
        <f t="shared" si="14"/>
        <v>102</v>
      </c>
      <c r="B102" s="101">
        <v>3</v>
      </c>
      <c r="C102" s="102" t="s">
        <v>58</v>
      </c>
      <c r="D102" s="96">
        <f t="shared" si="15"/>
        <v>1.5228426395939087E-2</v>
      </c>
      <c r="E102" s="103">
        <v>12.03</v>
      </c>
      <c r="F102" s="104">
        <v>12.12</v>
      </c>
      <c r="G102" s="99">
        <f t="shared" si="10"/>
        <v>24.15</v>
      </c>
      <c r="H102" s="101">
        <v>1.27</v>
      </c>
      <c r="I102" s="102" t="s">
        <v>59</v>
      </c>
      <c r="J102" s="106">
        <f t="shared" si="16"/>
        <v>1.27</v>
      </c>
      <c r="K102" s="101">
        <v>1064</v>
      </c>
      <c r="L102" s="102" t="s">
        <v>57</v>
      </c>
      <c r="M102" s="100">
        <f t="shared" si="12"/>
        <v>0.10640000000000001</v>
      </c>
      <c r="N102" s="101">
        <v>1023</v>
      </c>
      <c r="O102" s="102" t="s">
        <v>57</v>
      </c>
      <c r="P102" s="100">
        <f t="shared" si="13"/>
        <v>0.10229999999999999</v>
      </c>
    </row>
    <row r="103" spans="1:16">
      <c r="A103" s="18">
        <f t="shared" si="14"/>
        <v>103</v>
      </c>
      <c r="B103" s="101">
        <v>3.25</v>
      </c>
      <c r="C103" s="102" t="s">
        <v>58</v>
      </c>
      <c r="D103" s="96">
        <f t="shared" si="15"/>
        <v>1.6497461928934011E-2</v>
      </c>
      <c r="E103" s="103">
        <v>12.37</v>
      </c>
      <c r="F103" s="104">
        <v>11.75</v>
      </c>
      <c r="G103" s="99">
        <f t="shared" si="10"/>
        <v>24.119999999999997</v>
      </c>
      <c r="H103" s="101">
        <v>1.37</v>
      </c>
      <c r="I103" s="102" t="s">
        <v>59</v>
      </c>
      <c r="J103" s="106">
        <f t="shared" si="16"/>
        <v>1.37</v>
      </c>
      <c r="K103" s="101">
        <v>1128</v>
      </c>
      <c r="L103" s="102" t="s">
        <v>57</v>
      </c>
      <c r="M103" s="100">
        <f t="shared" si="12"/>
        <v>0.11279999999999998</v>
      </c>
      <c r="N103" s="101">
        <v>1090</v>
      </c>
      <c r="O103" s="102" t="s">
        <v>57</v>
      </c>
      <c r="P103" s="100">
        <f t="shared" si="13"/>
        <v>0.10900000000000001</v>
      </c>
    </row>
    <row r="104" spans="1:16">
      <c r="A104" s="18">
        <f t="shared" si="14"/>
        <v>104</v>
      </c>
      <c r="B104" s="101">
        <v>3.5</v>
      </c>
      <c r="C104" s="102" t="s">
        <v>58</v>
      </c>
      <c r="D104" s="96">
        <f t="shared" si="15"/>
        <v>1.7766497461928935E-2</v>
      </c>
      <c r="E104" s="103">
        <v>12.67</v>
      </c>
      <c r="F104" s="104">
        <v>11.41</v>
      </c>
      <c r="G104" s="99">
        <f t="shared" si="10"/>
        <v>24.08</v>
      </c>
      <c r="H104" s="101">
        <v>1.47</v>
      </c>
      <c r="I104" s="102" t="s">
        <v>59</v>
      </c>
      <c r="J104" s="106">
        <f t="shared" si="16"/>
        <v>1.47</v>
      </c>
      <c r="K104" s="101">
        <v>1190</v>
      </c>
      <c r="L104" s="102" t="s">
        <v>57</v>
      </c>
      <c r="M104" s="100">
        <f t="shared" si="12"/>
        <v>0.11899999999999999</v>
      </c>
      <c r="N104" s="101">
        <v>1157</v>
      </c>
      <c r="O104" s="102" t="s">
        <v>57</v>
      </c>
      <c r="P104" s="100">
        <f t="shared" si="13"/>
        <v>0.1157</v>
      </c>
    </row>
    <row r="105" spans="1:16">
      <c r="A105" s="18">
        <f t="shared" si="14"/>
        <v>105</v>
      </c>
      <c r="B105" s="101">
        <v>3.75</v>
      </c>
      <c r="C105" s="102" t="s">
        <v>58</v>
      </c>
      <c r="D105" s="96">
        <f t="shared" si="15"/>
        <v>1.9035532994923859E-2</v>
      </c>
      <c r="E105" s="103">
        <v>12.94</v>
      </c>
      <c r="F105" s="104">
        <v>11.09</v>
      </c>
      <c r="G105" s="99">
        <f t="shared" si="10"/>
        <v>24.03</v>
      </c>
      <c r="H105" s="101">
        <v>1.57</v>
      </c>
      <c r="I105" s="102" t="s">
        <v>59</v>
      </c>
      <c r="J105" s="106">
        <f t="shared" si="16"/>
        <v>1.57</v>
      </c>
      <c r="K105" s="101">
        <v>1249</v>
      </c>
      <c r="L105" s="102" t="s">
        <v>57</v>
      </c>
      <c r="M105" s="100">
        <f t="shared" si="12"/>
        <v>0.12490000000000001</v>
      </c>
      <c r="N105" s="101">
        <v>1222</v>
      </c>
      <c r="O105" s="102" t="s">
        <v>57</v>
      </c>
      <c r="P105" s="100">
        <f t="shared" si="13"/>
        <v>0.1222</v>
      </c>
    </row>
    <row r="106" spans="1:16">
      <c r="A106" s="18">
        <f t="shared" si="14"/>
        <v>106</v>
      </c>
      <c r="B106" s="101">
        <v>4</v>
      </c>
      <c r="C106" s="102" t="s">
        <v>58</v>
      </c>
      <c r="D106" s="96">
        <f t="shared" si="15"/>
        <v>2.030456852791878E-2</v>
      </c>
      <c r="E106" s="103">
        <v>13.18</v>
      </c>
      <c r="F106" s="104">
        <v>10.79</v>
      </c>
      <c r="G106" s="99">
        <f t="shared" si="10"/>
        <v>23.97</v>
      </c>
      <c r="H106" s="101">
        <v>1.68</v>
      </c>
      <c r="I106" s="102" t="s">
        <v>59</v>
      </c>
      <c r="J106" s="106">
        <f t="shared" si="16"/>
        <v>1.68</v>
      </c>
      <c r="K106" s="101">
        <v>1308</v>
      </c>
      <c r="L106" s="102" t="s">
        <v>57</v>
      </c>
      <c r="M106" s="100">
        <f t="shared" si="12"/>
        <v>0.1308</v>
      </c>
      <c r="N106" s="101">
        <v>1287</v>
      </c>
      <c r="O106" s="102" t="s">
        <v>57</v>
      </c>
      <c r="P106" s="100">
        <f t="shared" si="13"/>
        <v>0.12869999999999998</v>
      </c>
    </row>
    <row r="107" spans="1:16">
      <c r="A107" s="18">
        <f t="shared" si="14"/>
        <v>107</v>
      </c>
      <c r="B107" s="101">
        <v>4.5</v>
      </c>
      <c r="C107" s="102" t="s">
        <v>58</v>
      </c>
      <c r="D107" s="96">
        <f t="shared" si="15"/>
        <v>2.2842639593908629E-2</v>
      </c>
      <c r="E107" s="103">
        <v>13.59</v>
      </c>
      <c r="F107" s="104">
        <v>10.24</v>
      </c>
      <c r="G107" s="99">
        <f t="shared" si="10"/>
        <v>23.83</v>
      </c>
      <c r="H107" s="101">
        <v>1.88</v>
      </c>
      <c r="I107" s="102" t="s">
        <v>59</v>
      </c>
      <c r="J107" s="106">
        <f t="shared" si="16"/>
        <v>1.88</v>
      </c>
      <c r="K107" s="101">
        <v>1435</v>
      </c>
      <c r="L107" s="102" t="s">
        <v>57</v>
      </c>
      <c r="M107" s="100">
        <f t="shared" si="12"/>
        <v>0.14350000000000002</v>
      </c>
      <c r="N107" s="101">
        <v>1416</v>
      </c>
      <c r="O107" s="102" t="s">
        <v>57</v>
      </c>
      <c r="P107" s="100">
        <f t="shared" si="13"/>
        <v>0.1416</v>
      </c>
    </row>
    <row r="108" spans="1:16">
      <c r="A108" s="18">
        <f t="shared" si="14"/>
        <v>108</v>
      </c>
      <c r="B108" s="101">
        <v>5</v>
      </c>
      <c r="C108" s="102" t="s">
        <v>58</v>
      </c>
      <c r="D108" s="96">
        <f t="shared" si="15"/>
        <v>2.5380710659898477E-2</v>
      </c>
      <c r="E108" s="103">
        <v>13.92</v>
      </c>
      <c r="F108" s="104">
        <v>9.7560000000000002</v>
      </c>
      <c r="G108" s="99">
        <f t="shared" si="10"/>
        <v>23.676000000000002</v>
      </c>
      <c r="H108" s="101">
        <v>2.09</v>
      </c>
      <c r="I108" s="102" t="s">
        <v>59</v>
      </c>
      <c r="J108" s="106">
        <f t="shared" si="16"/>
        <v>2.09</v>
      </c>
      <c r="K108" s="101">
        <v>1555</v>
      </c>
      <c r="L108" s="102" t="s">
        <v>57</v>
      </c>
      <c r="M108" s="100">
        <f t="shared" si="12"/>
        <v>0.1555</v>
      </c>
      <c r="N108" s="101">
        <v>1541</v>
      </c>
      <c r="O108" s="102" t="s">
        <v>57</v>
      </c>
      <c r="P108" s="100">
        <f t="shared" si="13"/>
        <v>0.15409999999999999</v>
      </c>
    </row>
    <row r="109" spans="1:16">
      <c r="A109" s="18">
        <f t="shared" si="14"/>
        <v>109</v>
      </c>
      <c r="B109" s="101">
        <v>5.5</v>
      </c>
      <c r="C109" s="102" t="s">
        <v>58</v>
      </c>
      <c r="D109" s="96">
        <f t="shared" si="15"/>
        <v>2.7918781725888325E-2</v>
      </c>
      <c r="E109" s="103">
        <v>14.2</v>
      </c>
      <c r="F109" s="104">
        <v>9.3219999999999992</v>
      </c>
      <c r="G109" s="99">
        <f t="shared" si="10"/>
        <v>23.521999999999998</v>
      </c>
      <c r="H109" s="101">
        <v>2.2999999999999998</v>
      </c>
      <c r="I109" s="102" t="s">
        <v>59</v>
      </c>
      <c r="J109" s="106">
        <f t="shared" si="16"/>
        <v>2.2999999999999998</v>
      </c>
      <c r="K109" s="101">
        <v>1670</v>
      </c>
      <c r="L109" s="102" t="s">
        <v>57</v>
      </c>
      <c r="M109" s="100">
        <f t="shared" si="12"/>
        <v>0.16699999999999998</v>
      </c>
      <c r="N109" s="101">
        <v>1665</v>
      </c>
      <c r="O109" s="102" t="s">
        <v>57</v>
      </c>
      <c r="P109" s="100">
        <f t="shared" si="13"/>
        <v>0.16650000000000001</v>
      </c>
    </row>
    <row r="110" spans="1:16">
      <c r="A110" s="18">
        <f t="shared" si="14"/>
        <v>110</v>
      </c>
      <c r="B110" s="101">
        <v>6</v>
      </c>
      <c r="C110" s="102" t="s">
        <v>58</v>
      </c>
      <c r="D110" s="96">
        <f t="shared" si="15"/>
        <v>3.0456852791878174E-2</v>
      </c>
      <c r="E110" s="103">
        <v>14.43</v>
      </c>
      <c r="F110" s="104">
        <v>8.9309999999999992</v>
      </c>
      <c r="G110" s="99">
        <f t="shared" si="10"/>
        <v>23.360999999999997</v>
      </c>
      <c r="H110" s="101">
        <v>2.5099999999999998</v>
      </c>
      <c r="I110" s="102" t="s">
        <v>59</v>
      </c>
      <c r="J110" s="106">
        <f t="shared" si="16"/>
        <v>2.5099999999999998</v>
      </c>
      <c r="K110" s="101">
        <v>1781</v>
      </c>
      <c r="L110" s="102" t="s">
        <v>57</v>
      </c>
      <c r="M110" s="100">
        <f t="shared" si="12"/>
        <v>0.17809999999999998</v>
      </c>
      <c r="N110" s="101">
        <v>1787</v>
      </c>
      <c r="O110" s="102" t="s">
        <v>57</v>
      </c>
      <c r="P110" s="100">
        <f t="shared" si="13"/>
        <v>0.1787</v>
      </c>
    </row>
    <row r="111" spans="1:16">
      <c r="A111" s="18">
        <f t="shared" si="14"/>
        <v>111</v>
      </c>
      <c r="B111" s="101">
        <v>6.5</v>
      </c>
      <c r="C111" s="102" t="s">
        <v>58</v>
      </c>
      <c r="D111" s="96">
        <f t="shared" si="15"/>
        <v>3.2994923857868022E-2</v>
      </c>
      <c r="E111" s="103">
        <v>14.63</v>
      </c>
      <c r="F111" s="104">
        <v>8.5779999999999994</v>
      </c>
      <c r="G111" s="99">
        <f t="shared" si="10"/>
        <v>23.207999999999998</v>
      </c>
      <c r="H111" s="101">
        <v>2.73</v>
      </c>
      <c r="I111" s="102" t="s">
        <v>59</v>
      </c>
      <c r="J111" s="106">
        <f t="shared" si="16"/>
        <v>2.73</v>
      </c>
      <c r="K111" s="101">
        <v>1888</v>
      </c>
      <c r="L111" s="102" t="s">
        <v>57</v>
      </c>
      <c r="M111" s="100">
        <f t="shared" si="12"/>
        <v>0.1888</v>
      </c>
      <c r="N111" s="101">
        <v>1908</v>
      </c>
      <c r="O111" s="102" t="s">
        <v>57</v>
      </c>
      <c r="P111" s="100">
        <f t="shared" si="13"/>
        <v>0.1908</v>
      </c>
    </row>
    <row r="112" spans="1:16">
      <c r="A112" s="18">
        <f t="shared" si="14"/>
        <v>112</v>
      </c>
      <c r="B112" s="101">
        <v>7</v>
      </c>
      <c r="C112" s="102" t="s">
        <v>58</v>
      </c>
      <c r="D112" s="96">
        <f t="shared" si="15"/>
        <v>3.553299492385787E-2</v>
      </c>
      <c r="E112" s="103">
        <v>14.81</v>
      </c>
      <c r="F112" s="104">
        <v>8.2550000000000008</v>
      </c>
      <c r="G112" s="99">
        <f t="shared" si="10"/>
        <v>23.065000000000001</v>
      </c>
      <c r="H112" s="101">
        <v>2.94</v>
      </c>
      <c r="I112" s="102" t="s">
        <v>59</v>
      </c>
      <c r="J112" s="106">
        <f t="shared" si="16"/>
        <v>2.94</v>
      </c>
      <c r="K112" s="101">
        <v>1992</v>
      </c>
      <c r="L112" s="102" t="s">
        <v>57</v>
      </c>
      <c r="M112" s="100">
        <f t="shared" si="12"/>
        <v>0.19919999999999999</v>
      </c>
      <c r="N112" s="101">
        <v>2027</v>
      </c>
      <c r="O112" s="102" t="s">
        <v>57</v>
      </c>
      <c r="P112" s="100">
        <f t="shared" si="13"/>
        <v>0.20270000000000002</v>
      </c>
    </row>
    <row r="113" spans="1:16">
      <c r="A113" s="18">
        <f t="shared" si="14"/>
        <v>113</v>
      </c>
      <c r="B113" s="101">
        <v>8</v>
      </c>
      <c r="C113" s="102" t="s">
        <v>58</v>
      </c>
      <c r="D113" s="96">
        <f t="shared" si="15"/>
        <v>4.060913705583756E-2</v>
      </c>
      <c r="E113" s="103">
        <v>15.15</v>
      </c>
      <c r="F113" s="104">
        <v>7.6890000000000001</v>
      </c>
      <c r="G113" s="99">
        <f t="shared" si="10"/>
        <v>22.838999999999999</v>
      </c>
      <c r="H113" s="101">
        <v>3.37</v>
      </c>
      <c r="I113" s="102" t="s">
        <v>59</v>
      </c>
      <c r="J113" s="106">
        <f t="shared" si="16"/>
        <v>3.37</v>
      </c>
      <c r="K113" s="101">
        <v>2232</v>
      </c>
      <c r="L113" s="102" t="s">
        <v>57</v>
      </c>
      <c r="M113" s="100">
        <f t="shared" si="12"/>
        <v>0.22320000000000001</v>
      </c>
      <c r="N113" s="101">
        <v>2262</v>
      </c>
      <c r="O113" s="102" t="s">
        <v>57</v>
      </c>
      <c r="P113" s="100">
        <f t="shared" si="13"/>
        <v>0.22620000000000001</v>
      </c>
    </row>
    <row r="114" spans="1:16">
      <c r="A114" s="18">
        <f t="shared" si="14"/>
        <v>114</v>
      </c>
      <c r="B114" s="101">
        <v>9</v>
      </c>
      <c r="C114" s="102" t="s">
        <v>58</v>
      </c>
      <c r="D114" s="96">
        <f t="shared" si="15"/>
        <v>4.5685279187817257E-2</v>
      </c>
      <c r="E114" s="103">
        <v>15.48</v>
      </c>
      <c r="F114" s="104">
        <v>7.2069999999999999</v>
      </c>
      <c r="G114" s="99">
        <f t="shared" si="10"/>
        <v>22.687000000000001</v>
      </c>
      <c r="H114" s="101">
        <v>3.81</v>
      </c>
      <c r="I114" s="102" t="s">
        <v>59</v>
      </c>
      <c r="J114" s="106">
        <f t="shared" si="16"/>
        <v>3.81</v>
      </c>
      <c r="K114" s="101">
        <v>2456</v>
      </c>
      <c r="L114" s="102" t="s">
        <v>57</v>
      </c>
      <c r="M114" s="100">
        <f t="shared" si="12"/>
        <v>0.24559999999999998</v>
      </c>
      <c r="N114" s="101">
        <v>2492</v>
      </c>
      <c r="O114" s="102" t="s">
        <v>57</v>
      </c>
      <c r="P114" s="100">
        <f t="shared" si="13"/>
        <v>0.2492</v>
      </c>
    </row>
    <row r="115" spans="1:16">
      <c r="A115" s="18">
        <f t="shared" si="14"/>
        <v>115</v>
      </c>
      <c r="B115" s="101">
        <v>10</v>
      </c>
      <c r="C115" s="102" t="s">
        <v>58</v>
      </c>
      <c r="D115" s="96">
        <f t="shared" si="15"/>
        <v>5.0761421319796954E-2</v>
      </c>
      <c r="E115" s="103">
        <v>15.84</v>
      </c>
      <c r="F115" s="104">
        <v>6.7910000000000004</v>
      </c>
      <c r="G115" s="99">
        <f t="shared" si="10"/>
        <v>22.631</v>
      </c>
      <c r="H115" s="101">
        <v>4.24</v>
      </c>
      <c r="I115" s="102" t="s">
        <v>59</v>
      </c>
      <c r="J115" s="106">
        <f t="shared" si="16"/>
        <v>4.24</v>
      </c>
      <c r="K115" s="101">
        <v>2666</v>
      </c>
      <c r="L115" s="102" t="s">
        <v>57</v>
      </c>
      <c r="M115" s="100">
        <f t="shared" si="12"/>
        <v>0.2666</v>
      </c>
      <c r="N115" s="101">
        <v>2716</v>
      </c>
      <c r="O115" s="102" t="s">
        <v>57</v>
      </c>
      <c r="P115" s="100">
        <f t="shared" si="13"/>
        <v>0.27160000000000001</v>
      </c>
    </row>
    <row r="116" spans="1:16">
      <c r="A116" s="18">
        <f t="shared" si="14"/>
        <v>116</v>
      </c>
      <c r="B116" s="101">
        <v>11</v>
      </c>
      <c r="C116" s="102" t="s">
        <v>58</v>
      </c>
      <c r="D116" s="96">
        <f t="shared" si="15"/>
        <v>5.5837563451776651E-2</v>
      </c>
      <c r="E116" s="103">
        <v>16.239999999999998</v>
      </c>
      <c r="F116" s="104">
        <v>6.4269999999999996</v>
      </c>
      <c r="G116" s="99">
        <f t="shared" si="10"/>
        <v>22.666999999999998</v>
      </c>
      <c r="H116" s="101">
        <v>4.68</v>
      </c>
      <c r="I116" s="102" t="s">
        <v>59</v>
      </c>
      <c r="J116" s="106">
        <f t="shared" si="16"/>
        <v>4.68</v>
      </c>
      <c r="K116" s="101">
        <v>2863</v>
      </c>
      <c r="L116" s="102" t="s">
        <v>57</v>
      </c>
      <c r="M116" s="100">
        <f t="shared" ref="M116:M152" si="17">K116/1000/10</f>
        <v>0.2863</v>
      </c>
      <c r="N116" s="101">
        <v>2935</v>
      </c>
      <c r="O116" s="102" t="s">
        <v>57</v>
      </c>
      <c r="P116" s="100">
        <f t="shared" ref="P116:P147" si="18">N116/1000/10</f>
        <v>0.29349999999999998</v>
      </c>
    </row>
    <row r="117" spans="1:16">
      <c r="A117" s="18">
        <f t="shared" si="14"/>
        <v>117</v>
      </c>
      <c r="B117" s="101">
        <v>12</v>
      </c>
      <c r="C117" s="102" t="s">
        <v>58</v>
      </c>
      <c r="D117" s="96">
        <f t="shared" si="15"/>
        <v>6.0913705583756347E-2</v>
      </c>
      <c r="E117" s="103">
        <v>16.71</v>
      </c>
      <c r="F117" s="104">
        <v>6.1059999999999999</v>
      </c>
      <c r="G117" s="99">
        <f t="shared" si="10"/>
        <v>22.816000000000003</v>
      </c>
      <c r="H117" s="101">
        <v>5.12</v>
      </c>
      <c r="I117" s="102" t="s">
        <v>59</v>
      </c>
      <c r="J117" s="106">
        <f t="shared" si="16"/>
        <v>5.12</v>
      </c>
      <c r="K117" s="101">
        <v>3049</v>
      </c>
      <c r="L117" s="102" t="s">
        <v>57</v>
      </c>
      <c r="M117" s="100">
        <f t="shared" si="17"/>
        <v>0.3049</v>
      </c>
      <c r="N117" s="101">
        <v>3148</v>
      </c>
      <c r="O117" s="102" t="s">
        <v>57</v>
      </c>
      <c r="P117" s="100">
        <f t="shared" si="18"/>
        <v>0.31480000000000002</v>
      </c>
    </row>
    <row r="118" spans="1:16">
      <c r="A118" s="18">
        <f t="shared" si="14"/>
        <v>118</v>
      </c>
      <c r="B118" s="101">
        <v>13</v>
      </c>
      <c r="C118" s="102" t="s">
        <v>58</v>
      </c>
      <c r="D118" s="96">
        <f t="shared" si="15"/>
        <v>6.5989847715736044E-2</v>
      </c>
      <c r="E118" s="103">
        <v>17.23</v>
      </c>
      <c r="F118" s="104">
        <v>5.82</v>
      </c>
      <c r="G118" s="99">
        <f t="shared" si="10"/>
        <v>23.05</v>
      </c>
      <c r="H118" s="101">
        <v>5.55</v>
      </c>
      <c r="I118" s="102" t="s">
        <v>59</v>
      </c>
      <c r="J118" s="106">
        <f t="shared" si="16"/>
        <v>5.55</v>
      </c>
      <c r="K118" s="101">
        <v>3223</v>
      </c>
      <c r="L118" s="102" t="s">
        <v>57</v>
      </c>
      <c r="M118" s="100">
        <f t="shared" si="17"/>
        <v>0.32229999999999998</v>
      </c>
      <c r="N118" s="101">
        <v>3354</v>
      </c>
      <c r="O118" s="102" t="s">
        <v>57</v>
      </c>
      <c r="P118" s="100">
        <f t="shared" si="18"/>
        <v>0.33540000000000003</v>
      </c>
    </row>
    <row r="119" spans="1:16">
      <c r="A119" s="18">
        <f t="shared" si="14"/>
        <v>119</v>
      </c>
      <c r="B119" s="101">
        <v>14</v>
      </c>
      <c r="C119" s="102" t="s">
        <v>58</v>
      </c>
      <c r="D119" s="96">
        <f t="shared" si="15"/>
        <v>7.1065989847715741E-2</v>
      </c>
      <c r="E119" s="103">
        <v>17.829999999999998</v>
      </c>
      <c r="F119" s="104">
        <v>5.5629999999999997</v>
      </c>
      <c r="G119" s="99">
        <f t="shared" si="10"/>
        <v>23.392999999999997</v>
      </c>
      <c r="H119" s="101">
        <v>5.98</v>
      </c>
      <c r="I119" s="102" t="s">
        <v>59</v>
      </c>
      <c r="J119" s="106">
        <f t="shared" si="16"/>
        <v>5.98</v>
      </c>
      <c r="K119" s="101">
        <v>3387</v>
      </c>
      <c r="L119" s="102" t="s">
        <v>57</v>
      </c>
      <c r="M119" s="100">
        <f t="shared" si="17"/>
        <v>0.3387</v>
      </c>
      <c r="N119" s="101">
        <v>3554</v>
      </c>
      <c r="O119" s="102" t="s">
        <v>57</v>
      </c>
      <c r="P119" s="100">
        <f t="shared" si="18"/>
        <v>0.35539999999999999</v>
      </c>
    </row>
    <row r="120" spans="1:16">
      <c r="A120" s="18">
        <f t="shared" si="14"/>
        <v>120</v>
      </c>
      <c r="B120" s="101">
        <v>15</v>
      </c>
      <c r="C120" s="102" t="s">
        <v>58</v>
      </c>
      <c r="D120" s="96">
        <f t="shared" si="15"/>
        <v>7.6142131979695438E-2</v>
      </c>
      <c r="E120" s="103">
        <v>18.489999999999998</v>
      </c>
      <c r="F120" s="104">
        <v>5.3310000000000004</v>
      </c>
      <c r="G120" s="99">
        <f t="shared" si="10"/>
        <v>23.820999999999998</v>
      </c>
      <c r="H120" s="101">
        <v>6.4</v>
      </c>
      <c r="I120" s="102" t="s">
        <v>59</v>
      </c>
      <c r="J120" s="106">
        <f t="shared" si="16"/>
        <v>6.4</v>
      </c>
      <c r="K120" s="101">
        <v>3540</v>
      </c>
      <c r="L120" s="102" t="s">
        <v>57</v>
      </c>
      <c r="M120" s="100">
        <f t="shared" si="17"/>
        <v>0.35399999999999998</v>
      </c>
      <c r="N120" s="101">
        <v>3745</v>
      </c>
      <c r="O120" s="102" t="s">
        <v>57</v>
      </c>
      <c r="P120" s="100">
        <f t="shared" si="18"/>
        <v>0.3745</v>
      </c>
    </row>
    <row r="121" spans="1:16">
      <c r="A121" s="18">
        <f t="shared" si="14"/>
        <v>121</v>
      </c>
      <c r="B121" s="101">
        <v>16</v>
      </c>
      <c r="C121" s="102" t="s">
        <v>58</v>
      </c>
      <c r="D121" s="96">
        <f t="shared" ref="D121:D152" si="19">B121/$C$5</f>
        <v>8.1218274111675121E-2</v>
      </c>
      <c r="E121" s="103">
        <v>19.21</v>
      </c>
      <c r="F121" s="104">
        <v>5.1210000000000004</v>
      </c>
      <c r="G121" s="99">
        <f t="shared" si="10"/>
        <v>24.331000000000003</v>
      </c>
      <c r="H121" s="101">
        <v>6.81</v>
      </c>
      <c r="I121" s="102" t="s">
        <v>59</v>
      </c>
      <c r="J121" s="106">
        <f t="shared" si="16"/>
        <v>6.81</v>
      </c>
      <c r="K121" s="101">
        <v>3683</v>
      </c>
      <c r="L121" s="102" t="s">
        <v>57</v>
      </c>
      <c r="M121" s="100">
        <f t="shared" si="17"/>
        <v>0.36829999999999996</v>
      </c>
      <c r="N121" s="101">
        <v>3929</v>
      </c>
      <c r="O121" s="102" t="s">
        <v>57</v>
      </c>
      <c r="P121" s="100">
        <f t="shared" si="18"/>
        <v>0.39289999999999997</v>
      </c>
    </row>
    <row r="122" spans="1:16">
      <c r="A122" s="18">
        <f t="shared" si="14"/>
        <v>122</v>
      </c>
      <c r="B122" s="101">
        <v>17</v>
      </c>
      <c r="C122" s="102" t="s">
        <v>58</v>
      </c>
      <c r="D122" s="96">
        <f t="shared" si="19"/>
        <v>8.6294416243654817E-2</v>
      </c>
      <c r="E122" s="103">
        <v>20.010000000000002</v>
      </c>
      <c r="F122" s="104">
        <v>4.9290000000000003</v>
      </c>
      <c r="G122" s="99">
        <f t="shared" si="10"/>
        <v>24.939</v>
      </c>
      <c r="H122" s="101">
        <v>7.22</v>
      </c>
      <c r="I122" s="102" t="s">
        <v>59</v>
      </c>
      <c r="J122" s="106">
        <f t="shared" si="16"/>
        <v>7.22</v>
      </c>
      <c r="K122" s="101">
        <v>3817</v>
      </c>
      <c r="L122" s="102" t="s">
        <v>57</v>
      </c>
      <c r="M122" s="100">
        <f t="shared" si="17"/>
        <v>0.38170000000000004</v>
      </c>
      <c r="N122" s="101">
        <v>4105</v>
      </c>
      <c r="O122" s="102" t="s">
        <v>57</v>
      </c>
      <c r="P122" s="100">
        <f t="shared" si="18"/>
        <v>0.41050000000000003</v>
      </c>
    </row>
    <row r="123" spans="1:16">
      <c r="A123" s="18">
        <f t="shared" si="14"/>
        <v>123</v>
      </c>
      <c r="B123" s="101">
        <v>18</v>
      </c>
      <c r="C123" s="102" t="s">
        <v>58</v>
      </c>
      <c r="D123" s="96">
        <f t="shared" si="19"/>
        <v>9.1370558375634514E-2</v>
      </c>
      <c r="E123" s="103">
        <v>20.86</v>
      </c>
      <c r="F123" s="104">
        <v>4.7519999999999998</v>
      </c>
      <c r="G123" s="99">
        <f t="shared" si="10"/>
        <v>25.611999999999998</v>
      </c>
      <c r="H123" s="101">
        <v>7.61</v>
      </c>
      <c r="I123" s="102" t="s">
        <v>59</v>
      </c>
      <c r="J123" s="106">
        <f t="shared" si="16"/>
        <v>7.61</v>
      </c>
      <c r="K123" s="101">
        <v>3941</v>
      </c>
      <c r="L123" s="102" t="s">
        <v>57</v>
      </c>
      <c r="M123" s="100">
        <f t="shared" si="17"/>
        <v>0.39410000000000001</v>
      </c>
      <c r="N123" s="101">
        <v>4273</v>
      </c>
      <c r="O123" s="102" t="s">
        <v>57</v>
      </c>
      <c r="P123" s="100">
        <f t="shared" si="18"/>
        <v>0.42729999999999996</v>
      </c>
    </row>
    <row r="124" spans="1:16">
      <c r="A124" s="18">
        <f t="shared" si="14"/>
        <v>124</v>
      </c>
      <c r="B124" s="101">
        <v>20</v>
      </c>
      <c r="C124" s="102" t="s">
        <v>58</v>
      </c>
      <c r="D124" s="96">
        <f t="shared" si="19"/>
        <v>0.10152284263959391</v>
      </c>
      <c r="E124" s="103">
        <v>22.74</v>
      </c>
      <c r="F124" s="104">
        <v>4.4400000000000004</v>
      </c>
      <c r="G124" s="99">
        <f t="shared" si="10"/>
        <v>27.18</v>
      </c>
      <c r="H124" s="101">
        <v>8.36</v>
      </c>
      <c r="I124" s="102" t="s">
        <v>59</v>
      </c>
      <c r="J124" s="106">
        <f t="shared" si="16"/>
        <v>8.36</v>
      </c>
      <c r="K124" s="101">
        <v>4230</v>
      </c>
      <c r="L124" s="102" t="s">
        <v>57</v>
      </c>
      <c r="M124" s="100">
        <f t="shared" si="17"/>
        <v>0.42300000000000004</v>
      </c>
      <c r="N124" s="101">
        <v>4583</v>
      </c>
      <c r="O124" s="102" t="s">
        <v>57</v>
      </c>
      <c r="P124" s="100">
        <f t="shared" si="18"/>
        <v>0.45830000000000004</v>
      </c>
    </row>
    <row r="125" spans="1:16">
      <c r="A125" s="18">
        <f t="shared" si="14"/>
        <v>125</v>
      </c>
      <c r="B125" s="107">
        <v>22.5</v>
      </c>
      <c r="C125" s="108" t="s">
        <v>58</v>
      </c>
      <c r="D125" s="96">
        <f t="shared" si="19"/>
        <v>0.11421319796954314</v>
      </c>
      <c r="E125" s="103">
        <v>25.36</v>
      </c>
      <c r="F125" s="104">
        <v>4.109</v>
      </c>
      <c r="G125" s="99">
        <f t="shared" si="10"/>
        <v>29.469000000000001</v>
      </c>
      <c r="H125" s="101">
        <v>9.24</v>
      </c>
      <c r="I125" s="102" t="s">
        <v>59</v>
      </c>
      <c r="J125" s="106">
        <f t="shared" si="16"/>
        <v>9.24</v>
      </c>
      <c r="K125" s="101">
        <v>4563</v>
      </c>
      <c r="L125" s="102" t="s">
        <v>57</v>
      </c>
      <c r="M125" s="100">
        <f t="shared" si="17"/>
        <v>0.45629999999999998</v>
      </c>
      <c r="N125" s="101">
        <v>4927</v>
      </c>
      <c r="O125" s="102" t="s">
        <v>57</v>
      </c>
      <c r="P125" s="100">
        <f t="shared" si="18"/>
        <v>0.49269999999999997</v>
      </c>
    </row>
    <row r="126" spans="1:16">
      <c r="A126" s="18">
        <f t="shared" si="14"/>
        <v>126</v>
      </c>
      <c r="B126" s="107">
        <v>25</v>
      </c>
      <c r="C126" s="108" t="s">
        <v>58</v>
      </c>
      <c r="D126" s="96">
        <f t="shared" si="19"/>
        <v>0.12690355329949238</v>
      </c>
      <c r="E126" s="103">
        <v>28.22</v>
      </c>
      <c r="F126" s="104">
        <v>3.83</v>
      </c>
      <c r="G126" s="99">
        <f t="shared" si="10"/>
        <v>32.049999999999997</v>
      </c>
      <c r="H126" s="107">
        <v>10.050000000000001</v>
      </c>
      <c r="I126" s="108" t="s">
        <v>59</v>
      </c>
      <c r="J126" s="106">
        <f t="shared" si="16"/>
        <v>10.050000000000001</v>
      </c>
      <c r="K126" s="107">
        <v>4833</v>
      </c>
      <c r="L126" s="108" t="s">
        <v>57</v>
      </c>
      <c r="M126" s="100">
        <f t="shared" si="17"/>
        <v>0.48330000000000001</v>
      </c>
      <c r="N126" s="107">
        <v>5226</v>
      </c>
      <c r="O126" s="108" t="s">
        <v>57</v>
      </c>
      <c r="P126" s="100">
        <f t="shared" si="18"/>
        <v>0.52259999999999995</v>
      </c>
    </row>
    <row r="127" spans="1:16">
      <c r="A127" s="18">
        <f t="shared" si="14"/>
        <v>127</v>
      </c>
      <c r="B127" s="107">
        <v>27.5</v>
      </c>
      <c r="C127" s="108" t="s">
        <v>58</v>
      </c>
      <c r="D127" s="96">
        <f t="shared" si="19"/>
        <v>0.13959390862944163</v>
      </c>
      <c r="E127" s="103">
        <v>31.27</v>
      </c>
      <c r="F127" s="104">
        <v>3.5910000000000002</v>
      </c>
      <c r="G127" s="99">
        <f t="shared" si="10"/>
        <v>34.860999999999997</v>
      </c>
      <c r="H127" s="107">
        <v>10.79</v>
      </c>
      <c r="I127" s="108" t="s">
        <v>59</v>
      </c>
      <c r="J127" s="106">
        <f t="shared" si="16"/>
        <v>10.79</v>
      </c>
      <c r="K127" s="107">
        <v>5053</v>
      </c>
      <c r="L127" s="108" t="s">
        <v>57</v>
      </c>
      <c r="M127" s="100">
        <f t="shared" si="17"/>
        <v>0.50529999999999997</v>
      </c>
      <c r="N127" s="107">
        <v>5486</v>
      </c>
      <c r="O127" s="108" t="s">
        <v>57</v>
      </c>
      <c r="P127" s="100">
        <f t="shared" si="18"/>
        <v>0.54859999999999998</v>
      </c>
    </row>
    <row r="128" spans="1:16">
      <c r="A128" s="18">
        <f t="shared" si="14"/>
        <v>128</v>
      </c>
      <c r="B128" s="101">
        <v>30</v>
      </c>
      <c r="C128" s="102" t="s">
        <v>58</v>
      </c>
      <c r="D128" s="96">
        <f t="shared" si="19"/>
        <v>0.15228426395939088</v>
      </c>
      <c r="E128" s="103">
        <v>34.44</v>
      </c>
      <c r="F128" s="104">
        <v>3.3839999999999999</v>
      </c>
      <c r="G128" s="99">
        <f t="shared" si="10"/>
        <v>37.823999999999998</v>
      </c>
      <c r="H128" s="101">
        <v>11.48</v>
      </c>
      <c r="I128" s="102" t="s">
        <v>59</v>
      </c>
      <c r="J128" s="106">
        <f t="shared" si="16"/>
        <v>11.48</v>
      </c>
      <c r="K128" s="107">
        <v>5235</v>
      </c>
      <c r="L128" s="108" t="s">
        <v>57</v>
      </c>
      <c r="M128" s="100">
        <f t="shared" si="17"/>
        <v>0.52350000000000008</v>
      </c>
      <c r="N128" s="107">
        <v>5711</v>
      </c>
      <c r="O128" s="108" t="s">
        <v>57</v>
      </c>
      <c r="P128" s="100">
        <f t="shared" si="18"/>
        <v>0.57110000000000005</v>
      </c>
    </row>
    <row r="129" spans="1:16">
      <c r="A129" s="18">
        <f t="shared" si="14"/>
        <v>129</v>
      </c>
      <c r="B129" s="101">
        <v>32.5</v>
      </c>
      <c r="C129" s="102" t="s">
        <v>58</v>
      </c>
      <c r="D129" s="96">
        <f t="shared" si="19"/>
        <v>0.1649746192893401</v>
      </c>
      <c r="E129" s="103">
        <v>37.67</v>
      </c>
      <c r="F129" s="104">
        <v>3.2010000000000001</v>
      </c>
      <c r="G129" s="99">
        <f t="shared" si="10"/>
        <v>40.871000000000002</v>
      </c>
      <c r="H129" s="101">
        <v>12.11</v>
      </c>
      <c r="I129" s="102" t="s">
        <v>59</v>
      </c>
      <c r="J129" s="106">
        <f t="shared" si="16"/>
        <v>12.11</v>
      </c>
      <c r="K129" s="107">
        <v>5387</v>
      </c>
      <c r="L129" s="108" t="s">
        <v>57</v>
      </c>
      <c r="M129" s="100">
        <f t="shared" si="17"/>
        <v>0.53869999999999996</v>
      </c>
      <c r="N129" s="107">
        <v>5908</v>
      </c>
      <c r="O129" s="108" t="s">
        <v>57</v>
      </c>
      <c r="P129" s="100">
        <f t="shared" si="18"/>
        <v>0.59079999999999999</v>
      </c>
    </row>
    <row r="130" spans="1:16">
      <c r="A130" s="18">
        <f t="shared" si="14"/>
        <v>130</v>
      </c>
      <c r="B130" s="101">
        <v>35</v>
      </c>
      <c r="C130" s="102" t="s">
        <v>58</v>
      </c>
      <c r="D130" s="96">
        <f t="shared" si="19"/>
        <v>0.17766497461928935</v>
      </c>
      <c r="E130" s="103">
        <v>40.92</v>
      </c>
      <c r="F130" s="104">
        <v>3.04</v>
      </c>
      <c r="G130" s="99">
        <f t="shared" si="10"/>
        <v>43.96</v>
      </c>
      <c r="H130" s="101">
        <v>12.7</v>
      </c>
      <c r="I130" s="102" t="s">
        <v>59</v>
      </c>
      <c r="J130" s="106">
        <f t="shared" si="16"/>
        <v>12.7</v>
      </c>
      <c r="K130" s="107">
        <v>5516</v>
      </c>
      <c r="L130" s="108" t="s">
        <v>57</v>
      </c>
      <c r="M130" s="100">
        <f t="shared" si="17"/>
        <v>0.55159999999999998</v>
      </c>
      <c r="N130" s="107">
        <v>6081</v>
      </c>
      <c r="O130" s="108" t="s">
        <v>57</v>
      </c>
      <c r="P130" s="100">
        <f t="shared" si="18"/>
        <v>0.60810000000000008</v>
      </c>
    </row>
    <row r="131" spans="1:16">
      <c r="A131" s="18">
        <f t="shared" si="14"/>
        <v>131</v>
      </c>
      <c r="B131" s="101">
        <v>37.5</v>
      </c>
      <c r="C131" s="102" t="s">
        <v>58</v>
      </c>
      <c r="D131" s="96">
        <f t="shared" si="19"/>
        <v>0.19035532994923857</v>
      </c>
      <c r="E131" s="103">
        <v>44.15</v>
      </c>
      <c r="F131" s="104">
        <v>2.8959999999999999</v>
      </c>
      <c r="G131" s="99">
        <f t="shared" si="10"/>
        <v>47.045999999999999</v>
      </c>
      <c r="H131" s="101">
        <v>13.25</v>
      </c>
      <c r="I131" s="102" t="s">
        <v>59</v>
      </c>
      <c r="J131" s="106">
        <f t="shared" si="16"/>
        <v>13.25</v>
      </c>
      <c r="K131" s="107">
        <v>5626</v>
      </c>
      <c r="L131" s="108" t="s">
        <v>57</v>
      </c>
      <c r="M131" s="100">
        <f t="shared" si="17"/>
        <v>0.56259999999999999</v>
      </c>
      <c r="N131" s="107">
        <v>6234</v>
      </c>
      <c r="O131" s="108" t="s">
        <v>57</v>
      </c>
      <c r="P131" s="100">
        <f t="shared" si="18"/>
        <v>0.62339999999999995</v>
      </c>
    </row>
    <row r="132" spans="1:16">
      <c r="A132" s="18">
        <f t="shared" si="14"/>
        <v>132</v>
      </c>
      <c r="B132" s="101">
        <v>40</v>
      </c>
      <c r="C132" s="102" t="s">
        <v>58</v>
      </c>
      <c r="D132" s="96">
        <f t="shared" si="19"/>
        <v>0.20304568527918782</v>
      </c>
      <c r="E132" s="103">
        <v>47.34</v>
      </c>
      <c r="F132" s="104">
        <v>2.7669999999999999</v>
      </c>
      <c r="G132" s="99">
        <f t="shared" si="10"/>
        <v>50.107000000000006</v>
      </c>
      <c r="H132" s="101">
        <v>13.76</v>
      </c>
      <c r="I132" s="102" t="s">
        <v>59</v>
      </c>
      <c r="J132" s="106">
        <f t="shared" ref="J132:J163" si="20">H132</f>
        <v>13.76</v>
      </c>
      <c r="K132" s="107">
        <v>5722</v>
      </c>
      <c r="L132" s="108" t="s">
        <v>57</v>
      </c>
      <c r="M132" s="100">
        <f t="shared" si="17"/>
        <v>0.57220000000000004</v>
      </c>
      <c r="N132" s="107">
        <v>6369</v>
      </c>
      <c r="O132" s="108" t="s">
        <v>57</v>
      </c>
      <c r="P132" s="100">
        <f t="shared" si="18"/>
        <v>0.63690000000000002</v>
      </c>
    </row>
    <row r="133" spans="1:16">
      <c r="A133" s="18">
        <f t="shared" si="14"/>
        <v>133</v>
      </c>
      <c r="B133" s="101">
        <v>45</v>
      </c>
      <c r="C133" s="102" t="s">
        <v>58</v>
      </c>
      <c r="D133" s="96">
        <f t="shared" si="19"/>
        <v>0.22842639593908629</v>
      </c>
      <c r="E133" s="103">
        <v>53.5</v>
      </c>
      <c r="F133" s="104">
        <v>2.5430000000000001</v>
      </c>
      <c r="G133" s="99">
        <f t="shared" si="10"/>
        <v>56.042999999999999</v>
      </c>
      <c r="H133" s="101">
        <v>14.7</v>
      </c>
      <c r="I133" s="102" t="s">
        <v>59</v>
      </c>
      <c r="J133" s="106">
        <f t="shared" si="20"/>
        <v>14.7</v>
      </c>
      <c r="K133" s="107">
        <v>5953</v>
      </c>
      <c r="L133" s="108" t="s">
        <v>57</v>
      </c>
      <c r="M133" s="100">
        <f t="shared" si="17"/>
        <v>0.59530000000000005</v>
      </c>
      <c r="N133" s="107">
        <v>6600</v>
      </c>
      <c r="O133" s="108" t="s">
        <v>57</v>
      </c>
      <c r="P133" s="100">
        <f t="shared" si="18"/>
        <v>0.65999999999999992</v>
      </c>
    </row>
    <row r="134" spans="1:16">
      <c r="A134" s="18">
        <f t="shared" si="14"/>
        <v>134</v>
      </c>
      <c r="B134" s="101">
        <v>50</v>
      </c>
      <c r="C134" s="102" t="s">
        <v>58</v>
      </c>
      <c r="D134" s="96">
        <f t="shared" si="19"/>
        <v>0.25380710659898476</v>
      </c>
      <c r="E134" s="103">
        <v>59.27</v>
      </c>
      <c r="F134" s="104">
        <v>2.3570000000000002</v>
      </c>
      <c r="G134" s="99">
        <f t="shared" si="10"/>
        <v>61.627000000000002</v>
      </c>
      <c r="H134" s="101">
        <v>15.55</v>
      </c>
      <c r="I134" s="102" t="s">
        <v>59</v>
      </c>
      <c r="J134" s="106">
        <f t="shared" si="20"/>
        <v>15.55</v>
      </c>
      <c r="K134" s="107">
        <v>6135</v>
      </c>
      <c r="L134" s="108" t="s">
        <v>57</v>
      </c>
      <c r="M134" s="100">
        <f t="shared" si="17"/>
        <v>0.61349999999999993</v>
      </c>
      <c r="N134" s="107">
        <v>6788</v>
      </c>
      <c r="O134" s="108" t="s">
        <v>57</v>
      </c>
      <c r="P134" s="100">
        <f t="shared" si="18"/>
        <v>0.67880000000000007</v>
      </c>
    </row>
    <row r="135" spans="1:16">
      <c r="A135" s="18">
        <f t="shared" si="14"/>
        <v>135</v>
      </c>
      <c r="B135" s="101">
        <v>55</v>
      </c>
      <c r="C135" s="102" t="s">
        <v>58</v>
      </c>
      <c r="D135" s="96">
        <f t="shared" si="19"/>
        <v>0.27918781725888325</v>
      </c>
      <c r="E135" s="103">
        <v>64.61</v>
      </c>
      <c r="F135" s="104">
        <v>2.198</v>
      </c>
      <c r="G135" s="99">
        <f t="shared" si="10"/>
        <v>66.807999999999993</v>
      </c>
      <c r="H135" s="101">
        <v>16.32</v>
      </c>
      <c r="I135" s="102" t="s">
        <v>59</v>
      </c>
      <c r="J135" s="106">
        <f t="shared" si="20"/>
        <v>16.32</v>
      </c>
      <c r="K135" s="107">
        <v>6283</v>
      </c>
      <c r="L135" s="108" t="s">
        <v>57</v>
      </c>
      <c r="M135" s="100">
        <f t="shared" si="17"/>
        <v>0.62830000000000008</v>
      </c>
      <c r="N135" s="107">
        <v>6946</v>
      </c>
      <c r="O135" s="108" t="s">
        <v>57</v>
      </c>
      <c r="P135" s="100">
        <f t="shared" si="18"/>
        <v>0.6946</v>
      </c>
    </row>
    <row r="136" spans="1:16">
      <c r="A136" s="18">
        <f t="shared" si="14"/>
        <v>136</v>
      </c>
      <c r="B136" s="101">
        <v>60</v>
      </c>
      <c r="C136" s="102" t="s">
        <v>58</v>
      </c>
      <c r="D136" s="96">
        <f t="shared" si="19"/>
        <v>0.30456852791878175</v>
      </c>
      <c r="E136" s="103">
        <v>69.5</v>
      </c>
      <c r="F136" s="104">
        <v>2.0619999999999998</v>
      </c>
      <c r="G136" s="99">
        <f t="shared" si="10"/>
        <v>71.561999999999998</v>
      </c>
      <c r="H136" s="101">
        <v>17.04</v>
      </c>
      <c r="I136" s="102" t="s">
        <v>59</v>
      </c>
      <c r="J136" s="106">
        <f t="shared" si="20"/>
        <v>17.04</v>
      </c>
      <c r="K136" s="107">
        <v>6408</v>
      </c>
      <c r="L136" s="108" t="s">
        <v>57</v>
      </c>
      <c r="M136" s="100">
        <f t="shared" si="17"/>
        <v>0.64080000000000004</v>
      </c>
      <c r="N136" s="107">
        <v>7081</v>
      </c>
      <c r="O136" s="108" t="s">
        <v>57</v>
      </c>
      <c r="P136" s="100">
        <f t="shared" si="18"/>
        <v>0.70810000000000006</v>
      </c>
    </row>
    <row r="137" spans="1:16">
      <c r="A137" s="18">
        <f t="shared" si="14"/>
        <v>137</v>
      </c>
      <c r="B137" s="101">
        <v>65</v>
      </c>
      <c r="C137" s="102" t="s">
        <v>58</v>
      </c>
      <c r="D137" s="96">
        <f t="shared" si="19"/>
        <v>0.32994923857868019</v>
      </c>
      <c r="E137" s="103">
        <v>73.97</v>
      </c>
      <c r="F137" s="104">
        <v>1.9430000000000001</v>
      </c>
      <c r="G137" s="99">
        <f t="shared" si="10"/>
        <v>75.912999999999997</v>
      </c>
      <c r="H137" s="101">
        <v>17.72</v>
      </c>
      <c r="I137" s="102" t="s">
        <v>59</v>
      </c>
      <c r="J137" s="106">
        <f t="shared" si="20"/>
        <v>17.72</v>
      </c>
      <c r="K137" s="107">
        <v>6514</v>
      </c>
      <c r="L137" s="108" t="s">
        <v>57</v>
      </c>
      <c r="M137" s="100">
        <f t="shared" si="17"/>
        <v>0.65139999999999998</v>
      </c>
      <c r="N137" s="107">
        <v>7198</v>
      </c>
      <c r="O137" s="108" t="s">
        <v>57</v>
      </c>
      <c r="P137" s="100">
        <f t="shared" si="18"/>
        <v>0.7198</v>
      </c>
    </row>
    <row r="138" spans="1:16">
      <c r="A138" s="18">
        <f t="shared" si="14"/>
        <v>138</v>
      </c>
      <c r="B138" s="101">
        <v>70</v>
      </c>
      <c r="C138" s="102" t="s">
        <v>58</v>
      </c>
      <c r="D138" s="96">
        <f t="shared" si="19"/>
        <v>0.35532994923857869</v>
      </c>
      <c r="E138" s="103">
        <v>78.05</v>
      </c>
      <c r="F138" s="104">
        <v>1.839</v>
      </c>
      <c r="G138" s="99">
        <f t="shared" si="10"/>
        <v>79.888999999999996</v>
      </c>
      <c r="H138" s="101">
        <v>18.36</v>
      </c>
      <c r="I138" s="102" t="s">
        <v>59</v>
      </c>
      <c r="J138" s="106">
        <f t="shared" si="20"/>
        <v>18.36</v>
      </c>
      <c r="K138" s="107">
        <v>6608</v>
      </c>
      <c r="L138" s="108" t="s">
        <v>57</v>
      </c>
      <c r="M138" s="100">
        <f t="shared" si="17"/>
        <v>0.66079999999999994</v>
      </c>
      <c r="N138" s="107">
        <v>7301</v>
      </c>
      <c r="O138" s="108" t="s">
        <v>57</v>
      </c>
      <c r="P138" s="100">
        <f t="shared" si="18"/>
        <v>0.73009999999999997</v>
      </c>
    </row>
    <row r="139" spans="1:16">
      <c r="A139" s="18">
        <f t="shared" si="14"/>
        <v>139</v>
      </c>
      <c r="B139" s="101">
        <v>80</v>
      </c>
      <c r="C139" s="102" t="s">
        <v>58</v>
      </c>
      <c r="D139" s="96">
        <f t="shared" si="19"/>
        <v>0.40609137055837563</v>
      </c>
      <c r="E139" s="103">
        <v>85.14</v>
      </c>
      <c r="F139" s="104">
        <v>1.663</v>
      </c>
      <c r="G139" s="99">
        <f t="shared" si="10"/>
        <v>86.802999999999997</v>
      </c>
      <c r="H139" s="101">
        <v>19.559999999999999</v>
      </c>
      <c r="I139" s="102" t="s">
        <v>59</v>
      </c>
      <c r="J139" s="106">
        <f t="shared" si="20"/>
        <v>19.559999999999999</v>
      </c>
      <c r="K139" s="107">
        <v>6871</v>
      </c>
      <c r="L139" s="108" t="s">
        <v>57</v>
      </c>
      <c r="M139" s="100">
        <f t="shared" si="17"/>
        <v>0.68710000000000004</v>
      </c>
      <c r="N139" s="107">
        <v>7475</v>
      </c>
      <c r="O139" s="108" t="s">
        <v>57</v>
      </c>
      <c r="P139" s="100">
        <f t="shared" si="18"/>
        <v>0.74749999999999994</v>
      </c>
    </row>
    <row r="140" spans="1:16">
      <c r="A140" s="18">
        <f t="shared" si="14"/>
        <v>140</v>
      </c>
      <c r="B140" s="101">
        <v>90</v>
      </c>
      <c r="C140" s="109" t="s">
        <v>58</v>
      </c>
      <c r="D140" s="96">
        <f t="shared" si="19"/>
        <v>0.45685279187817257</v>
      </c>
      <c r="E140" s="103">
        <v>91.05</v>
      </c>
      <c r="F140" s="104">
        <v>1.5209999999999999</v>
      </c>
      <c r="G140" s="99">
        <f t="shared" si="10"/>
        <v>92.570999999999998</v>
      </c>
      <c r="H140" s="101">
        <v>20.67</v>
      </c>
      <c r="I140" s="102" t="s">
        <v>59</v>
      </c>
      <c r="J140" s="106">
        <f t="shared" si="20"/>
        <v>20.67</v>
      </c>
      <c r="K140" s="107">
        <v>7088</v>
      </c>
      <c r="L140" s="108" t="s">
        <v>57</v>
      </c>
      <c r="M140" s="100">
        <f t="shared" si="17"/>
        <v>0.70879999999999999</v>
      </c>
      <c r="N140" s="107">
        <v>7619</v>
      </c>
      <c r="O140" s="108" t="s">
        <v>57</v>
      </c>
      <c r="P140" s="100">
        <f t="shared" si="18"/>
        <v>0.76190000000000002</v>
      </c>
    </row>
    <row r="141" spans="1:16">
      <c r="A141" s="18">
        <f t="shared" si="14"/>
        <v>141</v>
      </c>
      <c r="B141" s="101">
        <v>100</v>
      </c>
      <c r="C141" s="108" t="s">
        <v>58</v>
      </c>
      <c r="D141" s="96">
        <f t="shared" si="19"/>
        <v>0.50761421319796951</v>
      </c>
      <c r="E141" s="103">
        <v>96.01</v>
      </c>
      <c r="F141" s="104">
        <v>1.403</v>
      </c>
      <c r="G141" s="99">
        <f t="shared" si="10"/>
        <v>97.413000000000011</v>
      </c>
      <c r="H141" s="107">
        <v>21.73</v>
      </c>
      <c r="I141" s="108" t="s">
        <v>59</v>
      </c>
      <c r="J141" s="106">
        <f t="shared" si="20"/>
        <v>21.73</v>
      </c>
      <c r="K141" s="107">
        <v>7274</v>
      </c>
      <c r="L141" s="108" t="s">
        <v>57</v>
      </c>
      <c r="M141" s="100">
        <f t="shared" si="17"/>
        <v>0.72740000000000005</v>
      </c>
      <c r="N141" s="107">
        <v>7741</v>
      </c>
      <c r="O141" s="108" t="s">
        <v>57</v>
      </c>
      <c r="P141" s="100">
        <f t="shared" si="18"/>
        <v>0.77410000000000001</v>
      </c>
    </row>
    <row r="142" spans="1:16">
      <c r="A142" s="18">
        <f t="shared" si="14"/>
        <v>142</v>
      </c>
      <c r="B142" s="101">
        <v>110</v>
      </c>
      <c r="C142" s="108" t="s">
        <v>58</v>
      </c>
      <c r="D142" s="96">
        <f t="shared" si="19"/>
        <v>0.55837563451776651</v>
      </c>
      <c r="E142" s="103">
        <v>100.2</v>
      </c>
      <c r="F142" s="104">
        <v>1.304</v>
      </c>
      <c r="G142" s="99">
        <f t="shared" si="10"/>
        <v>101.504</v>
      </c>
      <c r="H142" s="107">
        <v>22.73</v>
      </c>
      <c r="I142" s="108" t="s">
        <v>59</v>
      </c>
      <c r="J142" s="106">
        <f t="shared" si="20"/>
        <v>22.73</v>
      </c>
      <c r="K142" s="107">
        <v>7438</v>
      </c>
      <c r="L142" s="108" t="s">
        <v>57</v>
      </c>
      <c r="M142" s="100">
        <f t="shared" si="17"/>
        <v>0.74380000000000002</v>
      </c>
      <c r="N142" s="107">
        <v>7846</v>
      </c>
      <c r="O142" s="108" t="s">
        <v>57</v>
      </c>
      <c r="P142" s="100">
        <f t="shared" si="18"/>
        <v>0.78459999999999996</v>
      </c>
    </row>
    <row r="143" spans="1:16">
      <c r="A143" s="18">
        <f t="shared" si="14"/>
        <v>143</v>
      </c>
      <c r="B143" s="101">
        <v>120</v>
      </c>
      <c r="C143" s="108" t="s">
        <v>58</v>
      </c>
      <c r="D143" s="96">
        <f t="shared" si="19"/>
        <v>0.6091370558375635</v>
      </c>
      <c r="E143" s="103">
        <v>103.8</v>
      </c>
      <c r="F143" s="104">
        <v>1.2190000000000001</v>
      </c>
      <c r="G143" s="99">
        <f t="shared" si="10"/>
        <v>105.01899999999999</v>
      </c>
      <c r="H143" s="107">
        <v>23.7</v>
      </c>
      <c r="I143" s="108" t="s">
        <v>59</v>
      </c>
      <c r="J143" s="106">
        <f t="shared" si="20"/>
        <v>23.7</v>
      </c>
      <c r="K143" s="107">
        <v>7585</v>
      </c>
      <c r="L143" s="108" t="s">
        <v>57</v>
      </c>
      <c r="M143" s="100">
        <f t="shared" si="17"/>
        <v>0.75849999999999995</v>
      </c>
      <c r="N143" s="107">
        <v>7940</v>
      </c>
      <c r="O143" s="108" t="s">
        <v>57</v>
      </c>
      <c r="P143" s="100">
        <f t="shared" si="18"/>
        <v>0.79400000000000004</v>
      </c>
    </row>
    <row r="144" spans="1:16">
      <c r="A144" s="18">
        <f t="shared" si="14"/>
        <v>144</v>
      </c>
      <c r="B144" s="101">
        <v>130</v>
      </c>
      <c r="C144" s="108" t="s">
        <v>58</v>
      </c>
      <c r="D144" s="96">
        <f t="shared" si="19"/>
        <v>0.65989847715736039</v>
      </c>
      <c r="E144" s="103">
        <v>106.9</v>
      </c>
      <c r="F144" s="104">
        <v>1.145</v>
      </c>
      <c r="G144" s="99">
        <f t="shared" si="10"/>
        <v>108.045</v>
      </c>
      <c r="H144" s="107">
        <v>24.63</v>
      </c>
      <c r="I144" s="108" t="s">
        <v>59</v>
      </c>
      <c r="J144" s="106">
        <f t="shared" si="20"/>
        <v>24.63</v>
      </c>
      <c r="K144" s="107">
        <v>7721</v>
      </c>
      <c r="L144" s="108" t="s">
        <v>57</v>
      </c>
      <c r="M144" s="100">
        <f t="shared" si="17"/>
        <v>0.77210000000000001</v>
      </c>
      <c r="N144" s="107">
        <v>8023</v>
      </c>
      <c r="O144" s="108" t="s">
        <v>57</v>
      </c>
      <c r="P144" s="100">
        <f t="shared" si="18"/>
        <v>0.80230000000000001</v>
      </c>
    </row>
    <row r="145" spans="1:16">
      <c r="A145" s="18">
        <f t="shared" si="14"/>
        <v>145</v>
      </c>
      <c r="B145" s="101">
        <v>140</v>
      </c>
      <c r="C145" s="108" t="s">
        <v>58</v>
      </c>
      <c r="D145" s="96">
        <f t="shared" si="19"/>
        <v>0.71065989847715738</v>
      </c>
      <c r="E145" s="103">
        <v>109.6</v>
      </c>
      <c r="F145" s="104">
        <v>1.08</v>
      </c>
      <c r="G145" s="99">
        <f t="shared" si="10"/>
        <v>110.67999999999999</v>
      </c>
      <c r="H145" s="107">
        <v>25.55</v>
      </c>
      <c r="I145" s="108" t="s">
        <v>59</v>
      </c>
      <c r="J145" s="106">
        <f t="shared" si="20"/>
        <v>25.55</v>
      </c>
      <c r="K145" s="107">
        <v>7846</v>
      </c>
      <c r="L145" s="108" t="s">
        <v>57</v>
      </c>
      <c r="M145" s="100">
        <f t="shared" si="17"/>
        <v>0.78459999999999996</v>
      </c>
      <c r="N145" s="107">
        <v>8099</v>
      </c>
      <c r="O145" s="108" t="s">
        <v>57</v>
      </c>
      <c r="P145" s="100">
        <f t="shared" si="18"/>
        <v>0.80990000000000006</v>
      </c>
    </row>
    <row r="146" spans="1:16">
      <c r="A146" s="18">
        <f t="shared" si="14"/>
        <v>146</v>
      </c>
      <c r="B146" s="101">
        <v>150</v>
      </c>
      <c r="C146" s="108" t="s">
        <v>58</v>
      </c>
      <c r="D146" s="96">
        <f t="shared" si="19"/>
        <v>0.76142131979695427</v>
      </c>
      <c r="E146" s="103">
        <v>111.9</v>
      </c>
      <c r="F146" s="104">
        <v>1.0229999999999999</v>
      </c>
      <c r="G146" s="99">
        <f t="shared" si="10"/>
        <v>112.923</v>
      </c>
      <c r="H146" s="107">
        <v>26.44</v>
      </c>
      <c r="I146" s="108" t="s">
        <v>59</v>
      </c>
      <c r="J146" s="106">
        <f t="shared" si="20"/>
        <v>26.44</v>
      </c>
      <c r="K146" s="107">
        <v>7963</v>
      </c>
      <c r="L146" s="108" t="s">
        <v>57</v>
      </c>
      <c r="M146" s="100">
        <f t="shared" si="17"/>
        <v>0.79630000000000001</v>
      </c>
      <c r="N146" s="107">
        <v>8169</v>
      </c>
      <c r="O146" s="108" t="s">
        <v>57</v>
      </c>
      <c r="P146" s="100">
        <f t="shared" si="18"/>
        <v>0.81690000000000007</v>
      </c>
    </row>
    <row r="147" spans="1:16">
      <c r="A147" s="18">
        <f t="shared" si="14"/>
        <v>147</v>
      </c>
      <c r="B147" s="101">
        <v>160</v>
      </c>
      <c r="C147" s="108" t="s">
        <v>58</v>
      </c>
      <c r="D147" s="96">
        <f t="shared" si="19"/>
        <v>0.81218274111675126</v>
      </c>
      <c r="E147" s="103">
        <v>114</v>
      </c>
      <c r="F147" s="104">
        <v>0.97260000000000002</v>
      </c>
      <c r="G147" s="99">
        <f t="shared" si="10"/>
        <v>114.9726</v>
      </c>
      <c r="H147" s="107">
        <v>27.32</v>
      </c>
      <c r="I147" s="108" t="s">
        <v>59</v>
      </c>
      <c r="J147" s="106">
        <f t="shared" si="20"/>
        <v>27.32</v>
      </c>
      <c r="K147" s="107">
        <v>8074</v>
      </c>
      <c r="L147" s="108" t="s">
        <v>57</v>
      </c>
      <c r="M147" s="100">
        <f t="shared" si="17"/>
        <v>0.80740000000000001</v>
      </c>
      <c r="N147" s="107">
        <v>8234</v>
      </c>
      <c r="O147" s="108" t="s">
        <v>57</v>
      </c>
      <c r="P147" s="100">
        <f t="shared" si="18"/>
        <v>0.82340000000000002</v>
      </c>
    </row>
    <row r="148" spans="1:16">
      <c r="A148" s="18">
        <f t="shared" si="14"/>
        <v>148</v>
      </c>
      <c r="B148" s="101">
        <v>170</v>
      </c>
      <c r="C148" s="108" t="s">
        <v>58</v>
      </c>
      <c r="D148" s="96">
        <f t="shared" si="19"/>
        <v>0.86294416243654826</v>
      </c>
      <c r="E148" s="103">
        <v>115.8</v>
      </c>
      <c r="F148" s="104">
        <v>0.92700000000000005</v>
      </c>
      <c r="G148" s="99">
        <f t="shared" ref="G148:G211" si="21">E148+F148</f>
        <v>116.727</v>
      </c>
      <c r="H148" s="107">
        <v>28.18</v>
      </c>
      <c r="I148" s="108" t="s">
        <v>59</v>
      </c>
      <c r="J148" s="106">
        <f t="shared" si="20"/>
        <v>28.18</v>
      </c>
      <c r="K148" s="107">
        <v>8179</v>
      </c>
      <c r="L148" s="108" t="s">
        <v>57</v>
      </c>
      <c r="M148" s="100">
        <f t="shared" si="17"/>
        <v>0.81790000000000007</v>
      </c>
      <c r="N148" s="107">
        <v>8293</v>
      </c>
      <c r="O148" s="108" t="s">
        <v>57</v>
      </c>
      <c r="P148" s="100">
        <f t="shared" ref="P148:P164" si="22">N148/1000/10</f>
        <v>0.82929999999999993</v>
      </c>
    </row>
    <row r="149" spans="1:16">
      <c r="A149" s="18">
        <f t="shared" si="14"/>
        <v>149</v>
      </c>
      <c r="B149" s="101">
        <v>180</v>
      </c>
      <c r="C149" s="108" t="s">
        <v>58</v>
      </c>
      <c r="D149" s="96">
        <f t="shared" si="19"/>
        <v>0.91370558375634514</v>
      </c>
      <c r="E149" s="103">
        <v>117.3</v>
      </c>
      <c r="F149" s="104">
        <v>0.88590000000000002</v>
      </c>
      <c r="G149" s="99">
        <f t="shared" si="21"/>
        <v>118.1859</v>
      </c>
      <c r="H149" s="107">
        <v>29.03</v>
      </c>
      <c r="I149" s="108" t="s">
        <v>59</v>
      </c>
      <c r="J149" s="106">
        <f t="shared" si="20"/>
        <v>29.03</v>
      </c>
      <c r="K149" s="107">
        <v>8279</v>
      </c>
      <c r="L149" s="108" t="s">
        <v>57</v>
      </c>
      <c r="M149" s="100">
        <f t="shared" si="17"/>
        <v>0.82789999999999997</v>
      </c>
      <c r="N149" s="107">
        <v>8350</v>
      </c>
      <c r="O149" s="108" t="s">
        <v>57</v>
      </c>
      <c r="P149" s="100">
        <f t="shared" si="22"/>
        <v>0.83499999999999996</v>
      </c>
    </row>
    <row r="150" spans="1:16">
      <c r="A150" s="18">
        <f t="shared" ref="A150:A213" si="23">A149+1</f>
        <v>150</v>
      </c>
      <c r="B150" s="101">
        <v>200</v>
      </c>
      <c r="C150" s="108" t="s">
        <v>58</v>
      </c>
      <c r="D150" s="100">
        <f t="shared" si="19"/>
        <v>1.015228426395939</v>
      </c>
      <c r="E150" s="103">
        <v>119.9</v>
      </c>
      <c r="F150" s="104">
        <v>0.8145</v>
      </c>
      <c r="G150" s="99">
        <f t="shared" si="21"/>
        <v>120.7145</v>
      </c>
      <c r="H150" s="107">
        <v>30.71</v>
      </c>
      <c r="I150" s="108" t="s">
        <v>59</v>
      </c>
      <c r="J150" s="106">
        <f t="shared" si="20"/>
        <v>30.71</v>
      </c>
      <c r="K150" s="107">
        <v>8632</v>
      </c>
      <c r="L150" s="108" t="s">
        <v>57</v>
      </c>
      <c r="M150" s="100">
        <f t="shared" si="17"/>
        <v>0.86319999999999997</v>
      </c>
      <c r="N150" s="107">
        <v>8453</v>
      </c>
      <c r="O150" s="108" t="s">
        <v>57</v>
      </c>
      <c r="P150" s="100">
        <f t="shared" si="22"/>
        <v>0.84529999999999994</v>
      </c>
    </row>
    <row r="151" spans="1:16">
      <c r="A151" s="18">
        <f t="shared" si="23"/>
        <v>151</v>
      </c>
      <c r="B151" s="101">
        <v>225</v>
      </c>
      <c r="C151" s="108" t="s">
        <v>58</v>
      </c>
      <c r="D151" s="100">
        <f t="shared" si="19"/>
        <v>1.1421319796954315</v>
      </c>
      <c r="E151" s="103">
        <v>122.3</v>
      </c>
      <c r="F151" s="104">
        <v>0.74109999999999998</v>
      </c>
      <c r="G151" s="99">
        <f t="shared" si="21"/>
        <v>123.0411</v>
      </c>
      <c r="H151" s="107">
        <v>32.76</v>
      </c>
      <c r="I151" s="108" t="s">
        <v>59</v>
      </c>
      <c r="J151" s="106">
        <f t="shared" si="20"/>
        <v>32.76</v>
      </c>
      <c r="K151" s="107">
        <v>9129</v>
      </c>
      <c r="L151" s="108" t="s">
        <v>57</v>
      </c>
      <c r="M151" s="100">
        <f t="shared" si="17"/>
        <v>0.91289999999999993</v>
      </c>
      <c r="N151" s="107">
        <v>8568</v>
      </c>
      <c r="O151" s="108" t="s">
        <v>57</v>
      </c>
      <c r="P151" s="100">
        <f t="shared" si="22"/>
        <v>0.85680000000000001</v>
      </c>
    </row>
    <row r="152" spans="1:16">
      <c r="A152" s="18">
        <f t="shared" si="23"/>
        <v>152</v>
      </c>
      <c r="B152" s="101">
        <v>250</v>
      </c>
      <c r="C152" s="108" t="s">
        <v>58</v>
      </c>
      <c r="D152" s="100">
        <f t="shared" si="19"/>
        <v>1.2690355329949239</v>
      </c>
      <c r="E152" s="103">
        <v>124</v>
      </c>
      <c r="F152" s="104">
        <v>0.68069999999999997</v>
      </c>
      <c r="G152" s="99">
        <f t="shared" si="21"/>
        <v>124.6807</v>
      </c>
      <c r="H152" s="107">
        <v>34.770000000000003</v>
      </c>
      <c r="I152" s="108" t="s">
        <v>59</v>
      </c>
      <c r="J152" s="106">
        <f t="shared" si="20"/>
        <v>34.770000000000003</v>
      </c>
      <c r="K152" s="107">
        <v>9584</v>
      </c>
      <c r="L152" s="108" t="s">
        <v>57</v>
      </c>
      <c r="M152" s="100">
        <f t="shared" si="17"/>
        <v>0.95839999999999992</v>
      </c>
      <c r="N152" s="107">
        <v>8672</v>
      </c>
      <c r="O152" s="108" t="s">
        <v>57</v>
      </c>
      <c r="P152" s="100">
        <f t="shared" si="22"/>
        <v>0.86720000000000008</v>
      </c>
    </row>
    <row r="153" spans="1:16">
      <c r="A153" s="18">
        <f t="shared" si="23"/>
        <v>153</v>
      </c>
      <c r="B153" s="101">
        <v>275</v>
      </c>
      <c r="C153" s="108" t="s">
        <v>58</v>
      </c>
      <c r="D153" s="100">
        <f t="shared" ref="D153:D166" si="24">B153/$C$5</f>
        <v>1.3959390862944163</v>
      </c>
      <c r="E153" s="103">
        <v>125.2</v>
      </c>
      <c r="F153" s="104">
        <v>0.63019999999999998</v>
      </c>
      <c r="G153" s="99">
        <f t="shared" si="21"/>
        <v>125.8302</v>
      </c>
      <c r="H153" s="107">
        <v>36.770000000000003</v>
      </c>
      <c r="I153" s="108" t="s">
        <v>59</v>
      </c>
      <c r="J153" s="106">
        <f t="shared" si="20"/>
        <v>36.770000000000003</v>
      </c>
      <c r="K153" s="107">
        <v>1</v>
      </c>
      <c r="L153" s="110" t="s">
        <v>59</v>
      </c>
      <c r="M153" s="106">
        <f t="shared" ref="M153:M184" si="25">K153</f>
        <v>1</v>
      </c>
      <c r="N153" s="107">
        <v>8766</v>
      </c>
      <c r="O153" s="108" t="s">
        <v>57</v>
      </c>
      <c r="P153" s="100">
        <f t="shared" si="22"/>
        <v>0.87660000000000005</v>
      </c>
    </row>
    <row r="154" spans="1:16">
      <c r="A154" s="18">
        <f t="shared" si="23"/>
        <v>154</v>
      </c>
      <c r="B154" s="101">
        <v>300</v>
      </c>
      <c r="C154" s="108" t="s">
        <v>58</v>
      </c>
      <c r="D154" s="100">
        <f t="shared" si="24"/>
        <v>1.5228426395939085</v>
      </c>
      <c r="E154" s="103">
        <v>126.1</v>
      </c>
      <c r="F154" s="104">
        <v>0.58709999999999996</v>
      </c>
      <c r="G154" s="99">
        <f t="shared" si="21"/>
        <v>126.6871</v>
      </c>
      <c r="H154" s="107">
        <v>38.75</v>
      </c>
      <c r="I154" s="108" t="s">
        <v>59</v>
      </c>
      <c r="J154" s="106">
        <f t="shared" si="20"/>
        <v>38.75</v>
      </c>
      <c r="K154" s="107">
        <v>1.04</v>
      </c>
      <c r="L154" s="108" t="s">
        <v>59</v>
      </c>
      <c r="M154" s="106">
        <f t="shared" si="25"/>
        <v>1.04</v>
      </c>
      <c r="N154" s="107">
        <v>8854</v>
      </c>
      <c r="O154" s="108" t="s">
        <v>57</v>
      </c>
      <c r="P154" s="100">
        <f t="shared" si="22"/>
        <v>0.88539999999999996</v>
      </c>
    </row>
    <row r="155" spans="1:16">
      <c r="A155" s="18">
        <f t="shared" si="23"/>
        <v>155</v>
      </c>
      <c r="B155" s="101">
        <v>325</v>
      </c>
      <c r="C155" s="108" t="s">
        <v>58</v>
      </c>
      <c r="D155" s="100">
        <f t="shared" si="24"/>
        <v>1.649746192893401</v>
      </c>
      <c r="E155" s="103">
        <v>126.8</v>
      </c>
      <c r="F155" s="104">
        <v>0.55000000000000004</v>
      </c>
      <c r="G155" s="99">
        <f t="shared" si="21"/>
        <v>127.35</v>
      </c>
      <c r="H155" s="107">
        <v>40.72</v>
      </c>
      <c r="I155" s="108" t="s">
        <v>59</v>
      </c>
      <c r="J155" s="106">
        <f t="shared" si="20"/>
        <v>40.72</v>
      </c>
      <c r="K155" s="107">
        <v>1.08</v>
      </c>
      <c r="L155" s="108" t="s">
        <v>59</v>
      </c>
      <c r="M155" s="106">
        <f t="shared" si="25"/>
        <v>1.08</v>
      </c>
      <c r="N155" s="107">
        <v>8937</v>
      </c>
      <c r="O155" s="108" t="s">
        <v>57</v>
      </c>
      <c r="P155" s="100">
        <f t="shared" si="22"/>
        <v>0.89369999999999994</v>
      </c>
    </row>
    <row r="156" spans="1:16">
      <c r="A156" s="18">
        <f t="shared" si="23"/>
        <v>156</v>
      </c>
      <c r="B156" s="101">
        <v>350</v>
      </c>
      <c r="C156" s="108" t="s">
        <v>58</v>
      </c>
      <c r="D156" s="100">
        <f t="shared" si="24"/>
        <v>1.7766497461928934</v>
      </c>
      <c r="E156" s="103">
        <v>127.2</v>
      </c>
      <c r="F156" s="104">
        <v>0.51759999999999995</v>
      </c>
      <c r="G156" s="99">
        <f t="shared" si="21"/>
        <v>127.7176</v>
      </c>
      <c r="H156" s="107">
        <v>42.68</v>
      </c>
      <c r="I156" s="108" t="s">
        <v>59</v>
      </c>
      <c r="J156" s="106">
        <f t="shared" si="20"/>
        <v>42.68</v>
      </c>
      <c r="K156" s="107">
        <v>1.1100000000000001</v>
      </c>
      <c r="L156" s="108" t="s">
        <v>59</v>
      </c>
      <c r="M156" s="106">
        <f t="shared" si="25"/>
        <v>1.1100000000000001</v>
      </c>
      <c r="N156" s="107">
        <v>9015</v>
      </c>
      <c r="O156" s="108" t="s">
        <v>57</v>
      </c>
      <c r="P156" s="100">
        <f t="shared" si="22"/>
        <v>0.90150000000000008</v>
      </c>
    </row>
    <row r="157" spans="1:16">
      <c r="A157" s="18">
        <f t="shared" si="23"/>
        <v>157</v>
      </c>
      <c r="B157" s="101">
        <v>375</v>
      </c>
      <c r="C157" s="108" t="s">
        <v>58</v>
      </c>
      <c r="D157" s="100">
        <f t="shared" si="24"/>
        <v>1.9035532994923858</v>
      </c>
      <c r="E157" s="103">
        <v>127.5</v>
      </c>
      <c r="F157" s="104">
        <v>0.48909999999999998</v>
      </c>
      <c r="G157" s="99">
        <f t="shared" si="21"/>
        <v>127.98909999999999</v>
      </c>
      <c r="H157" s="107">
        <v>44.63</v>
      </c>
      <c r="I157" s="108" t="s">
        <v>59</v>
      </c>
      <c r="J157" s="106">
        <f t="shared" si="20"/>
        <v>44.63</v>
      </c>
      <c r="K157" s="107">
        <v>1.1499999999999999</v>
      </c>
      <c r="L157" s="108" t="s">
        <v>59</v>
      </c>
      <c r="M157" s="106">
        <f t="shared" si="25"/>
        <v>1.1499999999999999</v>
      </c>
      <c r="N157" s="107">
        <v>9089</v>
      </c>
      <c r="O157" s="108" t="s">
        <v>57</v>
      </c>
      <c r="P157" s="100">
        <f t="shared" si="22"/>
        <v>0.90890000000000004</v>
      </c>
    </row>
    <row r="158" spans="1:16">
      <c r="A158" s="18">
        <f t="shared" si="23"/>
        <v>158</v>
      </c>
      <c r="B158" s="101">
        <v>400</v>
      </c>
      <c r="C158" s="108" t="s">
        <v>58</v>
      </c>
      <c r="D158" s="100">
        <f t="shared" si="24"/>
        <v>2.030456852791878</v>
      </c>
      <c r="E158" s="103">
        <v>128.19999999999999</v>
      </c>
      <c r="F158" s="104">
        <v>0.46379999999999999</v>
      </c>
      <c r="G158" s="99">
        <f t="shared" si="21"/>
        <v>128.66379999999998</v>
      </c>
      <c r="H158" s="107">
        <v>46.58</v>
      </c>
      <c r="I158" s="108" t="s">
        <v>59</v>
      </c>
      <c r="J158" s="106">
        <f t="shared" si="20"/>
        <v>46.58</v>
      </c>
      <c r="K158" s="107">
        <v>1.18</v>
      </c>
      <c r="L158" s="108" t="s">
        <v>59</v>
      </c>
      <c r="M158" s="106">
        <f t="shared" si="25"/>
        <v>1.18</v>
      </c>
      <c r="N158" s="107">
        <v>9160</v>
      </c>
      <c r="O158" s="108" t="s">
        <v>57</v>
      </c>
      <c r="P158" s="100">
        <f t="shared" si="22"/>
        <v>0.91600000000000004</v>
      </c>
    </row>
    <row r="159" spans="1:16">
      <c r="A159" s="18">
        <f t="shared" si="23"/>
        <v>159</v>
      </c>
      <c r="B159" s="101">
        <v>450</v>
      </c>
      <c r="C159" s="108" t="s">
        <v>58</v>
      </c>
      <c r="D159" s="100">
        <f t="shared" si="24"/>
        <v>2.2842639593908629</v>
      </c>
      <c r="E159" s="103">
        <v>131</v>
      </c>
      <c r="F159" s="104">
        <v>0.42080000000000001</v>
      </c>
      <c r="G159" s="99">
        <f t="shared" si="21"/>
        <v>131.42080000000001</v>
      </c>
      <c r="H159" s="107">
        <v>50.42</v>
      </c>
      <c r="I159" s="108" t="s">
        <v>59</v>
      </c>
      <c r="J159" s="106">
        <f t="shared" si="20"/>
        <v>50.42</v>
      </c>
      <c r="K159" s="107">
        <v>1.3</v>
      </c>
      <c r="L159" s="108" t="s">
        <v>59</v>
      </c>
      <c r="M159" s="106">
        <f t="shared" si="25"/>
        <v>1.3</v>
      </c>
      <c r="N159" s="107">
        <v>9293</v>
      </c>
      <c r="O159" s="108" t="s">
        <v>57</v>
      </c>
      <c r="P159" s="100">
        <f t="shared" si="22"/>
        <v>0.9292999999999999</v>
      </c>
    </row>
    <row r="160" spans="1:16">
      <c r="A160" s="18">
        <f t="shared" si="23"/>
        <v>160</v>
      </c>
      <c r="B160" s="101">
        <v>500</v>
      </c>
      <c r="C160" s="108" t="s">
        <v>58</v>
      </c>
      <c r="D160" s="100">
        <f t="shared" si="24"/>
        <v>2.5380710659898478</v>
      </c>
      <c r="E160" s="103">
        <v>131.4</v>
      </c>
      <c r="F160" s="104">
        <v>0.3856</v>
      </c>
      <c r="G160" s="99">
        <f t="shared" si="21"/>
        <v>131.78560000000002</v>
      </c>
      <c r="H160" s="107">
        <v>54.22</v>
      </c>
      <c r="I160" s="108" t="s">
        <v>59</v>
      </c>
      <c r="J160" s="106">
        <f t="shared" si="20"/>
        <v>54.22</v>
      </c>
      <c r="K160" s="107">
        <v>1.41</v>
      </c>
      <c r="L160" s="108" t="s">
        <v>59</v>
      </c>
      <c r="M160" s="106">
        <f t="shared" si="25"/>
        <v>1.41</v>
      </c>
      <c r="N160" s="107">
        <v>9416</v>
      </c>
      <c r="O160" s="108" t="s">
        <v>57</v>
      </c>
      <c r="P160" s="100">
        <f t="shared" si="22"/>
        <v>0.94159999999999999</v>
      </c>
    </row>
    <row r="161" spans="1:16">
      <c r="A161" s="18">
        <f t="shared" si="23"/>
        <v>161</v>
      </c>
      <c r="B161" s="101">
        <v>550</v>
      </c>
      <c r="C161" s="108" t="s">
        <v>58</v>
      </c>
      <c r="D161" s="100">
        <f t="shared" si="24"/>
        <v>2.7918781725888326</v>
      </c>
      <c r="E161" s="103">
        <v>130.9</v>
      </c>
      <c r="F161" s="104">
        <v>0.35620000000000002</v>
      </c>
      <c r="G161" s="99">
        <f t="shared" si="21"/>
        <v>131.25620000000001</v>
      </c>
      <c r="H161" s="107">
        <v>58.02</v>
      </c>
      <c r="I161" s="108" t="s">
        <v>59</v>
      </c>
      <c r="J161" s="106">
        <f t="shared" si="20"/>
        <v>58.02</v>
      </c>
      <c r="K161" s="107">
        <v>1.51</v>
      </c>
      <c r="L161" s="108" t="s">
        <v>59</v>
      </c>
      <c r="M161" s="106">
        <f t="shared" si="25"/>
        <v>1.51</v>
      </c>
      <c r="N161" s="107">
        <v>9532</v>
      </c>
      <c r="O161" s="108" t="s">
        <v>57</v>
      </c>
      <c r="P161" s="100">
        <f t="shared" si="22"/>
        <v>0.95320000000000005</v>
      </c>
    </row>
    <row r="162" spans="1:16">
      <c r="A162" s="18">
        <f t="shared" si="23"/>
        <v>162</v>
      </c>
      <c r="B162" s="101">
        <v>600</v>
      </c>
      <c r="C162" s="108" t="s">
        <v>58</v>
      </c>
      <c r="D162" s="100">
        <f t="shared" si="24"/>
        <v>3.0456852791878171</v>
      </c>
      <c r="E162" s="103">
        <v>130.5</v>
      </c>
      <c r="F162" s="104">
        <v>0.33129999999999998</v>
      </c>
      <c r="G162" s="99">
        <f t="shared" si="21"/>
        <v>130.8313</v>
      </c>
      <c r="H162" s="107">
        <v>61.84</v>
      </c>
      <c r="I162" s="108" t="s">
        <v>59</v>
      </c>
      <c r="J162" s="106">
        <f t="shared" si="20"/>
        <v>61.84</v>
      </c>
      <c r="K162" s="107">
        <v>1.61</v>
      </c>
      <c r="L162" s="108" t="s">
        <v>59</v>
      </c>
      <c r="M162" s="106">
        <f t="shared" si="25"/>
        <v>1.61</v>
      </c>
      <c r="N162" s="107">
        <v>9643</v>
      </c>
      <c r="O162" s="108" t="s">
        <v>57</v>
      </c>
      <c r="P162" s="100">
        <f t="shared" si="22"/>
        <v>0.96430000000000005</v>
      </c>
    </row>
    <row r="163" spans="1:16">
      <c r="A163" s="18">
        <f t="shared" si="23"/>
        <v>163</v>
      </c>
      <c r="B163" s="101">
        <v>650</v>
      </c>
      <c r="C163" s="108" t="s">
        <v>58</v>
      </c>
      <c r="D163" s="100">
        <f t="shared" si="24"/>
        <v>3.2994923857868019</v>
      </c>
      <c r="E163" s="103">
        <v>130.1</v>
      </c>
      <c r="F163" s="104">
        <v>0.30980000000000002</v>
      </c>
      <c r="G163" s="99">
        <f t="shared" si="21"/>
        <v>130.40979999999999</v>
      </c>
      <c r="H163" s="107">
        <v>65.67</v>
      </c>
      <c r="I163" s="108" t="s">
        <v>59</v>
      </c>
      <c r="J163" s="106">
        <f t="shared" si="20"/>
        <v>65.67</v>
      </c>
      <c r="K163" s="107">
        <v>1.7</v>
      </c>
      <c r="L163" s="108" t="s">
        <v>59</v>
      </c>
      <c r="M163" s="106">
        <f t="shared" si="25"/>
        <v>1.7</v>
      </c>
      <c r="N163" s="107">
        <v>9751</v>
      </c>
      <c r="O163" s="108" t="s">
        <v>57</v>
      </c>
      <c r="P163" s="100">
        <f t="shared" si="22"/>
        <v>0.97509999999999997</v>
      </c>
    </row>
    <row r="164" spans="1:16">
      <c r="A164" s="18">
        <f t="shared" si="23"/>
        <v>164</v>
      </c>
      <c r="B164" s="101">
        <v>700</v>
      </c>
      <c r="C164" s="108" t="s">
        <v>58</v>
      </c>
      <c r="D164" s="100">
        <f t="shared" si="24"/>
        <v>3.5532994923857868</v>
      </c>
      <c r="E164" s="103">
        <v>129.69999999999999</v>
      </c>
      <c r="F164" s="104">
        <v>0.29110000000000003</v>
      </c>
      <c r="G164" s="99">
        <f t="shared" si="21"/>
        <v>129.99109999999999</v>
      </c>
      <c r="H164" s="107">
        <v>69.510000000000005</v>
      </c>
      <c r="I164" s="108" t="s">
        <v>59</v>
      </c>
      <c r="J164" s="106">
        <f t="shared" ref="J164:J191" si="26">H164</f>
        <v>69.510000000000005</v>
      </c>
      <c r="K164" s="107">
        <v>1.78</v>
      </c>
      <c r="L164" s="108" t="s">
        <v>59</v>
      </c>
      <c r="M164" s="106">
        <f t="shared" si="25"/>
        <v>1.78</v>
      </c>
      <c r="N164" s="107">
        <v>9855</v>
      </c>
      <c r="O164" s="108" t="s">
        <v>57</v>
      </c>
      <c r="P164" s="100">
        <f t="shared" si="22"/>
        <v>0.98550000000000004</v>
      </c>
    </row>
    <row r="165" spans="1:16">
      <c r="A165" s="18">
        <f t="shared" si="23"/>
        <v>165</v>
      </c>
      <c r="B165" s="101">
        <v>800</v>
      </c>
      <c r="C165" s="108" t="s">
        <v>58</v>
      </c>
      <c r="D165" s="100">
        <f t="shared" si="24"/>
        <v>4.0609137055837561</v>
      </c>
      <c r="E165" s="103">
        <v>129.1</v>
      </c>
      <c r="F165" s="104">
        <v>0.26019999999999999</v>
      </c>
      <c r="G165" s="99">
        <f t="shared" si="21"/>
        <v>129.36019999999999</v>
      </c>
      <c r="H165" s="107">
        <v>77.22</v>
      </c>
      <c r="I165" s="108" t="s">
        <v>59</v>
      </c>
      <c r="J165" s="106">
        <f t="shared" si="26"/>
        <v>77.22</v>
      </c>
      <c r="K165" s="107">
        <v>2.09</v>
      </c>
      <c r="L165" s="108" t="s">
        <v>59</v>
      </c>
      <c r="M165" s="106">
        <f t="shared" si="25"/>
        <v>2.09</v>
      </c>
      <c r="N165" s="107">
        <v>1.01</v>
      </c>
      <c r="O165" s="110" t="s">
        <v>59</v>
      </c>
      <c r="P165" s="106">
        <f t="shared" ref="P165:P196" si="27">N165</f>
        <v>1.01</v>
      </c>
    </row>
    <row r="166" spans="1:16">
      <c r="A166" s="18">
        <f t="shared" si="23"/>
        <v>166</v>
      </c>
      <c r="B166" s="101">
        <v>900</v>
      </c>
      <c r="C166" s="108" t="s">
        <v>58</v>
      </c>
      <c r="D166" s="100">
        <f t="shared" si="24"/>
        <v>4.5685279187817258</v>
      </c>
      <c r="E166" s="103">
        <v>128.5</v>
      </c>
      <c r="F166" s="104">
        <v>0.23549999999999999</v>
      </c>
      <c r="G166" s="99">
        <f t="shared" si="21"/>
        <v>128.7355</v>
      </c>
      <c r="H166" s="107">
        <v>84.96</v>
      </c>
      <c r="I166" s="108" t="s">
        <v>59</v>
      </c>
      <c r="J166" s="106">
        <f t="shared" si="26"/>
        <v>84.96</v>
      </c>
      <c r="K166" s="107">
        <v>2.36</v>
      </c>
      <c r="L166" s="108" t="s">
        <v>59</v>
      </c>
      <c r="M166" s="106">
        <f t="shared" si="25"/>
        <v>2.36</v>
      </c>
      <c r="N166" s="107">
        <v>1.02</v>
      </c>
      <c r="O166" s="108" t="s">
        <v>59</v>
      </c>
      <c r="P166" s="106">
        <f t="shared" si="27"/>
        <v>1.02</v>
      </c>
    </row>
    <row r="167" spans="1:16">
      <c r="A167" s="18">
        <f t="shared" si="23"/>
        <v>167</v>
      </c>
      <c r="B167" s="101">
        <v>1</v>
      </c>
      <c r="C167" s="110" t="s">
        <v>60</v>
      </c>
      <c r="D167" s="100">
        <f t="shared" ref="D167:D198" si="28">B167*1000/$C$5</f>
        <v>5.0761421319796955</v>
      </c>
      <c r="E167" s="103">
        <v>128</v>
      </c>
      <c r="F167" s="104">
        <v>0.21540000000000001</v>
      </c>
      <c r="G167" s="99">
        <f t="shared" si="21"/>
        <v>128.21539999999999</v>
      </c>
      <c r="H167" s="107">
        <v>92.75</v>
      </c>
      <c r="I167" s="108" t="s">
        <v>59</v>
      </c>
      <c r="J167" s="106">
        <f t="shared" si="26"/>
        <v>92.75</v>
      </c>
      <c r="K167" s="107">
        <v>2.61</v>
      </c>
      <c r="L167" s="108" t="s">
        <v>59</v>
      </c>
      <c r="M167" s="106">
        <f t="shared" si="25"/>
        <v>2.61</v>
      </c>
      <c r="N167" s="107">
        <v>1.04</v>
      </c>
      <c r="O167" s="108" t="s">
        <v>59</v>
      </c>
      <c r="P167" s="106">
        <f t="shared" si="27"/>
        <v>1.04</v>
      </c>
    </row>
    <row r="168" spans="1:16">
      <c r="A168" s="18">
        <f t="shared" si="23"/>
        <v>168</v>
      </c>
      <c r="B168" s="101">
        <v>1.1000000000000001</v>
      </c>
      <c r="C168" s="108" t="s">
        <v>60</v>
      </c>
      <c r="D168" s="100">
        <f t="shared" si="28"/>
        <v>5.5837563451776653</v>
      </c>
      <c r="E168" s="103">
        <v>127.3</v>
      </c>
      <c r="F168" s="104">
        <v>0.1986</v>
      </c>
      <c r="G168" s="99">
        <f t="shared" si="21"/>
        <v>127.4986</v>
      </c>
      <c r="H168" s="107">
        <v>100.57</v>
      </c>
      <c r="I168" s="108" t="s">
        <v>59</v>
      </c>
      <c r="J168" s="106">
        <f t="shared" si="26"/>
        <v>100.57</v>
      </c>
      <c r="K168" s="107">
        <v>2.83</v>
      </c>
      <c r="L168" s="108" t="s">
        <v>59</v>
      </c>
      <c r="M168" s="106">
        <f t="shared" si="25"/>
        <v>2.83</v>
      </c>
      <c r="N168" s="107">
        <v>1.06</v>
      </c>
      <c r="O168" s="108" t="s">
        <v>59</v>
      </c>
      <c r="P168" s="106">
        <f t="shared" si="27"/>
        <v>1.06</v>
      </c>
    </row>
    <row r="169" spans="1:16">
      <c r="A169" s="18">
        <f t="shared" si="23"/>
        <v>169</v>
      </c>
      <c r="B169" s="101">
        <v>1.2</v>
      </c>
      <c r="C169" s="108" t="s">
        <v>60</v>
      </c>
      <c r="D169" s="100">
        <f t="shared" si="28"/>
        <v>6.0913705583756341</v>
      </c>
      <c r="E169" s="103">
        <v>126.6</v>
      </c>
      <c r="F169" s="104">
        <v>0.1845</v>
      </c>
      <c r="G169" s="99">
        <f t="shared" si="21"/>
        <v>126.78449999999999</v>
      </c>
      <c r="H169" s="107">
        <v>108.43</v>
      </c>
      <c r="I169" s="108" t="s">
        <v>59</v>
      </c>
      <c r="J169" s="106">
        <f t="shared" si="26"/>
        <v>108.43</v>
      </c>
      <c r="K169" s="107">
        <v>3.04</v>
      </c>
      <c r="L169" s="108" t="s">
        <v>59</v>
      </c>
      <c r="M169" s="106">
        <f t="shared" si="25"/>
        <v>3.04</v>
      </c>
      <c r="N169" s="107">
        <v>1.08</v>
      </c>
      <c r="O169" s="108" t="s">
        <v>59</v>
      </c>
      <c r="P169" s="106">
        <f t="shared" si="27"/>
        <v>1.08</v>
      </c>
    </row>
    <row r="170" spans="1:16">
      <c r="A170" s="18">
        <f t="shared" si="23"/>
        <v>170</v>
      </c>
      <c r="B170" s="101">
        <v>1.3</v>
      </c>
      <c r="C170" s="108" t="s">
        <v>60</v>
      </c>
      <c r="D170" s="100">
        <f t="shared" si="28"/>
        <v>6.5989847715736039</v>
      </c>
      <c r="E170" s="103">
        <v>125.9</v>
      </c>
      <c r="F170" s="104">
        <v>0.17230000000000001</v>
      </c>
      <c r="G170" s="99">
        <f t="shared" si="21"/>
        <v>126.07230000000001</v>
      </c>
      <c r="H170" s="107">
        <v>116.34</v>
      </c>
      <c r="I170" s="108" t="s">
        <v>59</v>
      </c>
      <c r="J170" s="106">
        <f t="shared" si="26"/>
        <v>116.34</v>
      </c>
      <c r="K170" s="107">
        <v>3.24</v>
      </c>
      <c r="L170" s="108" t="s">
        <v>59</v>
      </c>
      <c r="M170" s="106">
        <f t="shared" si="25"/>
        <v>3.24</v>
      </c>
      <c r="N170" s="107">
        <v>1.1000000000000001</v>
      </c>
      <c r="O170" s="108" t="s">
        <v>59</v>
      </c>
      <c r="P170" s="106">
        <f t="shared" si="27"/>
        <v>1.1000000000000001</v>
      </c>
    </row>
    <row r="171" spans="1:16">
      <c r="A171" s="18">
        <f t="shared" si="23"/>
        <v>171</v>
      </c>
      <c r="B171" s="101">
        <v>1.4</v>
      </c>
      <c r="C171" s="108" t="s">
        <v>60</v>
      </c>
      <c r="D171" s="100">
        <f t="shared" si="28"/>
        <v>7.1065989847715736</v>
      </c>
      <c r="E171" s="103">
        <v>125.1</v>
      </c>
      <c r="F171" s="104">
        <v>0.16170000000000001</v>
      </c>
      <c r="G171" s="99">
        <f t="shared" si="21"/>
        <v>125.26169999999999</v>
      </c>
      <c r="H171" s="107">
        <v>124.3</v>
      </c>
      <c r="I171" s="108" t="s">
        <v>59</v>
      </c>
      <c r="J171" s="106">
        <f t="shared" si="26"/>
        <v>124.3</v>
      </c>
      <c r="K171" s="107">
        <v>3.44</v>
      </c>
      <c r="L171" s="108" t="s">
        <v>59</v>
      </c>
      <c r="M171" s="106">
        <f t="shared" si="25"/>
        <v>3.44</v>
      </c>
      <c r="N171" s="107">
        <v>1.1100000000000001</v>
      </c>
      <c r="O171" s="108" t="s">
        <v>59</v>
      </c>
      <c r="P171" s="106">
        <f t="shared" si="27"/>
        <v>1.1100000000000001</v>
      </c>
    </row>
    <row r="172" spans="1:16">
      <c r="A172" s="18">
        <f t="shared" si="23"/>
        <v>172</v>
      </c>
      <c r="B172" s="101">
        <v>1.5</v>
      </c>
      <c r="C172" s="108" t="s">
        <v>60</v>
      </c>
      <c r="D172" s="100">
        <f t="shared" si="28"/>
        <v>7.6142131979695433</v>
      </c>
      <c r="E172" s="103">
        <v>124.1</v>
      </c>
      <c r="F172" s="104">
        <v>0.15240000000000001</v>
      </c>
      <c r="G172" s="99">
        <f t="shared" si="21"/>
        <v>124.25239999999999</v>
      </c>
      <c r="H172" s="107">
        <v>132.32</v>
      </c>
      <c r="I172" s="108" t="s">
        <v>59</v>
      </c>
      <c r="J172" s="106">
        <f t="shared" si="26"/>
        <v>132.32</v>
      </c>
      <c r="K172" s="107">
        <v>3.62</v>
      </c>
      <c r="L172" s="108" t="s">
        <v>59</v>
      </c>
      <c r="M172" s="106">
        <f t="shared" si="25"/>
        <v>3.62</v>
      </c>
      <c r="N172" s="107">
        <v>1.1299999999999999</v>
      </c>
      <c r="O172" s="108" t="s">
        <v>59</v>
      </c>
      <c r="P172" s="106">
        <f t="shared" si="27"/>
        <v>1.1299999999999999</v>
      </c>
    </row>
    <row r="173" spans="1:16">
      <c r="A173" s="18">
        <f t="shared" si="23"/>
        <v>173</v>
      </c>
      <c r="B173" s="101">
        <v>1.6</v>
      </c>
      <c r="C173" s="108" t="s">
        <v>60</v>
      </c>
      <c r="D173" s="100">
        <f t="shared" si="28"/>
        <v>8.1218274111675122</v>
      </c>
      <c r="E173" s="103">
        <v>123.1</v>
      </c>
      <c r="F173" s="104">
        <v>0.14419999999999999</v>
      </c>
      <c r="G173" s="99">
        <f t="shared" si="21"/>
        <v>123.24419999999999</v>
      </c>
      <c r="H173" s="107">
        <v>140.38999999999999</v>
      </c>
      <c r="I173" s="108" t="s">
        <v>59</v>
      </c>
      <c r="J173" s="106">
        <f t="shared" si="26"/>
        <v>140.38999999999999</v>
      </c>
      <c r="K173" s="107">
        <v>3.8</v>
      </c>
      <c r="L173" s="108" t="s">
        <v>59</v>
      </c>
      <c r="M173" s="106">
        <f t="shared" si="25"/>
        <v>3.8</v>
      </c>
      <c r="N173" s="107">
        <v>1.1499999999999999</v>
      </c>
      <c r="O173" s="108" t="s">
        <v>59</v>
      </c>
      <c r="P173" s="106">
        <f t="shared" si="27"/>
        <v>1.1499999999999999</v>
      </c>
    </row>
    <row r="174" spans="1:16">
      <c r="A174" s="18">
        <f t="shared" si="23"/>
        <v>174</v>
      </c>
      <c r="B174" s="101">
        <v>1.7</v>
      </c>
      <c r="C174" s="108" t="s">
        <v>60</v>
      </c>
      <c r="D174" s="100">
        <f t="shared" si="28"/>
        <v>8.6294416243654819</v>
      </c>
      <c r="E174" s="103">
        <v>122.1</v>
      </c>
      <c r="F174" s="104">
        <v>0.13689999999999999</v>
      </c>
      <c r="G174" s="99">
        <f t="shared" si="21"/>
        <v>122.23689999999999</v>
      </c>
      <c r="H174" s="107">
        <v>148.54</v>
      </c>
      <c r="I174" s="108" t="s">
        <v>59</v>
      </c>
      <c r="J174" s="106">
        <f t="shared" si="26"/>
        <v>148.54</v>
      </c>
      <c r="K174" s="107">
        <v>3.97</v>
      </c>
      <c r="L174" s="108" t="s">
        <v>59</v>
      </c>
      <c r="M174" s="106">
        <f t="shared" si="25"/>
        <v>3.97</v>
      </c>
      <c r="N174" s="107">
        <v>1.1599999999999999</v>
      </c>
      <c r="O174" s="108" t="s">
        <v>59</v>
      </c>
      <c r="P174" s="106">
        <f t="shared" si="27"/>
        <v>1.1599999999999999</v>
      </c>
    </row>
    <row r="175" spans="1:16">
      <c r="A175" s="18">
        <f t="shared" si="23"/>
        <v>175</v>
      </c>
      <c r="B175" s="101">
        <v>1.8</v>
      </c>
      <c r="C175" s="108" t="s">
        <v>60</v>
      </c>
      <c r="D175" s="100">
        <f t="shared" si="28"/>
        <v>9.1370558375634516</v>
      </c>
      <c r="E175" s="103">
        <v>120.9</v>
      </c>
      <c r="F175" s="104">
        <v>0.1303</v>
      </c>
      <c r="G175" s="99">
        <f t="shared" si="21"/>
        <v>121.03030000000001</v>
      </c>
      <c r="H175" s="107">
        <v>156.76</v>
      </c>
      <c r="I175" s="108" t="s">
        <v>59</v>
      </c>
      <c r="J175" s="106">
        <f t="shared" si="26"/>
        <v>156.76</v>
      </c>
      <c r="K175" s="107">
        <v>4.13</v>
      </c>
      <c r="L175" s="108" t="s">
        <v>59</v>
      </c>
      <c r="M175" s="106">
        <f t="shared" si="25"/>
        <v>4.13</v>
      </c>
      <c r="N175" s="107">
        <v>1.18</v>
      </c>
      <c r="O175" s="108" t="s">
        <v>59</v>
      </c>
      <c r="P175" s="106">
        <f t="shared" si="27"/>
        <v>1.18</v>
      </c>
    </row>
    <row r="176" spans="1:16">
      <c r="A176" s="18">
        <f t="shared" si="23"/>
        <v>176</v>
      </c>
      <c r="B176" s="101">
        <v>2</v>
      </c>
      <c r="C176" s="108" t="s">
        <v>60</v>
      </c>
      <c r="D176" s="100">
        <f t="shared" si="28"/>
        <v>10.152284263959391</v>
      </c>
      <c r="E176" s="103">
        <v>118.5</v>
      </c>
      <c r="F176" s="104">
        <v>0.11899999999999999</v>
      </c>
      <c r="G176" s="99">
        <f t="shared" si="21"/>
        <v>118.619</v>
      </c>
      <c r="H176" s="107">
        <v>173.45</v>
      </c>
      <c r="I176" s="108" t="s">
        <v>59</v>
      </c>
      <c r="J176" s="106">
        <f t="shared" si="26"/>
        <v>173.45</v>
      </c>
      <c r="K176" s="107">
        <v>4.76</v>
      </c>
      <c r="L176" s="108" t="s">
        <v>59</v>
      </c>
      <c r="M176" s="106">
        <f t="shared" si="25"/>
        <v>4.76</v>
      </c>
      <c r="N176" s="107">
        <v>1.21</v>
      </c>
      <c r="O176" s="108" t="s">
        <v>59</v>
      </c>
      <c r="P176" s="106">
        <f t="shared" si="27"/>
        <v>1.21</v>
      </c>
    </row>
    <row r="177" spans="1:16">
      <c r="A177" s="18">
        <f t="shared" si="23"/>
        <v>177</v>
      </c>
      <c r="B177" s="101">
        <v>2.25</v>
      </c>
      <c r="C177" s="108" t="s">
        <v>60</v>
      </c>
      <c r="D177" s="100">
        <f t="shared" si="28"/>
        <v>11.421319796954315</v>
      </c>
      <c r="E177" s="103">
        <v>115.2</v>
      </c>
      <c r="F177" s="104">
        <v>0.1075</v>
      </c>
      <c r="G177" s="99">
        <f t="shared" si="21"/>
        <v>115.3075</v>
      </c>
      <c r="H177" s="107">
        <v>194.83</v>
      </c>
      <c r="I177" s="108" t="s">
        <v>59</v>
      </c>
      <c r="J177" s="106">
        <f t="shared" si="26"/>
        <v>194.83</v>
      </c>
      <c r="K177" s="107">
        <v>5.64</v>
      </c>
      <c r="L177" s="108" t="s">
        <v>59</v>
      </c>
      <c r="M177" s="106">
        <f t="shared" si="25"/>
        <v>5.64</v>
      </c>
      <c r="N177" s="107">
        <v>1.25</v>
      </c>
      <c r="O177" s="108" t="s">
        <v>59</v>
      </c>
      <c r="P177" s="106">
        <f t="shared" si="27"/>
        <v>1.25</v>
      </c>
    </row>
    <row r="178" spans="1:16">
      <c r="A178" s="18">
        <f t="shared" si="23"/>
        <v>178</v>
      </c>
      <c r="B178" s="107">
        <v>2.5</v>
      </c>
      <c r="C178" s="108" t="s">
        <v>60</v>
      </c>
      <c r="D178" s="100">
        <f t="shared" si="28"/>
        <v>12.690355329949238</v>
      </c>
      <c r="E178" s="103">
        <v>111.8</v>
      </c>
      <c r="F178" s="104">
        <v>9.8080000000000001E-2</v>
      </c>
      <c r="G178" s="99">
        <f t="shared" si="21"/>
        <v>111.89807999999999</v>
      </c>
      <c r="H178" s="107">
        <v>216.85</v>
      </c>
      <c r="I178" s="108" t="s">
        <v>59</v>
      </c>
      <c r="J178" s="106">
        <f t="shared" si="26"/>
        <v>216.85</v>
      </c>
      <c r="K178" s="107">
        <v>6.45</v>
      </c>
      <c r="L178" s="108" t="s">
        <v>59</v>
      </c>
      <c r="M178" s="106">
        <f t="shared" si="25"/>
        <v>6.45</v>
      </c>
      <c r="N178" s="107">
        <v>1.29</v>
      </c>
      <c r="O178" s="108" t="s">
        <v>59</v>
      </c>
      <c r="P178" s="106">
        <f t="shared" si="27"/>
        <v>1.29</v>
      </c>
    </row>
    <row r="179" spans="1:16">
      <c r="A179" s="18">
        <f t="shared" si="23"/>
        <v>179</v>
      </c>
      <c r="B179" s="101">
        <v>2.75</v>
      </c>
      <c r="C179" s="102" t="s">
        <v>60</v>
      </c>
      <c r="D179" s="100">
        <f t="shared" si="28"/>
        <v>13.959390862944163</v>
      </c>
      <c r="E179" s="103">
        <v>108.2</v>
      </c>
      <c r="F179" s="104">
        <v>9.0279999999999999E-2</v>
      </c>
      <c r="G179" s="99">
        <f t="shared" si="21"/>
        <v>108.29028000000001</v>
      </c>
      <c r="H179" s="107">
        <v>239.56</v>
      </c>
      <c r="I179" s="108" t="s">
        <v>59</v>
      </c>
      <c r="J179" s="106">
        <f t="shared" si="26"/>
        <v>239.56</v>
      </c>
      <c r="K179" s="107">
        <v>7.2</v>
      </c>
      <c r="L179" s="108" t="s">
        <v>59</v>
      </c>
      <c r="M179" s="106">
        <f t="shared" si="25"/>
        <v>7.2</v>
      </c>
      <c r="N179" s="107">
        <v>1.34</v>
      </c>
      <c r="O179" s="108" t="s">
        <v>59</v>
      </c>
      <c r="P179" s="106">
        <f t="shared" si="27"/>
        <v>1.34</v>
      </c>
    </row>
    <row r="180" spans="1:16">
      <c r="A180" s="18">
        <f t="shared" si="23"/>
        <v>180</v>
      </c>
      <c r="B180" s="101">
        <v>3</v>
      </c>
      <c r="C180" s="102" t="s">
        <v>60</v>
      </c>
      <c r="D180" s="100">
        <f t="shared" si="28"/>
        <v>15.228426395939087</v>
      </c>
      <c r="E180" s="103">
        <v>104.7</v>
      </c>
      <c r="F180" s="104">
        <v>8.3699999999999997E-2</v>
      </c>
      <c r="G180" s="99">
        <f t="shared" si="21"/>
        <v>104.7837</v>
      </c>
      <c r="H180" s="107">
        <v>263.02999999999997</v>
      </c>
      <c r="I180" s="108" t="s">
        <v>59</v>
      </c>
      <c r="J180" s="106">
        <f t="shared" si="26"/>
        <v>263.02999999999997</v>
      </c>
      <c r="K180" s="107">
        <v>7.93</v>
      </c>
      <c r="L180" s="108" t="s">
        <v>59</v>
      </c>
      <c r="M180" s="106">
        <f t="shared" si="25"/>
        <v>7.93</v>
      </c>
      <c r="N180" s="107">
        <v>1.38</v>
      </c>
      <c r="O180" s="108" t="s">
        <v>59</v>
      </c>
      <c r="P180" s="106">
        <f t="shared" si="27"/>
        <v>1.38</v>
      </c>
    </row>
    <row r="181" spans="1:16">
      <c r="A181" s="18">
        <f t="shared" si="23"/>
        <v>181</v>
      </c>
      <c r="B181" s="101">
        <v>3.25</v>
      </c>
      <c r="C181" s="102" t="s">
        <v>60</v>
      </c>
      <c r="D181" s="100">
        <f t="shared" si="28"/>
        <v>16.497461928934012</v>
      </c>
      <c r="E181" s="103">
        <v>101.3</v>
      </c>
      <c r="F181" s="104">
        <v>7.8060000000000004E-2</v>
      </c>
      <c r="G181" s="99">
        <f t="shared" si="21"/>
        <v>101.37805999999999</v>
      </c>
      <c r="H181" s="107">
        <v>287.29000000000002</v>
      </c>
      <c r="I181" s="108" t="s">
        <v>59</v>
      </c>
      <c r="J181" s="106">
        <f t="shared" si="26"/>
        <v>287.29000000000002</v>
      </c>
      <c r="K181" s="107">
        <v>8.64</v>
      </c>
      <c r="L181" s="108" t="s">
        <v>59</v>
      </c>
      <c r="M181" s="106">
        <f t="shared" si="25"/>
        <v>8.64</v>
      </c>
      <c r="N181" s="107">
        <v>1.42</v>
      </c>
      <c r="O181" s="108" t="s">
        <v>59</v>
      </c>
      <c r="P181" s="106">
        <f t="shared" si="27"/>
        <v>1.42</v>
      </c>
    </row>
    <row r="182" spans="1:16">
      <c r="A182" s="18">
        <f t="shared" si="23"/>
        <v>182</v>
      </c>
      <c r="B182" s="101">
        <v>3.5</v>
      </c>
      <c r="C182" s="102" t="s">
        <v>60</v>
      </c>
      <c r="D182" s="100">
        <f t="shared" si="28"/>
        <v>17.766497461928935</v>
      </c>
      <c r="E182" s="103">
        <v>98.01</v>
      </c>
      <c r="F182" s="104">
        <v>7.3169999999999999E-2</v>
      </c>
      <c r="G182" s="99">
        <f t="shared" si="21"/>
        <v>98.08317000000001</v>
      </c>
      <c r="H182" s="107">
        <v>312.36</v>
      </c>
      <c r="I182" s="108" t="s">
        <v>59</v>
      </c>
      <c r="J182" s="106">
        <f t="shared" si="26"/>
        <v>312.36</v>
      </c>
      <c r="K182" s="107">
        <v>9.34</v>
      </c>
      <c r="L182" s="108" t="s">
        <v>59</v>
      </c>
      <c r="M182" s="106">
        <f t="shared" si="25"/>
        <v>9.34</v>
      </c>
      <c r="N182" s="107">
        <v>1.47</v>
      </c>
      <c r="O182" s="108" t="s">
        <v>59</v>
      </c>
      <c r="P182" s="106">
        <f t="shared" si="27"/>
        <v>1.47</v>
      </c>
    </row>
    <row r="183" spans="1:16">
      <c r="A183" s="18">
        <f t="shared" si="23"/>
        <v>183</v>
      </c>
      <c r="B183" s="101">
        <v>3.75</v>
      </c>
      <c r="C183" s="102" t="s">
        <v>60</v>
      </c>
      <c r="D183" s="100">
        <f t="shared" si="28"/>
        <v>19.035532994923859</v>
      </c>
      <c r="E183" s="103">
        <v>94.88</v>
      </c>
      <c r="F183" s="104">
        <v>6.8890000000000007E-2</v>
      </c>
      <c r="G183" s="99">
        <f t="shared" si="21"/>
        <v>94.948889999999992</v>
      </c>
      <c r="H183" s="107">
        <v>338.28</v>
      </c>
      <c r="I183" s="108" t="s">
        <v>59</v>
      </c>
      <c r="J183" s="106">
        <f t="shared" si="26"/>
        <v>338.28</v>
      </c>
      <c r="K183" s="107">
        <v>10.039999999999999</v>
      </c>
      <c r="L183" s="108" t="s">
        <v>59</v>
      </c>
      <c r="M183" s="106">
        <f t="shared" si="25"/>
        <v>10.039999999999999</v>
      </c>
      <c r="N183" s="107">
        <v>1.52</v>
      </c>
      <c r="O183" s="108" t="s">
        <v>59</v>
      </c>
      <c r="P183" s="106">
        <f t="shared" si="27"/>
        <v>1.52</v>
      </c>
    </row>
    <row r="184" spans="1:16">
      <c r="A184" s="18">
        <f t="shared" si="23"/>
        <v>184</v>
      </c>
      <c r="B184" s="101">
        <v>4</v>
      </c>
      <c r="C184" s="102" t="s">
        <v>60</v>
      </c>
      <c r="D184" s="100">
        <f t="shared" si="28"/>
        <v>20.304568527918782</v>
      </c>
      <c r="E184" s="103">
        <v>91.96</v>
      </c>
      <c r="F184" s="104">
        <v>6.5110000000000001E-2</v>
      </c>
      <c r="G184" s="99">
        <f t="shared" si="21"/>
        <v>92.025109999999998</v>
      </c>
      <c r="H184" s="107">
        <v>365.03</v>
      </c>
      <c r="I184" s="108" t="s">
        <v>59</v>
      </c>
      <c r="J184" s="106">
        <f t="shared" si="26"/>
        <v>365.03</v>
      </c>
      <c r="K184" s="107">
        <v>10.73</v>
      </c>
      <c r="L184" s="108" t="s">
        <v>59</v>
      </c>
      <c r="M184" s="106">
        <f t="shared" si="25"/>
        <v>10.73</v>
      </c>
      <c r="N184" s="107">
        <v>1.56</v>
      </c>
      <c r="O184" s="108" t="s">
        <v>59</v>
      </c>
      <c r="P184" s="106">
        <f t="shared" si="27"/>
        <v>1.56</v>
      </c>
    </row>
    <row r="185" spans="1:16">
      <c r="A185" s="18">
        <f t="shared" si="23"/>
        <v>185</v>
      </c>
      <c r="B185" s="101">
        <v>4.5</v>
      </c>
      <c r="C185" s="102" t="s">
        <v>60</v>
      </c>
      <c r="D185" s="100">
        <f t="shared" si="28"/>
        <v>22.842639593908629</v>
      </c>
      <c r="E185" s="103">
        <v>86.78</v>
      </c>
      <c r="F185" s="104">
        <v>5.8720000000000001E-2</v>
      </c>
      <c r="G185" s="99">
        <f t="shared" si="21"/>
        <v>86.838719999999995</v>
      </c>
      <c r="H185" s="107">
        <v>420.98</v>
      </c>
      <c r="I185" s="108" t="s">
        <v>59</v>
      </c>
      <c r="J185" s="106">
        <f t="shared" si="26"/>
        <v>420.98</v>
      </c>
      <c r="K185" s="107">
        <v>13.33</v>
      </c>
      <c r="L185" s="108" t="s">
        <v>59</v>
      </c>
      <c r="M185" s="106">
        <f t="shared" ref="M185:M216" si="29">K185</f>
        <v>13.33</v>
      </c>
      <c r="N185" s="107">
        <v>1.67</v>
      </c>
      <c r="O185" s="108" t="s">
        <v>59</v>
      </c>
      <c r="P185" s="106">
        <f t="shared" si="27"/>
        <v>1.67</v>
      </c>
    </row>
    <row r="186" spans="1:16">
      <c r="A186" s="18">
        <f t="shared" si="23"/>
        <v>186</v>
      </c>
      <c r="B186" s="101">
        <v>5</v>
      </c>
      <c r="C186" s="102" t="s">
        <v>60</v>
      </c>
      <c r="D186" s="100">
        <f t="shared" si="28"/>
        <v>25.380710659898476</v>
      </c>
      <c r="E186" s="103">
        <v>82.58</v>
      </c>
      <c r="F186" s="104">
        <v>5.3530000000000001E-2</v>
      </c>
      <c r="G186" s="99">
        <f t="shared" si="21"/>
        <v>82.633529999999993</v>
      </c>
      <c r="H186" s="107">
        <v>480.03</v>
      </c>
      <c r="I186" s="108" t="s">
        <v>59</v>
      </c>
      <c r="J186" s="106">
        <f t="shared" si="26"/>
        <v>480.03</v>
      </c>
      <c r="K186" s="107">
        <v>15.73</v>
      </c>
      <c r="L186" s="108" t="s">
        <v>59</v>
      </c>
      <c r="M186" s="106">
        <f t="shared" si="29"/>
        <v>15.73</v>
      </c>
      <c r="N186" s="107">
        <v>1.77</v>
      </c>
      <c r="O186" s="108" t="s">
        <v>59</v>
      </c>
      <c r="P186" s="106">
        <f t="shared" si="27"/>
        <v>1.77</v>
      </c>
    </row>
    <row r="187" spans="1:16">
      <c r="A187" s="18">
        <f t="shared" si="23"/>
        <v>187</v>
      </c>
      <c r="B187" s="101">
        <v>5.5</v>
      </c>
      <c r="C187" s="102" t="s">
        <v>60</v>
      </c>
      <c r="D187" s="100">
        <f t="shared" si="28"/>
        <v>27.918781725888326</v>
      </c>
      <c r="E187" s="103">
        <v>79.36</v>
      </c>
      <c r="F187" s="104">
        <v>4.9230000000000003E-2</v>
      </c>
      <c r="G187" s="99">
        <f t="shared" si="21"/>
        <v>79.409229999999994</v>
      </c>
      <c r="H187" s="107">
        <v>541.77</v>
      </c>
      <c r="I187" s="108" t="s">
        <v>59</v>
      </c>
      <c r="J187" s="106">
        <f t="shared" si="26"/>
        <v>541.77</v>
      </c>
      <c r="K187" s="107">
        <v>18</v>
      </c>
      <c r="L187" s="108" t="s">
        <v>59</v>
      </c>
      <c r="M187" s="106">
        <f t="shared" si="29"/>
        <v>18</v>
      </c>
      <c r="N187" s="107">
        <v>1.89</v>
      </c>
      <c r="O187" s="108" t="s">
        <v>59</v>
      </c>
      <c r="P187" s="106">
        <f t="shared" si="27"/>
        <v>1.89</v>
      </c>
    </row>
    <row r="188" spans="1:16">
      <c r="A188" s="18">
        <f t="shared" si="23"/>
        <v>188</v>
      </c>
      <c r="B188" s="101">
        <v>6</v>
      </c>
      <c r="C188" s="102" t="s">
        <v>60</v>
      </c>
      <c r="D188" s="100">
        <f t="shared" si="28"/>
        <v>30.456852791878173</v>
      </c>
      <c r="E188" s="103">
        <v>76.930000000000007</v>
      </c>
      <c r="F188" s="104">
        <v>4.5589999999999999E-2</v>
      </c>
      <c r="G188" s="99">
        <f t="shared" si="21"/>
        <v>76.975590000000011</v>
      </c>
      <c r="H188" s="107">
        <v>605.74</v>
      </c>
      <c r="I188" s="108" t="s">
        <v>59</v>
      </c>
      <c r="J188" s="106">
        <f t="shared" si="26"/>
        <v>605.74</v>
      </c>
      <c r="K188" s="107">
        <v>20.14</v>
      </c>
      <c r="L188" s="108" t="s">
        <v>59</v>
      </c>
      <c r="M188" s="106">
        <f t="shared" si="29"/>
        <v>20.14</v>
      </c>
      <c r="N188" s="107">
        <v>2</v>
      </c>
      <c r="O188" s="108" t="s">
        <v>59</v>
      </c>
      <c r="P188" s="106">
        <f t="shared" si="27"/>
        <v>2</v>
      </c>
    </row>
    <row r="189" spans="1:16">
      <c r="A189" s="18">
        <f t="shared" si="23"/>
        <v>189</v>
      </c>
      <c r="B189" s="101">
        <v>6.5</v>
      </c>
      <c r="C189" s="102" t="s">
        <v>60</v>
      </c>
      <c r="D189" s="100">
        <f t="shared" si="28"/>
        <v>32.994923857868024</v>
      </c>
      <c r="E189" s="103">
        <v>74.180000000000007</v>
      </c>
      <c r="F189" s="104">
        <v>4.2479999999999997E-2</v>
      </c>
      <c r="G189" s="99">
        <f t="shared" si="21"/>
        <v>74.222480000000004</v>
      </c>
      <c r="H189" s="107">
        <v>671.9</v>
      </c>
      <c r="I189" s="108" t="s">
        <v>59</v>
      </c>
      <c r="J189" s="106">
        <f t="shared" si="26"/>
        <v>671.9</v>
      </c>
      <c r="K189" s="107">
        <v>22.21</v>
      </c>
      <c r="L189" s="108" t="s">
        <v>59</v>
      </c>
      <c r="M189" s="106">
        <f t="shared" si="29"/>
        <v>22.21</v>
      </c>
      <c r="N189" s="107">
        <v>2.12</v>
      </c>
      <c r="O189" s="108" t="s">
        <v>59</v>
      </c>
      <c r="P189" s="106">
        <f t="shared" si="27"/>
        <v>2.12</v>
      </c>
    </row>
    <row r="190" spans="1:16">
      <c r="A190" s="18">
        <f t="shared" si="23"/>
        <v>190</v>
      </c>
      <c r="B190" s="101">
        <v>7</v>
      </c>
      <c r="C190" s="102" t="s">
        <v>60</v>
      </c>
      <c r="D190" s="100">
        <f t="shared" si="28"/>
        <v>35.532994923857871</v>
      </c>
      <c r="E190" s="103">
        <v>71.63</v>
      </c>
      <c r="F190" s="104">
        <v>3.9789999999999999E-2</v>
      </c>
      <c r="G190" s="99">
        <f t="shared" si="21"/>
        <v>71.669789999999992</v>
      </c>
      <c r="H190" s="107">
        <v>740.47</v>
      </c>
      <c r="I190" s="108" t="s">
        <v>59</v>
      </c>
      <c r="J190" s="106">
        <f t="shared" si="26"/>
        <v>740.47</v>
      </c>
      <c r="K190" s="107">
        <v>24.24</v>
      </c>
      <c r="L190" s="108" t="s">
        <v>59</v>
      </c>
      <c r="M190" s="106">
        <f t="shared" si="29"/>
        <v>24.24</v>
      </c>
      <c r="N190" s="107">
        <v>2.25</v>
      </c>
      <c r="O190" s="108" t="s">
        <v>59</v>
      </c>
      <c r="P190" s="106">
        <f t="shared" si="27"/>
        <v>2.25</v>
      </c>
    </row>
    <row r="191" spans="1:16">
      <c r="A191" s="18">
        <f t="shared" si="23"/>
        <v>191</v>
      </c>
      <c r="B191" s="101">
        <v>8</v>
      </c>
      <c r="C191" s="102" t="s">
        <v>60</v>
      </c>
      <c r="D191" s="100">
        <f t="shared" si="28"/>
        <v>40.609137055837564</v>
      </c>
      <c r="E191" s="103">
        <v>67.069999999999993</v>
      </c>
      <c r="F191" s="104">
        <v>3.5360000000000003E-2</v>
      </c>
      <c r="G191" s="99">
        <f t="shared" si="21"/>
        <v>67.10535999999999</v>
      </c>
      <c r="H191" s="107">
        <v>884.73</v>
      </c>
      <c r="I191" s="108" t="s">
        <v>59</v>
      </c>
      <c r="J191" s="106">
        <f t="shared" si="26"/>
        <v>884.73</v>
      </c>
      <c r="K191" s="107">
        <v>31.69</v>
      </c>
      <c r="L191" s="108" t="s">
        <v>59</v>
      </c>
      <c r="M191" s="106">
        <f t="shared" si="29"/>
        <v>31.69</v>
      </c>
      <c r="N191" s="107">
        <v>2.5099999999999998</v>
      </c>
      <c r="O191" s="108" t="s">
        <v>59</v>
      </c>
      <c r="P191" s="106">
        <f t="shared" si="27"/>
        <v>2.5099999999999998</v>
      </c>
    </row>
    <row r="192" spans="1:16">
      <c r="A192" s="18">
        <f t="shared" si="23"/>
        <v>192</v>
      </c>
      <c r="B192" s="101">
        <v>9</v>
      </c>
      <c r="C192" s="102" t="s">
        <v>60</v>
      </c>
      <c r="D192" s="100">
        <f t="shared" si="28"/>
        <v>45.685279187817258</v>
      </c>
      <c r="E192" s="103">
        <v>63.11</v>
      </c>
      <c r="F192" s="104">
        <v>3.1850000000000003E-2</v>
      </c>
      <c r="G192" s="99">
        <f t="shared" si="21"/>
        <v>63.141849999999998</v>
      </c>
      <c r="H192" s="107">
        <v>1.04</v>
      </c>
      <c r="I192" s="110" t="s">
        <v>7</v>
      </c>
      <c r="J192" s="111">
        <f t="shared" ref="J192:J228" si="30">H192*1000</f>
        <v>1040</v>
      </c>
      <c r="K192" s="107">
        <v>38.43</v>
      </c>
      <c r="L192" s="108" t="s">
        <v>59</v>
      </c>
      <c r="M192" s="106">
        <f t="shared" si="29"/>
        <v>38.43</v>
      </c>
      <c r="N192" s="107">
        <v>2.78</v>
      </c>
      <c r="O192" s="108" t="s">
        <v>59</v>
      </c>
      <c r="P192" s="106">
        <f t="shared" si="27"/>
        <v>2.78</v>
      </c>
    </row>
    <row r="193" spans="1:16">
      <c r="A193" s="18">
        <f t="shared" si="23"/>
        <v>193</v>
      </c>
      <c r="B193" s="101">
        <v>10</v>
      </c>
      <c r="C193" s="102" t="s">
        <v>60</v>
      </c>
      <c r="D193" s="100">
        <f t="shared" si="28"/>
        <v>50.761421319796952</v>
      </c>
      <c r="E193" s="103">
        <v>59.64</v>
      </c>
      <c r="F193" s="104">
        <v>2.9010000000000001E-2</v>
      </c>
      <c r="G193" s="99">
        <f t="shared" si="21"/>
        <v>59.66901</v>
      </c>
      <c r="H193" s="107">
        <v>1.2</v>
      </c>
      <c r="I193" s="108" t="s">
        <v>7</v>
      </c>
      <c r="J193" s="111">
        <f t="shared" si="30"/>
        <v>1200</v>
      </c>
      <c r="K193" s="107">
        <v>44.82</v>
      </c>
      <c r="L193" s="108" t="s">
        <v>59</v>
      </c>
      <c r="M193" s="106">
        <f t="shared" si="29"/>
        <v>44.82</v>
      </c>
      <c r="N193" s="107">
        <v>3.08</v>
      </c>
      <c r="O193" s="108" t="s">
        <v>59</v>
      </c>
      <c r="P193" s="106">
        <f t="shared" si="27"/>
        <v>3.08</v>
      </c>
    </row>
    <row r="194" spans="1:16">
      <c r="A194" s="18">
        <f t="shared" si="23"/>
        <v>194</v>
      </c>
      <c r="B194" s="101">
        <v>11</v>
      </c>
      <c r="C194" s="102" t="s">
        <v>60</v>
      </c>
      <c r="D194" s="100">
        <f t="shared" si="28"/>
        <v>55.837563451776653</v>
      </c>
      <c r="E194" s="103">
        <v>56.59</v>
      </c>
      <c r="F194" s="104">
        <v>2.665E-2</v>
      </c>
      <c r="G194" s="99">
        <f t="shared" si="21"/>
        <v>56.61665</v>
      </c>
      <c r="H194" s="107">
        <v>1.37</v>
      </c>
      <c r="I194" s="108" t="s">
        <v>7</v>
      </c>
      <c r="J194" s="111">
        <f t="shared" si="30"/>
        <v>1370</v>
      </c>
      <c r="K194" s="107">
        <v>51</v>
      </c>
      <c r="L194" s="108" t="s">
        <v>59</v>
      </c>
      <c r="M194" s="106">
        <f t="shared" si="29"/>
        <v>51</v>
      </c>
      <c r="N194" s="107">
        <v>3.38</v>
      </c>
      <c r="O194" s="108" t="s">
        <v>59</v>
      </c>
      <c r="P194" s="106">
        <f t="shared" si="27"/>
        <v>3.38</v>
      </c>
    </row>
    <row r="195" spans="1:16">
      <c r="A195" s="18">
        <f t="shared" si="23"/>
        <v>195</v>
      </c>
      <c r="B195" s="101">
        <v>12</v>
      </c>
      <c r="C195" s="102" t="s">
        <v>60</v>
      </c>
      <c r="D195" s="100">
        <f t="shared" si="28"/>
        <v>60.913705583756347</v>
      </c>
      <c r="E195" s="103">
        <v>53.88</v>
      </c>
      <c r="F195" s="104">
        <v>2.4660000000000001E-2</v>
      </c>
      <c r="G195" s="99">
        <f t="shared" si="21"/>
        <v>53.90466</v>
      </c>
      <c r="H195" s="107">
        <v>1.55</v>
      </c>
      <c r="I195" s="108" t="s">
        <v>7</v>
      </c>
      <c r="J195" s="111">
        <f t="shared" si="30"/>
        <v>1550</v>
      </c>
      <c r="K195" s="107">
        <v>57.08</v>
      </c>
      <c r="L195" s="108" t="s">
        <v>59</v>
      </c>
      <c r="M195" s="106">
        <f t="shared" si="29"/>
        <v>57.08</v>
      </c>
      <c r="N195" s="107">
        <v>3.7</v>
      </c>
      <c r="O195" s="108" t="s">
        <v>59</v>
      </c>
      <c r="P195" s="106">
        <f t="shared" si="27"/>
        <v>3.7</v>
      </c>
    </row>
    <row r="196" spans="1:16">
      <c r="A196" s="18">
        <f t="shared" si="23"/>
        <v>196</v>
      </c>
      <c r="B196" s="101">
        <v>13</v>
      </c>
      <c r="C196" s="102" t="s">
        <v>60</v>
      </c>
      <c r="D196" s="100">
        <f t="shared" si="28"/>
        <v>65.989847715736047</v>
      </c>
      <c r="E196" s="103">
        <v>51.46</v>
      </c>
      <c r="F196" s="104">
        <v>2.2960000000000001E-2</v>
      </c>
      <c r="G196" s="99">
        <f t="shared" si="21"/>
        <v>51.482959999999999</v>
      </c>
      <c r="H196" s="107">
        <v>1.74</v>
      </c>
      <c r="I196" s="108" t="s">
        <v>7</v>
      </c>
      <c r="J196" s="111">
        <f t="shared" si="30"/>
        <v>1740</v>
      </c>
      <c r="K196" s="107">
        <v>63.08</v>
      </c>
      <c r="L196" s="108" t="s">
        <v>59</v>
      </c>
      <c r="M196" s="106">
        <f t="shared" si="29"/>
        <v>63.08</v>
      </c>
      <c r="N196" s="107">
        <v>4.03</v>
      </c>
      <c r="O196" s="108" t="s">
        <v>59</v>
      </c>
      <c r="P196" s="106">
        <f t="shared" si="27"/>
        <v>4.03</v>
      </c>
    </row>
    <row r="197" spans="1:16">
      <c r="A197" s="18">
        <f t="shared" si="23"/>
        <v>197</v>
      </c>
      <c r="B197" s="101">
        <v>14</v>
      </c>
      <c r="C197" s="102" t="s">
        <v>60</v>
      </c>
      <c r="D197" s="100">
        <f t="shared" si="28"/>
        <v>71.065989847715741</v>
      </c>
      <c r="E197" s="103">
        <v>49.29</v>
      </c>
      <c r="F197" s="104">
        <v>2.1489999999999999E-2</v>
      </c>
      <c r="G197" s="99">
        <f t="shared" si="21"/>
        <v>49.311489999999999</v>
      </c>
      <c r="H197" s="107">
        <v>1.94</v>
      </c>
      <c r="I197" s="108" t="s">
        <v>7</v>
      </c>
      <c r="J197" s="111">
        <f t="shared" si="30"/>
        <v>1940</v>
      </c>
      <c r="K197" s="107">
        <v>69.05</v>
      </c>
      <c r="L197" s="108" t="s">
        <v>59</v>
      </c>
      <c r="M197" s="106">
        <f t="shared" si="29"/>
        <v>69.05</v>
      </c>
      <c r="N197" s="107">
        <v>4.38</v>
      </c>
      <c r="O197" s="108" t="s">
        <v>59</v>
      </c>
      <c r="P197" s="106">
        <f t="shared" ref="P197:P228" si="31">N197</f>
        <v>4.38</v>
      </c>
    </row>
    <row r="198" spans="1:16">
      <c r="A198" s="18">
        <f t="shared" si="23"/>
        <v>198</v>
      </c>
      <c r="B198" s="101">
        <v>15</v>
      </c>
      <c r="C198" s="102" t="s">
        <v>60</v>
      </c>
      <c r="D198" s="100">
        <f t="shared" si="28"/>
        <v>76.142131979695435</v>
      </c>
      <c r="E198" s="103">
        <v>47.33</v>
      </c>
      <c r="F198" s="104">
        <v>2.0209999999999999E-2</v>
      </c>
      <c r="G198" s="99">
        <f t="shared" si="21"/>
        <v>47.350209999999997</v>
      </c>
      <c r="H198" s="107">
        <v>2.15</v>
      </c>
      <c r="I198" s="108" t="s">
        <v>7</v>
      </c>
      <c r="J198" s="111">
        <f t="shared" si="30"/>
        <v>2150</v>
      </c>
      <c r="K198" s="107">
        <v>75.010000000000005</v>
      </c>
      <c r="L198" s="108" t="s">
        <v>59</v>
      </c>
      <c r="M198" s="106">
        <f t="shared" si="29"/>
        <v>75.010000000000005</v>
      </c>
      <c r="N198" s="107">
        <v>4.74</v>
      </c>
      <c r="O198" s="108" t="s">
        <v>59</v>
      </c>
      <c r="P198" s="106">
        <f t="shared" si="31"/>
        <v>4.74</v>
      </c>
    </row>
    <row r="199" spans="1:16">
      <c r="A199" s="18">
        <f t="shared" si="23"/>
        <v>199</v>
      </c>
      <c r="B199" s="101">
        <v>16</v>
      </c>
      <c r="C199" s="102" t="s">
        <v>60</v>
      </c>
      <c r="D199" s="100">
        <f t="shared" ref="D199:D228" si="32">B199*1000/$C$5</f>
        <v>81.218274111675129</v>
      </c>
      <c r="E199" s="103">
        <v>45.55</v>
      </c>
      <c r="F199" s="104">
        <v>1.908E-2</v>
      </c>
      <c r="G199" s="99">
        <f t="shared" si="21"/>
        <v>45.56908</v>
      </c>
      <c r="H199" s="107">
        <v>2.37</v>
      </c>
      <c r="I199" s="108" t="s">
        <v>7</v>
      </c>
      <c r="J199" s="111">
        <f t="shared" si="30"/>
        <v>2370</v>
      </c>
      <c r="K199" s="107">
        <v>80.959999999999994</v>
      </c>
      <c r="L199" s="108" t="s">
        <v>59</v>
      </c>
      <c r="M199" s="106">
        <f t="shared" si="29"/>
        <v>80.959999999999994</v>
      </c>
      <c r="N199" s="107">
        <v>5.1100000000000003</v>
      </c>
      <c r="O199" s="108" t="s">
        <v>59</v>
      </c>
      <c r="P199" s="106">
        <f t="shared" si="31"/>
        <v>5.1100000000000003</v>
      </c>
    </row>
    <row r="200" spans="1:16">
      <c r="A200" s="18">
        <f t="shared" si="23"/>
        <v>200</v>
      </c>
      <c r="B200" s="101">
        <v>17</v>
      </c>
      <c r="C200" s="102" t="s">
        <v>60</v>
      </c>
      <c r="D200" s="100">
        <f t="shared" si="32"/>
        <v>86.294416243654823</v>
      </c>
      <c r="E200" s="103">
        <v>43.93</v>
      </c>
      <c r="F200" s="104">
        <v>1.8069999999999999E-2</v>
      </c>
      <c r="G200" s="99">
        <f t="shared" si="21"/>
        <v>43.948070000000001</v>
      </c>
      <c r="H200" s="107">
        <v>2.59</v>
      </c>
      <c r="I200" s="108" t="s">
        <v>7</v>
      </c>
      <c r="J200" s="111">
        <f t="shared" si="30"/>
        <v>2590</v>
      </c>
      <c r="K200" s="107">
        <v>86.91</v>
      </c>
      <c r="L200" s="108" t="s">
        <v>59</v>
      </c>
      <c r="M200" s="106">
        <f t="shared" si="29"/>
        <v>86.91</v>
      </c>
      <c r="N200" s="107">
        <v>5.49</v>
      </c>
      <c r="O200" s="108" t="s">
        <v>59</v>
      </c>
      <c r="P200" s="106">
        <f t="shared" si="31"/>
        <v>5.49</v>
      </c>
    </row>
    <row r="201" spans="1:16">
      <c r="A201" s="18">
        <f t="shared" si="23"/>
        <v>201</v>
      </c>
      <c r="B201" s="101">
        <v>18</v>
      </c>
      <c r="C201" s="102" t="s">
        <v>60</v>
      </c>
      <c r="D201" s="100">
        <f t="shared" si="32"/>
        <v>91.370558375634516</v>
      </c>
      <c r="E201" s="103">
        <v>42.45</v>
      </c>
      <c r="F201" s="104">
        <v>1.7170000000000001E-2</v>
      </c>
      <c r="G201" s="99">
        <f t="shared" si="21"/>
        <v>42.467170000000003</v>
      </c>
      <c r="H201" s="107">
        <v>2.82</v>
      </c>
      <c r="I201" s="108" t="s">
        <v>7</v>
      </c>
      <c r="J201" s="111">
        <f t="shared" si="30"/>
        <v>2820</v>
      </c>
      <c r="K201" s="107">
        <v>92.88</v>
      </c>
      <c r="L201" s="108" t="s">
        <v>59</v>
      </c>
      <c r="M201" s="106">
        <f t="shared" si="29"/>
        <v>92.88</v>
      </c>
      <c r="N201" s="107">
        <v>5.88</v>
      </c>
      <c r="O201" s="108" t="s">
        <v>59</v>
      </c>
      <c r="P201" s="106">
        <f t="shared" si="31"/>
        <v>5.88</v>
      </c>
    </row>
    <row r="202" spans="1:16">
      <c r="A202" s="18">
        <f t="shared" si="23"/>
        <v>202</v>
      </c>
      <c r="B202" s="101">
        <v>20</v>
      </c>
      <c r="C202" s="102" t="s">
        <v>60</v>
      </c>
      <c r="D202" s="112">
        <f t="shared" si="32"/>
        <v>101.5228426395939</v>
      </c>
      <c r="E202" s="103">
        <v>39.840000000000003</v>
      </c>
      <c r="F202" s="104">
        <v>1.562E-2</v>
      </c>
      <c r="G202" s="99">
        <f t="shared" si="21"/>
        <v>39.855620000000002</v>
      </c>
      <c r="H202" s="107">
        <v>3.31</v>
      </c>
      <c r="I202" s="108" t="s">
        <v>7</v>
      </c>
      <c r="J202" s="111">
        <f t="shared" si="30"/>
        <v>3310</v>
      </c>
      <c r="K202" s="107">
        <v>115.59</v>
      </c>
      <c r="L202" s="108" t="s">
        <v>59</v>
      </c>
      <c r="M202" s="106">
        <f t="shared" si="29"/>
        <v>115.59</v>
      </c>
      <c r="N202" s="107">
        <v>6.7</v>
      </c>
      <c r="O202" s="108" t="s">
        <v>59</v>
      </c>
      <c r="P202" s="106">
        <f t="shared" si="31"/>
        <v>6.7</v>
      </c>
    </row>
    <row r="203" spans="1:16">
      <c r="A203" s="18">
        <f t="shared" si="23"/>
        <v>203</v>
      </c>
      <c r="B203" s="101">
        <v>22.5</v>
      </c>
      <c r="C203" s="102" t="s">
        <v>60</v>
      </c>
      <c r="D203" s="112">
        <f t="shared" si="32"/>
        <v>114.21319796954315</v>
      </c>
      <c r="E203" s="103">
        <v>37.1</v>
      </c>
      <c r="F203" s="104">
        <v>1.405E-2</v>
      </c>
      <c r="G203" s="99">
        <f t="shared" si="21"/>
        <v>37.114049999999999</v>
      </c>
      <c r="H203" s="107">
        <v>3.96</v>
      </c>
      <c r="I203" s="108" t="s">
        <v>7</v>
      </c>
      <c r="J203" s="111">
        <f t="shared" si="30"/>
        <v>3960</v>
      </c>
      <c r="K203" s="107">
        <v>147.74</v>
      </c>
      <c r="L203" s="108" t="s">
        <v>59</v>
      </c>
      <c r="M203" s="106">
        <f t="shared" si="29"/>
        <v>147.74</v>
      </c>
      <c r="N203" s="107">
        <v>7.78</v>
      </c>
      <c r="O203" s="108" t="s">
        <v>59</v>
      </c>
      <c r="P203" s="106">
        <f t="shared" si="31"/>
        <v>7.78</v>
      </c>
    </row>
    <row r="204" spans="1:16">
      <c r="A204" s="18">
        <f t="shared" si="23"/>
        <v>204</v>
      </c>
      <c r="B204" s="101">
        <v>25</v>
      </c>
      <c r="C204" s="102" t="s">
        <v>60</v>
      </c>
      <c r="D204" s="112">
        <f t="shared" si="32"/>
        <v>126.90355329949239</v>
      </c>
      <c r="E204" s="103">
        <v>34.81</v>
      </c>
      <c r="F204" s="104">
        <v>1.2789999999999999E-2</v>
      </c>
      <c r="G204" s="99">
        <f t="shared" si="21"/>
        <v>34.822790000000005</v>
      </c>
      <c r="H204" s="107">
        <v>4.6500000000000004</v>
      </c>
      <c r="I204" s="108" t="s">
        <v>7</v>
      </c>
      <c r="J204" s="111">
        <f t="shared" si="30"/>
        <v>4650</v>
      </c>
      <c r="K204" s="107">
        <v>177.52</v>
      </c>
      <c r="L204" s="108" t="s">
        <v>59</v>
      </c>
      <c r="M204" s="106">
        <f t="shared" si="29"/>
        <v>177.52</v>
      </c>
      <c r="N204" s="107">
        <v>8.92</v>
      </c>
      <c r="O204" s="108" t="s">
        <v>59</v>
      </c>
      <c r="P204" s="106">
        <f t="shared" si="31"/>
        <v>8.92</v>
      </c>
    </row>
    <row r="205" spans="1:16">
      <c r="A205" s="18">
        <f t="shared" si="23"/>
        <v>205</v>
      </c>
      <c r="B205" s="101">
        <v>27.5</v>
      </c>
      <c r="C205" s="102" t="s">
        <v>60</v>
      </c>
      <c r="D205" s="112">
        <f t="shared" si="32"/>
        <v>139.59390862944161</v>
      </c>
      <c r="E205" s="103">
        <v>32.869999999999997</v>
      </c>
      <c r="F205" s="104">
        <v>1.1730000000000001E-2</v>
      </c>
      <c r="G205" s="99">
        <f t="shared" si="21"/>
        <v>32.881729999999997</v>
      </c>
      <c r="H205" s="107">
        <v>5.39</v>
      </c>
      <c r="I205" s="108" t="s">
        <v>7</v>
      </c>
      <c r="J205" s="111">
        <f t="shared" si="30"/>
        <v>5390</v>
      </c>
      <c r="K205" s="107">
        <v>206.03</v>
      </c>
      <c r="L205" s="108" t="s">
        <v>59</v>
      </c>
      <c r="M205" s="106">
        <f t="shared" si="29"/>
        <v>206.03</v>
      </c>
      <c r="N205" s="107">
        <v>10.119999999999999</v>
      </c>
      <c r="O205" s="108" t="s">
        <v>59</v>
      </c>
      <c r="P205" s="106">
        <f t="shared" si="31"/>
        <v>10.119999999999999</v>
      </c>
    </row>
    <row r="206" spans="1:16">
      <c r="A206" s="18">
        <f t="shared" si="23"/>
        <v>206</v>
      </c>
      <c r="B206" s="101">
        <v>30</v>
      </c>
      <c r="C206" s="102" t="s">
        <v>60</v>
      </c>
      <c r="D206" s="112">
        <f t="shared" si="32"/>
        <v>152.28426395939087</v>
      </c>
      <c r="E206" s="103">
        <v>31.2</v>
      </c>
      <c r="F206" s="104">
        <v>1.085E-2</v>
      </c>
      <c r="G206" s="99">
        <f t="shared" si="21"/>
        <v>31.210850000000001</v>
      </c>
      <c r="H206" s="107">
        <v>6.17</v>
      </c>
      <c r="I206" s="108" t="s">
        <v>7</v>
      </c>
      <c r="J206" s="111">
        <f t="shared" si="30"/>
        <v>6170</v>
      </c>
      <c r="K206" s="107">
        <v>233.76</v>
      </c>
      <c r="L206" s="108" t="s">
        <v>59</v>
      </c>
      <c r="M206" s="106">
        <f t="shared" si="29"/>
        <v>233.76</v>
      </c>
      <c r="N206" s="107">
        <v>11.37</v>
      </c>
      <c r="O206" s="108" t="s">
        <v>59</v>
      </c>
      <c r="P206" s="106">
        <f t="shared" si="31"/>
        <v>11.37</v>
      </c>
    </row>
    <row r="207" spans="1:16">
      <c r="A207" s="18">
        <f t="shared" si="23"/>
        <v>207</v>
      </c>
      <c r="B207" s="101">
        <v>32.5</v>
      </c>
      <c r="C207" s="102" t="s">
        <v>60</v>
      </c>
      <c r="D207" s="112">
        <f t="shared" si="32"/>
        <v>164.9746192893401</v>
      </c>
      <c r="E207" s="103">
        <v>29.76</v>
      </c>
      <c r="F207" s="104">
        <v>1.009E-2</v>
      </c>
      <c r="G207" s="99">
        <f t="shared" si="21"/>
        <v>29.770090000000003</v>
      </c>
      <c r="H207" s="107">
        <v>6.99</v>
      </c>
      <c r="I207" s="108" t="s">
        <v>7</v>
      </c>
      <c r="J207" s="111">
        <f t="shared" si="30"/>
        <v>6990</v>
      </c>
      <c r="K207" s="107">
        <v>260.98</v>
      </c>
      <c r="L207" s="108" t="s">
        <v>59</v>
      </c>
      <c r="M207" s="106">
        <f t="shared" si="29"/>
        <v>260.98</v>
      </c>
      <c r="N207" s="107">
        <v>12.67</v>
      </c>
      <c r="O207" s="108" t="s">
        <v>59</v>
      </c>
      <c r="P207" s="106">
        <f t="shared" si="31"/>
        <v>12.67</v>
      </c>
    </row>
    <row r="208" spans="1:16">
      <c r="A208" s="18">
        <f t="shared" si="23"/>
        <v>208</v>
      </c>
      <c r="B208" s="101">
        <v>35</v>
      </c>
      <c r="C208" s="102" t="s">
        <v>60</v>
      </c>
      <c r="D208" s="112">
        <f t="shared" si="32"/>
        <v>177.66497461928935</v>
      </c>
      <c r="E208" s="103">
        <v>28.5</v>
      </c>
      <c r="F208" s="104">
        <v>9.4420000000000007E-3</v>
      </c>
      <c r="G208" s="99">
        <f t="shared" si="21"/>
        <v>28.509442</v>
      </c>
      <c r="H208" s="107">
        <v>7.85</v>
      </c>
      <c r="I208" s="108" t="s">
        <v>7</v>
      </c>
      <c r="J208" s="111">
        <f t="shared" si="30"/>
        <v>7850</v>
      </c>
      <c r="K208" s="107">
        <v>287.85000000000002</v>
      </c>
      <c r="L208" s="108" t="s">
        <v>59</v>
      </c>
      <c r="M208" s="106">
        <f t="shared" si="29"/>
        <v>287.85000000000002</v>
      </c>
      <c r="N208" s="107">
        <v>14.01</v>
      </c>
      <c r="O208" s="108" t="s">
        <v>59</v>
      </c>
      <c r="P208" s="106">
        <f t="shared" si="31"/>
        <v>14.01</v>
      </c>
    </row>
    <row r="209" spans="1:16">
      <c r="A209" s="18">
        <f t="shared" si="23"/>
        <v>209</v>
      </c>
      <c r="B209" s="101">
        <v>37.5</v>
      </c>
      <c r="C209" s="102" t="s">
        <v>60</v>
      </c>
      <c r="D209" s="112">
        <f t="shared" si="32"/>
        <v>190.35532994923858</v>
      </c>
      <c r="E209" s="103">
        <v>27.38</v>
      </c>
      <c r="F209" s="104">
        <v>8.8719999999999997E-3</v>
      </c>
      <c r="G209" s="99">
        <f t="shared" si="21"/>
        <v>27.388871999999999</v>
      </c>
      <c r="H209" s="107">
        <v>8.75</v>
      </c>
      <c r="I209" s="108" t="s">
        <v>7</v>
      </c>
      <c r="J209" s="111">
        <f t="shared" si="30"/>
        <v>8750</v>
      </c>
      <c r="K209" s="107">
        <v>314.45999999999998</v>
      </c>
      <c r="L209" s="108" t="s">
        <v>59</v>
      </c>
      <c r="M209" s="106">
        <f t="shared" si="29"/>
        <v>314.45999999999998</v>
      </c>
      <c r="N209" s="107">
        <v>15.4</v>
      </c>
      <c r="O209" s="108" t="s">
        <v>59</v>
      </c>
      <c r="P209" s="106">
        <f t="shared" si="31"/>
        <v>15.4</v>
      </c>
    </row>
    <row r="210" spans="1:16">
      <c r="A210" s="18">
        <f t="shared" si="23"/>
        <v>210</v>
      </c>
      <c r="B210" s="101">
        <v>40</v>
      </c>
      <c r="C210" s="102" t="s">
        <v>60</v>
      </c>
      <c r="D210" s="112">
        <f t="shared" si="32"/>
        <v>203.04568527918781</v>
      </c>
      <c r="E210" s="103">
        <v>26.39</v>
      </c>
      <c r="F210" s="104">
        <v>8.3689999999999997E-3</v>
      </c>
      <c r="G210" s="99">
        <f t="shared" si="21"/>
        <v>26.398368999999999</v>
      </c>
      <c r="H210" s="107">
        <v>9.68</v>
      </c>
      <c r="I210" s="108" t="s">
        <v>7</v>
      </c>
      <c r="J210" s="111">
        <f t="shared" si="30"/>
        <v>9680</v>
      </c>
      <c r="K210" s="107">
        <v>340.87</v>
      </c>
      <c r="L210" s="108" t="s">
        <v>59</v>
      </c>
      <c r="M210" s="106">
        <f t="shared" si="29"/>
        <v>340.87</v>
      </c>
      <c r="N210" s="107">
        <v>16.829999999999998</v>
      </c>
      <c r="O210" s="108" t="s">
        <v>59</v>
      </c>
      <c r="P210" s="106">
        <f t="shared" si="31"/>
        <v>16.829999999999998</v>
      </c>
    </row>
    <row r="211" spans="1:16">
      <c r="A211" s="18">
        <f t="shared" si="23"/>
        <v>211</v>
      </c>
      <c r="B211" s="101">
        <v>45</v>
      </c>
      <c r="C211" s="102" t="s">
        <v>60</v>
      </c>
      <c r="D211" s="112">
        <f t="shared" si="32"/>
        <v>228.42639593908629</v>
      </c>
      <c r="E211" s="103">
        <v>24.7</v>
      </c>
      <c r="F211" s="104">
        <v>7.5240000000000003E-3</v>
      </c>
      <c r="G211" s="99">
        <f t="shared" si="21"/>
        <v>24.707523999999999</v>
      </c>
      <c r="H211" s="107">
        <v>11.64</v>
      </c>
      <c r="I211" s="108" t="s">
        <v>7</v>
      </c>
      <c r="J211" s="111">
        <f t="shared" si="30"/>
        <v>11640</v>
      </c>
      <c r="K211" s="107">
        <v>439.27</v>
      </c>
      <c r="L211" s="108" t="s">
        <v>59</v>
      </c>
      <c r="M211" s="106">
        <f t="shared" si="29"/>
        <v>439.27</v>
      </c>
      <c r="N211" s="107">
        <v>19.809999999999999</v>
      </c>
      <c r="O211" s="108" t="s">
        <v>59</v>
      </c>
      <c r="P211" s="106">
        <f t="shared" si="31"/>
        <v>19.809999999999999</v>
      </c>
    </row>
    <row r="212" spans="1:16">
      <c r="A212" s="18">
        <f t="shared" si="23"/>
        <v>212</v>
      </c>
      <c r="B212" s="101">
        <v>50</v>
      </c>
      <c r="C212" s="102" t="s">
        <v>60</v>
      </c>
      <c r="D212" s="112">
        <f t="shared" si="32"/>
        <v>253.80710659898477</v>
      </c>
      <c r="E212" s="103">
        <v>23.33</v>
      </c>
      <c r="F212" s="104">
        <v>6.8389999999999996E-3</v>
      </c>
      <c r="G212" s="99">
        <f t="shared" ref="G212:G275" si="33">E212+F212</f>
        <v>23.336838999999998</v>
      </c>
      <c r="H212" s="107">
        <v>13.72</v>
      </c>
      <c r="I212" s="108" t="s">
        <v>7</v>
      </c>
      <c r="J212" s="111">
        <f t="shared" si="30"/>
        <v>13720</v>
      </c>
      <c r="K212" s="107">
        <v>528.92999999999995</v>
      </c>
      <c r="L212" s="108" t="s">
        <v>59</v>
      </c>
      <c r="M212" s="106">
        <f t="shared" si="29"/>
        <v>528.92999999999995</v>
      </c>
      <c r="N212" s="107">
        <v>22.92</v>
      </c>
      <c r="O212" s="108" t="s">
        <v>59</v>
      </c>
      <c r="P212" s="106">
        <f t="shared" si="31"/>
        <v>22.92</v>
      </c>
    </row>
    <row r="213" spans="1:16">
      <c r="A213" s="18">
        <f t="shared" si="23"/>
        <v>213</v>
      </c>
      <c r="B213" s="101">
        <v>55</v>
      </c>
      <c r="C213" s="102" t="s">
        <v>60</v>
      </c>
      <c r="D213" s="112">
        <f t="shared" si="32"/>
        <v>279.18781725888323</v>
      </c>
      <c r="E213" s="103">
        <v>22.19</v>
      </c>
      <c r="F213" s="104">
        <v>6.2729999999999999E-3</v>
      </c>
      <c r="G213" s="99">
        <f t="shared" si="33"/>
        <v>22.196273000000001</v>
      </c>
      <c r="H213" s="107">
        <v>15.92</v>
      </c>
      <c r="I213" s="108" t="s">
        <v>7</v>
      </c>
      <c r="J213" s="111">
        <f t="shared" si="30"/>
        <v>15920</v>
      </c>
      <c r="K213" s="107">
        <v>613.53</v>
      </c>
      <c r="L213" s="108" t="s">
        <v>59</v>
      </c>
      <c r="M213" s="106">
        <f t="shared" si="29"/>
        <v>613.53</v>
      </c>
      <c r="N213" s="107">
        <v>26.15</v>
      </c>
      <c r="O213" s="108" t="s">
        <v>59</v>
      </c>
      <c r="P213" s="106">
        <f t="shared" si="31"/>
        <v>26.15</v>
      </c>
    </row>
    <row r="214" spans="1:16">
      <c r="A214" s="18">
        <f t="shared" ref="A214:A277" si="34">A213+1</f>
        <v>214</v>
      </c>
      <c r="B214" s="101">
        <v>60</v>
      </c>
      <c r="C214" s="102" t="s">
        <v>60</v>
      </c>
      <c r="D214" s="112">
        <f t="shared" si="32"/>
        <v>304.56852791878174</v>
      </c>
      <c r="E214" s="103">
        <v>21.22</v>
      </c>
      <c r="F214" s="104">
        <v>5.7970000000000001E-3</v>
      </c>
      <c r="G214" s="99">
        <f t="shared" si="33"/>
        <v>21.225797</v>
      </c>
      <c r="H214" s="107">
        <v>18.22</v>
      </c>
      <c r="I214" s="108" t="s">
        <v>7</v>
      </c>
      <c r="J214" s="111">
        <f t="shared" si="30"/>
        <v>18220</v>
      </c>
      <c r="K214" s="107">
        <v>694.73</v>
      </c>
      <c r="L214" s="108" t="s">
        <v>59</v>
      </c>
      <c r="M214" s="106">
        <f t="shared" si="29"/>
        <v>694.73</v>
      </c>
      <c r="N214" s="107">
        <v>29.48</v>
      </c>
      <c r="O214" s="108" t="s">
        <v>59</v>
      </c>
      <c r="P214" s="106">
        <f t="shared" si="31"/>
        <v>29.48</v>
      </c>
    </row>
    <row r="215" spans="1:16">
      <c r="A215" s="18">
        <f t="shared" si="34"/>
        <v>215</v>
      </c>
      <c r="B215" s="101">
        <v>65</v>
      </c>
      <c r="C215" s="102" t="s">
        <v>60</v>
      </c>
      <c r="D215" s="112">
        <f t="shared" si="32"/>
        <v>329.94923857868019</v>
      </c>
      <c r="E215" s="103">
        <v>20.399999999999999</v>
      </c>
      <c r="F215" s="104">
        <v>5.391E-3</v>
      </c>
      <c r="G215" s="99">
        <f t="shared" si="33"/>
        <v>20.405390999999998</v>
      </c>
      <c r="H215" s="107">
        <v>20.62</v>
      </c>
      <c r="I215" s="108" t="s">
        <v>7</v>
      </c>
      <c r="J215" s="111">
        <f t="shared" si="30"/>
        <v>20620</v>
      </c>
      <c r="K215" s="107">
        <v>773.41</v>
      </c>
      <c r="L215" s="108" t="s">
        <v>59</v>
      </c>
      <c r="M215" s="106">
        <f t="shared" si="29"/>
        <v>773.41</v>
      </c>
      <c r="N215" s="107">
        <v>32.9</v>
      </c>
      <c r="O215" s="108" t="s">
        <v>59</v>
      </c>
      <c r="P215" s="106">
        <f t="shared" si="31"/>
        <v>32.9</v>
      </c>
    </row>
    <row r="216" spans="1:16">
      <c r="A216" s="18">
        <f t="shared" si="34"/>
        <v>216</v>
      </c>
      <c r="B216" s="101">
        <v>70</v>
      </c>
      <c r="C216" s="102" t="s">
        <v>60</v>
      </c>
      <c r="D216" s="112">
        <f t="shared" si="32"/>
        <v>355.32994923857871</v>
      </c>
      <c r="E216" s="103">
        <v>19.690000000000001</v>
      </c>
      <c r="F216" s="104">
        <v>5.0400000000000002E-3</v>
      </c>
      <c r="G216" s="99">
        <f t="shared" si="33"/>
        <v>19.695040000000002</v>
      </c>
      <c r="H216" s="107">
        <v>23.12</v>
      </c>
      <c r="I216" s="108" t="s">
        <v>7</v>
      </c>
      <c r="J216" s="111">
        <f t="shared" si="30"/>
        <v>23120</v>
      </c>
      <c r="K216" s="107">
        <v>850.11</v>
      </c>
      <c r="L216" s="108" t="s">
        <v>59</v>
      </c>
      <c r="M216" s="106">
        <f t="shared" si="29"/>
        <v>850.11</v>
      </c>
      <c r="N216" s="107">
        <v>36.409999999999997</v>
      </c>
      <c r="O216" s="108" t="s">
        <v>59</v>
      </c>
      <c r="P216" s="106">
        <f t="shared" si="31"/>
        <v>36.409999999999997</v>
      </c>
    </row>
    <row r="217" spans="1:16">
      <c r="A217" s="18">
        <f t="shared" si="34"/>
        <v>217</v>
      </c>
      <c r="B217" s="101">
        <v>80</v>
      </c>
      <c r="C217" s="102" t="s">
        <v>60</v>
      </c>
      <c r="D217" s="112">
        <f t="shared" si="32"/>
        <v>406.09137055837562</v>
      </c>
      <c r="E217" s="103">
        <v>18.52</v>
      </c>
      <c r="F217" s="104">
        <v>4.463E-3</v>
      </c>
      <c r="G217" s="99">
        <f t="shared" si="33"/>
        <v>18.524463000000001</v>
      </c>
      <c r="H217" s="107">
        <v>28.36</v>
      </c>
      <c r="I217" s="108" t="s">
        <v>7</v>
      </c>
      <c r="J217" s="111">
        <f t="shared" si="30"/>
        <v>28360</v>
      </c>
      <c r="K217" s="107">
        <v>1.1299999999999999</v>
      </c>
      <c r="L217" s="110" t="s">
        <v>7</v>
      </c>
      <c r="M217" s="111">
        <f t="shared" ref="M217:M228" si="35">K217*1000</f>
        <v>1130</v>
      </c>
      <c r="N217" s="107">
        <v>43.63</v>
      </c>
      <c r="O217" s="108" t="s">
        <v>59</v>
      </c>
      <c r="P217" s="106">
        <f t="shared" si="31"/>
        <v>43.63</v>
      </c>
    </row>
    <row r="218" spans="1:16">
      <c r="A218" s="18">
        <f t="shared" si="34"/>
        <v>218</v>
      </c>
      <c r="B218" s="101">
        <v>90</v>
      </c>
      <c r="C218" s="102" t="s">
        <v>60</v>
      </c>
      <c r="D218" s="112">
        <f t="shared" si="32"/>
        <v>456.85279187817258</v>
      </c>
      <c r="E218" s="103">
        <v>17.600000000000001</v>
      </c>
      <c r="F218" s="104">
        <v>4.0099999999999997E-3</v>
      </c>
      <c r="G218" s="99">
        <f t="shared" si="33"/>
        <v>17.604010000000002</v>
      </c>
      <c r="H218" s="107">
        <v>33.9</v>
      </c>
      <c r="I218" s="108" t="s">
        <v>7</v>
      </c>
      <c r="J218" s="111">
        <f t="shared" si="30"/>
        <v>33900</v>
      </c>
      <c r="K218" s="107">
        <v>1.37</v>
      </c>
      <c r="L218" s="108" t="s">
        <v>7</v>
      </c>
      <c r="M218" s="111">
        <f t="shared" si="35"/>
        <v>1370</v>
      </c>
      <c r="N218" s="107">
        <v>51.08</v>
      </c>
      <c r="O218" s="108" t="s">
        <v>59</v>
      </c>
      <c r="P218" s="106">
        <f t="shared" si="31"/>
        <v>51.08</v>
      </c>
    </row>
    <row r="219" spans="1:16">
      <c r="A219" s="18">
        <f t="shared" si="34"/>
        <v>219</v>
      </c>
      <c r="B219" s="101">
        <v>100</v>
      </c>
      <c r="C219" s="102" t="s">
        <v>60</v>
      </c>
      <c r="D219" s="112">
        <f t="shared" si="32"/>
        <v>507.61421319796955</v>
      </c>
      <c r="E219" s="103">
        <v>16.88</v>
      </c>
      <c r="F219" s="104">
        <v>3.643E-3</v>
      </c>
      <c r="G219" s="99">
        <f t="shared" si="33"/>
        <v>16.883642999999999</v>
      </c>
      <c r="H219" s="107">
        <v>39.700000000000003</v>
      </c>
      <c r="I219" s="108" t="s">
        <v>7</v>
      </c>
      <c r="J219" s="111">
        <f t="shared" si="30"/>
        <v>39700</v>
      </c>
      <c r="K219" s="107">
        <v>1.6</v>
      </c>
      <c r="L219" s="108" t="s">
        <v>7</v>
      </c>
      <c r="M219" s="111">
        <f t="shared" si="35"/>
        <v>1600</v>
      </c>
      <c r="N219" s="107">
        <v>58.69</v>
      </c>
      <c r="O219" s="108" t="s">
        <v>59</v>
      </c>
      <c r="P219" s="106">
        <f t="shared" si="31"/>
        <v>58.69</v>
      </c>
    </row>
    <row r="220" spans="1:16">
      <c r="A220" s="18">
        <f t="shared" si="34"/>
        <v>220</v>
      </c>
      <c r="B220" s="101">
        <v>110</v>
      </c>
      <c r="C220" s="102" t="s">
        <v>60</v>
      </c>
      <c r="D220" s="112">
        <f t="shared" si="32"/>
        <v>558.37563451776646</v>
      </c>
      <c r="E220" s="103">
        <v>16.29</v>
      </c>
      <c r="F220" s="104">
        <v>3.339E-3</v>
      </c>
      <c r="G220" s="99">
        <f t="shared" si="33"/>
        <v>16.293339</v>
      </c>
      <c r="H220" s="107">
        <v>45.73</v>
      </c>
      <c r="I220" s="108" t="s">
        <v>7</v>
      </c>
      <c r="J220" s="111">
        <f t="shared" si="30"/>
        <v>45730</v>
      </c>
      <c r="K220" s="107">
        <v>1.81</v>
      </c>
      <c r="L220" s="108" t="s">
        <v>7</v>
      </c>
      <c r="M220" s="111">
        <f t="shared" si="35"/>
        <v>1810</v>
      </c>
      <c r="N220" s="107">
        <v>66.42</v>
      </c>
      <c r="O220" s="108" t="s">
        <v>59</v>
      </c>
      <c r="P220" s="106">
        <f t="shared" si="31"/>
        <v>66.42</v>
      </c>
    </row>
    <row r="221" spans="1:16">
      <c r="A221" s="18">
        <f t="shared" si="34"/>
        <v>221</v>
      </c>
      <c r="B221" s="101">
        <v>120</v>
      </c>
      <c r="C221" s="102" t="s">
        <v>60</v>
      </c>
      <c r="D221" s="112">
        <f t="shared" si="32"/>
        <v>609.13705583756348</v>
      </c>
      <c r="E221" s="103">
        <v>15.8</v>
      </c>
      <c r="F221" s="104">
        <v>3.0839999999999999E-3</v>
      </c>
      <c r="G221" s="99">
        <f t="shared" si="33"/>
        <v>15.803084</v>
      </c>
      <c r="H221" s="107">
        <v>51.96</v>
      </c>
      <c r="I221" s="108" t="s">
        <v>7</v>
      </c>
      <c r="J221" s="111">
        <f t="shared" si="30"/>
        <v>51960</v>
      </c>
      <c r="K221" s="107">
        <v>2.02</v>
      </c>
      <c r="L221" s="108" t="s">
        <v>7</v>
      </c>
      <c r="M221" s="111">
        <f t="shared" si="35"/>
        <v>2020</v>
      </c>
      <c r="N221" s="107">
        <v>74.239999999999995</v>
      </c>
      <c r="O221" s="108" t="s">
        <v>59</v>
      </c>
      <c r="P221" s="106">
        <f t="shared" si="31"/>
        <v>74.239999999999995</v>
      </c>
    </row>
    <row r="222" spans="1:16">
      <c r="A222" s="18">
        <f t="shared" si="34"/>
        <v>222</v>
      </c>
      <c r="B222" s="101">
        <v>130</v>
      </c>
      <c r="C222" s="102" t="s">
        <v>60</v>
      </c>
      <c r="D222" s="112">
        <f t="shared" si="32"/>
        <v>659.89847715736039</v>
      </c>
      <c r="E222" s="103">
        <v>15.4</v>
      </c>
      <c r="F222" s="104">
        <v>2.8670000000000002E-3</v>
      </c>
      <c r="G222" s="99">
        <f t="shared" si="33"/>
        <v>15.402867000000001</v>
      </c>
      <c r="H222" s="107">
        <v>58.37</v>
      </c>
      <c r="I222" s="108" t="s">
        <v>7</v>
      </c>
      <c r="J222" s="111">
        <f t="shared" si="30"/>
        <v>58370</v>
      </c>
      <c r="K222" s="107">
        <v>2.21</v>
      </c>
      <c r="L222" s="108" t="s">
        <v>7</v>
      </c>
      <c r="M222" s="111">
        <f t="shared" si="35"/>
        <v>2210</v>
      </c>
      <c r="N222" s="107">
        <v>82.11</v>
      </c>
      <c r="O222" s="108" t="s">
        <v>59</v>
      </c>
      <c r="P222" s="106">
        <f t="shared" si="31"/>
        <v>82.11</v>
      </c>
    </row>
    <row r="223" spans="1:16">
      <c r="A223" s="18">
        <f t="shared" si="34"/>
        <v>223</v>
      </c>
      <c r="B223" s="101">
        <v>140</v>
      </c>
      <c r="C223" s="102" t="s">
        <v>60</v>
      </c>
      <c r="D223" s="112">
        <f t="shared" si="32"/>
        <v>710.65989847715741</v>
      </c>
      <c r="E223" s="103">
        <v>15.06</v>
      </c>
      <c r="F223" s="104">
        <v>2.679E-3</v>
      </c>
      <c r="G223" s="99">
        <f t="shared" si="33"/>
        <v>15.062679000000001</v>
      </c>
      <c r="H223" s="107">
        <v>64.94</v>
      </c>
      <c r="I223" s="108" t="s">
        <v>7</v>
      </c>
      <c r="J223" s="111">
        <f t="shared" si="30"/>
        <v>64940</v>
      </c>
      <c r="K223" s="107">
        <v>2.4</v>
      </c>
      <c r="L223" s="108" t="s">
        <v>7</v>
      </c>
      <c r="M223" s="111">
        <f t="shared" si="35"/>
        <v>2400</v>
      </c>
      <c r="N223" s="107">
        <v>90.02</v>
      </c>
      <c r="O223" s="108" t="s">
        <v>59</v>
      </c>
      <c r="P223" s="106">
        <f t="shared" si="31"/>
        <v>90.02</v>
      </c>
    </row>
    <row r="224" spans="1:16">
      <c r="A224" s="18">
        <f t="shared" si="34"/>
        <v>224</v>
      </c>
      <c r="B224" s="101">
        <v>150</v>
      </c>
      <c r="C224" s="102" t="s">
        <v>60</v>
      </c>
      <c r="D224" s="112">
        <f t="shared" si="32"/>
        <v>761.42131979695432</v>
      </c>
      <c r="E224" s="103">
        <v>14.77</v>
      </c>
      <c r="F224" s="104">
        <v>2.5149999999999999E-3</v>
      </c>
      <c r="G224" s="99">
        <f t="shared" si="33"/>
        <v>14.772515</v>
      </c>
      <c r="H224" s="107">
        <v>71.64</v>
      </c>
      <c r="I224" s="108" t="s">
        <v>7</v>
      </c>
      <c r="J224" s="111">
        <f t="shared" si="30"/>
        <v>71640</v>
      </c>
      <c r="K224" s="107">
        <v>2.58</v>
      </c>
      <c r="L224" s="108" t="s">
        <v>7</v>
      </c>
      <c r="M224" s="111">
        <f t="shared" si="35"/>
        <v>2580</v>
      </c>
      <c r="N224" s="107">
        <v>97.93</v>
      </c>
      <c r="O224" s="108" t="s">
        <v>59</v>
      </c>
      <c r="P224" s="106">
        <f t="shared" si="31"/>
        <v>97.93</v>
      </c>
    </row>
    <row r="225" spans="1:16">
      <c r="A225" s="18">
        <f t="shared" si="34"/>
        <v>225</v>
      </c>
      <c r="B225" s="101">
        <v>160</v>
      </c>
      <c r="C225" s="102" t="s">
        <v>60</v>
      </c>
      <c r="D225" s="112">
        <f t="shared" si="32"/>
        <v>812.18274111675123</v>
      </c>
      <c r="E225" s="103">
        <v>14.52</v>
      </c>
      <c r="F225" s="104">
        <v>2.3709999999999998E-3</v>
      </c>
      <c r="G225" s="99">
        <f t="shared" si="33"/>
        <v>14.522371</v>
      </c>
      <c r="H225" s="107">
        <v>78.47</v>
      </c>
      <c r="I225" s="108" t="s">
        <v>7</v>
      </c>
      <c r="J225" s="111">
        <f t="shared" si="30"/>
        <v>78470</v>
      </c>
      <c r="K225" s="107">
        <v>2.75</v>
      </c>
      <c r="L225" s="108" t="s">
        <v>7</v>
      </c>
      <c r="M225" s="111">
        <f t="shared" si="35"/>
        <v>2750</v>
      </c>
      <c r="N225" s="107">
        <v>105.83</v>
      </c>
      <c r="O225" s="108" t="s">
        <v>59</v>
      </c>
      <c r="P225" s="106">
        <f t="shared" si="31"/>
        <v>105.83</v>
      </c>
    </row>
    <row r="226" spans="1:16">
      <c r="A226" s="18">
        <f t="shared" si="34"/>
        <v>226</v>
      </c>
      <c r="B226" s="101">
        <v>170</v>
      </c>
      <c r="C226" s="102" t="s">
        <v>60</v>
      </c>
      <c r="D226" s="112">
        <f t="shared" si="32"/>
        <v>862.94416243654825</v>
      </c>
      <c r="E226" s="103">
        <v>14.31</v>
      </c>
      <c r="F226" s="104">
        <v>2.2430000000000002E-3</v>
      </c>
      <c r="G226" s="99">
        <f t="shared" si="33"/>
        <v>14.312243</v>
      </c>
      <c r="H226" s="107">
        <v>85.41</v>
      </c>
      <c r="I226" s="108" t="s">
        <v>7</v>
      </c>
      <c r="J226" s="111">
        <f t="shared" si="30"/>
        <v>85410</v>
      </c>
      <c r="K226" s="107">
        <v>2.92</v>
      </c>
      <c r="L226" s="108" t="s">
        <v>7</v>
      </c>
      <c r="M226" s="111">
        <f t="shared" si="35"/>
        <v>2920</v>
      </c>
      <c r="N226" s="107">
        <v>113.72</v>
      </c>
      <c r="O226" s="108" t="s">
        <v>59</v>
      </c>
      <c r="P226" s="106">
        <f t="shared" si="31"/>
        <v>113.72</v>
      </c>
    </row>
    <row r="227" spans="1:16">
      <c r="A227" s="18">
        <f t="shared" si="34"/>
        <v>227</v>
      </c>
      <c r="B227" s="101">
        <v>180</v>
      </c>
      <c r="C227" s="102" t="s">
        <v>60</v>
      </c>
      <c r="D227" s="112">
        <f t="shared" si="32"/>
        <v>913.70558375634516</v>
      </c>
      <c r="E227" s="103">
        <v>14.13</v>
      </c>
      <c r="F227" s="104">
        <v>2.1289999999999998E-3</v>
      </c>
      <c r="G227" s="99">
        <f t="shared" si="33"/>
        <v>14.132129000000001</v>
      </c>
      <c r="H227" s="107">
        <v>92.44</v>
      </c>
      <c r="I227" s="108" t="s">
        <v>7</v>
      </c>
      <c r="J227" s="111">
        <f t="shared" si="30"/>
        <v>92440</v>
      </c>
      <c r="K227" s="107">
        <v>3.09</v>
      </c>
      <c r="L227" s="108" t="s">
        <v>7</v>
      </c>
      <c r="M227" s="111">
        <f t="shared" si="35"/>
        <v>3090</v>
      </c>
      <c r="N227" s="107">
        <v>121.57</v>
      </c>
      <c r="O227" s="108" t="s">
        <v>59</v>
      </c>
      <c r="P227" s="106">
        <f t="shared" si="31"/>
        <v>121.57</v>
      </c>
    </row>
    <row r="228" spans="1:16">
      <c r="A228" s="21">
        <f t="shared" si="34"/>
        <v>228</v>
      </c>
      <c r="B228" s="101">
        <v>197</v>
      </c>
      <c r="C228" s="102" t="s">
        <v>60</v>
      </c>
      <c r="D228" s="106">
        <f t="shared" si="32"/>
        <v>1000</v>
      </c>
      <c r="E228" s="103">
        <v>13.87</v>
      </c>
      <c r="F228" s="104">
        <v>1.9599999999999999E-3</v>
      </c>
      <c r="G228" s="99">
        <f t="shared" si="33"/>
        <v>13.87196</v>
      </c>
      <c r="H228" s="107">
        <v>104.58</v>
      </c>
      <c r="I228" s="108" t="s">
        <v>7</v>
      </c>
      <c r="J228" s="111">
        <f t="shared" si="30"/>
        <v>104580</v>
      </c>
      <c r="K228" s="107">
        <v>3.53</v>
      </c>
      <c r="L228" s="108" t="s">
        <v>7</v>
      </c>
      <c r="M228" s="111">
        <f t="shared" si="35"/>
        <v>3530</v>
      </c>
      <c r="N228" s="107">
        <v>134.82</v>
      </c>
      <c r="O228" s="108" t="s">
        <v>59</v>
      </c>
      <c r="P228" s="106">
        <f t="shared" si="31"/>
        <v>134.82</v>
      </c>
    </row>
    <row r="229" spans="1:16">
      <c r="A229" s="18">
        <f t="shared" si="34"/>
        <v>229</v>
      </c>
      <c r="B229" s="101"/>
      <c r="C229" s="102"/>
      <c r="D229" s="106" t="e">
        <v>#N/A</v>
      </c>
      <c r="E229" s="103"/>
      <c r="F229" s="104"/>
      <c r="G229" s="99" t="e">
        <v>#N/A</v>
      </c>
      <c r="H229" s="107"/>
      <c r="I229" s="108"/>
      <c r="J229" s="111" t="e">
        <v>#N/A</v>
      </c>
      <c r="K229" s="107"/>
      <c r="L229" s="108"/>
      <c r="M229" s="111" t="e">
        <v>#N/A</v>
      </c>
      <c r="N229" s="107"/>
      <c r="O229" s="108"/>
      <c r="P229" s="114" t="e">
        <v>#N/A</v>
      </c>
    </row>
    <row r="230" spans="1:16">
      <c r="A230" s="18">
        <f t="shared" si="34"/>
        <v>230</v>
      </c>
      <c r="B230" s="101"/>
      <c r="C230" s="102"/>
      <c r="D230" s="106" t="e">
        <v>#N/A</v>
      </c>
      <c r="E230" s="103"/>
      <c r="F230" s="104"/>
      <c r="G230" s="99" t="e">
        <v>#N/A</v>
      </c>
      <c r="H230" s="107"/>
      <c r="I230" s="108"/>
      <c r="J230" s="111" t="e">
        <v>#N/A</v>
      </c>
      <c r="K230" s="107"/>
      <c r="L230" s="108"/>
      <c r="M230" s="111" t="e">
        <v>#N/A</v>
      </c>
      <c r="N230" s="107"/>
      <c r="O230" s="108"/>
      <c r="P230" s="114" t="e">
        <v>#N/A</v>
      </c>
    </row>
    <row r="231" spans="1:16">
      <c r="A231" s="18">
        <f t="shared" si="34"/>
        <v>231</v>
      </c>
      <c r="B231" s="101"/>
      <c r="C231" s="102"/>
      <c r="D231" s="106" t="e">
        <v>#N/A</v>
      </c>
      <c r="E231" s="103"/>
      <c r="F231" s="104"/>
      <c r="G231" s="99" t="e">
        <v>#N/A</v>
      </c>
      <c r="H231" s="107"/>
      <c r="I231" s="108"/>
      <c r="J231" s="111" t="e">
        <v>#N/A</v>
      </c>
      <c r="K231" s="107"/>
      <c r="L231" s="108"/>
      <c r="M231" s="111" t="e">
        <v>#N/A</v>
      </c>
      <c r="N231" s="107"/>
      <c r="O231" s="108"/>
      <c r="P231" s="114" t="e">
        <v>#N/A</v>
      </c>
    </row>
    <row r="232" spans="1:16">
      <c r="A232" s="18">
        <f t="shared" si="34"/>
        <v>232</v>
      </c>
      <c r="B232" s="101"/>
      <c r="C232" s="102"/>
      <c r="D232" s="106" t="e">
        <v>#N/A</v>
      </c>
      <c r="E232" s="103"/>
      <c r="F232" s="104"/>
      <c r="G232" s="99" t="e">
        <v>#N/A</v>
      </c>
      <c r="H232" s="107"/>
      <c r="I232" s="108"/>
      <c r="J232" s="111" t="e">
        <v>#N/A</v>
      </c>
      <c r="K232" s="107"/>
      <c r="L232" s="108"/>
      <c r="M232" s="111" t="e">
        <v>#N/A</v>
      </c>
      <c r="N232" s="107"/>
      <c r="O232" s="108"/>
      <c r="P232" s="114" t="e">
        <v>#N/A</v>
      </c>
    </row>
    <row r="233" spans="1:16">
      <c r="A233" s="18">
        <f t="shared" si="34"/>
        <v>233</v>
      </c>
      <c r="B233" s="101"/>
      <c r="C233" s="102"/>
      <c r="D233" s="106" t="e">
        <v>#N/A</v>
      </c>
      <c r="E233" s="103"/>
      <c r="F233" s="104"/>
      <c r="G233" s="99" t="e">
        <v>#N/A</v>
      </c>
      <c r="H233" s="107"/>
      <c r="I233" s="108"/>
      <c r="J233" s="111" t="e">
        <v>#N/A</v>
      </c>
      <c r="K233" s="107"/>
      <c r="L233" s="108"/>
      <c r="M233" s="111" t="e">
        <v>#N/A</v>
      </c>
      <c r="N233" s="107"/>
      <c r="O233" s="108"/>
      <c r="P233" s="114" t="e">
        <v>#N/A</v>
      </c>
    </row>
    <row r="234" spans="1:16">
      <c r="A234" s="18">
        <f t="shared" si="34"/>
        <v>234</v>
      </c>
      <c r="B234" s="101"/>
      <c r="C234" s="102"/>
      <c r="D234" s="106" t="e">
        <v>#N/A</v>
      </c>
      <c r="E234" s="103"/>
      <c r="F234" s="104"/>
      <c r="G234" s="99" t="e">
        <v>#N/A</v>
      </c>
      <c r="H234" s="107"/>
      <c r="I234" s="108"/>
      <c r="J234" s="111" t="e">
        <v>#N/A</v>
      </c>
      <c r="K234" s="107"/>
      <c r="L234" s="108"/>
      <c r="M234" s="111" t="e">
        <v>#N/A</v>
      </c>
      <c r="N234" s="107"/>
      <c r="O234" s="108"/>
      <c r="P234" s="114" t="e">
        <v>#N/A</v>
      </c>
    </row>
    <row r="235" spans="1:16">
      <c r="A235" s="18">
        <f t="shared" si="34"/>
        <v>235</v>
      </c>
      <c r="B235" s="101"/>
      <c r="C235" s="102"/>
      <c r="D235" s="106" t="e">
        <v>#N/A</v>
      </c>
      <c r="E235" s="103"/>
      <c r="F235" s="104"/>
      <c r="G235" s="99" t="e">
        <v>#N/A</v>
      </c>
      <c r="H235" s="107"/>
      <c r="I235" s="108"/>
      <c r="J235" s="111" t="e">
        <v>#N/A</v>
      </c>
      <c r="K235" s="107"/>
      <c r="L235" s="108"/>
      <c r="M235" s="111" t="e">
        <v>#N/A</v>
      </c>
      <c r="N235" s="107"/>
      <c r="O235" s="108"/>
      <c r="P235" s="114" t="e">
        <v>#N/A</v>
      </c>
    </row>
    <row r="236" spans="1:16">
      <c r="A236" s="18">
        <f t="shared" si="34"/>
        <v>236</v>
      </c>
      <c r="B236" s="101"/>
      <c r="C236" s="102"/>
      <c r="D236" s="106" t="e">
        <v>#N/A</v>
      </c>
      <c r="E236" s="103"/>
      <c r="F236" s="104"/>
      <c r="G236" s="99" t="e">
        <v>#N/A</v>
      </c>
      <c r="H236" s="107"/>
      <c r="I236" s="108"/>
      <c r="J236" s="111" t="e">
        <v>#N/A</v>
      </c>
      <c r="K236" s="107"/>
      <c r="L236" s="108"/>
      <c r="M236" s="111" t="e">
        <v>#N/A</v>
      </c>
      <c r="N236" s="107"/>
      <c r="O236" s="108"/>
      <c r="P236" s="114" t="e">
        <v>#N/A</v>
      </c>
    </row>
    <row r="237" spans="1:16">
      <c r="A237" s="18">
        <f t="shared" si="34"/>
        <v>237</v>
      </c>
      <c r="B237" s="101"/>
      <c r="C237" s="102"/>
      <c r="D237" s="106" t="e">
        <v>#N/A</v>
      </c>
      <c r="E237" s="103"/>
      <c r="F237" s="104"/>
      <c r="G237" s="99" t="e">
        <v>#N/A</v>
      </c>
      <c r="H237" s="107"/>
      <c r="I237" s="108"/>
      <c r="J237" s="111" t="e">
        <v>#N/A</v>
      </c>
      <c r="K237" s="107"/>
      <c r="L237" s="108"/>
      <c r="M237" s="111" t="e">
        <v>#N/A</v>
      </c>
      <c r="N237" s="107"/>
      <c r="O237" s="108"/>
      <c r="P237" s="114" t="e">
        <v>#N/A</v>
      </c>
    </row>
    <row r="238" spans="1:16">
      <c r="A238" s="18">
        <f t="shared" si="34"/>
        <v>238</v>
      </c>
      <c r="B238" s="101"/>
      <c r="C238" s="102"/>
      <c r="D238" s="106" t="e">
        <v>#N/A</v>
      </c>
      <c r="E238" s="103"/>
      <c r="F238" s="104"/>
      <c r="G238" s="99" t="e">
        <v>#N/A</v>
      </c>
      <c r="H238" s="107"/>
      <c r="I238" s="108"/>
      <c r="J238" s="111" t="e">
        <v>#N/A</v>
      </c>
      <c r="K238" s="107"/>
      <c r="L238" s="108"/>
      <c r="M238" s="111" t="e">
        <v>#N/A</v>
      </c>
      <c r="N238" s="107"/>
      <c r="O238" s="108"/>
      <c r="P238" s="114" t="e">
        <v>#N/A</v>
      </c>
    </row>
    <row r="239" spans="1:16">
      <c r="A239" s="18">
        <f t="shared" si="34"/>
        <v>239</v>
      </c>
      <c r="B239" s="101"/>
      <c r="C239" s="102"/>
      <c r="D239" s="106" t="e">
        <v>#N/A</v>
      </c>
      <c r="E239" s="103"/>
      <c r="F239" s="104"/>
      <c r="G239" s="99" t="e">
        <v>#N/A</v>
      </c>
      <c r="H239" s="107"/>
      <c r="I239" s="108"/>
      <c r="J239" s="111" t="e">
        <v>#N/A</v>
      </c>
      <c r="K239" s="107"/>
      <c r="L239" s="108"/>
      <c r="M239" s="111" t="e">
        <v>#N/A</v>
      </c>
      <c r="N239" s="107"/>
      <c r="O239" s="108"/>
      <c r="P239" s="114" t="e">
        <v>#N/A</v>
      </c>
    </row>
    <row r="240" spans="1:16">
      <c r="A240" s="18">
        <f t="shared" si="34"/>
        <v>240</v>
      </c>
      <c r="B240" s="101"/>
      <c r="C240" s="102"/>
      <c r="D240" s="106" t="e">
        <v>#N/A</v>
      </c>
      <c r="E240" s="103"/>
      <c r="F240" s="104"/>
      <c r="G240" s="99" t="e">
        <v>#N/A</v>
      </c>
      <c r="H240" s="107"/>
      <c r="I240" s="108"/>
      <c r="J240" s="111" t="e">
        <v>#N/A</v>
      </c>
      <c r="K240" s="107"/>
      <c r="L240" s="108"/>
      <c r="M240" s="111" t="e">
        <v>#N/A</v>
      </c>
      <c r="N240" s="107"/>
      <c r="O240" s="108"/>
      <c r="P240" s="114" t="e">
        <v>#N/A</v>
      </c>
    </row>
    <row r="241" spans="1:16">
      <c r="A241" s="18">
        <f t="shared" si="34"/>
        <v>241</v>
      </c>
      <c r="B241" s="101"/>
      <c r="C241" s="102"/>
      <c r="D241" s="106" t="e">
        <v>#N/A</v>
      </c>
      <c r="E241" s="103"/>
      <c r="F241" s="104"/>
      <c r="G241" s="99" t="e">
        <v>#N/A</v>
      </c>
      <c r="H241" s="107"/>
      <c r="I241" s="108"/>
      <c r="J241" s="111" t="e">
        <v>#N/A</v>
      </c>
      <c r="K241" s="107"/>
      <c r="L241" s="108"/>
      <c r="M241" s="111" t="e">
        <v>#N/A</v>
      </c>
      <c r="N241" s="107"/>
      <c r="O241" s="108"/>
      <c r="P241" s="114" t="e">
        <v>#N/A</v>
      </c>
    </row>
    <row r="242" spans="1:16">
      <c r="A242" s="18">
        <f t="shared" si="34"/>
        <v>242</v>
      </c>
      <c r="B242" s="101"/>
      <c r="C242" s="102"/>
      <c r="D242" s="106" t="e">
        <v>#N/A</v>
      </c>
      <c r="E242" s="103"/>
      <c r="F242" s="104"/>
      <c r="G242" s="99" t="e">
        <v>#N/A</v>
      </c>
      <c r="H242" s="107"/>
      <c r="I242" s="108"/>
      <c r="J242" s="111" t="e">
        <v>#N/A</v>
      </c>
      <c r="K242" s="107"/>
      <c r="L242" s="108"/>
      <c r="M242" s="111" t="e">
        <v>#N/A</v>
      </c>
      <c r="N242" s="107"/>
      <c r="O242" s="108"/>
      <c r="P242" s="114" t="e">
        <v>#N/A</v>
      </c>
    </row>
    <row r="243" spans="1:16">
      <c r="A243" s="18">
        <f t="shared" si="34"/>
        <v>243</v>
      </c>
      <c r="B243" s="101"/>
      <c r="C243" s="102"/>
      <c r="D243" s="106" t="e">
        <v>#N/A</v>
      </c>
      <c r="E243" s="103"/>
      <c r="F243" s="104"/>
      <c r="G243" s="99" t="e">
        <v>#N/A</v>
      </c>
      <c r="H243" s="107"/>
      <c r="I243" s="108"/>
      <c r="J243" s="111" t="e">
        <v>#N/A</v>
      </c>
      <c r="K243" s="107"/>
      <c r="L243" s="108"/>
      <c r="M243" s="111" t="e">
        <v>#N/A</v>
      </c>
      <c r="N243" s="107"/>
      <c r="O243" s="108"/>
      <c r="P243" s="114" t="e">
        <v>#N/A</v>
      </c>
    </row>
    <row r="244" spans="1:16">
      <c r="A244" s="18">
        <f t="shared" si="34"/>
        <v>244</v>
      </c>
      <c r="B244" s="101"/>
      <c r="C244" s="102"/>
      <c r="D244" s="106" t="e">
        <v>#N/A</v>
      </c>
      <c r="E244" s="103"/>
      <c r="F244" s="104"/>
      <c r="G244" s="99" t="e">
        <v>#N/A</v>
      </c>
      <c r="H244" s="107"/>
      <c r="I244" s="108"/>
      <c r="J244" s="111" t="e">
        <v>#N/A</v>
      </c>
      <c r="K244" s="107"/>
      <c r="L244" s="108"/>
      <c r="M244" s="111" t="e">
        <v>#N/A</v>
      </c>
      <c r="N244" s="107"/>
      <c r="O244" s="108"/>
      <c r="P244" s="114" t="e">
        <v>#N/A</v>
      </c>
    </row>
    <row r="245" spans="1:16">
      <c r="A245" s="18">
        <f t="shared" si="34"/>
        <v>245</v>
      </c>
      <c r="B245" s="101"/>
      <c r="C245" s="102"/>
      <c r="D245" s="106" t="e">
        <v>#N/A</v>
      </c>
      <c r="E245" s="103"/>
      <c r="F245" s="104"/>
      <c r="G245" s="99" t="e">
        <v>#N/A</v>
      </c>
      <c r="H245" s="107"/>
      <c r="I245" s="108"/>
      <c r="J245" s="111" t="e">
        <v>#N/A</v>
      </c>
      <c r="K245" s="107"/>
      <c r="L245" s="108"/>
      <c r="M245" s="111" t="e">
        <v>#N/A</v>
      </c>
      <c r="N245" s="107"/>
      <c r="O245" s="108"/>
      <c r="P245" s="114" t="e">
        <v>#N/A</v>
      </c>
    </row>
    <row r="246" spans="1:16">
      <c r="A246" s="18">
        <f t="shared" si="34"/>
        <v>246</v>
      </c>
      <c r="B246" s="101"/>
      <c r="C246" s="102"/>
      <c r="D246" s="106" t="e">
        <v>#N/A</v>
      </c>
      <c r="E246" s="103"/>
      <c r="F246" s="104"/>
      <c r="G246" s="99" t="e">
        <v>#N/A</v>
      </c>
      <c r="H246" s="107"/>
      <c r="I246" s="108"/>
      <c r="J246" s="111" t="e">
        <v>#N/A</v>
      </c>
      <c r="K246" s="107"/>
      <c r="L246" s="108"/>
      <c r="M246" s="111" t="e">
        <v>#N/A</v>
      </c>
      <c r="N246" s="107"/>
      <c r="O246" s="108"/>
      <c r="P246" s="114" t="e">
        <v>#N/A</v>
      </c>
    </row>
    <row r="247" spans="1:16">
      <c r="A247" s="18">
        <f t="shared" si="34"/>
        <v>247</v>
      </c>
      <c r="B247" s="101"/>
      <c r="C247" s="102"/>
      <c r="D247" s="106" t="e">
        <v>#N/A</v>
      </c>
      <c r="E247" s="103"/>
      <c r="F247" s="104"/>
      <c r="G247" s="99" t="e">
        <v>#N/A</v>
      </c>
      <c r="H247" s="107"/>
      <c r="I247" s="108"/>
      <c r="J247" s="111" t="e">
        <v>#N/A</v>
      </c>
      <c r="K247" s="107"/>
      <c r="L247" s="108"/>
      <c r="M247" s="111" t="e">
        <v>#N/A</v>
      </c>
      <c r="N247" s="107"/>
      <c r="O247" s="108"/>
      <c r="P247" s="114" t="e">
        <v>#N/A</v>
      </c>
    </row>
    <row r="248" spans="1:16">
      <c r="A248" s="18">
        <f t="shared" si="34"/>
        <v>248</v>
      </c>
      <c r="B248" s="101"/>
      <c r="C248" s="102"/>
      <c r="D248" s="106" t="e">
        <v>#N/A</v>
      </c>
      <c r="E248" s="103"/>
      <c r="F248" s="104"/>
      <c r="G248" s="99" t="e">
        <v>#N/A</v>
      </c>
      <c r="H248" s="107"/>
      <c r="I248" s="108"/>
      <c r="J248" s="111" t="e">
        <v>#N/A</v>
      </c>
      <c r="K248" s="107"/>
      <c r="L248" s="108"/>
      <c r="M248" s="111" t="e">
        <v>#N/A</v>
      </c>
      <c r="N248" s="107"/>
      <c r="O248" s="108"/>
      <c r="P248" s="114" t="e">
        <v>#N/A</v>
      </c>
    </row>
    <row r="249" spans="1:16">
      <c r="A249" s="18">
        <f t="shared" si="34"/>
        <v>249</v>
      </c>
      <c r="B249" s="101"/>
      <c r="C249" s="102"/>
      <c r="D249" s="106" t="e">
        <v>#N/A</v>
      </c>
      <c r="E249" s="103"/>
      <c r="F249" s="104"/>
      <c r="G249" s="99" t="e">
        <v>#N/A</v>
      </c>
      <c r="H249" s="107"/>
      <c r="I249" s="108"/>
      <c r="J249" s="111" t="e">
        <v>#N/A</v>
      </c>
      <c r="K249" s="107"/>
      <c r="L249" s="108"/>
      <c r="M249" s="111" t="e">
        <v>#N/A</v>
      </c>
      <c r="N249" s="107"/>
      <c r="O249" s="108"/>
      <c r="P249" s="114" t="e">
        <v>#N/A</v>
      </c>
    </row>
    <row r="250" spans="1:16">
      <c r="A250" s="18">
        <f t="shared" si="34"/>
        <v>250</v>
      </c>
      <c r="B250" s="101"/>
      <c r="C250" s="102"/>
      <c r="D250" s="106" t="e">
        <v>#N/A</v>
      </c>
      <c r="E250" s="103"/>
      <c r="F250" s="104"/>
      <c r="G250" s="99" t="e">
        <v>#N/A</v>
      </c>
      <c r="H250" s="107"/>
      <c r="I250" s="108"/>
      <c r="J250" s="111" t="e">
        <v>#N/A</v>
      </c>
      <c r="K250" s="107"/>
      <c r="L250" s="108"/>
      <c r="M250" s="111" t="e">
        <v>#N/A</v>
      </c>
      <c r="N250" s="107"/>
      <c r="O250" s="108"/>
      <c r="P250" s="114" t="e">
        <v>#N/A</v>
      </c>
    </row>
    <row r="251" spans="1:16">
      <c r="A251" s="18">
        <f t="shared" si="34"/>
        <v>251</v>
      </c>
      <c r="B251" s="101"/>
      <c r="C251" s="102"/>
      <c r="D251" s="106" t="e">
        <v>#N/A</v>
      </c>
      <c r="E251" s="103"/>
      <c r="F251" s="104"/>
      <c r="G251" s="99" t="e">
        <v>#N/A</v>
      </c>
      <c r="H251" s="107"/>
      <c r="I251" s="108"/>
      <c r="J251" s="111" t="e">
        <v>#N/A</v>
      </c>
      <c r="K251" s="107"/>
      <c r="L251" s="108"/>
      <c r="M251" s="111" t="e">
        <v>#N/A</v>
      </c>
      <c r="N251" s="107"/>
      <c r="O251" s="108"/>
      <c r="P251" s="114" t="e">
        <v>#N/A</v>
      </c>
    </row>
    <row r="252" spans="1:16">
      <c r="A252" s="18">
        <f t="shared" si="34"/>
        <v>252</v>
      </c>
      <c r="B252" s="101"/>
      <c r="C252" s="102"/>
      <c r="D252" s="106" t="e">
        <v>#N/A</v>
      </c>
      <c r="E252" s="103"/>
      <c r="F252" s="104"/>
      <c r="G252" s="99" t="e">
        <v>#N/A</v>
      </c>
      <c r="H252" s="107"/>
      <c r="I252" s="108"/>
      <c r="J252" s="111" t="e">
        <v>#N/A</v>
      </c>
      <c r="K252" s="107"/>
      <c r="L252" s="108"/>
      <c r="M252" s="111" t="e">
        <v>#N/A</v>
      </c>
      <c r="N252" s="107"/>
      <c r="O252" s="108"/>
      <c r="P252" s="114" t="e">
        <v>#N/A</v>
      </c>
    </row>
    <row r="253" spans="1:16">
      <c r="A253" s="18">
        <f t="shared" si="34"/>
        <v>253</v>
      </c>
      <c r="B253" s="101"/>
      <c r="C253" s="102"/>
      <c r="D253" s="106" t="e">
        <v>#N/A</v>
      </c>
      <c r="E253" s="103"/>
      <c r="F253" s="104"/>
      <c r="G253" s="99" t="e">
        <v>#N/A</v>
      </c>
      <c r="H253" s="107"/>
      <c r="I253" s="108"/>
      <c r="J253" s="111" t="e">
        <v>#N/A</v>
      </c>
      <c r="K253" s="107"/>
      <c r="L253" s="108"/>
      <c r="M253" s="111" t="e">
        <v>#N/A</v>
      </c>
      <c r="N253" s="107"/>
      <c r="O253" s="108"/>
      <c r="P253" s="114" t="e">
        <v>#N/A</v>
      </c>
    </row>
    <row r="254" spans="1:16">
      <c r="A254" s="18">
        <f t="shared" si="34"/>
        <v>254</v>
      </c>
      <c r="B254" s="101"/>
      <c r="C254" s="102"/>
      <c r="D254" s="106" t="e">
        <v>#N/A</v>
      </c>
      <c r="E254" s="103"/>
      <c r="F254" s="104"/>
      <c r="G254" s="99" t="e">
        <v>#N/A</v>
      </c>
      <c r="H254" s="107"/>
      <c r="I254" s="108"/>
      <c r="J254" s="111" t="e">
        <v>#N/A</v>
      </c>
      <c r="K254" s="107"/>
      <c r="L254" s="108"/>
      <c r="M254" s="111" t="e">
        <v>#N/A</v>
      </c>
      <c r="N254" s="107"/>
      <c r="O254" s="108"/>
      <c r="P254" s="114" t="e">
        <v>#N/A</v>
      </c>
    </row>
    <row r="255" spans="1:16">
      <c r="A255" s="18">
        <f t="shared" si="34"/>
        <v>255</v>
      </c>
      <c r="B255" s="101"/>
      <c r="C255" s="102"/>
      <c r="D255" s="106" t="e">
        <v>#N/A</v>
      </c>
      <c r="E255" s="103"/>
      <c r="F255" s="104"/>
      <c r="G255" s="99" t="e">
        <v>#N/A</v>
      </c>
      <c r="H255" s="107"/>
      <c r="I255" s="108"/>
      <c r="J255" s="111" t="e">
        <v>#N/A</v>
      </c>
      <c r="K255" s="107"/>
      <c r="L255" s="108"/>
      <c r="M255" s="111" t="e">
        <v>#N/A</v>
      </c>
      <c r="N255" s="107"/>
      <c r="O255" s="108"/>
      <c r="P255" s="114" t="e">
        <v>#N/A</v>
      </c>
    </row>
    <row r="256" spans="1:16">
      <c r="A256" s="18">
        <f t="shared" si="34"/>
        <v>256</v>
      </c>
      <c r="B256" s="101"/>
      <c r="C256" s="102"/>
      <c r="D256" s="106" t="e">
        <v>#N/A</v>
      </c>
      <c r="E256" s="103"/>
      <c r="F256" s="104"/>
      <c r="G256" s="99" t="e">
        <v>#N/A</v>
      </c>
      <c r="H256" s="107"/>
      <c r="I256" s="108"/>
      <c r="J256" s="111" t="e">
        <v>#N/A</v>
      </c>
      <c r="K256" s="107"/>
      <c r="L256" s="108"/>
      <c r="M256" s="111" t="e">
        <v>#N/A</v>
      </c>
      <c r="N256" s="107"/>
      <c r="O256" s="108"/>
      <c r="P256" s="114" t="e">
        <v>#N/A</v>
      </c>
    </row>
    <row r="257" spans="1:16">
      <c r="A257" s="18">
        <f t="shared" si="34"/>
        <v>257</v>
      </c>
      <c r="B257" s="101"/>
      <c r="C257" s="102"/>
      <c r="D257" s="106" t="e">
        <v>#N/A</v>
      </c>
      <c r="E257" s="103"/>
      <c r="F257" s="104"/>
      <c r="G257" s="99" t="e">
        <v>#N/A</v>
      </c>
      <c r="H257" s="107"/>
      <c r="I257" s="108"/>
      <c r="J257" s="111" t="e">
        <v>#N/A</v>
      </c>
      <c r="K257" s="107"/>
      <c r="L257" s="108"/>
      <c r="M257" s="111" t="e">
        <v>#N/A</v>
      </c>
      <c r="N257" s="107"/>
      <c r="O257" s="108"/>
      <c r="P257" s="114" t="e">
        <v>#N/A</v>
      </c>
    </row>
    <row r="258" spans="1:16">
      <c r="A258" s="18">
        <f t="shared" si="34"/>
        <v>258</v>
      </c>
      <c r="B258" s="101"/>
      <c r="C258" s="102"/>
      <c r="D258" s="106" t="e">
        <v>#N/A</v>
      </c>
      <c r="E258" s="103"/>
      <c r="F258" s="104"/>
      <c r="G258" s="99" t="e">
        <v>#N/A</v>
      </c>
      <c r="H258" s="107"/>
      <c r="I258" s="108"/>
      <c r="J258" s="111" t="e">
        <v>#N/A</v>
      </c>
      <c r="K258" s="107"/>
      <c r="L258" s="108"/>
      <c r="M258" s="111" t="e">
        <v>#N/A</v>
      </c>
      <c r="N258" s="107"/>
      <c r="O258" s="108"/>
      <c r="P258" s="114" t="e">
        <v>#N/A</v>
      </c>
    </row>
    <row r="259" spans="1:16">
      <c r="A259" s="18">
        <f t="shared" si="34"/>
        <v>259</v>
      </c>
      <c r="B259" s="101"/>
      <c r="C259" s="102"/>
      <c r="D259" s="106" t="e">
        <v>#N/A</v>
      </c>
      <c r="E259" s="103"/>
      <c r="F259" s="104"/>
      <c r="G259" s="99" t="e">
        <v>#N/A</v>
      </c>
      <c r="H259" s="107"/>
      <c r="I259" s="108"/>
      <c r="J259" s="111" t="e">
        <v>#N/A</v>
      </c>
      <c r="K259" s="107"/>
      <c r="L259" s="108"/>
      <c r="M259" s="111" t="e">
        <v>#N/A</v>
      </c>
      <c r="N259" s="107"/>
      <c r="O259" s="108"/>
      <c r="P259" s="114" t="e">
        <v>#N/A</v>
      </c>
    </row>
    <row r="260" spans="1:16">
      <c r="A260" s="18">
        <f t="shared" si="34"/>
        <v>260</v>
      </c>
      <c r="B260" s="101"/>
      <c r="C260" s="102"/>
      <c r="D260" s="106" t="e">
        <v>#N/A</v>
      </c>
      <c r="E260" s="103"/>
      <c r="F260" s="104"/>
      <c r="G260" s="99" t="e">
        <v>#N/A</v>
      </c>
      <c r="H260" s="107"/>
      <c r="I260" s="108"/>
      <c r="J260" s="111" t="e">
        <v>#N/A</v>
      </c>
      <c r="K260" s="107"/>
      <c r="L260" s="108"/>
      <c r="M260" s="111" t="e">
        <v>#N/A</v>
      </c>
      <c r="N260" s="107"/>
      <c r="O260" s="108"/>
      <c r="P260" s="114" t="e">
        <v>#N/A</v>
      </c>
    </row>
    <row r="261" spans="1:16">
      <c r="A261" s="18">
        <f t="shared" si="34"/>
        <v>261</v>
      </c>
      <c r="B261" s="101"/>
      <c r="C261" s="102"/>
      <c r="D261" s="106" t="e">
        <v>#N/A</v>
      </c>
      <c r="E261" s="103"/>
      <c r="F261" s="104"/>
      <c r="G261" s="99" t="e">
        <v>#N/A</v>
      </c>
      <c r="H261" s="107"/>
      <c r="I261" s="108"/>
      <c r="J261" s="111" t="e">
        <v>#N/A</v>
      </c>
      <c r="K261" s="107"/>
      <c r="L261" s="108"/>
      <c r="M261" s="111" t="e">
        <v>#N/A</v>
      </c>
      <c r="N261" s="107"/>
      <c r="O261" s="108"/>
      <c r="P261" s="114" t="e">
        <v>#N/A</v>
      </c>
    </row>
    <row r="262" spans="1:16">
      <c r="A262" s="18">
        <f t="shared" si="34"/>
        <v>262</v>
      </c>
      <c r="B262" s="101"/>
      <c r="C262" s="102"/>
      <c r="D262" s="106" t="e">
        <v>#N/A</v>
      </c>
      <c r="E262" s="103"/>
      <c r="F262" s="104"/>
      <c r="G262" s="99" t="e">
        <v>#N/A</v>
      </c>
      <c r="H262" s="107"/>
      <c r="I262" s="108"/>
      <c r="J262" s="111" t="e">
        <v>#N/A</v>
      </c>
      <c r="K262" s="107"/>
      <c r="L262" s="108"/>
      <c r="M262" s="111" t="e">
        <v>#N/A</v>
      </c>
      <c r="N262" s="107"/>
      <c r="O262" s="108"/>
      <c r="P262" s="114" t="e">
        <v>#N/A</v>
      </c>
    </row>
    <row r="263" spans="1:16">
      <c r="A263" s="18">
        <f t="shared" si="34"/>
        <v>263</v>
      </c>
      <c r="B263" s="101"/>
      <c r="C263" s="102"/>
      <c r="D263" s="106" t="e">
        <v>#N/A</v>
      </c>
      <c r="E263" s="103"/>
      <c r="F263" s="104"/>
      <c r="G263" s="99" t="e">
        <v>#N/A</v>
      </c>
      <c r="H263" s="107"/>
      <c r="I263" s="108"/>
      <c r="J263" s="111" t="e">
        <v>#N/A</v>
      </c>
      <c r="K263" s="107"/>
      <c r="L263" s="108"/>
      <c r="M263" s="111" t="e">
        <v>#N/A</v>
      </c>
      <c r="N263" s="107"/>
      <c r="O263" s="108"/>
      <c r="P263" s="114" t="e">
        <v>#N/A</v>
      </c>
    </row>
    <row r="264" spans="1:16">
      <c r="A264" s="18">
        <f t="shared" si="34"/>
        <v>264</v>
      </c>
      <c r="B264" s="101"/>
      <c r="C264" s="102"/>
      <c r="D264" s="106" t="e">
        <v>#N/A</v>
      </c>
      <c r="E264" s="103"/>
      <c r="F264" s="104"/>
      <c r="G264" s="99" t="e">
        <v>#N/A</v>
      </c>
      <c r="H264" s="107"/>
      <c r="I264" s="108"/>
      <c r="J264" s="111" t="e">
        <v>#N/A</v>
      </c>
      <c r="K264" s="107"/>
      <c r="L264" s="108"/>
      <c r="M264" s="111" t="e">
        <v>#N/A</v>
      </c>
      <c r="N264" s="107"/>
      <c r="O264" s="108"/>
      <c r="P264" s="114" t="e">
        <v>#N/A</v>
      </c>
    </row>
    <row r="265" spans="1:16">
      <c r="A265" s="18">
        <f t="shared" si="34"/>
        <v>265</v>
      </c>
      <c r="B265" s="101"/>
      <c r="C265" s="102"/>
      <c r="D265" s="106" t="e">
        <v>#N/A</v>
      </c>
      <c r="E265" s="103"/>
      <c r="F265" s="104"/>
      <c r="G265" s="99" t="e">
        <v>#N/A</v>
      </c>
      <c r="H265" s="107"/>
      <c r="I265" s="108"/>
      <c r="J265" s="111" t="e">
        <v>#N/A</v>
      </c>
      <c r="K265" s="107"/>
      <c r="L265" s="108"/>
      <c r="M265" s="111" t="e">
        <v>#N/A</v>
      </c>
      <c r="N265" s="107"/>
      <c r="O265" s="108"/>
      <c r="P265" s="114" t="e">
        <v>#N/A</v>
      </c>
    </row>
    <row r="266" spans="1:16">
      <c r="A266" s="18">
        <f t="shared" si="34"/>
        <v>266</v>
      </c>
      <c r="B266" s="101"/>
      <c r="C266" s="102"/>
      <c r="D266" s="106" t="e">
        <v>#N/A</v>
      </c>
      <c r="E266" s="103"/>
      <c r="F266" s="104"/>
      <c r="G266" s="99" t="e">
        <v>#N/A</v>
      </c>
      <c r="H266" s="107"/>
      <c r="I266" s="108"/>
      <c r="J266" s="111" t="e">
        <v>#N/A</v>
      </c>
      <c r="K266" s="107"/>
      <c r="L266" s="108"/>
      <c r="M266" s="111" t="e">
        <v>#N/A</v>
      </c>
      <c r="N266" s="107"/>
      <c r="O266" s="108"/>
      <c r="P266" s="114" t="e">
        <v>#N/A</v>
      </c>
    </row>
    <row r="267" spans="1:16">
      <c r="A267" s="18">
        <f t="shared" si="34"/>
        <v>267</v>
      </c>
      <c r="B267" s="101"/>
      <c r="C267" s="102"/>
      <c r="D267" s="106" t="e">
        <v>#N/A</v>
      </c>
      <c r="E267" s="103"/>
      <c r="F267" s="104"/>
      <c r="G267" s="99" t="e">
        <v>#N/A</v>
      </c>
      <c r="H267" s="107"/>
      <c r="I267" s="108"/>
      <c r="J267" s="111" t="e">
        <v>#N/A</v>
      </c>
      <c r="K267" s="107"/>
      <c r="L267" s="108"/>
      <c r="M267" s="111" t="e">
        <v>#N/A</v>
      </c>
      <c r="N267" s="107"/>
      <c r="O267" s="108"/>
      <c r="P267" s="114" t="e">
        <v>#N/A</v>
      </c>
    </row>
    <row r="268" spans="1:16">
      <c r="A268" s="18">
        <f t="shared" si="34"/>
        <v>268</v>
      </c>
      <c r="B268" s="101"/>
      <c r="C268" s="102"/>
      <c r="D268" s="106" t="e">
        <v>#N/A</v>
      </c>
      <c r="E268" s="103"/>
      <c r="F268" s="104"/>
      <c r="G268" s="99" t="e">
        <v>#N/A</v>
      </c>
      <c r="H268" s="107"/>
      <c r="I268" s="108"/>
      <c r="J268" s="111" t="e">
        <v>#N/A</v>
      </c>
      <c r="K268" s="107"/>
      <c r="L268" s="108"/>
      <c r="M268" s="111" t="e">
        <v>#N/A</v>
      </c>
      <c r="N268" s="107"/>
      <c r="O268" s="108"/>
      <c r="P268" s="114" t="e">
        <v>#N/A</v>
      </c>
    </row>
    <row r="269" spans="1:16">
      <c r="A269" s="18">
        <f t="shared" si="34"/>
        <v>269</v>
      </c>
      <c r="B269" s="101"/>
      <c r="C269" s="102"/>
      <c r="D269" s="106" t="e">
        <v>#N/A</v>
      </c>
      <c r="E269" s="103"/>
      <c r="F269" s="104"/>
      <c r="G269" s="99" t="e">
        <v>#N/A</v>
      </c>
      <c r="H269" s="107"/>
      <c r="I269" s="108"/>
      <c r="J269" s="111" t="e">
        <v>#N/A</v>
      </c>
      <c r="K269" s="107"/>
      <c r="L269" s="108"/>
      <c r="M269" s="111" t="e">
        <v>#N/A</v>
      </c>
      <c r="N269" s="107"/>
      <c r="O269" s="108"/>
      <c r="P269" s="114" t="e">
        <v>#N/A</v>
      </c>
    </row>
    <row r="270" spans="1:16">
      <c r="A270" s="18">
        <f t="shared" si="34"/>
        <v>270</v>
      </c>
      <c r="B270" s="101"/>
      <c r="C270" s="102"/>
      <c r="D270" s="106" t="e">
        <v>#N/A</v>
      </c>
      <c r="E270" s="103"/>
      <c r="F270" s="104"/>
      <c r="G270" s="99" t="e">
        <v>#N/A</v>
      </c>
      <c r="H270" s="107"/>
      <c r="I270" s="108"/>
      <c r="J270" s="111" t="e">
        <v>#N/A</v>
      </c>
      <c r="K270" s="107"/>
      <c r="L270" s="108"/>
      <c r="M270" s="111" t="e">
        <v>#N/A</v>
      </c>
      <c r="N270" s="107"/>
      <c r="O270" s="108"/>
      <c r="P270" s="114" t="e">
        <v>#N/A</v>
      </c>
    </row>
    <row r="271" spans="1:16">
      <c r="A271" s="18">
        <f t="shared" si="34"/>
        <v>271</v>
      </c>
      <c r="B271" s="101"/>
      <c r="C271" s="102"/>
      <c r="D271" s="106" t="e">
        <v>#N/A</v>
      </c>
      <c r="E271" s="103"/>
      <c r="F271" s="104"/>
      <c r="G271" s="99" t="e">
        <v>#N/A</v>
      </c>
      <c r="H271" s="107"/>
      <c r="I271" s="108"/>
      <c r="J271" s="111" t="e">
        <v>#N/A</v>
      </c>
      <c r="K271" s="107"/>
      <c r="L271" s="108"/>
      <c r="M271" s="111" t="e">
        <v>#N/A</v>
      </c>
      <c r="N271" s="107"/>
      <c r="O271" s="108"/>
      <c r="P271" s="114" t="e">
        <v>#N/A</v>
      </c>
    </row>
    <row r="272" spans="1:16">
      <c r="A272" s="18">
        <f t="shared" si="34"/>
        <v>272</v>
      </c>
      <c r="B272" s="101"/>
      <c r="C272" s="102"/>
      <c r="D272" s="106" t="e">
        <v>#N/A</v>
      </c>
      <c r="E272" s="103"/>
      <c r="F272" s="104"/>
      <c r="G272" s="99" t="e">
        <v>#N/A</v>
      </c>
      <c r="H272" s="107"/>
      <c r="I272" s="108"/>
      <c r="J272" s="111" t="e">
        <v>#N/A</v>
      </c>
      <c r="K272" s="107"/>
      <c r="L272" s="108"/>
      <c r="M272" s="111" t="e">
        <v>#N/A</v>
      </c>
      <c r="N272" s="107"/>
      <c r="O272" s="108"/>
      <c r="P272" s="114" t="e">
        <v>#N/A</v>
      </c>
    </row>
    <row r="273" spans="1:16">
      <c r="A273" s="18">
        <f t="shared" si="34"/>
        <v>273</v>
      </c>
      <c r="B273" s="101"/>
      <c r="C273" s="102"/>
      <c r="D273" s="106" t="e">
        <v>#N/A</v>
      </c>
      <c r="E273" s="103"/>
      <c r="F273" s="104"/>
      <c r="G273" s="99" t="e">
        <v>#N/A</v>
      </c>
      <c r="H273" s="107"/>
      <c r="I273" s="108"/>
      <c r="J273" s="111" t="e">
        <v>#N/A</v>
      </c>
      <c r="K273" s="107"/>
      <c r="L273" s="108"/>
      <c r="M273" s="111" t="e">
        <v>#N/A</v>
      </c>
      <c r="N273" s="107"/>
      <c r="O273" s="108"/>
      <c r="P273" s="114" t="e">
        <v>#N/A</v>
      </c>
    </row>
    <row r="274" spans="1:16">
      <c r="A274" s="18">
        <f t="shared" si="34"/>
        <v>274</v>
      </c>
      <c r="B274" s="101"/>
      <c r="C274" s="102"/>
      <c r="D274" s="106" t="e">
        <v>#N/A</v>
      </c>
      <c r="E274" s="103"/>
      <c r="F274" s="104"/>
      <c r="G274" s="99" t="e">
        <v>#N/A</v>
      </c>
      <c r="H274" s="107"/>
      <c r="I274" s="108"/>
      <c r="J274" s="111" t="e">
        <v>#N/A</v>
      </c>
      <c r="K274" s="107"/>
      <c r="L274" s="108"/>
      <c r="M274" s="111" t="e">
        <v>#N/A</v>
      </c>
      <c r="N274" s="107"/>
      <c r="O274" s="108"/>
      <c r="P274" s="114" t="e">
        <v>#N/A</v>
      </c>
    </row>
    <row r="275" spans="1:16">
      <c r="A275" s="18">
        <f t="shared" si="34"/>
        <v>275</v>
      </c>
      <c r="B275" s="101"/>
      <c r="C275" s="102"/>
      <c r="D275" s="106" t="e">
        <v>#N/A</v>
      </c>
      <c r="E275" s="103"/>
      <c r="F275" s="104"/>
      <c r="G275" s="99" t="e">
        <v>#N/A</v>
      </c>
      <c r="H275" s="107"/>
      <c r="I275" s="108"/>
      <c r="J275" s="111" t="e">
        <v>#N/A</v>
      </c>
      <c r="K275" s="107"/>
      <c r="L275" s="108"/>
      <c r="M275" s="111" t="e">
        <v>#N/A</v>
      </c>
      <c r="N275" s="107"/>
      <c r="O275" s="108"/>
      <c r="P275" s="114" t="e">
        <v>#N/A</v>
      </c>
    </row>
    <row r="276" spans="1:16">
      <c r="A276" s="18">
        <f t="shared" si="34"/>
        <v>276</v>
      </c>
      <c r="B276" s="101"/>
      <c r="C276" s="102"/>
      <c r="D276" s="106" t="e">
        <v>#N/A</v>
      </c>
      <c r="E276" s="103"/>
      <c r="F276" s="104"/>
      <c r="G276" s="99" t="e">
        <v>#N/A</v>
      </c>
      <c r="H276" s="107"/>
      <c r="I276" s="108"/>
      <c r="J276" s="111" t="e">
        <v>#N/A</v>
      </c>
      <c r="K276" s="107"/>
      <c r="L276" s="108"/>
      <c r="M276" s="111" t="e">
        <v>#N/A</v>
      </c>
      <c r="N276" s="107"/>
      <c r="O276" s="108"/>
      <c r="P276" s="114" t="e">
        <v>#N/A</v>
      </c>
    </row>
    <row r="277" spans="1:16">
      <c r="A277" s="18">
        <f t="shared" si="34"/>
        <v>277</v>
      </c>
      <c r="B277" s="101"/>
      <c r="C277" s="102"/>
      <c r="D277" s="106" t="e">
        <v>#N/A</v>
      </c>
      <c r="E277" s="103"/>
      <c r="F277" s="104"/>
      <c r="G277" s="99" t="e">
        <v>#N/A</v>
      </c>
      <c r="H277" s="107"/>
      <c r="I277" s="108"/>
      <c r="J277" s="111" t="e">
        <v>#N/A</v>
      </c>
      <c r="K277" s="107"/>
      <c r="L277" s="108"/>
      <c r="M277" s="111" t="e">
        <v>#N/A</v>
      </c>
      <c r="N277" s="107"/>
      <c r="O277" s="108"/>
      <c r="P277" s="114" t="e">
        <v>#N/A</v>
      </c>
    </row>
    <row r="278" spans="1:16">
      <c r="A278" s="18">
        <f t="shared" ref="A278:A300" si="36">A277+1</f>
        <v>278</v>
      </c>
      <c r="B278" s="101"/>
      <c r="C278" s="102"/>
      <c r="D278" s="106" t="e">
        <v>#N/A</v>
      </c>
      <c r="E278" s="103"/>
      <c r="F278" s="104"/>
      <c r="G278" s="99" t="e">
        <v>#N/A</v>
      </c>
      <c r="H278" s="107"/>
      <c r="I278" s="108"/>
      <c r="J278" s="111" t="e">
        <v>#N/A</v>
      </c>
      <c r="K278" s="107"/>
      <c r="L278" s="108"/>
      <c r="M278" s="111" t="e">
        <v>#N/A</v>
      </c>
      <c r="N278" s="107"/>
      <c r="O278" s="108"/>
      <c r="P278" s="114" t="e">
        <v>#N/A</v>
      </c>
    </row>
    <row r="279" spans="1:16">
      <c r="A279" s="18">
        <f t="shared" si="36"/>
        <v>279</v>
      </c>
      <c r="B279" s="101"/>
      <c r="C279" s="102"/>
      <c r="D279" s="106" t="e">
        <v>#N/A</v>
      </c>
      <c r="E279" s="103"/>
      <c r="F279" s="104"/>
      <c r="G279" s="99" t="e">
        <v>#N/A</v>
      </c>
      <c r="H279" s="107"/>
      <c r="I279" s="108"/>
      <c r="J279" s="111" t="e">
        <v>#N/A</v>
      </c>
      <c r="K279" s="107"/>
      <c r="L279" s="108"/>
      <c r="M279" s="111" t="e">
        <v>#N/A</v>
      </c>
      <c r="N279" s="107"/>
      <c r="O279" s="108"/>
      <c r="P279" s="114" t="e">
        <v>#N/A</v>
      </c>
    </row>
    <row r="280" spans="1:16">
      <c r="A280" s="18">
        <f t="shared" si="36"/>
        <v>280</v>
      </c>
      <c r="B280" s="101"/>
      <c r="C280" s="102"/>
      <c r="D280" s="106" t="e">
        <v>#N/A</v>
      </c>
      <c r="E280" s="103"/>
      <c r="F280" s="104"/>
      <c r="G280" s="99" t="e">
        <v>#N/A</v>
      </c>
      <c r="H280" s="107"/>
      <c r="I280" s="108"/>
      <c r="J280" s="111" t="e">
        <v>#N/A</v>
      </c>
      <c r="K280" s="107"/>
      <c r="L280" s="108"/>
      <c r="M280" s="111" t="e">
        <v>#N/A</v>
      </c>
      <c r="N280" s="107"/>
      <c r="O280" s="108"/>
      <c r="P280" s="114" t="e">
        <v>#N/A</v>
      </c>
    </row>
    <row r="281" spans="1:16">
      <c r="A281" s="18">
        <f t="shared" si="36"/>
        <v>281</v>
      </c>
      <c r="B281" s="101"/>
      <c r="C281" s="102"/>
      <c r="D281" s="106" t="e">
        <v>#N/A</v>
      </c>
      <c r="E281" s="103"/>
      <c r="F281" s="104"/>
      <c r="G281" s="99" t="e">
        <v>#N/A</v>
      </c>
      <c r="H281" s="107"/>
      <c r="I281" s="108"/>
      <c r="J281" s="111" t="e">
        <v>#N/A</v>
      </c>
      <c r="K281" s="107"/>
      <c r="L281" s="108"/>
      <c r="M281" s="111" t="e">
        <v>#N/A</v>
      </c>
      <c r="N281" s="107"/>
      <c r="O281" s="108"/>
      <c r="P281" s="114" t="e">
        <v>#N/A</v>
      </c>
    </row>
    <row r="282" spans="1:16">
      <c r="A282" s="18">
        <f t="shared" si="36"/>
        <v>282</v>
      </c>
      <c r="B282" s="101"/>
      <c r="C282" s="102"/>
      <c r="D282" s="106" t="e">
        <v>#N/A</v>
      </c>
      <c r="E282" s="103"/>
      <c r="F282" s="104"/>
      <c r="G282" s="99" t="e">
        <v>#N/A</v>
      </c>
      <c r="H282" s="107"/>
      <c r="I282" s="108"/>
      <c r="J282" s="111" t="e">
        <v>#N/A</v>
      </c>
      <c r="K282" s="107"/>
      <c r="L282" s="108"/>
      <c r="M282" s="111" t="e">
        <v>#N/A</v>
      </c>
      <c r="N282" s="107"/>
      <c r="O282" s="108"/>
      <c r="P282" s="114" t="e">
        <v>#N/A</v>
      </c>
    </row>
    <row r="283" spans="1:16">
      <c r="A283" s="18">
        <f t="shared" si="36"/>
        <v>283</v>
      </c>
      <c r="B283" s="101"/>
      <c r="C283" s="102"/>
      <c r="D283" s="106" t="e">
        <v>#N/A</v>
      </c>
      <c r="E283" s="103"/>
      <c r="F283" s="104"/>
      <c r="G283" s="99" t="e">
        <v>#N/A</v>
      </c>
      <c r="H283" s="107"/>
      <c r="I283" s="108"/>
      <c r="J283" s="111" t="e">
        <v>#N/A</v>
      </c>
      <c r="K283" s="107"/>
      <c r="L283" s="108"/>
      <c r="M283" s="111" t="e">
        <v>#N/A</v>
      </c>
      <c r="N283" s="107"/>
      <c r="O283" s="108"/>
      <c r="P283" s="114" t="e">
        <v>#N/A</v>
      </c>
    </row>
    <row r="284" spans="1:16">
      <c r="A284" s="18">
        <f t="shared" si="36"/>
        <v>284</v>
      </c>
      <c r="B284" s="101"/>
      <c r="C284" s="102"/>
      <c r="D284" s="106" t="e">
        <v>#N/A</v>
      </c>
      <c r="E284" s="103"/>
      <c r="F284" s="104"/>
      <c r="G284" s="99" t="e">
        <v>#N/A</v>
      </c>
      <c r="H284" s="107"/>
      <c r="I284" s="108"/>
      <c r="J284" s="111" t="e">
        <v>#N/A</v>
      </c>
      <c r="K284" s="107"/>
      <c r="L284" s="108"/>
      <c r="M284" s="111" t="e">
        <v>#N/A</v>
      </c>
      <c r="N284" s="107"/>
      <c r="O284" s="108"/>
      <c r="P284" s="114" t="e">
        <v>#N/A</v>
      </c>
    </row>
    <row r="285" spans="1:16">
      <c r="A285" s="18">
        <f t="shared" si="36"/>
        <v>285</v>
      </c>
      <c r="B285" s="101"/>
      <c r="C285" s="102"/>
      <c r="D285" s="106" t="e">
        <v>#N/A</v>
      </c>
      <c r="E285" s="103"/>
      <c r="F285" s="104"/>
      <c r="G285" s="99" t="e">
        <v>#N/A</v>
      </c>
      <c r="H285" s="107"/>
      <c r="I285" s="108"/>
      <c r="J285" s="111" t="e">
        <v>#N/A</v>
      </c>
      <c r="K285" s="107"/>
      <c r="L285" s="108"/>
      <c r="M285" s="111" t="e">
        <v>#N/A</v>
      </c>
      <c r="N285" s="107"/>
      <c r="O285" s="108"/>
      <c r="P285" s="114" t="e">
        <v>#N/A</v>
      </c>
    </row>
    <row r="286" spans="1:16">
      <c r="A286" s="18">
        <f t="shared" si="36"/>
        <v>286</v>
      </c>
      <c r="B286" s="101"/>
      <c r="C286" s="102"/>
      <c r="D286" s="106" t="e">
        <v>#N/A</v>
      </c>
      <c r="E286" s="103"/>
      <c r="F286" s="104"/>
      <c r="G286" s="99" t="e">
        <v>#N/A</v>
      </c>
      <c r="H286" s="107"/>
      <c r="I286" s="108"/>
      <c r="J286" s="111" t="e">
        <v>#N/A</v>
      </c>
      <c r="K286" s="107"/>
      <c r="L286" s="108"/>
      <c r="M286" s="111" t="e">
        <v>#N/A</v>
      </c>
      <c r="N286" s="107"/>
      <c r="O286" s="108"/>
      <c r="P286" s="114" t="e">
        <v>#N/A</v>
      </c>
    </row>
    <row r="287" spans="1:16">
      <c r="A287" s="18">
        <f t="shared" si="36"/>
        <v>287</v>
      </c>
      <c r="B287" s="101"/>
      <c r="C287" s="102"/>
      <c r="D287" s="106" t="e">
        <v>#N/A</v>
      </c>
      <c r="E287" s="103"/>
      <c r="F287" s="104"/>
      <c r="G287" s="99" t="e">
        <v>#N/A</v>
      </c>
      <c r="H287" s="107"/>
      <c r="I287" s="108"/>
      <c r="J287" s="111" t="e">
        <v>#N/A</v>
      </c>
      <c r="K287" s="107"/>
      <c r="L287" s="108"/>
      <c r="M287" s="111" t="e">
        <v>#N/A</v>
      </c>
      <c r="N287" s="107"/>
      <c r="O287" s="108"/>
      <c r="P287" s="114" t="e">
        <v>#N/A</v>
      </c>
    </row>
    <row r="288" spans="1:16">
      <c r="A288" s="18">
        <f t="shared" si="36"/>
        <v>288</v>
      </c>
      <c r="B288" s="101"/>
      <c r="C288" s="102"/>
      <c r="D288" s="106" t="e">
        <v>#N/A</v>
      </c>
      <c r="E288" s="103"/>
      <c r="F288" s="104"/>
      <c r="G288" s="99" t="e">
        <v>#N/A</v>
      </c>
      <c r="H288" s="107"/>
      <c r="I288" s="108"/>
      <c r="J288" s="111" t="e">
        <v>#N/A</v>
      </c>
      <c r="K288" s="107"/>
      <c r="L288" s="108"/>
      <c r="M288" s="111" t="e">
        <v>#N/A</v>
      </c>
      <c r="N288" s="107"/>
      <c r="O288" s="108"/>
      <c r="P288" s="114" t="e">
        <v>#N/A</v>
      </c>
    </row>
    <row r="289" spans="1:16">
      <c r="A289" s="18">
        <f t="shared" si="36"/>
        <v>289</v>
      </c>
      <c r="B289" s="101"/>
      <c r="C289" s="102"/>
      <c r="D289" s="106" t="e">
        <v>#N/A</v>
      </c>
      <c r="E289" s="103"/>
      <c r="F289" s="104"/>
      <c r="G289" s="99" t="e">
        <v>#N/A</v>
      </c>
      <c r="H289" s="107"/>
      <c r="I289" s="108"/>
      <c r="J289" s="111" t="e">
        <v>#N/A</v>
      </c>
      <c r="K289" s="107"/>
      <c r="L289" s="108"/>
      <c r="M289" s="111" t="e">
        <v>#N/A</v>
      </c>
      <c r="N289" s="107"/>
      <c r="O289" s="108"/>
      <c r="P289" s="114" t="e">
        <v>#N/A</v>
      </c>
    </row>
    <row r="290" spans="1:16">
      <c r="A290" s="18">
        <f t="shared" si="36"/>
        <v>290</v>
      </c>
      <c r="B290" s="101"/>
      <c r="C290" s="102"/>
      <c r="D290" s="106" t="e">
        <v>#N/A</v>
      </c>
      <c r="E290" s="103"/>
      <c r="F290" s="104"/>
      <c r="G290" s="99" t="e">
        <v>#N/A</v>
      </c>
      <c r="H290" s="107"/>
      <c r="I290" s="108"/>
      <c r="J290" s="111" t="e">
        <v>#N/A</v>
      </c>
      <c r="K290" s="107"/>
      <c r="L290" s="108"/>
      <c r="M290" s="111" t="e">
        <v>#N/A</v>
      </c>
      <c r="N290" s="107"/>
      <c r="O290" s="108"/>
      <c r="P290" s="114" t="e">
        <v>#N/A</v>
      </c>
    </row>
    <row r="291" spans="1:16">
      <c r="A291" s="18">
        <f t="shared" si="36"/>
        <v>291</v>
      </c>
      <c r="B291" s="101"/>
      <c r="C291" s="102"/>
      <c r="D291" s="106" t="e">
        <v>#N/A</v>
      </c>
      <c r="E291" s="103"/>
      <c r="F291" s="104"/>
      <c r="G291" s="99" t="e">
        <v>#N/A</v>
      </c>
      <c r="H291" s="107"/>
      <c r="I291" s="108"/>
      <c r="J291" s="111" t="e">
        <v>#N/A</v>
      </c>
      <c r="K291" s="107"/>
      <c r="L291" s="108"/>
      <c r="M291" s="111" t="e">
        <v>#N/A</v>
      </c>
      <c r="N291" s="107"/>
      <c r="O291" s="108"/>
      <c r="P291" s="114" t="e">
        <v>#N/A</v>
      </c>
    </row>
    <row r="292" spans="1:16">
      <c r="A292" s="18">
        <f t="shared" si="36"/>
        <v>292</v>
      </c>
      <c r="B292" s="101"/>
      <c r="C292" s="102"/>
      <c r="D292" s="106" t="e">
        <v>#N/A</v>
      </c>
      <c r="E292" s="103"/>
      <c r="F292" s="104"/>
      <c r="G292" s="99" t="e">
        <v>#N/A</v>
      </c>
      <c r="H292" s="107"/>
      <c r="I292" s="108"/>
      <c r="J292" s="111" t="e">
        <v>#N/A</v>
      </c>
      <c r="K292" s="107"/>
      <c r="L292" s="108"/>
      <c r="M292" s="111" t="e">
        <v>#N/A</v>
      </c>
      <c r="N292" s="107"/>
      <c r="O292" s="108"/>
      <c r="P292" s="114" t="e">
        <v>#N/A</v>
      </c>
    </row>
    <row r="293" spans="1:16">
      <c r="A293" s="18">
        <f t="shared" si="36"/>
        <v>293</v>
      </c>
      <c r="B293" s="101"/>
      <c r="C293" s="102"/>
      <c r="D293" s="106" t="e">
        <v>#N/A</v>
      </c>
      <c r="E293" s="103"/>
      <c r="F293" s="104"/>
      <c r="G293" s="99" t="e">
        <v>#N/A</v>
      </c>
      <c r="H293" s="107"/>
      <c r="I293" s="108"/>
      <c r="J293" s="111" t="e">
        <v>#N/A</v>
      </c>
      <c r="K293" s="107"/>
      <c r="L293" s="108"/>
      <c r="M293" s="111" t="e">
        <v>#N/A</v>
      </c>
      <c r="N293" s="107"/>
      <c r="O293" s="108"/>
      <c r="P293" s="114" t="e">
        <v>#N/A</v>
      </c>
    </row>
    <row r="294" spans="1:16">
      <c r="A294" s="18">
        <f t="shared" si="36"/>
        <v>294</v>
      </c>
      <c r="B294" s="101"/>
      <c r="C294" s="102"/>
      <c r="D294" s="106" t="e">
        <v>#N/A</v>
      </c>
      <c r="E294" s="103"/>
      <c r="F294" s="104"/>
      <c r="G294" s="99" t="e">
        <v>#N/A</v>
      </c>
      <c r="H294" s="107"/>
      <c r="I294" s="108"/>
      <c r="J294" s="111" t="e">
        <v>#N/A</v>
      </c>
      <c r="K294" s="107"/>
      <c r="L294" s="108"/>
      <c r="M294" s="111" t="e">
        <v>#N/A</v>
      </c>
      <c r="N294" s="107"/>
      <c r="O294" s="108"/>
      <c r="P294" s="114" t="e">
        <v>#N/A</v>
      </c>
    </row>
    <row r="295" spans="1:16">
      <c r="A295" s="18">
        <f t="shared" si="36"/>
        <v>295</v>
      </c>
      <c r="B295" s="101"/>
      <c r="C295" s="102"/>
      <c r="D295" s="106" t="e">
        <v>#N/A</v>
      </c>
      <c r="E295" s="103"/>
      <c r="F295" s="104"/>
      <c r="G295" s="99" t="e">
        <v>#N/A</v>
      </c>
      <c r="H295" s="107"/>
      <c r="I295" s="108"/>
      <c r="J295" s="111" t="e">
        <v>#N/A</v>
      </c>
      <c r="K295" s="107"/>
      <c r="L295" s="108"/>
      <c r="M295" s="111" t="e">
        <v>#N/A</v>
      </c>
      <c r="N295" s="107"/>
      <c r="O295" s="108"/>
      <c r="P295" s="114" t="e">
        <v>#N/A</v>
      </c>
    </row>
    <row r="296" spans="1:16">
      <c r="A296" s="18">
        <f t="shared" si="36"/>
        <v>296</v>
      </c>
      <c r="B296" s="101"/>
      <c r="C296" s="102"/>
      <c r="D296" s="106" t="e">
        <v>#N/A</v>
      </c>
      <c r="E296" s="103"/>
      <c r="F296" s="104"/>
      <c r="G296" s="99" t="e">
        <v>#N/A</v>
      </c>
      <c r="H296" s="107"/>
      <c r="I296" s="108"/>
      <c r="J296" s="111" t="e">
        <v>#N/A</v>
      </c>
      <c r="K296" s="107"/>
      <c r="L296" s="108"/>
      <c r="M296" s="111" t="e">
        <v>#N/A</v>
      </c>
      <c r="N296" s="107"/>
      <c r="O296" s="108"/>
      <c r="P296" s="114" t="e">
        <v>#N/A</v>
      </c>
    </row>
    <row r="297" spans="1:16">
      <c r="A297" s="18">
        <f t="shared" si="36"/>
        <v>297</v>
      </c>
      <c r="B297" s="101"/>
      <c r="C297" s="102"/>
      <c r="D297" s="106" t="e">
        <v>#N/A</v>
      </c>
      <c r="E297" s="103"/>
      <c r="F297" s="104"/>
      <c r="G297" s="99" t="e">
        <v>#N/A</v>
      </c>
      <c r="H297" s="107"/>
      <c r="I297" s="108"/>
      <c r="J297" s="111" t="e">
        <v>#N/A</v>
      </c>
      <c r="K297" s="107"/>
      <c r="L297" s="108"/>
      <c r="M297" s="111" t="e">
        <v>#N/A</v>
      </c>
      <c r="N297" s="107"/>
      <c r="O297" s="108"/>
      <c r="P297" s="114" t="e">
        <v>#N/A</v>
      </c>
    </row>
    <row r="298" spans="1:16">
      <c r="A298" s="18">
        <f t="shared" si="36"/>
        <v>298</v>
      </c>
      <c r="B298" s="101"/>
      <c r="C298" s="102"/>
      <c r="D298" s="106" t="e">
        <v>#N/A</v>
      </c>
      <c r="E298" s="103"/>
      <c r="F298" s="104"/>
      <c r="G298" s="99" t="e">
        <v>#N/A</v>
      </c>
      <c r="H298" s="107"/>
      <c r="I298" s="108"/>
      <c r="J298" s="111" t="e">
        <v>#N/A</v>
      </c>
      <c r="K298" s="107"/>
      <c r="L298" s="108"/>
      <c r="M298" s="111" t="e">
        <v>#N/A</v>
      </c>
      <c r="N298" s="107"/>
      <c r="O298" s="108"/>
      <c r="P298" s="114" t="e">
        <v>#N/A</v>
      </c>
    </row>
    <row r="299" spans="1:16">
      <c r="A299" s="18">
        <f t="shared" si="36"/>
        <v>299</v>
      </c>
      <c r="B299" s="101"/>
      <c r="C299" s="102"/>
      <c r="D299" s="106" t="e">
        <v>#N/A</v>
      </c>
      <c r="E299" s="103"/>
      <c r="F299" s="104"/>
      <c r="G299" s="99" t="e">
        <v>#N/A</v>
      </c>
      <c r="H299" s="107"/>
      <c r="I299" s="108"/>
      <c r="J299" s="111" t="e">
        <v>#N/A</v>
      </c>
      <c r="K299" s="107"/>
      <c r="L299" s="108"/>
      <c r="M299" s="111" t="e">
        <v>#N/A</v>
      </c>
      <c r="N299" s="107"/>
      <c r="O299" s="108"/>
      <c r="P299" s="114" t="e">
        <v>#N/A</v>
      </c>
    </row>
    <row r="300" spans="1:16">
      <c r="A300" s="18">
        <f t="shared" si="36"/>
        <v>300</v>
      </c>
      <c r="B300" s="101"/>
      <c r="C300" s="102"/>
      <c r="D300" s="106" t="e">
        <v>#N/A</v>
      </c>
      <c r="E300" s="103"/>
      <c r="F300" s="104"/>
      <c r="G300" s="99" t="e">
        <v>#N/A</v>
      </c>
      <c r="H300" s="107"/>
      <c r="I300" s="108"/>
      <c r="J300" s="111" t="e">
        <v>#N/A</v>
      </c>
      <c r="K300" s="107"/>
      <c r="L300" s="108"/>
      <c r="M300" s="111" t="e">
        <v>#N/A</v>
      </c>
      <c r="N300" s="107"/>
      <c r="O300" s="108"/>
      <c r="P300" s="114" t="e">
        <v>#N/A</v>
      </c>
    </row>
  </sheetData>
  <mergeCells count="1">
    <mergeCell ref="E18:G18"/>
  </mergeCells>
  <phoneticPr fontId="24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FB370-2C68-43DB-8313-F9D899C8AE1D}">
  <sheetPr codeName="WSform2"/>
  <dimension ref="A1:Y300"/>
  <sheetViews>
    <sheetView zoomScale="80" zoomScaleNormal="80" workbookViewId="0">
      <selection activeCell="C4" sqref="C4"/>
    </sheetView>
  </sheetViews>
  <sheetFormatPr defaultColWidth="9" defaultRowHeight="12"/>
  <cols>
    <col min="1" max="1" width="4.36328125" style="18" customWidth="1"/>
    <col min="2" max="2" width="9.90625" style="18" customWidth="1"/>
    <col min="3" max="3" width="8.6328125" style="18" customWidth="1"/>
    <col min="4" max="4" width="7.7265625" style="18" customWidth="1"/>
    <col min="5" max="7" width="8.90625" style="18" customWidth="1"/>
    <col min="8" max="8" width="6.6328125" style="18" customWidth="1"/>
    <col min="9" max="9" width="5.08984375" style="18" customWidth="1"/>
    <col min="10" max="11" width="8.90625" style="18" customWidth="1"/>
    <col min="12" max="12" width="3.7265625" style="18" customWidth="1"/>
    <col min="13" max="13" width="8.90625" style="18" customWidth="1"/>
    <col min="14" max="14" width="6.6328125" style="18" customWidth="1"/>
    <col min="15" max="15" width="3.90625" style="18" customWidth="1"/>
    <col min="16" max="16" width="8.90625" style="18" customWidth="1"/>
    <col min="17" max="17" width="3.08984375" style="18" customWidth="1"/>
    <col min="18" max="18" width="10.6328125" style="27" customWidth="1"/>
    <col min="19" max="19" width="10.6328125" style="90" customWidth="1"/>
    <col min="20" max="29" width="10.6328125" style="18" customWidth="1"/>
    <col min="30" max="16384" width="9" style="18"/>
  </cols>
  <sheetData>
    <row r="1" spans="1:25">
      <c r="A1" s="18">
        <v>1</v>
      </c>
      <c r="B1" s="19">
        <v>2</v>
      </c>
      <c r="C1" s="20">
        <v>3</v>
      </c>
      <c r="D1" s="20">
        <v>4</v>
      </c>
      <c r="E1" s="20">
        <v>5</v>
      </c>
      <c r="F1" s="20">
        <v>6</v>
      </c>
      <c r="G1" s="20">
        <v>7</v>
      </c>
      <c r="H1" s="19">
        <v>8</v>
      </c>
      <c r="I1" s="19">
        <v>9</v>
      </c>
      <c r="J1" s="20">
        <v>10</v>
      </c>
      <c r="K1" s="21">
        <v>11</v>
      </c>
      <c r="L1" s="18">
        <v>12</v>
      </c>
      <c r="M1" s="21">
        <v>13</v>
      </c>
      <c r="N1" s="18">
        <v>14</v>
      </c>
      <c r="O1" s="18">
        <v>15</v>
      </c>
      <c r="P1" s="21">
        <v>16</v>
      </c>
      <c r="R1" s="22"/>
      <c r="S1" s="23"/>
      <c r="T1" s="24"/>
      <c r="U1" s="24"/>
      <c r="V1" s="24"/>
      <c r="W1" s="24"/>
      <c r="X1" s="24"/>
      <c r="Y1" s="24"/>
    </row>
    <row r="2" spans="1:25" ht="19">
      <c r="A2" s="18">
        <v>2</v>
      </c>
      <c r="B2" s="25" t="s">
        <v>8</v>
      </c>
      <c r="F2" s="26"/>
      <c r="G2" s="26"/>
      <c r="L2" s="27" t="s">
        <v>9</v>
      </c>
      <c r="M2" s="28" t="s">
        <v>72</v>
      </c>
      <c r="N2" s="1" t="s">
        <v>10</v>
      </c>
      <c r="R2" s="27" t="s">
        <v>73</v>
      </c>
      <c r="S2" s="29" t="s">
        <v>74</v>
      </c>
      <c r="T2" s="1" t="s">
        <v>75</v>
      </c>
      <c r="U2" s="22"/>
      <c r="V2" s="30"/>
      <c r="W2" s="24"/>
      <c r="X2" s="24"/>
      <c r="Y2" s="24"/>
    </row>
    <row r="3" spans="1:25">
      <c r="A3" s="21">
        <v>3</v>
      </c>
      <c r="B3" s="31" t="s">
        <v>11</v>
      </c>
      <c r="C3" s="32" t="s">
        <v>12</v>
      </c>
      <c r="E3" s="31" t="s">
        <v>69</v>
      </c>
      <c r="F3" s="33"/>
      <c r="G3" s="2" t="s">
        <v>13</v>
      </c>
      <c r="H3" s="2"/>
      <c r="I3" s="2"/>
      <c r="K3" s="3"/>
      <c r="L3" s="27" t="s">
        <v>14</v>
      </c>
      <c r="M3" s="34" t="s">
        <v>76</v>
      </c>
      <c r="N3" s="1" t="s">
        <v>15</v>
      </c>
      <c r="O3" s="1"/>
      <c r="R3" s="24"/>
      <c r="S3" s="24"/>
      <c r="T3" s="24"/>
      <c r="U3" s="22"/>
      <c r="V3" s="35"/>
      <c r="W3" s="36"/>
      <c r="X3" s="24"/>
      <c r="Y3" s="24"/>
    </row>
    <row r="4" spans="1:25">
      <c r="A4" s="21">
        <v>4</v>
      </c>
      <c r="B4" s="31" t="s">
        <v>16</v>
      </c>
      <c r="C4" s="37">
        <v>1</v>
      </c>
      <c r="D4" s="38"/>
      <c r="F4" s="2" t="s">
        <v>6</v>
      </c>
      <c r="G4" s="2" t="s">
        <v>6</v>
      </c>
      <c r="H4" s="2" t="s">
        <v>17</v>
      </c>
      <c r="I4" s="2" t="s">
        <v>1</v>
      </c>
      <c r="J4" s="1"/>
      <c r="K4" s="4" t="s">
        <v>18</v>
      </c>
      <c r="L4" s="1"/>
      <c r="M4" s="1"/>
      <c r="N4" s="1"/>
      <c r="O4" s="1"/>
      <c r="R4" s="22"/>
      <c r="S4" s="39"/>
      <c r="T4" s="24"/>
      <c r="U4" s="24"/>
      <c r="V4" s="40"/>
      <c r="W4" s="24"/>
      <c r="X4" s="24"/>
      <c r="Y4" s="24"/>
    </row>
    <row r="5" spans="1:25">
      <c r="A5" s="18">
        <v>5</v>
      </c>
      <c r="B5" s="31" t="s">
        <v>19</v>
      </c>
      <c r="C5" s="37">
        <v>2</v>
      </c>
      <c r="D5" s="38" t="s">
        <v>20</v>
      </c>
      <c r="F5" s="2" t="s">
        <v>0</v>
      </c>
      <c r="G5" s="2" t="s">
        <v>21</v>
      </c>
      <c r="H5" s="2" t="s">
        <v>22</v>
      </c>
      <c r="I5" s="2" t="s">
        <v>22</v>
      </c>
      <c r="J5" s="41" t="s">
        <v>23</v>
      </c>
      <c r="K5" s="27" t="s">
        <v>24</v>
      </c>
      <c r="L5" s="2"/>
      <c r="M5" s="2"/>
      <c r="N5" s="1"/>
      <c r="O5" s="3" t="s">
        <v>68</v>
      </c>
      <c r="P5" s="42" t="str">
        <f ca="1">RIGHT(CELL("filename",A1),LEN(CELL("filename",A1))-FIND("]",CELL("filename",A1)))</f>
        <v>srim2H_Water</v>
      </c>
      <c r="R5" s="22"/>
      <c r="S5" s="39"/>
      <c r="T5" s="43"/>
      <c r="U5" s="23"/>
      <c r="V5" s="44"/>
      <c r="W5" s="24"/>
      <c r="X5" s="24"/>
      <c r="Y5" s="24"/>
    </row>
    <row r="6" spans="1:25">
      <c r="A6" s="21">
        <v>6</v>
      </c>
      <c r="B6" s="31" t="s">
        <v>25</v>
      </c>
      <c r="C6" s="45" t="s">
        <v>79</v>
      </c>
      <c r="D6" s="38" t="s">
        <v>26</v>
      </c>
      <c r="F6" s="5" t="s">
        <v>2</v>
      </c>
      <c r="G6" s="6">
        <v>1</v>
      </c>
      <c r="H6" s="6">
        <v>66.67</v>
      </c>
      <c r="I6" s="7">
        <v>11.19</v>
      </c>
      <c r="J6" s="21">
        <v>1</v>
      </c>
      <c r="K6" s="46">
        <v>9.9997000000000007</v>
      </c>
      <c r="L6" s="4" t="s">
        <v>27</v>
      </c>
      <c r="M6" s="1"/>
      <c r="N6" s="1"/>
      <c r="O6" s="3" t="s">
        <v>67</v>
      </c>
      <c r="P6" s="47" t="s">
        <v>78</v>
      </c>
      <c r="Q6" s="24"/>
      <c r="R6" s="22"/>
      <c r="S6" s="39"/>
      <c r="T6" s="48"/>
      <c r="U6" s="23"/>
      <c r="V6" s="44"/>
      <c r="W6" s="24"/>
      <c r="X6" s="24"/>
      <c r="Y6" s="24"/>
    </row>
    <row r="7" spans="1:25">
      <c r="A7" s="18">
        <v>7</v>
      </c>
      <c r="B7" s="49"/>
      <c r="C7" s="45" t="s">
        <v>80</v>
      </c>
      <c r="F7" s="50" t="s">
        <v>3</v>
      </c>
      <c r="G7" s="51">
        <v>8</v>
      </c>
      <c r="H7" s="51">
        <v>33.33</v>
      </c>
      <c r="I7" s="52">
        <v>88.81</v>
      </c>
      <c r="J7" s="21">
        <v>2</v>
      </c>
      <c r="K7" s="53">
        <v>99.997</v>
      </c>
      <c r="L7" s="4" t="s">
        <v>28</v>
      </c>
      <c r="M7" s="1"/>
      <c r="N7" s="1"/>
      <c r="R7" s="22"/>
      <c r="S7" s="39"/>
      <c r="T7" s="24"/>
      <c r="U7" s="23"/>
      <c r="V7" s="44"/>
      <c r="W7" s="24"/>
      <c r="X7" s="54"/>
      <c r="Y7" s="24"/>
    </row>
    <row r="8" spans="1:25">
      <c r="A8" s="18">
        <v>8</v>
      </c>
      <c r="B8" s="31" t="s">
        <v>29</v>
      </c>
      <c r="C8" s="55">
        <v>1</v>
      </c>
      <c r="D8" s="8" t="s">
        <v>4</v>
      </c>
      <c r="F8" s="50"/>
      <c r="G8" s="51"/>
      <c r="H8" s="51"/>
      <c r="I8" s="52"/>
      <c r="J8" s="21">
        <v>3</v>
      </c>
      <c r="K8" s="53">
        <v>99.997</v>
      </c>
      <c r="L8" s="4" t="s">
        <v>30</v>
      </c>
      <c r="M8" s="1"/>
      <c r="N8" s="1"/>
      <c r="O8" s="1"/>
      <c r="R8" s="22"/>
      <c r="S8" s="39"/>
      <c r="T8" s="24"/>
      <c r="U8" s="23"/>
      <c r="V8" s="16"/>
      <c r="W8" s="24"/>
      <c r="X8" s="56"/>
      <c r="Y8" s="14"/>
    </row>
    <row r="9" spans="1:25">
      <c r="A9" s="18">
        <v>9</v>
      </c>
      <c r="B9" s="49"/>
      <c r="C9" s="55">
        <v>1.0029E+23</v>
      </c>
      <c r="D9" s="38" t="s">
        <v>5</v>
      </c>
      <c r="F9" s="50"/>
      <c r="G9" s="51"/>
      <c r="H9" s="51"/>
      <c r="I9" s="52"/>
      <c r="J9" s="21">
        <v>4</v>
      </c>
      <c r="K9" s="53">
        <v>1</v>
      </c>
      <c r="L9" s="4" t="s">
        <v>31</v>
      </c>
      <c r="M9" s="1"/>
      <c r="N9" s="1"/>
      <c r="O9" s="1"/>
      <c r="R9" s="22"/>
      <c r="S9" s="57"/>
      <c r="T9" s="15"/>
      <c r="U9" s="23"/>
      <c r="V9" s="16"/>
      <c r="W9" s="24"/>
      <c r="X9" s="56"/>
      <c r="Y9" s="14"/>
    </row>
    <row r="10" spans="1:25">
      <c r="A10" s="18">
        <v>10</v>
      </c>
      <c r="B10" s="31" t="s">
        <v>32</v>
      </c>
      <c r="C10" s="9">
        <v>-0.06</v>
      </c>
      <c r="D10" s="38"/>
      <c r="F10" s="50"/>
      <c r="G10" s="51"/>
      <c r="H10" s="51"/>
      <c r="I10" s="52"/>
      <c r="J10" s="21">
        <v>5</v>
      </c>
      <c r="K10" s="53">
        <v>1</v>
      </c>
      <c r="L10" s="4" t="s">
        <v>33</v>
      </c>
      <c r="M10" s="1"/>
      <c r="N10" s="1"/>
      <c r="O10" s="1"/>
      <c r="R10" s="22"/>
      <c r="S10" s="57"/>
      <c r="T10" s="48"/>
      <c r="U10" s="23"/>
      <c r="V10" s="16"/>
      <c r="W10" s="24"/>
      <c r="X10" s="56"/>
      <c r="Y10" s="14"/>
    </row>
    <row r="11" spans="1:25">
      <c r="A11" s="18">
        <v>11</v>
      </c>
      <c r="C11" s="58" t="s">
        <v>34</v>
      </c>
      <c r="D11" s="26" t="s">
        <v>35</v>
      </c>
      <c r="F11" s="50"/>
      <c r="G11" s="51"/>
      <c r="H11" s="51"/>
      <c r="I11" s="52"/>
      <c r="J11" s="21">
        <v>6</v>
      </c>
      <c r="K11" s="53">
        <v>1000</v>
      </c>
      <c r="L11" s="4" t="s">
        <v>36</v>
      </c>
      <c r="M11" s="1"/>
      <c r="N11" s="1"/>
      <c r="O11" s="1"/>
      <c r="R11" s="22"/>
      <c r="S11" s="59"/>
      <c r="T11" s="24"/>
      <c r="U11" s="24"/>
      <c r="V11" s="54"/>
      <c r="W11" s="54"/>
      <c r="X11" s="54"/>
      <c r="Y11" s="24"/>
    </row>
    <row r="12" spans="1:25">
      <c r="A12" s="18">
        <v>12</v>
      </c>
      <c r="B12" s="27" t="s">
        <v>37</v>
      </c>
      <c r="C12" s="60">
        <v>20</v>
      </c>
      <c r="D12" s="61">
        <f>$C$5/100</f>
        <v>0.02</v>
      </c>
      <c r="E12" s="38" t="s">
        <v>66</v>
      </c>
      <c r="F12" s="50"/>
      <c r="G12" s="51"/>
      <c r="H12" s="51"/>
      <c r="I12" s="52"/>
      <c r="J12" s="21">
        <v>7</v>
      </c>
      <c r="K12" s="53">
        <v>9.9705999999999992</v>
      </c>
      <c r="L12" s="4" t="s">
        <v>38</v>
      </c>
      <c r="M12" s="1"/>
      <c r="R12" s="22"/>
      <c r="S12" s="59"/>
      <c r="T12" s="24"/>
      <c r="U12" s="24"/>
      <c r="V12" s="44"/>
      <c r="W12" s="44"/>
      <c r="X12" s="44"/>
      <c r="Y12" s="24"/>
    </row>
    <row r="13" spans="1:25">
      <c r="A13" s="18">
        <v>13</v>
      </c>
      <c r="B13" s="27" t="s">
        <v>39</v>
      </c>
      <c r="C13" s="62">
        <v>228</v>
      </c>
      <c r="D13" s="61">
        <f>$C$5*1000000</f>
        <v>2000000</v>
      </c>
      <c r="E13" s="38" t="s">
        <v>61</v>
      </c>
      <c r="F13" s="63"/>
      <c r="G13" s="64"/>
      <c r="H13" s="64"/>
      <c r="I13" s="65"/>
      <c r="J13" s="21">
        <v>8</v>
      </c>
      <c r="K13" s="66">
        <v>2.5432999999999999</v>
      </c>
      <c r="L13" s="4" t="s">
        <v>40</v>
      </c>
      <c r="R13" s="22" t="s">
        <v>77</v>
      </c>
      <c r="S13" s="59"/>
      <c r="T13" s="24"/>
      <c r="U13" s="22"/>
      <c r="V13" s="44"/>
      <c r="W13" s="44"/>
      <c r="X13" s="16"/>
      <c r="Y13" s="24"/>
    </row>
    <row r="14" spans="1:25" ht="13">
      <c r="A14" s="18">
        <v>14</v>
      </c>
      <c r="B14" s="27" t="s">
        <v>70</v>
      </c>
      <c r="C14" s="67"/>
      <c r="D14" s="38" t="s">
        <v>71</v>
      </c>
      <c r="E14" s="24"/>
      <c r="F14" s="24"/>
      <c r="G14" s="24"/>
      <c r="H14" s="68">
        <f>SUM(H6:H13)</f>
        <v>100</v>
      </c>
      <c r="I14" s="69">
        <f>SUM(I6:I13)</f>
        <v>100</v>
      </c>
      <c r="J14" s="21">
        <v>0</v>
      </c>
      <c r="K14" s="10" t="s">
        <v>41</v>
      </c>
      <c r="L14" s="11"/>
      <c r="N14" s="58"/>
      <c r="O14" s="58"/>
      <c r="P14" s="58"/>
      <c r="R14" s="22"/>
      <c r="S14" s="59"/>
      <c r="T14" s="24"/>
      <c r="U14" s="22"/>
      <c r="V14" s="70"/>
      <c r="W14" s="70"/>
      <c r="X14" s="71"/>
      <c r="Y14" s="24"/>
    </row>
    <row r="15" spans="1:25" ht="13">
      <c r="A15" s="18">
        <v>15</v>
      </c>
      <c r="B15" s="27" t="s">
        <v>63</v>
      </c>
      <c r="C15" s="72"/>
      <c r="D15" s="73" t="s">
        <v>64</v>
      </c>
      <c r="E15" s="74"/>
      <c r="F15" s="74"/>
      <c r="G15" s="74"/>
      <c r="H15" s="48"/>
      <c r="I15" s="48"/>
      <c r="J15" s="17"/>
      <c r="K15" s="12"/>
      <c r="L15" s="13"/>
      <c r="M15" s="17"/>
      <c r="N15" s="38"/>
      <c r="O15" s="38"/>
      <c r="P15" s="17"/>
      <c r="R15" s="22"/>
      <c r="S15" s="59"/>
      <c r="T15" s="24"/>
      <c r="U15" s="24"/>
      <c r="V15" s="75"/>
      <c r="W15" s="75"/>
      <c r="X15" s="56"/>
      <c r="Y15" s="24"/>
    </row>
    <row r="16" spans="1:25">
      <c r="A16" s="18">
        <v>16</v>
      </c>
      <c r="B16" s="38"/>
      <c r="C16" s="76"/>
      <c r="D16" s="77"/>
      <c r="F16" s="78" t="s">
        <v>42</v>
      </c>
      <c r="G16" s="74"/>
      <c r="H16" s="79"/>
      <c r="I16" s="48"/>
      <c r="J16" s="115" t="s">
        <v>81</v>
      </c>
      <c r="K16" s="12"/>
      <c r="L16" s="13"/>
      <c r="M16" s="38"/>
      <c r="N16" s="38"/>
      <c r="O16" s="38"/>
      <c r="P16" s="38"/>
      <c r="R16" s="22"/>
      <c r="S16" s="59"/>
      <c r="T16" s="24"/>
      <c r="U16" s="24"/>
      <c r="V16" s="75"/>
      <c r="W16" s="75"/>
      <c r="X16" s="56"/>
      <c r="Y16" s="24"/>
    </row>
    <row r="17" spans="1:25">
      <c r="A17" s="18">
        <v>17</v>
      </c>
      <c r="B17" s="80" t="s">
        <v>43</v>
      </c>
      <c r="C17" s="81"/>
      <c r="D17" s="82"/>
      <c r="E17" s="80" t="s">
        <v>44</v>
      </c>
      <c r="F17" s="83" t="s">
        <v>45</v>
      </c>
      <c r="G17" s="84" t="s">
        <v>46</v>
      </c>
      <c r="H17" s="80" t="s">
        <v>47</v>
      </c>
      <c r="I17" s="81"/>
      <c r="J17" s="82"/>
      <c r="K17" s="80" t="s">
        <v>48</v>
      </c>
      <c r="L17" s="85"/>
      <c r="M17" s="86"/>
      <c r="N17" s="80" t="s">
        <v>49</v>
      </c>
      <c r="O17" s="81"/>
      <c r="P17" s="82"/>
      <c r="R17" s="22"/>
      <c r="S17" s="59"/>
      <c r="T17" s="24"/>
      <c r="U17" s="24"/>
      <c r="V17" s="24"/>
      <c r="W17" s="24"/>
      <c r="X17" s="24"/>
      <c r="Y17" s="24"/>
    </row>
    <row r="18" spans="1:25">
      <c r="A18" s="18">
        <v>18</v>
      </c>
      <c r="B18" s="87" t="s">
        <v>50</v>
      </c>
      <c r="C18" s="24"/>
      <c r="D18" s="88" t="s">
        <v>51</v>
      </c>
      <c r="E18" s="116" t="s">
        <v>52</v>
      </c>
      <c r="F18" s="117"/>
      <c r="G18" s="118"/>
      <c r="H18" s="87" t="s">
        <v>53</v>
      </c>
      <c r="I18" s="24"/>
      <c r="J18" s="88" t="s">
        <v>54</v>
      </c>
      <c r="K18" s="87" t="s">
        <v>55</v>
      </c>
      <c r="L18" s="89"/>
      <c r="M18" s="88" t="s">
        <v>54</v>
      </c>
      <c r="N18" s="87" t="s">
        <v>55</v>
      </c>
      <c r="O18" s="24"/>
      <c r="P18" s="88" t="s">
        <v>54</v>
      </c>
    </row>
    <row r="19" spans="1:25">
      <c r="A19" s="18">
        <v>19</v>
      </c>
      <c r="B19" s="91"/>
      <c r="C19" s="92"/>
      <c r="D19" s="93"/>
      <c r="E19" s="91"/>
      <c r="F19" s="92"/>
      <c r="G19" s="93"/>
      <c r="H19" s="91"/>
      <c r="I19" s="92"/>
      <c r="J19" s="93"/>
      <c r="K19" s="91"/>
      <c r="L19" s="92"/>
      <c r="M19" s="93"/>
      <c r="N19" s="91"/>
      <c r="O19" s="92"/>
      <c r="P19" s="93"/>
    </row>
    <row r="20" spans="1:25">
      <c r="A20" s="21">
        <v>20</v>
      </c>
      <c r="B20" s="94">
        <v>19.9999</v>
      </c>
      <c r="C20" s="95" t="s">
        <v>65</v>
      </c>
      <c r="D20" s="96">
        <f t="shared" ref="D20:D63" si="0">B20/1000000/$C$5</f>
        <v>9.9999500000000007E-6</v>
      </c>
      <c r="E20" s="97">
        <v>1.453E-2</v>
      </c>
      <c r="F20" s="98">
        <v>8.3089999999999997E-2</v>
      </c>
      <c r="G20" s="99">
        <f t="shared" ref="G20:G83" si="1">E20+F20</f>
        <v>9.7619999999999998E-2</v>
      </c>
      <c r="H20" s="94">
        <v>12</v>
      </c>
      <c r="I20" s="95" t="s">
        <v>57</v>
      </c>
      <c r="J20" s="100">
        <f t="shared" ref="J20:J51" si="2">H20/1000/10</f>
        <v>1.2000000000000001E-3</v>
      </c>
      <c r="K20" s="94">
        <v>10</v>
      </c>
      <c r="L20" s="95" t="s">
        <v>57</v>
      </c>
      <c r="M20" s="100">
        <f t="shared" ref="M20:M51" si="3">K20/1000/10</f>
        <v>1E-3</v>
      </c>
      <c r="N20" s="94">
        <v>8</v>
      </c>
      <c r="O20" s="95" t="s">
        <v>57</v>
      </c>
      <c r="P20" s="100">
        <f t="shared" ref="P20:P51" si="4">N20/1000/10</f>
        <v>8.0000000000000004E-4</v>
      </c>
    </row>
    <row r="21" spans="1:25">
      <c r="A21" s="18">
        <f>A20+1</f>
        <v>21</v>
      </c>
      <c r="B21" s="101">
        <v>22.4999</v>
      </c>
      <c r="C21" s="102" t="s">
        <v>65</v>
      </c>
      <c r="D21" s="96">
        <f t="shared" si="0"/>
        <v>1.1249950000000001E-5</v>
      </c>
      <c r="E21" s="103">
        <v>1.541E-2</v>
      </c>
      <c r="F21" s="104">
        <v>8.4970000000000004E-2</v>
      </c>
      <c r="G21" s="99">
        <f t="shared" si="1"/>
        <v>0.10038</v>
      </c>
      <c r="H21" s="101">
        <v>13</v>
      </c>
      <c r="I21" s="102" t="s">
        <v>57</v>
      </c>
      <c r="J21" s="100">
        <f t="shared" si="2"/>
        <v>1.2999999999999999E-3</v>
      </c>
      <c r="K21" s="101">
        <v>11</v>
      </c>
      <c r="L21" s="102" t="s">
        <v>57</v>
      </c>
      <c r="M21" s="100">
        <f t="shared" si="3"/>
        <v>1.0999999999999998E-3</v>
      </c>
      <c r="N21" s="101">
        <v>8</v>
      </c>
      <c r="O21" s="102" t="s">
        <v>57</v>
      </c>
      <c r="P21" s="100">
        <f t="shared" si="4"/>
        <v>8.0000000000000004E-4</v>
      </c>
    </row>
    <row r="22" spans="1:25">
      <c r="A22" s="18">
        <f t="shared" ref="A22:A85" si="5">A21+1</f>
        <v>22</v>
      </c>
      <c r="B22" s="101">
        <v>24.9999</v>
      </c>
      <c r="C22" s="102" t="s">
        <v>65</v>
      </c>
      <c r="D22" s="96">
        <f t="shared" si="0"/>
        <v>1.249995E-5</v>
      </c>
      <c r="E22" s="103">
        <v>1.6250000000000001E-2</v>
      </c>
      <c r="F22" s="104">
        <v>8.6569999999999994E-2</v>
      </c>
      <c r="G22" s="99">
        <f t="shared" si="1"/>
        <v>0.10281999999999999</v>
      </c>
      <c r="H22" s="101">
        <v>14</v>
      </c>
      <c r="I22" s="102" t="s">
        <v>57</v>
      </c>
      <c r="J22" s="100">
        <f t="shared" si="2"/>
        <v>1.4E-3</v>
      </c>
      <c r="K22" s="101">
        <v>12</v>
      </c>
      <c r="L22" s="102" t="s">
        <v>57</v>
      </c>
      <c r="M22" s="100">
        <f t="shared" si="3"/>
        <v>1.2000000000000001E-3</v>
      </c>
      <c r="N22" s="101">
        <v>9</v>
      </c>
      <c r="O22" s="102" t="s">
        <v>57</v>
      </c>
      <c r="P22" s="100">
        <f t="shared" si="4"/>
        <v>8.9999999999999998E-4</v>
      </c>
    </row>
    <row r="23" spans="1:25">
      <c r="A23" s="18">
        <f t="shared" si="5"/>
        <v>23</v>
      </c>
      <c r="B23" s="101">
        <v>27.4999</v>
      </c>
      <c r="C23" s="102" t="s">
        <v>65</v>
      </c>
      <c r="D23" s="96">
        <f t="shared" si="0"/>
        <v>1.374995E-5</v>
      </c>
      <c r="E23" s="103">
        <v>1.704E-2</v>
      </c>
      <c r="F23" s="104">
        <v>8.795E-2</v>
      </c>
      <c r="G23" s="99">
        <f t="shared" si="1"/>
        <v>0.10499</v>
      </c>
      <c r="H23" s="101">
        <v>15</v>
      </c>
      <c r="I23" s="102" t="s">
        <v>57</v>
      </c>
      <c r="J23" s="100">
        <f t="shared" si="2"/>
        <v>1.5E-3</v>
      </c>
      <c r="K23" s="101">
        <v>13</v>
      </c>
      <c r="L23" s="102" t="s">
        <v>57</v>
      </c>
      <c r="M23" s="100">
        <f t="shared" si="3"/>
        <v>1.2999999999999999E-3</v>
      </c>
      <c r="N23" s="101">
        <v>9</v>
      </c>
      <c r="O23" s="102" t="s">
        <v>57</v>
      </c>
      <c r="P23" s="100">
        <f t="shared" si="4"/>
        <v>8.9999999999999998E-4</v>
      </c>
    </row>
    <row r="24" spans="1:25">
      <c r="A24" s="18">
        <f t="shared" si="5"/>
        <v>24</v>
      </c>
      <c r="B24" s="101">
        <v>29.9999</v>
      </c>
      <c r="C24" s="102" t="s">
        <v>65</v>
      </c>
      <c r="D24" s="96">
        <f t="shared" si="0"/>
        <v>1.499995E-5</v>
      </c>
      <c r="E24" s="103">
        <v>1.78E-2</v>
      </c>
      <c r="F24" s="104">
        <v>8.9149999999999993E-2</v>
      </c>
      <c r="G24" s="99">
        <f t="shared" si="1"/>
        <v>0.10694999999999999</v>
      </c>
      <c r="H24" s="101">
        <v>16</v>
      </c>
      <c r="I24" s="102" t="s">
        <v>57</v>
      </c>
      <c r="J24" s="100">
        <f t="shared" si="2"/>
        <v>1.6000000000000001E-3</v>
      </c>
      <c r="K24" s="101">
        <v>13</v>
      </c>
      <c r="L24" s="102" t="s">
        <v>57</v>
      </c>
      <c r="M24" s="100">
        <f t="shared" si="3"/>
        <v>1.2999999999999999E-3</v>
      </c>
      <c r="N24" s="101">
        <v>10</v>
      </c>
      <c r="O24" s="102" t="s">
        <v>57</v>
      </c>
      <c r="P24" s="100">
        <f t="shared" si="4"/>
        <v>1E-3</v>
      </c>
    </row>
    <row r="25" spans="1:25">
      <c r="A25" s="18">
        <f t="shared" si="5"/>
        <v>25</v>
      </c>
      <c r="B25" s="101">
        <v>32.499899999999997</v>
      </c>
      <c r="C25" s="102" t="s">
        <v>65</v>
      </c>
      <c r="D25" s="96">
        <f t="shared" si="0"/>
        <v>1.6249949999999998E-5</v>
      </c>
      <c r="E25" s="103">
        <v>1.8530000000000001E-2</v>
      </c>
      <c r="F25" s="104">
        <v>9.0190000000000006E-2</v>
      </c>
      <c r="G25" s="99">
        <f t="shared" si="1"/>
        <v>0.10872000000000001</v>
      </c>
      <c r="H25" s="101">
        <v>17</v>
      </c>
      <c r="I25" s="102" t="s">
        <v>57</v>
      </c>
      <c r="J25" s="100">
        <f t="shared" si="2"/>
        <v>1.7000000000000001E-3</v>
      </c>
      <c r="K25" s="101">
        <v>14</v>
      </c>
      <c r="L25" s="102" t="s">
        <v>57</v>
      </c>
      <c r="M25" s="100">
        <f t="shared" si="3"/>
        <v>1.4E-3</v>
      </c>
      <c r="N25" s="101">
        <v>11</v>
      </c>
      <c r="O25" s="102" t="s">
        <v>57</v>
      </c>
      <c r="P25" s="100">
        <f t="shared" si="4"/>
        <v>1.0999999999999998E-3</v>
      </c>
    </row>
    <row r="26" spans="1:25">
      <c r="A26" s="18">
        <f t="shared" si="5"/>
        <v>26</v>
      </c>
      <c r="B26" s="101">
        <v>34.999899999999997</v>
      </c>
      <c r="C26" s="102" t="s">
        <v>65</v>
      </c>
      <c r="D26" s="96">
        <f t="shared" si="0"/>
        <v>1.7499949999999998E-5</v>
      </c>
      <c r="E26" s="103">
        <v>1.9220000000000001E-2</v>
      </c>
      <c r="F26" s="104">
        <v>9.11E-2</v>
      </c>
      <c r="G26" s="99">
        <f t="shared" si="1"/>
        <v>0.11032</v>
      </c>
      <c r="H26" s="101">
        <v>18</v>
      </c>
      <c r="I26" s="102" t="s">
        <v>57</v>
      </c>
      <c r="J26" s="100">
        <f t="shared" si="2"/>
        <v>1.8E-3</v>
      </c>
      <c r="K26" s="101">
        <v>15</v>
      </c>
      <c r="L26" s="102" t="s">
        <v>57</v>
      </c>
      <c r="M26" s="100">
        <f t="shared" si="3"/>
        <v>1.5E-3</v>
      </c>
      <c r="N26" s="101">
        <v>11</v>
      </c>
      <c r="O26" s="102" t="s">
        <v>57</v>
      </c>
      <c r="P26" s="100">
        <f t="shared" si="4"/>
        <v>1.0999999999999998E-3</v>
      </c>
    </row>
    <row r="27" spans="1:25">
      <c r="A27" s="18">
        <f t="shared" si="5"/>
        <v>27</v>
      </c>
      <c r="B27" s="101">
        <v>37.499899999999997</v>
      </c>
      <c r="C27" s="102" t="s">
        <v>65</v>
      </c>
      <c r="D27" s="96">
        <f t="shared" si="0"/>
        <v>1.8749949999999998E-5</v>
      </c>
      <c r="E27" s="103">
        <v>1.9900000000000001E-2</v>
      </c>
      <c r="F27" s="104">
        <v>9.1889999999999999E-2</v>
      </c>
      <c r="G27" s="99">
        <f t="shared" si="1"/>
        <v>0.11179</v>
      </c>
      <c r="H27" s="101">
        <v>19</v>
      </c>
      <c r="I27" s="102" t="s">
        <v>57</v>
      </c>
      <c r="J27" s="100">
        <f t="shared" si="2"/>
        <v>1.9E-3</v>
      </c>
      <c r="K27" s="101">
        <v>16</v>
      </c>
      <c r="L27" s="102" t="s">
        <v>57</v>
      </c>
      <c r="M27" s="100">
        <f t="shared" si="3"/>
        <v>1.6000000000000001E-3</v>
      </c>
      <c r="N27" s="101">
        <v>12</v>
      </c>
      <c r="O27" s="102" t="s">
        <v>57</v>
      </c>
      <c r="P27" s="100">
        <f t="shared" si="4"/>
        <v>1.2000000000000001E-3</v>
      </c>
    </row>
    <row r="28" spans="1:25">
      <c r="A28" s="18">
        <f t="shared" si="5"/>
        <v>28</v>
      </c>
      <c r="B28" s="101">
        <v>39.999899999999997</v>
      </c>
      <c r="C28" s="102" t="s">
        <v>65</v>
      </c>
      <c r="D28" s="96">
        <f t="shared" si="0"/>
        <v>1.9999949999999998E-5</v>
      </c>
      <c r="E28" s="103">
        <v>2.0549999999999999E-2</v>
      </c>
      <c r="F28" s="104">
        <v>9.2600000000000002E-2</v>
      </c>
      <c r="G28" s="99">
        <f t="shared" si="1"/>
        <v>0.11315</v>
      </c>
      <c r="H28" s="101">
        <v>20</v>
      </c>
      <c r="I28" s="102" t="s">
        <v>57</v>
      </c>
      <c r="J28" s="100">
        <f t="shared" si="2"/>
        <v>2E-3</v>
      </c>
      <c r="K28" s="101">
        <v>16</v>
      </c>
      <c r="L28" s="102" t="s">
        <v>57</v>
      </c>
      <c r="M28" s="100">
        <f t="shared" si="3"/>
        <v>1.6000000000000001E-3</v>
      </c>
      <c r="N28" s="101">
        <v>12</v>
      </c>
      <c r="O28" s="102" t="s">
        <v>57</v>
      </c>
      <c r="P28" s="100">
        <f t="shared" si="4"/>
        <v>1.2000000000000001E-3</v>
      </c>
    </row>
    <row r="29" spans="1:25">
      <c r="A29" s="18">
        <f t="shared" si="5"/>
        <v>29</v>
      </c>
      <c r="B29" s="101">
        <v>44.999899999999997</v>
      </c>
      <c r="C29" s="102" t="s">
        <v>65</v>
      </c>
      <c r="D29" s="96">
        <f t="shared" si="0"/>
        <v>2.2499949999999998E-5</v>
      </c>
      <c r="E29" s="103">
        <v>2.18E-2</v>
      </c>
      <c r="F29" s="104">
        <v>9.3759999999999996E-2</v>
      </c>
      <c r="G29" s="99">
        <f t="shared" si="1"/>
        <v>0.11556</v>
      </c>
      <c r="H29" s="101">
        <v>21</v>
      </c>
      <c r="I29" s="102" t="s">
        <v>57</v>
      </c>
      <c r="J29" s="100">
        <f t="shared" si="2"/>
        <v>2.1000000000000003E-3</v>
      </c>
      <c r="K29" s="101">
        <v>18</v>
      </c>
      <c r="L29" s="102" t="s">
        <v>57</v>
      </c>
      <c r="M29" s="100">
        <f t="shared" si="3"/>
        <v>1.8E-3</v>
      </c>
      <c r="N29" s="101">
        <v>13</v>
      </c>
      <c r="O29" s="102" t="s">
        <v>57</v>
      </c>
      <c r="P29" s="100">
        <f t="shared" si="4"/>
        <v>1.2999999999999999E-3</v>
      </c>
    </row>
    <row r="30" spans="1:25">
      <c r="A30" s="18">
        <f t="shared" si="5"/>
        <v>30</v>
      </c>
      <c r="B30" s="101">
        <v>49.999899999999997</v>
      </c>
      <c r="C30" s="102" t="s">
        <v>65</v>
      </c>
      <c r="D30" s="96">
        <f t="shared" si="0"/>
        <v>2.4999949999999998E-5</v>
      </c>
      <c r="E30" s="103">
        <v>2.298E-2</v>
      </c>
      <c r="F30" s="104">
        <v>9.4659999999999994E-2</v>
      </c>
      <c r="G30" s="99">
        <f t="shared" si="1"/>
        <v>0.11763999999999999</v>
      </c>
      <c r="H30" s="101">
        <v>23</v>
      </c>
      <c r="I30" s="102" t="s">
        <v>57</v>
      </c>
      <c r="J30" s="100">
        <f t="shared" si="2"/>
        <v>2.3E-3</v>
      </c>
      <c r="K30" s="101">
        <v>19</v>
      </c>
      <c r="L30" s="102" t="s">
        <v>57</v>
      </c>
      <c r="M30" s="100">
        <f t="shared" si="3"/>
        <v>1.9E-3</v>
      </c>
      <c r="N30" s="101">
        <v>14</v>
      </c>
      <c r="O30" s="102" t="s">
        <v>57</v>
      </c>
      <c r="P30" s="100">
        <f t="shared" si="4"/>
        <v>1.4E-3</v>
      </c>
    </row>
    <row r="31" spans="1:25">
      <c r="A31" s="18">
        <f t="shared" si="5"/>
        <v>31</v>
      </c>
      <c r="B31" s="101">
        <v>54.999899999999997</v>
      </c>
      <c r="C31" s="102" t="s">
        <v>65</v>
      </c>
      <c r="D31" s="96">
        <f t="shared" si="0"/>
        <v>2.7499949999999997E-5</v>
      </c>
      <c r="E31" s="103">
        <v>2.41E-2</v>
      </c>
      <c r="F31" s="104">
        <v>9.5369999999999996E-2</v>
      </c>
      <c r="G31" s="99">
        <f t="shared" si="1"/>
        <v>0.11946999999999999</v>
      </c>
      <c r="H31" s="101">
        <v>25</v>
      </c>
      <c r="I31" s="102" t="s">
        <v>57</v>
      </c>
      <c r="J31" s="100">
        <f t="shared" si="2"/>
        <v>2.5000000000000001E-3</v>
      </c>
      <c r="K31" s="101">
        <v>21</v>
      </c>
      <c r="L31" s="102" t="s">
        <v>57</v>
      </c>
      <c r="M31" s="100">
        <f t="shared" si="3"/>
        <v>2.1000000000000003E-3</v>
      </c>
      <c r="N31" s="101">
        <v>15</v>
      </c>
      <c r="O31" s="102" t="s">
        <v>57</v>
      </c>
      <c r="P31" s="100">
        <f t="shared" si="4"/>
        <v>1.5E-3</v>
      </c>
    </row>
    <row r="32" spans="1:25">
      <c r="A32" s="18">
        <f t="shared" si="5"/>
        <v>32</v>
      </c>
      <c r="B32" s="101">
        <v>59.999899999999997</v>
      </c>
      <c r="C32" s="102" t="s">
        <v>65</v>
      </c>
      <c r="D32" s="96">
        <f t="shared" si="0"/>
        <v>2.9999949999999997E-5</v>
      </c>
      <c r="E32" s="103">
        <v>2.5170000000000001E-2</v>
      </c>
      <c r="F32" s="104">
        <v>9.5899999999999999E-2</v>
      </c>
      <c r="G32" s="99">
        <f t="shared" si="1"/>
        <v>0.12107</v>
      </c>
      <c r="H32" s="101">
        <v>27</v>
      </c>
      <c r="I32" s="102" t="s">
        <v>57</v>
      </c>
      <c r="J32" s="100">
        <f t="shared" si="2"/>
        <v>2.7000000000000001E-3</v>
      </c>
      <c r="K32" s="101">
        <v>22</v>
      </c>
      <c r="L32" s="102" t="s">
        <v>57</v>
      </c>
      <c r="M32" s="100">
        <f t="shared" si="3"/>
        <v>2.1999999999999997E-3</v>
      </c>
      <c r="N32" s="101">
        <v>16</v>
      </c>
      <c r="O32" s="102" t="s">
        <v>57</v>
      </c>
      <c r="P32" s="100">
        <f t="shared" si="4"/>
        <v>1.6000000000000001E-3</v>
      </c>
    </row>
    <row r="33" spans="1:16">
      <c r="A33" s="18">
        <f t="shared" si="5"/>
        <v>33</v>
      </c>
      <c r="B33" s="101">
        <v>64.999899999999997</v>
      </c>
      <c r="C33" s="102" t="s">
        <v>65</v>
      </c>
      <c r="D33" s="96">
        <f t="shared" si="0"/>
        <v>3.249995E-5</v>
      </c>
      <c r="E33" s="103">
        <v>2.6200000000000001E-2</v>
      </c>
      <c r="F33" s="104">
        <v>9.6310000000000007E-2</v>
      </c>
      <c r="G33" s="99">
        <f t="shared" si="1"/>
        <v>0.12251000000000001</v>
      </c>
      <c r="H33" s="101">
        <v>28</v>
      </c>
      <c r="I33" s="102" t="s">
        <v>57</v>
      </c>
      <c r="J33" s="100">
        <f t="shared" si="2"/>
        <v>2.8E-3</v>
      </c>
      <c r="K33" s="101">
        <v>23</v>
      </c>
      <c r="L33" s="102" t="s">
        <v>57</v>
      </c>
      <c r="M33" s="100">
        <f t="shared" si="3"/>
        <v>2.3E-3</v>
      </c>
      <c r="N33" s="101">
        <v>17</v>
      </c>
      <c r="O33" s="102" t="s">
        <v>57</v>
      </c>
      <c r="P33" s="100">
        <f t="shared" si="4"/>
        <v>1.7000000000000001E-3</v>
      </c>
    </row>
    <row r="34" spans="1:16">
      <c r="A34" s="18">
        <f t="shared" si="5"/>
        <v>34</v>
      </c>
      <c r="B34" s="101">
        <v>69.999899999999997</v>
      </c>
      <c r="C34" s="102" t="s">
        <v>65</v>
      </c>
      <c r="D34" s="96">
        <f t="shared" si="0"/>
        <v>3.499995E-5</v>
      </c>
      <c r="E34" s="103">
        <v>2.7189999999999999E-2</v>
      </c>
      <c r="F34" s="104">
        <v>9.6610000000000001E-2</v>
      </c>
      <c r="G34" s="99">
        <f t="shared" si="1"/>
        <v>0.12379999999999999</v>
      </c>
      <c r="H34" s="101">
        <v>30</v>
      </c>
      <c r="I34" s="102" t="s">
        <v>57</v>
      </c>
      <c r="J34" s="100">
        <f t="shared" si="2"/>
        <v>3.0000000000000001E-3</v>
      </c>
      <c r="K34" s="101">
        <v>25</v>
      </c>
      <c r="L34" s="102" t="s">
        <v>57</v>
      </c>
      <c r="M34" s="100">
        <f t="shared" si="3"/>
        <v>2.5000000000000001E-3</v>
      </c>
      <c r="N34" s="101">
        <v>18</v>
      </c>
      <c r="O34" s="102" t="s">
        <v>57</v>
      </c>
      <c r="P34" s="100">
        <f t="shared" si="4"/>
        <v>1.8E-3</v>
      </c>
    </row>
    <row r="35" spans="1:16">
      <c r="A35" s="18">
        <f t="shared" si="5"/>
        <v>35</v>
      </c>
      <c r="B35" s="101">
        <v>79.999899999999997</v>
      </c>
      <c r="C35" s="102" t="s">
        <v>65</v>
      </c>
      <c r="D35" s="96">
        <f t="shared" si="0"/>
        <v>3.999995E-5</v>
      </c>
      <c r="E35" s="103">
        <v>2.9069999999999999E-2</v>
      </c>
      <c r="F35" s="104">
        <v>9.6939999999999998E-2</v>
      </c>
      <c r="G35" s="99">
        <f t="shared" si="1"/>
        <v>0.12601000000000001</v>
      </c>
      <c r="H35" s="101">
        <v>34</v>
      </c>
      <c r="I35" s="102" t="s">
        <v>57</v>
      </c>
      <c r="J35" s="100">
        <f t="shared" si="2"/>
        <v>3.4000000000000002E-3</v>
      </c>
      <c r="K35" s="101">
        <v>27</v>
      </c>
      <c r="L35" s="102" t="s">
        <v>57</v>
      </c>
      <c r="M35" s="100">
        <f t="shared" si="3"/>
        <v>2.7000000000000001E-3</v>
      </c>
      <c r="N35" s="101">
        <v>20</v>
      </c>
      <c r="O35" s="102" t="s">
        <v>57</v>
      </c>
      <c r="P35" s="100">
        <f t="shared" si="4"/>
        <v>2E-3</v>
      </c>
    </row>
    <row r="36" spans="1:16">
      <c r="A36" s="18">
        <f t="shared" si="5"/>
        <v>36</v>
      </c>
      <c r="B36" s="101">
        <v>89.999899999999997</v>
      </c>
      <c r="C36" s="102" t="s">
        <v>65</v>
      </c>
      <c r="D36" s="96">
        <f t="shared" si="0"/>
        <v>4.4999949999999999E-5</v>
      </c>
      <c r="E36" s="103">
        <v>3.083E-2</v>
      </c>
      <c r="F36" s="104">
        <v>9.7019999999999995E-2</v>
      </c>
      <c r="G36" s="99">
        <f t="shared" si="1"/>
        <v>0.12784999999999999</v>
      </c>
      <c r="H36" s="101">
        <v>37</v>
      </c>
      <c r="I36" s="102" t="s">
        <v>57</v>
      </c>
      <c r="J36" s="100">
        <f t="shared" si="2"/>
        <v>3.6999999999999997E-3</v>
      </c>
      <c r="K36" s="101">
        <v>30</v>
      </c>
      <c r="L36" s="102" t="s">
        <v>57</v>
      </c>
      <c r="M36" s="100">
        <f t="shared" si="3"/>
        <v>3.0000000000000001E-3</v>
      </c>
      <c r="N36" s="101">
        <v>22</v>
      </c>
      <c r="O36" s="102" t="s">
        <v>57</v>
      </c>
      <c r="P36" s="100">
        <f t="shared" si="4"/>
        <v>2.1999999999999997E-3</v>
      </c>
    </row>
    <row r="37" spans="1:16">
      <c r="A37" s="18">
        <f t="shared" si="5"/>
        <v>37</v>
      </c>
      <c r="B37" s="101">
        <v>99.999899999999997</v>
      </c>
      <c r="C37" s="102" t="s">
        <v>65</v>
      </c>
      <c r="D37" s="96">
        <f t="shared" si="0"/>
        <v>4.9999949999999999E-5</v>
      </c>
      <c r="E37" s="103">
        <v>3.2500000000000001E-2</v>
      </c>
      <c r="F37" s="104">
        <v>9.6920000000000006E-2</v>
      </c>
      <c r="G37" s="99">
        <f t="shared" si="1"/>
        <v>0.12942000000000001</v>
      </c>
      <c r="H37" s="101">
        <v>41</v>
      </c>
      <c r="I37" s="102" t="s">
        <v>57</v>
      </c>
      <c r="J37" s="100">
        <f t="shared" si="2"/>
        <v>4.1000000000000003E-3</v>
      </c>
      <c r="K37" s="101">
        <v>32</v>
      </c>
      <c r="L37" s="102" t="s">
        <v>57</v>
      </c>
      <c r="M37" s="100">
        <f t="shared" si="3"/>
        <v>3.2000000000000002E-3</v>
      </c>
      <c r="N37" s="101">
        <v>24</v>
      </c>
      <c r="O37" s="102" t="s">
        <v>57</v>
      </c>
      <c r="P37" s="100">
        <f t="shared" si="4"/>
        <v>2.4000000000000002E-3</v>
      </c>
    </row>
    <row r="38" spans="1:16">
      <c r="A38" s="18">
        <f t="shared" si="5"/>
        <v>38</v>
      </c>
      <c r="B38" s="101">
        <v>110</v>
      </c>
      <c r="C38" s="102" t="s">
        <v>65</v>
      </c>
      <c r="D38" s="96">
        <f t="shared" si="0"/>
        <v>5.5000000000000002E-5</v>
      </c>
      <c r="E38" s="103">
        <v>3.4079999999999999E-2</v>
      </c>
      <c r="F38" s="104">
        <v>9.6680000000000002E-2</v>
      </c>
      <c r="G38" s="99">
        <f t="shared" si="1"/>
        <v>0.13075999999999999</v>
      </c>
      <c r="H38" s="101">
        <v>44</v>
      </c>
      <c r="I38" s="102" t="s">
        <v>57</v>
      </c>
      <c r="J38" s="100">
        <f t="shared" si="2"/>
        <v>4.3999999999999994E-3</v>
      </c>
      <c r="K38" s="101">
        <v>35</v>
      </c>
      <c r="L38" s="102" t="s">
        <v>57</v>
      </c>
      <c r="M38" s="100">
        <f t="shared" si="3"/>
        <v>3.5000000000000005E-3</v>
      </c>
      <c r="N38" s="101">
        <v>26</v>
      </c>
      <c r="O38" s="102" t="s">
        <v>57</v>
      </c>
      <c r="P38" s="100">
        <f t="shared" si="4"/>
        <v>2.5999999999999999E-3</v>
      </c>
    </row>
    <row r="39" spans="1:16">
      <c r="A39" s="18">
        <f t="shared" si="5"/>
        <v>39</v>
      </c>
      <c r="B39" s="101">
        <v>120</v>
      </c>
      <c r="C39" s="102" t="s">
        <v>65</v>
      </c>
      <c r="D39" s="96">
        <f t="shared" si="0"/>
        <v>6.0000000000000002E-5</v>
      </c>
      <c r="E39" s="103">
        <v>3.56E-2</v>
      </c>
      <c r="F39" s="104">
        <v>9.6329999999999999E-2</v>
      </c>
      <c r="G39" s="99">
        <f t="shared" si="1"/>
        <v>0.13192999999999999</v>
      </c>
      <c r="H39" s="101">
        <v>47</v>
      </c>
      <c r="I39" s="102" t="s">
        <v>57</v>
      </c>
      <c r="J39" s="100">
        <f t="shared" si="2"/>
        <v>4.7000000000000002E-3</v>
      </c>
      <c r="K39" s="101">
        <v>37</v>
      </c>
      <c r="L39" s="102" t="s">
        <v>57</v>
      </c>
      <c r="M39" s="100">
        <f t="shared" si="3"/>
        <v>3.6999999999999997E-3</v>
      </c>
      <c r="N39" s="101">
        <v>28</v>
      </c>
      <c r="O39" s="102" t="s">
        <v>57</v>
      </c>
      <c r="P39" s="100">
        <f t="shared" si="4"/>
        <v>2.8E-3</v>
      </c>
    </row>
    <row r="40" spans="1:16">
      <c r="A40" s="18">
        <f t="shared" si="5"/>
        <v>40</v>
      </c>
      <c r="B40" s="101">
        <v>130</v>
      </c>
      <c r="C40" s="102" t="s">
        <v>65</v>
      </c>
      <c r="D40" s="96">
        <f t="shared" si="0"/>
        <v>6.4999999999999994E-5</v>
      </c>
      <c r="E40" s="103">
        <v>3.705E-2</v>
      </c>
      <c r="F40" s="104">
        <v>9.5909999999999995E-2</v>
      </c>
      <c r="G40" s="99">
        <f t="shared" si="1"/>
        <v>0.13295999999999999</v>
      </c>
      <c r="H40" s="101">
        <v>51</v>
      </c>
      <c r="I40" s="102" t="s">
        <v>57</v>
      </c>
      <c r="J40" s="100">
        <f t="shared" si="2"/>
        <v>5.0999999999999995E-3</v>
      </c>
      <c r="K40" s="101">
        <v>40</v>
      </c>
      <c r="L40" s="102" t="s">
        <v>57</v>
      </c>
      <c r="M40" s="100">
        <f t="shared" si="3"/>
        <v>4.0000000000000001E-3</v>
      </c>
      <c r="N40" s="101">
        <v>30</v>
      </c>
      <c r="O40" s="102" t="s">
        <v>57</v>
      </c>
      <c r="P40" s="100">
        <f t="shared" si="4"/>
        <v>3.0000000000000001E-3</v>
      </c>
    </row>
    <row r="41" spans="1:16">
      <c r="A41" s="18">
        <f t="shared" si="5"/>
        <v>41</v>
      </c>
      <c r="B41" s="101">
        <v>139.999</v>
      </c>
      <c r="C41" s="102" t="s">
        <v>65</v>
      </c>
      <c r="D41" s="96">
        <f t="shared" si="0"/>
        <v>6.99995E-5</v>
      </c>
      <c r="E41" s="103">
        <v>3.8449999999999998E-2</v>
      </c>
      <c r="F41" s="104">
        <v>9.5439999999999997E-2</v>
      </c>
      <c r="G41" s="99">
        <f t="shared" si="1"/>
        <v>0.13389000000000001</v>
      </c>
      <c r="H41" s="101">
        <v>54</v>
      </c>
      <c r="I41" s="102" t="s">
        <v>57</v>
      </c>
      <c r="J41" s="100">
        <f t="shared" si="2"/>
        <v>5.4000000000000003E-3</v>
      </c>
      <c r="K41" s="101">
        <v>42</v>
      </c>
      <c r="L41" s="102" t="s">
        <v>57</v>
      </c>
      <c r="M41" s="100">
        <f t="shared" si="3"/>
        <v>4.2000000000000006E-3</v>
      </c>
      <c r="N41" s="101">
        <v>32</v>
      </c>
      <c r="O41" s="102" t="s">
        <v>57</v>
      </c>
      <c r="P41" s="100">
        <f t="shared" si="4"/>
        <v>3.2000000000000002E-3</v>
      </c>
    </row>
    <row r="42" spans="1:16">
      <c r="A42" s="18">
        <f t="shared" si="5"/>
        <v>42</v>
      </c>
      <c r="B42" s="101">
        <v>149.999</v>
      </c>
      <c r="C42" s="102" t="s">
        <v>65</v>
      </c>
      <c r="D42" s="96">
        <f t="shared" si="0"/>
        <v>7.4999499999999999E-5</v>
      </c>
      <c r="E42" s="103">
        <v>3.9800000000000002E-2</v>
      </c>
      <c r="F42" s="104">
        <v>9.4920000000000004E-2</v>
      </c>
      <c r="G42" s="99">
        <f t="shared" si="1"/>
        <v>0.13472000000000001</v>
      </c>
      <c r="H42" s="101">
        <v>58</v>
      </c>
      <c r="I42" s="102" t="s">
        <v>57</v>
      </c>
      <c r="J42" s="100">
        <f t="shared" si="2"/>
        <v>5.8000000000000005E-3</v>
      </c>
      <c r="K42" s="101">
        <v>44</v>
      </c>
      <c r="L42" s="102" t="s">
        <v>57</v>
      </c>
      <c r="M42" s="100">
        <f t="shared" si="3"/>
        <v>4.3999999999999994E-3</v>
      </c>
      <c r="N42" s="101">
        <v>34</v>
      </c>
      <c r="O42" s="102" t="s">
        <v>57</v>
      </c>
      <c r="P42" s="100">
        <f t="shared" si="4"/>
        <v>3.4000000000000002E-3</v>
      </c>
    </row>
    <row r="43" spans="1:16">
      <c r="A43" s="18">
        <f t="shared" si="5"/>
        <v>43</v>
      </c>
      <c r="B43" s="101">
        <v>159.999</v>
      </c>
      <c r="C43" s="102" t="s">
        <v>65</v>
      </c>
      <c r="D43" s="96">
        <f t="shared" si="0"/>
        <v>7.9999499999999999E-5</v>
      </c>
      <c r="E43" s="103">
        <v>4.1099999999999998E-2</v>
      </c>
      <c r="F43" s="104">
        <v>9.4369999999999996E-2</v>
      </c>
      <c r="G43" s="99">
        <f t="shared" si="1"/>
        <v>0.13546999999999998</v>
      </c>
      <c r="H43" s="101">
        <v>61</v>
      </c>
      <c r="I43" s="102" t="s">
        <v>57</v>
      </c>
      <c r="J43" s="100">
        <f t="shared" si="2"/>
        <v>6.0999999999999995E-3</v>
      </c>
      <c r="K43" s="101">
        <v>47</v>
      </c>
      <c r="L43" s="102" t="s">
        <v>57</v>
      </c>
      <c r="M43" s="100">
        <f t="shared" si="3"/>
        <v>4.7000000000000002E-3</v>
      </c>
      <c r="N43" s="101">
        <v>36</v>
      </c>
      <c r="O43" s="102" t="s">
        <v>57</v>
      </c>
      <c r="P43" s="100">
        <f t="shared" si="4"/>
        <v>3.5999999999999999E-3</v>
      </c>
    </row>
    <row r="44" spans="1:16">
      <c r="A44" s="18">
        <f t="shared" si="5"/>
        <v>44</v>
      </c>
      <c r="B44" s="101">
        <v>169.999</v>
      </c>
      <c r="C44" s="102" t="s">
        <v>65</v>
      </c>
      <c r="D44" s="96">
        <f t="shared" si="0"/>
        <v>8.4999499999999998E-5</v>
      </c>
      <c r="E44" s="103">
        <v>4.2369999999999998E-2</v>
      </c>
      <c r="F44" s="104">
        <v>9.3789999999999998E-2</v>
      </c>
      <c r="G44" s="99">
        <f t="shared" si="1"/>
        <v>0.13616</v>
      </c>
      <c r="H44" s="101">
        <v>65</v>
      </c>
      <c r="I44" s="102" t="s">
        <v>57</v>
      </c>
      <c r="J44" s="100">
        <f t="shared" si="2"/>
        <v>6.5000000000000006E-3</v>
      </c>
      <c r="K44" s="101">
        <v>49</v>
      </c>
      <c r="L44" s="102" t="s">
        <v>57</v>
      </c>
      <c r="M44" s="100">
        <f t="shared" si="3"/>
        <v>4.8999999999999998E-3</v>
      </c>
      <c r="N44" s="101">
        <v>37</v>
      </c>
      <c r="O44" s="102" t="s">
        <v>57</v>
      </c>
      <c r="P44" s="100">
        <f t="shared" si="4"/>
        <v>3.6999999999999997E-3</v>
      </c>
    </row>
    <row r="45" spans="1:16">
      <c r="A45" s="18">
        <f t="shared" si="5"/>
        <v>45</v>
      </c>
      <c r="B45" s="101">
        <v>179.999</v>
      </c>
      <c r="C45" s="102" t="s">
        <v>65</v>
      </c>
      <c r="D45" s="96">
        <f t="shared" si="0"/>
        <v>8.9999499999999998E-5</v>
      </c>
      <c r="E45" s="103">
        <v>4.36E-2</v>
      </c>
      <c r="F45" s="104">
        <v>9.3200000000000005E-2</v>
      </c>
      <c r="G45" s="99">
        <f t="shared" si="1"/>
        <v>0.1368</v>
      </c>
      <c r="H45" s="101">
        <v>68</v>
      </c>
      <c r="I45" s="102" t="s">
        <v>57</v>
      </c>
      <c r="J45" s="100">
        <f t="shared" si="2"/>
        <v>6.8000000000000005E-3</v>
      </c>
      <c r="K45" s="101">
        <v>52</v>
      </c>
      <c r="L45" s="102" t="s">
        <v>57</v>
      </c>
      <c r="M45" s="100">
        <f t="shared" si="3"/>
        <v>5.1999999999999998E-3</v>
      </c>
      <c r="N45" s="101">
        <v>39</v>
      </c>
      <c r="O45" s="102" t="s">
        <v>57</v>
      </c>
      <c r="P45" s="100">
        <f t="shared" si="4"/>
        <v>3.8999999999999998E-3</v>
      </c>
    </row>
    <row r="46" spans="1:16">
      <c r="A46" s="18">
        <f t="shared" si="5"/>
        <v>46</v>
      </c>
      <c r="B46" s="101">
        <v>199.999</v>
      </c>
      <c r="C46" s="102" t="s">
        <v>65</v>
      </c>
      <c r="D46" s="96">
        <f t="shared" si="0"/>
        <v>9.9999499999999997E-5</v>
      </c>
      <c r="E46" s="103">
        <v>4.5960000000000001E-2</v>
      </c>
      <c r="F46" s="104">
        <v>9.1980000000000006E-2</v>
      </c>
      <c r="G46" s="99">
        <f t="shared" si="1"/>
        <v>0.13794000000000001</v>
      </c>
      <c r="H46" s="101">
        <v>75</v>
      </c>
      <c r="I46" s="102" t="s">
        <v>57</v>
      </c>
      <c r="J46" s="100">
        <f t="shared" si="2"/>
        <v>7.4999999999999997E-3</v>
      </c>
      <c r="K46" s="101">
        <v>56</v>
      </c>
      <c r="L46" s="102" t="s">
        <v>57</v>
      </c>
      <c r="M46" s="100">
        <f t="shared" si="3"/>
        <v>5.5999999999999999E-3</v>
      </c>
      <c r="N46" s="101">
        <v>43</v>
      </c>
      <c r="O46" s="102" t="s">
        <v>57</v>
      </c>
      <c r="P46" s="100">
        <f t="shared" si="4"/>
        <v>4.3E-3</v>
      </c>
    </row>
    <row r="47" spans="1:16">
      <c r="A47" s="18">
        <f t="shared" si="5"/>
        <v>47</v>
      </c>
      <c r="B47" s="101">
        <v>224.999</v>
      </c>
      <c r="C47" s="102" t="s">
        <v>65</v>
      </c>
      <c r="D47" s="96">
        <f t="shared" si="0"/>
        <v>1.124995E-4</v>
      </c>
      <c r="E47" s="103">
        <v>4.8739999999999999E-2</v>
      </c>
      <c r="F47" s="104">
        <v>9.0440000000000006E-2</v>
      </c>
      <c r="G47" s="99">
        <f t="shared" si="1"/>
        <v>0.13918</v>
      </c>
      <c r="H47" s="101">
        <v>83</v>
      </c>
      <c r="I47" s="102" t="s">
        <v>57</v>
      </c>
      <c r="J47" s="100">
        <f t="shared" si="2"/>
        <v>8.3000000000000001E-3</v>
      </c>
      <c r="K47" s="101">
        <v>62</v>
      </c>
      <c r="L47" s="102" t="s">
        <v>57</v>
      </c>
      <c r="M47" s="100">
        <f t="shared" si="3"/>
        <v>6.1999999999999998E-3</v>
      </c>
      <c r="N47" s="101">
        <v>47</v>
      </c>
      <c r="O47" s="102" t="s">
        <v>57</v>
      </c>
      <c r="P47" s="100">
        <f t="shared" si="4"/>
        <v>4.7000000000000002E-3</v>
      </c>
    </row>
    <row r="48" spans="1:16">
      <c r="A48" s="18">
        <f t="shared" si="5"/>
        <v>48</v>
      </c>
      <c r="B48" s="101">
        <v>249.999</v>
      </c>
      <c r="C48" s="102" t="s">
        <v>65</v>
      </c>
      <c r="D48" s="96">
        <f t="shared" si="0"/>
        <v>1.2499949999999999E-4</v>
      </c>
      <c r="E48" s="103">
        <v>5.1380000000000002E-2</v>
      </c>
      <c r="F48" s="104">
        <v>8.8900000000000007E-2</v>
      </c>
      <c r="G48" s="99">
        <f t="shared" si="1"/>
        <v>0.14028000000000002</v>
      </c>
      <c r="H48" s="101">
        <v>92</v>
      </c>
      <c r="I48" s="102" t="s">
        <v>57</v>
      </c>
      <c r="J48" s="100">
        <f t="shared" si="2"/>
        <v>9.1999999999999998E-3</v>
      </c>
      <c r="K48" s="101">
        <v>68</v>
      </c>
      <c r="L48" s="102" t="s">
        <v>57</v>
      </c>
      <c r="M48" s="100">
        <f t="shared" si="3"/>
        <v>6.8000000000000005E-3</v>
      </c>
      <c r="N48" s="101">
        <v>52</v>
      </c>
      <c r="O48" s="102" t="s">
        <v>57</v>
      </c>
      <c r="P48" s="100">
        <f t="shared" si="4"/>
        <v>5.1999999999999998E-3</v>
      </c>
    </row>
    <row r="49" spans="1:16">
      <c r="A49" s="18">
        <f t="shared" si="5"/>
        <v>49</v>
      </c>
      <c r="B49" s="101">
        <v>274.99900000000002</v>
      </c>
      <c r="C49" s="102" t="s">
        <v>65</v>
      </c>
      <c r="D49" s="96">
        <f t="shared" si="0"/>
        <v>1.374995E-4</v>
      </c>
      <c r="E49" s="103">
        <v>5.389E-2</v>
      </c>
      <c r="F49" s="104">
        <v>8.7379999999999999E-2</v>
      </c>
      <c r="G49" s="99">
        <f t="shared" si="1"/>
        <v>0.14127000000000001</v>
      </c>
      <c r="H49" s="101">
        <v>101</v>
      </c>
      <c r="I49" s="102" t="s">
        <v>57</v>
      </c>
      <c r="J49" s="100">
        <f t="shared" si="2"/>
        <v>1.0100000000000001E-2</v>
      </c>
      <c r="K49" s="101">
        <v>73</v>
      </c>
      <c r="L49" s="102" t="s">
        <v>57</v>
      </c>
      <c r="M49" s="100">
        <f t="shared" si="3"/>
        <v>7.2999999999999992E-3</v>
      </c>
      <c r="N49" s="101">
        <v>56</v>
      </c>
      <c r="O49" s="102" t="s">
        <v>57</v>
      </c>
      <c r="P49" s="100">
        <f t="shared" si="4"/>
        <v>5.5999999999999999E-3</v>
      </c>
    </row>
    <row r="50" spans="1:16">
      <c r="A50" s="18">
        <f t="shared" si="5"/>
        <v>50</v>
      </c>
      <c r="B50" s="101">
        <v>299.99900000000002</v>
      </c>
      <c r="C50" s="102" t="s">
        <v>65</v>
      </c>
      <c r="D50" s="96">
        <f t="shared" si="0"/>
        <v>1.4999950000000001E-4</v>
      </c>
      <c r="E50" s="103">
        <v>5.6279999999999997E-2</v>
      </c>
      <c r="F50" s="104">
        <v>8.591E-2</v>
      </c>
      <c r="G50" s="99">
        <f t="shared" si="1"/>
        <v>0.14218999999999998</v>
      </c>
      <c r="H50" s="101">
        <v>109</v>
      </c>
      <c r="I50" s="102" t="s">
        <v>57</v>
      </c>
      <c r="J50" s="100">
        <f t="shared" si="2"/>
        <v>1.09E-2</v>
      </c>
      <c r="K50" s="101">
        <v>79</v>
      </c>
      <c r="L50" s="102" t="s">
        <v>57</v>
      </c>
      <c r="M50" s="100">
        <f t="shared" si="3"/>
        <v>7.9000000000000008E-3</v>
      </c>
      <c r="N50" s="101">
        <v>61</v>
      </c>
      <c r="O50" s="102" t="s">
        <v>57</v>
      </c>
      <c r="P50" s="100">
        <f t="shared" si="4"/>
        <v>6.0999999999999995E-3</v>
      </c>
    </row>
    <row r="51" spans="1:16">
      <c r="A51" s="18">
        <f t="shared" si="5"/>
        <v>51</v>
      </c>
      <c r="B51" s="101">
        <v>324.99900000000002</v>
      </c>
      <c r="C51" s="102" t="s">
        <v>65</v>
      </c>
      <c r="D51" s="96">
        <f t="shared" si="0"/>
        <v>1.6249950000000001E-4</v>
      </c>
      <c r="E51" s="103">
        <v>5.858E-2</v>
      </c>
      <c r="F51" s="104">
        <v>8.4470000000000003E-2</v>
      </c>
      <c r="G51" s="99">
        <f t="shared" si="1"/>
        <v>0.14305000000000001</v>
      </c>
      <c r="H51" s="101">
        <v>118</v>
      </c>
      <c r="I51" s="102" t="s">
        <v>57</v>
      </c>
      <c r="J51" s="100">
        <f t="shared" si="2"/>
        <v>1.18E-2</v>
      </c>
      <c r="K51" s="101">
        <v>85</v>
      </c>
      <c r="L51" s="102" t="s">
        <v>57</v>
      </c>
      <c r="M51" s="100">
        <f t="shared" si="3"/>
        <v>8.5000000000000006E-3</v>
      </c>
      <c r="N51" s="101">
        <v>65</v>
      </c>
      <c r="O51" s="102" t="s">
        <v>57</v>
      </c>
      <c r="P51" s="100">
        <f t="shared" si="4"/>
        <v>6.5000000000000006E-3</v>
      </c>
    </row>
    <row r="52" spans="1:16">
      <c r="A52" s="18">
        <f t="shared" si="5"/>
        <v>52</v>
      </c>
      <c r="B52" s="101">
        <v>349.99900000000002</v>
      </c>
      <c r="C52" s="102" t="s">
        <v>65</v>
      </c>
      <c r="D52" s="96">
        <f t="shared" si="0"/>
        <v>1.7499950000000002E-4</v>
      </c>
      <c r="E52" s="103">
        <v>6.0789999999999997E-2</v>
      </c>
      <c r="F52" s="104">
        <v>8.3080000000000001E-2</v>
      </c>
      <c r="G52" s="99">
        <f t="shared" si="1"/>
        <v>0.14387</v>
      </c>
      <c r="H52" s="101">
        <v>127</v>
      </c>
      <c r="I52" s="102" t="s">
        <v>57</v>
      </c>
      <c r="J52" s="100">
        <f t="shared" ref="J52:J83" si="6">H52/1000/10</f>
        <v>1.2699999999999999E-2</v>
      </c>
      <c r="K52" s="101">
        <v>90</v>
      </c>
      <c r="L52" s="102" t="s">
        <v>57</v>
      </c>
      <c r="M52" s="100">
        <f t="shared" ref="M52:M83" si="7">K52/1000/10</f>
        <v>8.9999999999999993E-3</v>
      </c>
      <c r="N52" s="101">
        <v>69</v>
      </c>
      <c r="O52" s="102" t="s">
        <v>57</v>
      </c>
      <c r="P52" s="100">
        <f t="shared" ref="P52:P83" si="8">N52/1000/10</f>
        <v>6.9000000000000008E-3</v>
      </c>
    </row>
    <row r="53" spans="1:16">
      <c r="A53" s="18">
        <f t="shared" si="5"/>
        <v>53</v>
      </c>
      <c r="B53" s="101">
        <v>374.99900000000002</v>
      </c>
      <c r="C53" s="102" t="s">
        <v>65</v>
      </c>
      <c r="D53" s="96">
        <f t="shared" si="0"/>
        <v>1.8749950000000002E-4</v>
      </c>
      <c r="E53" s="103">
        <v>6.293E-2</v>
      </c>
      <c r="F53" s="104">
        <v>8.1739999999999993E-2</v>
      </c>
      <c r="G53" s="99">
        <f t="shared" si="1"/>
        <v>0.14466999999999999</v>
      </c>
      <c r="H53" s="101">
        <v>136</v>
      </c>
      <c r="I53" s="102" t="s">
        <v>57</v>
      </c>
      <c r="J53" s="100">
        <f t="shared" si="6"/>
        <v>1.3600000000000001E-2</v>
      </c>
      <c r="K53" s="101">
        <v>96</v>
      </c>
      <c r="L53" s="102" t="s">
        <v>57</v>
      </c>
      <c r="M53" s="100">
        <f t="shared" si="7"/>
        <v>9.6000000000000009E-3</v>
      </c>
      <c r="N53" s="101">
        <v>74</v>
      </c>
      <c r="O53" s="102" t="s">
        <v>57</v>
      </c>
      <c r="P53" s="100">
        <f t="shared" si="8"/>
        <v>7.3999999999999995E-3</v>
      </c>
    </row>
    <row r="54" spans="1:16">
      <c r="A54" s="18">
        <f t="shared" si="5"/>
        <v>54</v>
      </c>
      <c r="B54" s="101">
        <v>399.99900000000002</v>
      </c>
      <c r="C54" s="102" t="s">
        <v>65</v>
      </c>
      <c r="D54" s="96">
        <f t="shared" si="0"/>
        <v>1.999995E-4</v>
      </c>
      <c r="E54" s="103">
        <v>6.4990000000000006E-2</v>
      </c>
      <c r="F54" s="104">
        <v>8.0439999999999998E-2</v>
      </c>
      <c r="G54" s="99">
        <f t="shared" si="1"/>
        <v>0.14543</v>
      </c>
      <c r="H54" s="101">
        <v>144</v>
      </c>
      <c r="I54" s="102" t="s">
        <v>57</v>
      </c>
      <c r="J54" s="100">
        <f t="shared" si="6"/>
        <v>1.44E-2</v>
      </c>
      <c r="K54" s="101">
        <v>101</v>
      </c>
      <c r="L54" s="102" t="s">
        <v>57</v>
      </c>
      <c r="M54" s="100">
        <f t="shared" si="7"/>
        <v>1.0100000000000001E-2</v>
      </c>
      <c r="N54" s="101">
        <v>78</v>
      </c>
      <c r="O54" s="102" t="s">
        <v>57</v>
      </c>
      <c r="P54" s="100">
        <f t="shared" si="8"/>
        <v>7.7999999999999996E-3</v>
      </c>
    </row>
    <row r="55" spans="1:16">
      <c r="A55" s="18">
        <f t="shared" si="5"/>
        <v>55</v>
      </c>
      <c r="B55" s="101">
        <v>449.99900000000002</v>
      </c>
      <c r="C55" s="102" t="s">
        <v>65</v>
      </c>
      <c r="D55" s="96">
        <f t="shared" si="0"/>
        <v>2.2499950000000001E-4</v>
      </c>
      <c r="E55" s="103">
        <v>6.8930000000000005E-2</v>
      </c>
      <c r="F55" s="104">
        <v>7.7979999999999994E-2</v>
      </c>
      <c r="G55" s="99">
        <f t="shared" si="1"/>
        <v>0.14690999999999999</v>
      </c>
      <c r="H55" s="101">
        <v>162</v>
      </c>
      <c r="I55" s="102" t="s">
        <v>57</v>
      </c>
      <c r="J55" s="100">
        <f t="shared" si="6"/>
        <v>1.6199999999999999E-2</v>
      </c>
      <c r="K55" s="101">
        <v>112</v>
      </c>
      <c r="L55" s="102" t="s">
        <v>57</v>
      </c>
      <c r="M55" s="100">
        <f t="shared" si="7"/>
        <v>1.12E-2</v>
      </c>
      <c r="N55" s="101">
        <v>87</v>
      </c>
      <c r="O55" s="102" t="s">
        <v>57</v>
      </c>
      <c r="P55" s="100">
        <f t="shared" si="8"/>
        <v>8.6999999999999994E-3</v>
      </c>
    </row>
    <row r="56" spans="1:16">
      <c r="A56" s="18">
        <f t="shared" si="5"/>
        <v>56</v>
      </c>
      <c r="B56" s="101">
        <v>499.99900000000002</v>
      </c>
      <c r="C56" s="102" t="s">
        <v>65</v>
      </c>
      <c r="D56" s="96">
        <f t="shared" si="0"/>
        <v>2.499995E-4</v>
      </c>
      <c r="E56" s="103">
        <v>7.2660000000000002E-2</v>
      </c>
      <c r="F56" s="104">
        <v>7.5689999999999993E-2</v>
      </c>
      <c r="G56" s="99">
        <f t="shared" si="1"/>
        <v>0.14834999999999998</v>
      </c>
      <c r="H56" s="101">
        <v>180</v>
      </c>
      <c r="I56" s="102" t="s">
        <v>57</v>
      </c>
      <c r="J56" s="100">
        <f t="shared" si="6"/>
        <v>1.7999999999999999E-2</v>
      </c>
      <c r="K56" s="101">
        <v>122</v>
      </c>
      <c r="L56" s="102" t="s">
        <v>57</v>
      </c>
      <c r="M56" s="100">
        <f t="shared" si="7"/>
        <v>1.2199999999999999E-2</v>
      </c>
      <c r="N56" s="101">
        <v>95</v>
      </c>
      <c r="O56" s="102" t="s">
        <v>57</v>
      </c>
      <c r="P56" s="100">
        <f t="shared" si="8"/>
        <v>9.4999999999999998E-3</v>
      </c>
    </row>
    <row r="57" spans="1:16">
      <c r="A57" s="18">
        <f t="shared" si="5"/>
        <v>57</v>
      </c>
      <c r="B57" s="101">
        <v>549.99900000000002</v>
      </c>
      <c r="C57" s="102" t="s">
        <v>65</v>
      </c>
      <c r="D57" s="96">
        <f t="shared" si="0"/>
        <v>2.7499950000000001E-4</v>
      </c>
      <c r="E57" s="103">
        <v>7.621E-2</v>
      </c>
      <c r="F57" s="104">
        <v>7.356E-2</v>
      </c>
      <c r="G57" s="99">
        <f t="shared" si="1"/>
        <v>0.14977000000000001</v>
      </c>
      <c r="H57" s="101">
        <v>198</v>
      </c>
      <c r="I57" s="102" t="s">
        <v>57</v>
      </c>
      <c r="J57" s="100">
        <f t="shared" si="6"/>
        <v>1.9800000000000002E-2</v>
      </c>
      <c r="K57" s="101">
        <v>132</v>
      </c>
      <c r="L57" s="102" t="s">
        <v>57</v>
      </c>
      <c r="M57" s="100">
        <f t="shared" si="7"/>
        <v>1.32E-2</v>
      </c>
      <c r="N57" s="101">
        <v>103</v>
      </c>
      <c r="O57" s="102" t="s">
        <v>57</v>
      </c>
      <c r="P57" s="100">
        <f t="shared" si="8"/>
        <v>1.03E-2</v>
      </c>
    </row>
    <row r="58" spans="1:16">
      <c r="A58" s="18">
        <f t="shared" si="5"/>
        <v>58</v>
      </c>
      <c r="B58" s="101">
        <v>599.99900000000002</v>
      </c>
      <c r="C58" s="102" t="s">
        <v>65</v>
      </c>
      <c r="D58" s="96">
        <f t="shared" si="0"/>
        <v>2.9999950000000002E-4</v>
      </c>
      <c r="E58" s="103">
        <v>7.9600000000000004E-2</v>
      </c>
      <c r="F58" s="104">
        <v>7.1569999999999995E-2</v>
      </c>
      <c r="G58" s="99">
        <f t="shared" si="1"/>
        <v>0.15117</v>
      </c>
      <c r="H58" s="101">
        <v>216</v>
      </c>
      <c r="I58" s="102" t="s">
        <v>57</v>
      </c>
      <c r="J58" s="100">
        <f t="shared" si="6"/>
        <v>2.1600000000000001E-2</v>
      </c>
      <c r="K58" s="101">
        <v>142</v>
      </c>
      <c r="L58" s="102" t="s">
        <v>57</v>
      </c>
      <c r="M58" s="100">
        <f t="shared" si="7"/>
        <v>1.4199999999999999E-2</v>
      </c>
      <c r="N58" s="101">
        <v>112</v>
      </c>
      <c r="O58" s="102" t="s">
        <v>57</v>
      </c>
      <c r="P58" s="100">
        <f t="shared" si="8"/>
        <v>1.12E-2</v>
      </c>
    </row>
    <row r="59" spans="1:16">
      <c r="A59" s="18">
        <f t="shared" si="5"/>
        <v>59</v>
      </c>
      <c r="B59" s="101">
        <v>649.99900000000002</v>
      </c>
      <c r="C59" s="102" t="s">
        <v>65</v>
      </c>
      <c r="D59" s="96">
        <f t="shared" si="0"/>
        <v>3.2499950000000003E-4</v>
      </c>
      <c r="E59" s="103">
        <v>8.2849999999999993E-2</v>
      </c>
      <c r="F59" s="104">
        <v>6.9709999999999994E-2</v>
      </c>
      <c r="G59" s="99">
        <f t="shared" si="1"/>
        <v>0.15255999999999997</v>
      </c>
      <c r="H59" s="101">
        <v>234</v>
      </c>
      <c r="I59" s="102" t="s">
        <v>57</v>
      </c>
      <c r="J59" s="100">
        <f t="shared" si="6"/>
        <v>2.3400000000000001E-2</v>
      </c>
      <c r="K59" s="101">
        <v>152</v>
      </c>
      <c r="L59" s="102" t="s">
        <v>57</v>
      </c>
      <c r="M59" s="100">
        <f t="shared" si="7"/>
        <v>1.52E-2</v>
      </c>
      <c r="N59" s="101">
        <v>120</v>
      </c>
      <c r="O59" s="102" t="s">
        <v>57</v>
      </c>
      <c r="P59" s="100">
        <f t="shared" si="8"/>
        <v>1.2E-2</v>
      </c>
    </row>
    <row r="60" spans="1:16">
      <c r="A60" s="18">
        <f t="shared" si="5"/>
        <v>60</v>
      </c>
      <c r="B60" s="101">
        <v>699.99900000000002</v>
      </c>
      <c r="C60" s="102" t="s">
        <v>65</v>
      </c>
      <c r="D60" s="96">
        <f t="shared" si="0"/>
        <v>3.4999949999999999E-4</v>
      </c>
      <c r="E60" s="103">
        <v>8.5980000000000001E-2</v>
      </c>
      <c r="F60" s="104">
        <v>6.7960000000000007E-2</v>
      </c>
      <c r="G60" s="99">
        <f t="shared" si="1"/>
        <v>0.15394000000000002</v>
      </c>
      <c r="H60" s="101">
        <v>252</v>
      </c>
      <c r="I60" s="102" t="s">
        <v>57</v>
      </c>
      <c r="J60" s="100">
        <f t="shared" si="6"/>
        <v>2.52E-2</v>
      </c>
      <c r="K60" s="101">
        <v>162</v>
      </c>
      <c r="L60" s="102" t="s">
        <v>57</v>
      </c>
      <c r="M60" s="100">
        <f t="shared" si="7"/>
        <v>1.6199999999999999E-2</v>
      </c>
      <c r="N60" s="101">
        <v>128</v>
      </c>
      <c r="O60" s="102" t="s">
        <v>57</v>
      </c>
      <c r="P60" s="100">
        <f t="shared" si="8"/>
        <v>1.2800000000000001E-2</v>
      </c>
    </row>
    <row r="61" spans="1:16">
      <c r="A61" s="18">
        <f t="shared" si="5"/>
        <v>61</v>
      </c>
      <c r="B61" s="101">
        <v>799.99900000000002</v>
      </c>
      <c r="C61" s="102" t="s">
        <v>65</v>
      </c>
      <c r="D61" s="96">
        <f t="shared" si="0"/>
        <v>3.9999950000000001E-4</v>
      </c>
      <c r="E61" s="103">
        <v>9.1910000000000006E-2</v>
      </c>
      <c r="F61" s="104">
        <v>6.4780000000000004E-2</v>
      </c>
      <c r="G61" s="99">
        <f t="shared" si="1"/>
        <v>0.15669</v>
      </c>
      <c r="H61" s="101">
        <v>288</v>
      </c>
      <c r="I61" s="102" t="s">
        <v>57</v>
      </c>
      <c r="J61" s="100">
        <f t="shared" si="6"/>
        <v>2.8799999999999999E-2</v>
      </c>
      <c r="K61" s="101">
        <v>181</v>
      </c>
      <c r="L61" s="102" t="s">
        <v>57</v>
      </c>
      <c r="M61" s="100">
        <f t="shared" si="7"/>
        <v>1.8099999999999998E-2</v>
      </c>
      <c r="N61" s="101">
        <v>144</v>
      </c>
      <c r="O61" s="102" t="s">
        <v>57</v>
      </c>
      <c r="P61" s="100">
        <f t="shared" si="8"/>
        <v>1.44E-2</v>
      </c>
    </row>
    <row r="62" spans="1:16">
      <c r="A62" s="18">
        <f t="shared" si="5"/>
        <v>62</v>
      </c>
      <c r="B62" s="101">
        <v>899.99900000000002</v>
      </c>
      <c r="C62" s="102" t="s">
        <v>65</v>
      </c>
      <c r="D62" s="96">
        <f t="shared" si="0"/>
        <v>4.4999950000000003E-4</v>
      </c>
      <c r="E62" s="103">
        <v>9.7489999999999993E-2</v>
      </c>
      <c r="F62" s="104">
        <v>6.1940000000000002E-2</v>
      </c>
      <c r="G62" s="99">
        <f t="shared" si="1"/>
        <v>0.15942999999999999</v>
      </c>
      <c r="H62" s="101">
        <v>325</v>
      </c>
      <c r="I62" s="102" t="s">
        <v>57</v>
      </c>
      <c r="J62" s="100">
        <f t="shared" si="6"/>
        <v>3.2500000000000001E-2</v>
      </c>
      <c r="K62" s="101">
        <v>199</v>
      </c>
      <c r="L62" s="102" t="s">
        <v>57</v>
      </c>
      <c r="M62" s="100">
        <f t="shared" si="7"/>
        <v>1.9900000000000001E-2</v>
      </c>
      <c r="N62" s="101">
        <v>159</v>
      </c>
      <c r="O62" s="102" t="s">
        <v>57</v>
      </c>
      <c r="P62" s="100">
        <f t="shared" si="8"/>
        <v>1.5900000000000001E-2</v>
      </c>
    </row>
    <row r="63" spans="1:16">
      <c r="A63" s="18">
        <f t="shared" si="5"/>
        <v>63</v>
      </c>
      <c r="B63" s="101">
        <v>999.99900000000002</v>
      </c>
      <c r="C63" s="102" t="s">
        <v>65</v>
      </c>
      <c r="D63" s="96">
        <f t="shared" si="0"/>
        <v>4.9999950000000006E-4</v>
      </c>
      <c r="E63" s="103">
        <v>0.1028</v>
      </c>
      <c r="F63" s="104">
        <v>5.9400000000000001E-2</v>
      </c>
      <c r="G63" s="99">
        <f t="shared" si="1"/>
        <v>0.16220000000000001</v>
      </c>
      <c r="H63" s="101">
        <v>361</v>
      </c>
      <c r="I63" s="102" t="s">
        <v>57</v>
      </c>
      <c r="J63" s="100">
        <f t="shared" si="6"/>
        <v>3.61E-2</v>
      </c>
      <c r="K63" s="101">
        <v>217</v>
      </c>
      <c r="L63" s="102" t="s">
        <v>57</v>
      </c>
      <c r="M63" s="100">
        <f t="shared" si="7"/>
        <v>2.1700000000000001E-2</v>
      </c>
      <c r="N63" s="101">
        <v>175</v>
      </c>
      <c r="O63" s="102" t="s">
        <v>57</v>
      </c>
      <c r="P63" s="100">
        <f t="shared" si="8"/>
        <v>1.7499999999999998E-2</v>
      </c>
    </row>
    <row r="64" spans="1:16">
      <c r="A64" s="18">
        <f t="shared" si="5"/>
        <v>64</v>
      </c>
      <c r="B64" s="101">
        <v>1.1000000000000001</v>
      </c>
      <c r="C64" s="105" t="s">
        <v>56</v>
      </c>
      <c r="D64" s="96">
        <f t="shared" ref="D64:D95" si="9">B64/1000/$C$5</f>
        <v>5.5000000000000003E-4</v>
      </c>
      <c r="E64" s="103">
        <v>0.10780000000000001</v>
      </c>
      <c r="F64" s="104">
        <v>5.7099999999999998E-2</v>
      </c>
      <c r="G64" s="99">
        <f t="shared" si="1"/>
        <v>0.16489999999999999</v>
      </c>
      <c r="H64" s="101">
        <v>398</v>
      </c>
      <c r="I64" s="102" t="s">
        <v>57</v>
      </c>
      <c r="J64" s="100">
        <f t="shared" si="6"/>
        <v>3.9800000000000002E-2</v>
      </c>
      <c r="K64" s="101">
        <v>235</v>
      </c>
      <c r="L64" s="102" t="s">
        <v>57</v>
      </c>
      <c r="M64" s="100">
        <f t="shared" si="7"/>
        <v>2.35E-2</v>
      </c>
      <c r="N64" s="101">
        <v>189</v>
      </c>
      <c r="O64" s="102" t="s">
        <v>57</v>
      </c>
      <c r="P64" s="100">
        <f t="shared" si="8"/>
        <v>1.89E-2</v>
      </c>
    </row>
    <row r="65" spans="1:16">
      <c r="A65" s="18">
        <f t="shared" si="5"/>
        <v>65</v>
      </c>
      <c r="B65" s="101">
        <v>1.2</v>
      </c>
      <c r="C65" s="102" t="s">
        <v>56</v>
      </c>
      <c r="D65" s="96">
        <f t="shared" si="9"/>
        <v>5.9999999999999995E-4</v>
      </c>
      <c r="E65" s="103">
        <v>0.11260000000000001</v>
      </c>
      <c r="F65" s="104">
        <v>5.5010000000000003E-2</v>
      </c>
      <c r="G65" s="99">
        <f t="shared" si="1"/>
        <v>0.16761000000000001</v>
      </c>
      <c r="H65" s="101">
        <v>434</v>
      </c>
      <c r="I65" s="102" t="s">
        <v>57</v>
      </c>
      <c r="J65" s="100">
        <f t="shared" si="6"/>
        <v>4.3400000000000001E-2</v>
      </c>
      <c r="K65" s="101">
        <v>251</v>
      </c>
      <c r="L65" s="102" t="s">
        <v>57</v>
      </c>
      <c r="M65" s="100">
        <f t="shared" si="7"/>
        <v>2.5100000000000001E-2</v>
      </c>
      <c r="N65" s="101">
        <v>204</v>
      </c>
      <c r="O65" s="102" t="s">
        <v>57</v>
      </c>
      <c r="P65" s="100">
        <f t="shared" si="8"/>
        <v>2.0399999999999998E-2</v>
      </c>
    </row>
    <row r="66" spans="1:16">
      <c r="A66" s="18">
        <f t="shared" si="5"/>
        <v>66</v>
      </c>
      <c r="B66" s="101">
        <v>1.3</v>
      </c>
      <c r="C66" s="102" t="s">
        <v>56</v>
      </c>
      <c r="D66" s="96">
        <f t="shared" si="9"/>
        <v>6.4999999999999997E-4</v>
      </c>
      <c r="E66" s="103">
        <v>0.1172</v>
      </c>
      <c r="F66" s="104">
        <v>5.3109999999999997E-2</v>
      </c>
      <c r="G66" s="99">
        <f t="shared" si="1"/>
        <v>0.17030999999999999</v>
      </c>
      <c r="H66" s="101">
        <v>471</v>
      </c>
      <c r="I66" s="102" t="s">
        <v>57</v>
      </c>
      <c r="J66" s="100">
        <f t="shared" si="6"/>
        <v>4.7099999999999996E-2</v>
      </c>
      <c r="K66" s="101">
        <v>268</v>
      </c>
      <c r="L66" s="102" t="s">
        <v>57</v>
      </c>
      <c r="M66" s="100">
        <f t="shared" si="7"/>
        <v>2.6800000000000001E-2</v>
      </c>
      <c r="N66" s="101">
        <v>218</v>
      </c>
      <c r="O66" s="102" t="s">
        <v>57</v>
      </c>
      <c r="P66" s="100">
        <f t="shared" si="8"/>
        <v>2.18E-2</v>
      </c>
    </row>
    <row r="67" spans="1:16">
      <c r="A67" s="18">
        <f t="shared" si="5"/>
        <v>67</v>
      </c>
      <c r="B67" s="101">
        <v>1.4</v>
      </c>
      <c r="C67" s="102" t="s">
        <v>56</v>
      </c>
      <c r="D67" s="96">
        <f t="shared" si="9"/>
        <v>6.9999999999999999E-4</v>
      </c>
      <c r="E67" s="103">
        <v>0.1216</v>
      </c>
      <c r="F67" s="104">
        <v>5.135E-2</v>
      </c>
      <c r="G67" s="99">
        <f t="shared" si="1"/>
        <v>0.17294999999999999</v>
      </c>
      <c r="H67" s="101">
        <v>508</v>
      </c>
      <c r="I67" s="102" t="s">
        <v>57</v>
      </c>
      <c r="J67" s="100">
        <f t="shared" si="6"/>
        <v>5.0799999999999998E-2</v>
      </c>
      <c r="K67" s="101">
        <v>283</v>
      </c>
      <c r="L67" s="102" t="s">
        <v>57</v>
      </c>
      <c r="M67" s="100">
        <f t="shared" si="7"/>
        <v>2.8299999999999999E-2</v>
      </c>
      <c r="N67" s="101">
        <v>232</v>
      </c>
      <c r="O67" s="102" t="s">
        <v>57</v>
      </c>
      <c r="P67" s="100">
        <f t="shared" si="8"/>
        <v>2.3200000000000002E-2</v>
      </c>
    </row>
    <row r="68" spans="1:16">
      <c r="A68" s="18">
        <f t="shared" si="5"/>
        <v>68</v>
      </c>
      <c r="B68" s="101">
        <v>1.5</v>
      </c>
      <c r="C68" s="102" t="s">
        <v>56</v>
      </c>
      <c r="D68" s="96">
        <f t="shared" si="9"/>
        <v>7.5000000000000002E-4</v>
      </c>
      <c r="E68" s="103">
        <v>0.12590000000000001</v>
      </c>
      <c r="F68" s="104">
        <v>4.9739999999999999E-2</v>
      </c>
      <c r="G68" s="99">
        <f t="shared" si="1"/>
        <v>0.17564000000000002</v>
      </c>
      <c r="H68" s="101">
        <v>544</v>
      </c>
      <c r="I68" s="102" t="s">
        <v>57</v>
      </c>
      <c r="J68" s="100">
        <f t="shared" si="6"/>
        <v>5.4400000000000004E-2</v>
      </c>
      <c r="K68" s="101">
        <v>298</v>
      </c>
      <c r="L68" s="102" t="s">
        <v>57</v>
      </c>
      <c r="M68" s="100">
        <f t="shared" si="7"/>
        <v>2.98E-2</v>
      </c>
      <c r="N68" s="101">
        <v>246</v>
      </c>
      <c r="O68" s="102" t="s">
        <v>57</v>
      </c>
      <c r="P68" s="100">
        <f t="shared" si="8"/>
        <v>2.46E-2</v>
      </c>
    </row>
    <row r="69" spans="1:16">
      <c r="A69" s="18">
        <f t="shared" si="5"/>
        <v>69</v>
      </c>
      <c r="B69" s="101">
        <v>1.6</v>
      </c>
      <c r="C69" s="102" t="s">
        <v>56</v>
      </c>
      <c r="D69" s="96">
        <f t="shared" si="9"/>
        <v>8.0000000000000004E-4</v>
      </c>
      <c r="E69" s="103">
        <v>0.13</v>
      </c>
      <c r="F69" s="104">
        <v>4.8239999999999998E-2</v>
      </c>
      <c r="G69" s="99">
        <f t="shared" si="1"/>
        <v>0.17824000000000001</v>
      </c>
      <c r="H69" s="101">
        <v>581</v>
      </c>
      <c r="I69" s="102" t="s">
        <v>57</v>
      </c>
      <c r="J69" s="100">
        <f t="shared" si="6"/>
        <v>5.8099999999999999E-2</v>
      </c>
      <c r="K69" s="101">
        <v>313</v>
      </c>
      <c r="L69" s="102" t="s">
        <v>57</v>
      </c>
      <c r="M69" s="100">
        <f t="shared" si="7"/>
        <v>3.1300000000000001E-2</v>
      </c>
      <c r="N69" s="101">
        <v>259</v>
      </c>
      <c r="O69" s="102" t="s">
        <v>57</v>
      </c>
      <c r="P69" s="100">
        <f t="shared" si="8"/>
        <v>2.5899999999999999E-2</v>
      </c>
    </row>
    <row r="70" spans="1:16">
      <c r="A70" s="18">
        <f t="shared" si="5"/>
        <v>70</v>
      </c>
      <c r="B70" s="101">
        <v>1.7</v>
      </c>
      <c r="C70" s="102" t="s">
        <v>56</v>
      </c>
      <c r="D70" s="96">
        <f t="shared" si="9"/>
        <v>8.4999999999999995E-4</v>
      </c>
      <c r="E70" s="103">
        <v>0.13400000000000001</v>
      </c>
      <c r="F70" s="104">
        <v>4.6850000000000003E-2</v>
      </c>
      <c r="G70" s="99">
        <f t="shared" si="1"/>
        <v>0.18085000000000001</v>
      </c>
      <c r="H70" s="101">
        <v>617</v>
      </c>
      <c r="I70" s="102" t="s">
        <v>57</v>
      </c>
      <c r="J70" s="100">
        <f t="shared" si="6"/>
        <v>6.1699999999999998E-2</v>
      </c>
      <c r="K70" s="101">
        <v>328</v>
      </c>
      <c r="L70" s="102" t="s">
        <v>57</v>
      </c>
      <c r="M70" s="100">
        <f t="shared" si="7"/>
        <v>3.2800000000000003E-2</v>
      </c>
      <c r="N70" s="101">
        <v>273</v>
      </c>
      <c r="O70" s="102" t="s">
        <v>57</v>
      </c>
      <c r="P70" s="100">
        <f t="shared" si="8"/>
        <v>2.7300000000000001E-2</v>
      </c>
    </row>
    <row r="71" spans="1:16">
      <c r="A71" s="18">
        <f t="shared" si="5"/>
        <v>71</v>
      </c>
      <c r="B71" s="101">
        <v>1.8</v>
      </c>
      <c r="C71" s="102" t="s">
        <v>56</v>
      </c>
      <c r="D71" s="96">
        <f t="shared" si="9"/>
        <v>8.9999999999999998E-4</v>
      </c>
      <c r="E71" s="103">
        <v>0.13789999999999999</v>
      </c>
      <c r="F71" s="104">
        <v>4.5560000000000003E-2</v>
      </c>
      <c r="G71" s="99">
        <f t="shared" si="1"/>
        <v>0.18346000000000001</v>
      </c>
      <c r="H71" s="101">
        <v>653</v>
      </c>
      <c r="I71" s="102" t="s">
        <v>57</v>
      </c>
      <c r="J71" s="100">
        <f t="shared" si="6"/>
        <v>6.5299999999999997E-2</v>
      </c>
      <c r="K71" s="101">
        <v>341</v>
      </c>
      <c r="L71" s="102" t="s">
        <v>57</v>
      </c>
      <c r="M71" s="100">
        <f t="shared" si="7"/>
        <v>3.4100000000000005E-2</v>
      </c>
      <c r="N71" s="101">
        <v>285</v>
      </c>
      <c r="O71" s="102" t="s">
        <v>57</v>
      </c>
      <c r="P71" s="100">
        <f t="shared" si="8"/>
        <v>2.8499999999999998E-2</v>
      </c>
    </row>
    <row r="72" spans="1:16">
      <c r="A72" s="18">
        <f t="shared" si="5"/>
        <v>72</v>
      </c>
      <c r="B72" s="101">
        <v>2</v>
      </c>
      <c r="C72" s="102" t="s">
        <v>56</v>
      </c>
      <c r="D72" s="96">
        <f t="shared" si="9"/>
        <v>1E-3</v>
      </c>
      <c r="E72" s="103">
        <v>0.14530000000000001</v>
      </c>
      <c r="F72" s="104">
        <v>4.3209999999999998E-2</v>
      </c>
      <c r="G72" s="99">
        <f t="shared" si="1"/>
        <v>0.18851000000000001</v>
      </c>
      <c r="H72" s="101">
        <v>726</v>
      </c>
      <c r="I72" s="102" t="s">
        <v>57</v>
      </c>
      <c r="J72" s="100">
        <f t="shared" si="6"/>
        <v>7.2599999999999998E-2</v>
      </c>
      <c r="K72" s="101">
        <v>368</v>
      </c>
      <c r="L72" s="102" t="s">
        <v>57</v>
      </c>
      <c r="M72" s="100">
        <f t="shared" si="7"/>
        <v>3.6799999999999999E-2</v>
      </c>
      <c r="N72" s="101">
        <v>311</v>
      </c>
      <c r="O72" s="102" t="s">
        <v>57</v>
      </c>
      <c r="P72" s="100">
        <f t="shared" si="8"/>
        <v>3.1099999999999999E-2</v>
      </c>
    </row>
    <row r="73" spans="1:16">
      <c r="A73" s="18">
        <f t="shared" si="5"/>
        <v>73</v>
      </c>
      <c r="B73" s="101">
        <v>2.25</v>
      </c>
      <c r="C73" s="102" t="s">
        <v>56</v>
      </c>
      <c r="D73" s="96">
        <f t="shared" si="9"/>
        <v>1.1249999999999999E-3</v>
      </c>
      <c r="E73" s="103">
        <v>0.15409999999999999</v>
      </c>
      <c r="F73" s="104">
        <v>4.0649999999999999E-2</v>
      </c>
      <c r="G73" s="99">
        <f t="shared" si="1"/>
        <v>0.19474999999999998</v>
      </c>
      <c r="H73" s="101">
        <v>815</v>
      </c>
      <c r="I73" s="102" t="s">
        <v>57</v>
      </c>
      <c r="J73" s="100">
        <f t="shared" si="6"/>
        <v>8.1499999999999989E-2</v>
      </c>
      <c r="K73" s="101">
        <v>399</v>
      </c>
      <c r="L73" s="102" t="s">
        <v>57</v>
      </c>
      <c r="M73" s="100">
        <f t="shared" si="7"/>
        <v>3.9900000000000005E-2</v>
      </c>
      <c r="N73" s="101">
        <v>341</v>
      </c>
      <c r="O73" s="102" t="s">
        <v>57</v>
      </c>
      <c r="P73" s="100">
        <f t="shared" si="8"/>
        <v>3.4100000000000005E-2</v>
      </c>
    </row>
    <row r="74" spans="1:16">
      <c r="A74" s="18">
        <f t="shared" si="5"/>
        <v>74</v>
      </c>
      <c r="B74" s="101">
        <v>2.5</v>
      </c>
      <c r="C74" s="102" t="s">
        <v>56</v>
      </c>
      <c r="D74" s="96">
        <f t="shared" si="9"/>
        <v>1.25E-3</v>
      </c>
      <c r="E74" s="103">
        <v>0.16250000000000001</v>
      </c>
      <c r="F74" s="104">
        <v>3.8429999999999999E-2</v>
      </c>
      <c r="G74" s="99">
        <f t="shared" si="1"/>
        <v>0.20093</v>
      </c>
      <c r="H74" s="101">
        <v>904</v>
      </c>
      <c r="I74" s="102" t="s">
        <v>57</v>
      </c>
      <c r="J74" s="100">
        <f t="shared" si="6"/>
        <v>9.0400000000000008E-2</v>
      </c>
      <c r="K74" s="101">
        <v>429</v>
      </c>
      <c r="L74" s="102" t="s">
        <v>57</v>
      </c>
      <c r="M74" s="100">
        <f t="shared" si="7"/>
        <v>4.2900000000000001E-2</v>
      </c>
      <c r="N74" s="101">
        <v>369</v>
      </c>
      <c r="O74" s="102" t="s">
        <v>57</v>
      </c>
      <c r="P74" s="100">
        <f t="shared" si="8"/>
        <v>3.6900000000000002E-2</v>
      </c>
    </row>
    <row r="75" spans="1:16">
      <c r="A75" s="18">
        <f t="shared" si="5"/>
        <v>75</v>
      </c>
      <c r="B75" s="101">
        <v>2.75</v>
      </c>
      <c r="C75" s="102" t="s">
        <v>56</v>
      </c>
      <c r="D75" s="96">
        <f t="shared" si="9"/>
        <v>1.3749999999999999E-3</v>
      </c>
      <c r="E75" s="103">
        <v>0.1704</v>
      </c>
      <c r="F75" s="104">
        <v>3.6479999999999999E-2</v>
      </c>
      <c r="G75" s="99">
        <f t="shared" si="1"/>
        <v>0.20688000000000001</v>
      </c>
      <c r="H75" s="101">
        <v>991</v>
      </c>
      <c r="I75" s="102" t="s">
        <v>57</v>
      </c>
      <c r="J75" s="100">
        <f t="shared" si="6"/>
        <v>9.9099999999999994E-2</v>
      </c>
      <c r="K75" s="101">
        <v>456</v>
      </c>
      <c r="L75" s="102" t="s">
        <v>57</v>
      </c>
      <c r="M75" s="100">
        <f t="shared" si="7"/>
        <v>4.5600000000000002E-2</v>
      </c>
      <c r="N75" s="101">
        <v>397</v>
      </c>
      <c r="O75" s="102" t="s">
        <v>57</v>
      </c>
      <c r="P75" s="100">
        <f t="shared" si="8"/>
        <v>3.9699999999999999E-2</v>
      </c>
    </row>
    <row r="76" spans="1:16">
      <c r="A76" s="18">
        <f t="shared" si="5"/>
        <v>76</v>
      </c>
      <c r="B76" s="101">
        <v>3</v>
      </c>
      <c r="C76" s="102" t="s">
        <v>56</v>
      </c>
      <c r="D76" s="96">
        <f t="shared" si="9"/>
        <v>1.5E-3</v>
      </c>
      <c r="E76" s="103">
        <v>0.17799999999999999</v>
      </c>
      <c r="F76" s="104">
        <v>3.4750000000000003E-2</v>
      </c>
      <c r="G76" s="99">
        <f t="shared" si="1"/>
        <v>0.21274999999999999</v>
      </c>
      <c r="H76" s="101">
        <v>1078</v>
      </c>
      <c r="I76" s="102" t="s">
        <v>57</v>
      </c>
      <c r="J76" s="100">
        <f t="shared" si="6"/>
        <v>0.10780000000000001</v>
      </c>
      <c r="K76" s="101">
        <v>482</v>
      </c>
      <c r="L76" s="102" t="s">
        <v>57</v>
      </c>
      <c r="M76" s="100">
        <f t="shared" si="7"/>
        <v>4.82E-2</v>
      </c>
      <c r="N76" s="101">
        <v>423</v>
      </c>
      <c r="O76" s="102" t="s">
        <v>57</v>
      </c>
      <c r="P76" s="100">
        <f t="shared" si="8"/>
        <v>4.2299999999999997E-2</v>
      </c>
    </row>
    <row r="77" spans="1:16">
      <c r="A77" s="18">
        <f t="shared" si="5"/>
        <v>77</v>
      </c>
      <c r="B77" s="101">
        <v>3.25</v>
      </c>
      <c r="C77" s="102" t="s">
        <v>56</v>
      </c>
      <c r="D77" s="96">
        <f t="shared" si="9"/>
        <v>1.6249999999999999E-3</v>
      </c>
      <c r="E77" s="103">
        <v>0.18529999999999999</v>
      </c>
      <c r="F77" s="104">
        <v>3.3210000000000003E-2</v>
      </c>
      <c r="G77" s="99">
        <f t="shared" si="1"/>
        <v>0.21850999999999998</v>
      </c>
      <c r="H77" s="101">
        <v>1164</v>
      </c>
      <c r="I77" s="102" t="s">
        <v>57</v>
      </c>
      <c r="J77" s="100">
        <f t="shared" si="6"/>
        <v>0.11639999999999999</v>
      </c>
      <c r="K77" s="101">
        <v>506</v>
      </c>
      <c r="L77" s="102" t="s">
        <v>57</v>
      </c>
      <c r="M77" s="100">
        <f t="shared" si="7"/>
        <v>5.0599999999999999E-2</v>
      </c>
      <c r="N77" s="101">
        <v>448</v>
      </c>
      <c r="O77" s="102" t="s">
        <v>57</v>
      </c>
      <c r="P77" s="100">
        <f t="shared" si="8"/>
        <v>4.48E-2</v>
      </c>
    </row>
    <row r="78" spans="1:16">
      <c r="A78" s="18">
        <f t="shared" si="5"/>
        <v>78</v>
      </c>
      <c r="B78" s="101">
        <v>3.5</v>
      </c>
      <c r="C78" s="102" t="s">
        <v>56</v>
      </c>
      <c r="D78" s="96">
        <f t="shared" si="9"/>
        <v>1.75E-3</v>
      </c>
      <c r="E78" s="103">
        <v>0.19220000000000001</v>
      </c>
      <c r="F78" s="104">
        <v>3.1809999999999998E-2</v>
      </c>
      <c r="G78" s="99">
        <f t="shared" si="1"/>
        <v>0.22401000000000001</v>
      </c>
      <c r="H78" s="101">
        <v>1248</v>
      </c>
      <c r="I78" s="102" t="s">
        <v>57</v>
      </c>
      <c r="J78" s="100">
        <f t="shared" si="6"/>
        <v>0.12479999999999999</v>
      </c>
      <c r="K78" s="101">
        <v>530</v>
      </c>
      <c r="L78" s="102" t="s">
        <v>57</v>
      </c>
      <c r="M78" s="100">
        <f t="shared" si="7"/>
        <v>5.3000000000000005E-2</v>
      </c>
      <c r="N78" s="101">
        <v>473</v>
      </c>
      <c r="O78" s="102" t="s">
        <v>57</v>
      </c>
      <c r="P78" s="100">
        <f t="shared" si="8"/>
        <v>4.7299999999999995E-2</v>
      </c>
    </row>
    <row r="79" spans="1:16">
      <c r="A79" s="18">
        <f t="shared" si="5"/>
        <v>79</v>
      </c>
      <c r="B79" s="101">
        <v>3.75</v>
      </c>
      <c r="C79" s="102" t="s">
        <v>56</v>
      </c>
      <c r="D79" s="96">
        <f t="shared" si="9"/>
        <v>1.8749999999999999E-3</v>
      </c>
      <c r="E79" s="103">
        <v>0.19900000000000001</v>
      </c>
      <c r="F79" s="104">
        <v>3.0550000000000001E-2</v>
      </c>
      <c r="G79" s="99">
        <f t="shared" si="1"/>
        <v>0.22955</v>
      </c>
      <c r="H79" s="101">
        <v>1332</v>
      </c>
      <c r="I79" s="102" t="s">
        <v>57</v>
      </c>
      <c r="J79" s="100">
        <f t="shared" si="6"/>
        <v>0.13320000000000001</v>
      </c>
      <c r="K79" s="101">
        <v>551</v>
      </c>
      <c r="L79" s="102" t="s">
        <v>57</v>
      </c>
      <c r="M79" s="100">
        <f t="shared" si="7"/>
        <v>5.5100000000000003E-2</v>
      </c>
      <c r="N79" s="101">
        <v>496</v>
      </c>
      <c r="O79" s="102" t="s">
        <v>57</v>
      </c>
      <c r="P79" s="100">
        <f t="shared" si="8"/>
        <v>4.9599999999999998E-2</v>
      </c>
    </row>
    <row r="80" spans="1:16">
      <c r="A80" s="18">
        <f t="shared" si="5"/>
        <v>80</v>
      </c>
      <c r="B80" s="101">
        <v>4</v>
      </c>
      <c r="C80" s="102" t="s">
        <v>56</v>
      </c>
      <c r="D80" s="96">
        <f t="shared" si="9"/>
        <v>2E-3</v>
      </c>
      <c r="E80" s="103">
        <v>0.20549999999999999</v>
      </c>
      <c r="F80" s="104">
        <v>2.9409999999999999E-2</v>
      </c>
      <c r="G80" s="99">
        <f t="shared" si="1"/>
        <v>0.23490999999999998</v>
      </c>
      <c r="H80" s="101">
        <v>1414</v>
      </c>
      <c r="I80" s="102" t="s">
        <v>57</v>
      </c>
      <c r="J80" s="100">
        <f t="shared" si="6"/>
        <v>0.1414</v>
      </c>
      <c r="K80" s="101">
        <v>572</v>
      </c>
      <c r="L80" s="102" t="s">
        <v>57</v>
      </c>
      <c r="M80" s="100">
        <f t="shared" si="7"/>
        <v>5.7199999999999994E-2</v>
      </c>
      <c r="N80" s="101">
        <v>518</v>
      </c>
      <c r="O80" s="102" t="s">
        <v>57</v>
      </c>
      <c r="P80" s="100">
        <f t="shared" si="8"/>
        <v>5.1799999999999999E-2</v>
      </c>
    </row>
    <row r="81" spans="1:16">
      <c r="A81" s="18">
        <f t="shared" si="5"/>
        <v>81</v>
      </c>
      <c r="B81" s="101">
        <v>4.5</v>
      </c>
      <c r="C81" s="102" t="s">
        <v>56</v>
      </c>
      <c r="D81" s="96">
        <f t="shared" si="9"/>
        <v>2.2499999999999998E-3</v>
      </c>
      <c r="E81" s="103">
        <v>0.2162</v>
      </c>
      <c r="F81" s="104">
        <v>2.7390000000000001E-2</v>
      </c>
      <c r="G81" s="99">
        <f t="shared" si="1"/>
        <v>0.24359</v>
      </c>
      <c r="H81" s="101">
        <v>1577</v>
      </c>
      <c r="I81" s="102" t="s">
        <v>57</v>
      </c>
      <c r="J81" s="100">
        <f t="shared" si="6"/>
        <v>0.15770000000000001</v>
      </c>
      <c r="K81" s="101">
        <v>611</v>
      </c>
      <c r="L81" s="102" t="s">
        <v>57</v>
      </c>
      <c r="M81" s="100">
        <f t="shared" si="7"/>
        <v>6.1100000000000002E-2</v>
      </c>
      <c r="N81" s="101">
        <v>561</v>
      </c>
      <c r="O81" s="102" t="s">
        <v>57</v>
      </c>
      <c r="P81" s="100">
        <f t="shared" si="8"/>
        <v>5.6100000000000004E-2</v>
      </c>
    </row>
    <row r="82" spans="1:16">
      <c r="A82" s="18">
        <f t="shared" si="5"/>
        <v>82</v>
      </c>
      <c r="B82" s="101">
        <v>5</v>
      </c>
      <c r="C82" s="102" t="s">
        <v>56</v>
      </c>
      <c r="D82" s="96">
        <f t="shared" si="9"/>
        <v>2.5000000000000001E-3</v>
      </c>
      <c r="E82" s="103">
        <v>0.22639999999999999</v>
      </c>
      <c r="F82" s="104">
        <v>2.5659999999999999E-2</v>
      </c>
      <c r="G82" s="99">
        <f t="shared" si="1"/>
        <v>0.25206000000000001</v>
      </c>
      <c r="H82" s="101">
        <v>1738</v>
      </c>
      <c r="I82" s="102" t="s">
        <v>57</v>
      </c>
      <c r="J82" s="100">
        <f t="shared" si="6"/>
        <v>0.17380000000000001</v>
      </c>
      <c r="K82" s="101">
        <v>646</v>
      </c>
      <c r="L82" s="102" t="s">
        <v>57</v>
      </c>
      <c r="M82" s="100">
        <f t="shared" si="7"/>
        <v>6.4600000000000005E-2</v>
      </c>
      <c r="N82" s="101">
        <v>601</v>
      </c>
      <c r="O82" s="102" t="s">
        <v>57</v>
      </c>
      <c r="P82" s="100">
        <f t="shared" si="8"/>
        <v>6.0100000000000001E-2</v>
      </c>
    </row>
    <row r="83" spans="1:16">
      <c r="A83" s="18">
        <f t="shared" si="5"/>
        <v>83</v>
      </c>
      <c r="B83" s="101">
        <v>5.5</v>
      </c>
      <c r="C83" s="102" t="s">
        <v>56</v>
      </c>
      <c r="D83" s="96">
        <f t="shared" si="9"/>
        <v>2.7499999999999998E-3</v>
      </c>
      <c r="E83" s="103">
        <v>0.2361</v>
      </c>
      <c r="F83" s="104">
        <v>2.4170000000000001E-2</v>
      </c>
      <c r="G83" s="99">
        <f t="shared" si="1"/>
        <v>0.26027</v>
      </c>
      <c r="H83" s="101">
        <v>1895</v>
      </c>
      <c r="I83" s="102" t="s">
        <v>57</v>
      </c>
      <c r="J83" s="100">
        <f t="shared" si="6"/>
        <v>0.1895</v>
      </c>
      <c r="K83" s="101">
        <v>679</v>
      </c>
      <c r="L83" s="102" t="s">
        <v>57</v>
      </c>
      <c r="M83" s="100">
        <f t="shared" si="7"/>
        <v>6.7900000000000002E-2</v>
      </c>
      <c r="N83" s="101">
        <v>639</v>
      </c>
      <c r="O83" s="102" t="s">
        <v>57</v>
      </c>
      <c r="P83" s="100">
        <f t="shared" si="8"/>
        <v>6.3899999999999998E-2</v>
      </c>
    </row>
    <row r="84" spans="1:16">
      <c r="A84" s="18">
        <f t="shared" si="5"/>
        <v>84</v>
      </c>
      <c r="B84" s="101">
        <v>6</v>
      </c>
      <c r="C84" s="102" t="s">
        <v>56</v>
      </c>
      <c r="D84" s="96">
        <f t="shared" si="9"/>
        <v>3.0000000000000001E-3</v>
      </c>
      <c r="E84" s="103">
        <v>0.24540000000000001</v>
      </c>
      <c r="F84" s="104">
        <v>2.2870000000000001E-2</v>
      </c>
      <c r="G84" s="99">
        <f t="shared" ref="G84:G147" si="10">E84+F84</f>
        <v>0.26827000000000001</v>
      </c>
      <c r="H84" s="101">
        <v>2050</v>
      </c>
      <c r="I84" s="102" t="s">
        <v>57</v>
      </c>
      <c r="J84" s="100">
        <f t="shared" ref="J84:J106" si="11">H84/1000/10</f>
        <v>0.20499999999999999</v>
      </c>
      <c r="K84" s="101">
        <v>709</v>
      </c>
      <c r="L84" s="102" t="s">
        <v>57</v>
      </c>
      <c r="M84" s="100">
        <f t="shared" ref="M84:M115" si="12">K84/1000/10</f>
        <v>7.0899999999999991E-2</v>
      </c>
      <c r="N84" s="101">
        <v>675</v>
      </c>
      <c r="O84" s="102" t="s">
        <v>57</v>
      </c>
      <c r="P84" s="100">
        <f t="shared" ref="P84:P115" si="13">N84/1000/10</f>
        <v>6.7500000000000004E-2</v>
      </c>
    </row>
    <row r="85" spans="1:16">
      <c r="A85" s="18">
        <f t="shared" si="5"/>
        <v>85</v>
      </c>
      <c r="B85" s="101">
        <v>6.5</v>
      </c>
      <c r="C85" s="102" t="s">
        <v>56</v>
      </c>
      <c r="D85" s="96">
        <f t="shared" si="9"/>
        <v>3.2499999999999999E-3</v>
      </c>
      <c r="E85" s="103">
        <v>0.25440000000000002</v>
      </c>
      <c r="F85" s="104">
        <v>2.172E-2</v>
      </c>
      <c r="G85" s="99">
        <f t="shared" si="10"/>
        <v>0.27612000000000003</v>
      </c>
      <c r="H85" s="101">
        <v>2202</v>
      </c>
      <c r="I85" s="102" t="s">
        <v>57</v>
      </c>
      <c r="J85" s="100">
        <f t="shared" si="11"/>
        <v>0.22020000000000001</v>
      </c>
      <c r="K85" s="101">
        <v>737</v>
      </c>
      <c r="L85" s="102" t="s">
        <v>57</v>
      </c>
      <c r="M85" s="100">
        <f t="shared" si="12"/>
        <v>7.3700000000000002E-2</v>
      </c>
      <c r="N85" s="101">
        <v>709</v>
      </c>
      <c r="O85" s="102" t="s">
        <v>57</v>
      </c>
      <c r="P85" s="100">
        <f t="shared" si="13"/>
        <v>7.0899999999999991E-2</v>
      </c>
    </row>
    <row r="86" spans="1:16">
      <c r="A86" s="18">
        <f t="shared" ref="A86:A149" si="14">A85+1</f>
        <v>86</v>
      </c>
      <c r="B86" s="101">
        <v>7</v>
      </c>
      <c r="C86" s="102" t="s">
        <v>56</v>
      </c>
      <c r="D86" s="96">
        <f t="shared" si="9"/>
        <v>3.5000000000000001E-3</v>
      </c>
      <c r="E86" s="103">
        <v>0.2631</v>
      </c>
      <c r="F86" s="104">
        <v>2.07E-2</v>
      </c>
      <c r="G86" s="99">
        <f t="shared" si="10"/>
        <v>0.2838</v>
      </c>
      <c r="H86" s="101">
        <v>2351</v>
      </c>
      <c r="I86" s="102" t="s">
        <v>57</v>
      </c>
      <c r="J86" s="100">
        <f t="shared" si="11"/>
        <v>0.2351</v>
      </c>
      <c r="K86" s="101">
        <v>764</v>
      </c>
      <c r="L86" s="102" t="s">
        <v>57</v>
      </c>
      <c r="M86" s="100">
        <f t="shared" si="12"/>
        <v>7.6399999999999996E-2</v>
      </c>
      <c r="N86" s="101">
        <v>741</v>
      </c>
      <c r="O86" s="102" t="s">
        <v>57</v>
      </c>
      <c r="P86" s="100">
        <f t="shared" si="13"/>
        <v>7.4099999999999999E-2</v>
      </c>
    </row>
    <row r="87" spans="1:16">
      <c r="A87" s="18">
        <f t="shared" si="14"/>
        <v>87</v>
      </c>
      <c r="B87" s="101">
        <v>8</v>
      </c>
      <c r="C87" s="102" t="s">
        <v>56</v>
      </c>
      <c r="D87" s="96">
        <f t="shared" si="9"/>
        <v>4.0000000000000001E-3</v>
      </c>
      <c r="E87" s="103">
        <v>0.27960000000000002</v>
      </c>
      <c r="F87" s="104">
        <v>1.8950000000000002E-2</v>
      </c>
      <c r="G87" s="99">
        <f t="shared" si="10"/>
        <v>0.29855000000000004</v>
      </c>
      <c r="H87" s="101">
        <v>2643</v>
      </c>
      <c r="I87" s="102" t="s">
        <v>57</v>
      </c>
      <c r="J87" s="100">
        <f t="shared" si="11"/>
        <v>0.26429999999999998</v>
      </c>
      <c r="K87" s="101">
        <v>812</v>
      </c>
      <c r="L87" s="102" t="s">
        <v>57</v>
      </c>
      <c r="M87" s="100">
        <f t="shared" si="12"/>
        <v>8.1200000000000008E-2</v>
      </c>
      <c r="N87" s="101">
        <v>801</v>
      </c>
      <c r="O87" s="102" t="s">
        <v>57</v>
      </c>
      <c r="P87" s="100">
        <f t="shared" si="13"/>
        <v>8.0100000000000005E-2</v>
      </c>
    </row>
    <row r="88" spans="1:16">
      <c r="A88" s="18">
        <f t="shared" si="14"/>
        <v>88</v>
      </c>
      <c r="B88" s="101">
        <v>9</v>
      </c>
      <c r="C88" s="102" t="s">
        <v>56</v>
      </c>
      <c r="D88" s="96">
        <f t="shared" si="9"/>
        <v>4.4999999999999997E-3</v>
      </c>
      <c r="E88" s="103">
        <v>0.29520000000000002</v>
      </c>
      <c r="F88" s="104">
        <v>1.7500000000000002E-2</v>
      </c>
      <c r="G88" s="99">
        <f t="shared" si="10"/>
        <v>0.31270000000000003</v>
      </c>
      <c r="H88" s="101">
        <v>2925</v>
      </c>
      <c r="I88" s="102" t="s">
        <v>57</v>
      </c>
      <c r="J88" s="100">
        <f t="shared" si="11"/>
        <v>0.29249999999999998</v>
      </c>
      <c r="K88" s="101">
        <v>854</v>
      </c>
      <c r="L88" s="102" t="s">
        <v>57</v>
      </c>
      <c r="M88" s="100">
        <f t="shared" si="12"/>
        <v>8.5400000000000004E-2</v>
      </c>
      <c r="N88" s="101">
        <v>856</v>
      </c>
      <c r="O88" s="102" t="s">
        <v>57</v>
      </c>
      <c r="P88" s="100">
        <f t="shared" si="13"/>
        <v>8.5599999999999996E-2</v>
      </c>
    </row>
    <row r="89" spans="1:16">
      <c r="A89" s="18">
        <f t="shared" si="14"/>
        <v>89</v>
      </c>
      <c r="B89" s="101">
        <v>10</v>
      </c>
      <c r="C89" s="102" t="s">
        <v>56</v>
      </c>
      <c r="D89" s="96">
        <f t="shared" si="9"/>
        <v>5.0000000000000001E-3</v>
      </c>
      <c r="E89" s="103">
        <v>0.31</v>
      </c>
      <c r="F89" s="104">
        <v>1.6289999999999999E-2</v>
      </c>
      <c r="G89" s="99">
        <f t="shared" si="10"/>
        <v>0.32628999999999997</v>
      </c>
      <c r="H89" s="101">
        <v>3198</v>
      </c>
      <c r="I89" s="102" t="s">
        <v>57</v>
      </c>
      <c r="J89" s="100">
        <f t="shared" si="11"/>
        <v>0.31979999999999997</v>
      </c>
      <c r="K89" s="101">
        <v>892</v>
      </c>
      <c r="L89" s="102" t="s">
        <v>57</v>
      </c>
      <c r="M89" s="100">
        <f t="shared" si="12"/>
        <v>8.9200000000000002E-2</v>
      </c>
      <c r="N89" s="101">
        <v>907</v>
      </c>
      <c r="O89" s="102" t="s">
        <v>57</v>
      </c>
      <c r="P89" s="100">
        <f t="shared" si="13"/>
        <v>9.0700000000000003E-2</v>
      </c>
    </row>
    <row r="90" spans="1:16">
      <c r="A90" s="18">
        <f t="shared" si="14"/>
        <v>90</v>
      </c>
      <c r="B90" s="101">
        <v>11</v>
      </c>
      <c r="C90" s="102" t="s">
        <v>56</v>
      </c>
      <c r="D90" s="96">
        <f t="shared" si="9"/>
        <v>5.4999999999999997E-3</v>
      </c>
      <c r="E90" s="103">
        <v>0.32419999999999999</v>
      </c>
      <c r="F90" s="104">
        <v>1.525E-2</v>
      </c>
      <c r="G90" s="99">
        <f t="shared" si="10"/>
        <v>0.33944999999999997</v>
      </c>
      <c r="H90" s="101">
        <v>3463</v>
      </c>
      <c r="I90" s="102" t="s">
        <v>57</v>
      </c>
      <c r="J90" s="100">
        <f t="shared" si="11"/>
        <v>0.3463</v>
      </c>
      <c r="K90" s="101">
        <v>926</v>
      </c>
      <c r="L90" s="102" t="s">
        <v>57</v>
      </c>
      <c r="M90" s="100">
        <f t="shared" si="12"/>
        <v>9.2600000000000002E-2</v>
      </c>
      <c r="N90" s="101">
        <v>953</v>
      </c>
      <c r="O90" s="102" t="s">
        <v>57</v>
      </c>
      <c r="P90" s="100">
        <f t="shared" si="13"/>
        <v>9.5299999999999996E-2</v>
      </c>
    </row>
    <row r="91" spans="1:16">
      <c r="A91" s="18">
        <f t="shared" si="14"/>
        <v>91</v>
      </c>
      <c r="B91" s="101">
        <v>12</v>
      </c>
      <c r="C91" s="102" t="s">
        <v>56</v>
      </c>
      <c r="D91" s="96">
        <f t="shared" si="9"/>
        <v>6.0000000000000001E-3</v>
      </c>
      <c r="E91" s="103">
        <v>0.3377</v>
      </c>
      <c r="F91" s="104">
        <v>1.435E-2</v>
      </c>
      <c r="G91" s="99">
        <f t="shared" si="10"/>
        <v>0.35204999999999997</v>
      </c>
      <c r="H91" s="101">
        <v>3721</v>
      </c>
      <c r="I91" s="102" t="s">
        <v>57</v>
      </c>
      <c r="J91" s="100">
        <f t="shared" si="11"/>
        <v>0.37209999999999999</v>
      </c>
      <c r="K91" s="101">
        <v>957</v>
      </c>
      <c r="L91" s="102" t="s">
        <v>57</v>
      </c>
      <c r="M91" s="100">
        <f t="shared" si="12"/>
        <v>9.5699999999999993E-2</v>
      </c>
      <c r="N91" s="101">
        <v>997</v>
      </c>
      <c r="O91" s="102" t="s">
        <v>57</v>
      </c>
      <c r="P91" s="100">
        <f t="shared" si="13"/>
        <v>9.9699999999999997E-2</v>
      </c>
    </row>
    <row r="92" spans="1:16">
      <c r="A92" s="18">
        <f t="shared" si="14"/>
        <v>92</v>
      </c>
      <c r="B92" s="101">
        <v>13</v>
      </c>
      <c r="C92" s="102" t="s">
        <v>56</v>
      </c>
      <c r="D92" s="96">
        <f t="shared" si="9"/>
        <v>6.4999999999999997E-3</v>
      </c>
      <c r="E92" s="103">
        <v>0.35070000000000001</v>
      </c>
      <c r="F92" s="104">
        <v>1.357E-2</v>
      </c>
      <c r="G92" s="99">
        <f t="shared" si="10"/>
        <v>0.36427000000000004</v>
      </c>
      <c r="H92" s="101">
        <v>3972</v>
      </c>
      <c r="I92" s="102" t="s">
        <v>57</v>
      </c>
      <c r="J92" s="100">
        <f t="shared" si="11"/>
        <v>0.3972</v>
      </c>
      <c r="K92" s="101">
        <v>985</v>
      </c>
      <c r="L92" s="102" t="s">
        <v>57</v>
      </c>
      <c r="M92" s="100">
        <f t="shared" si="12"/>
        <v>9.8500000000000004E-2</v>
      </c>
      <c r="N92" s="101">
        <v>1037</v>
      </c>
      <c r="O92" s="102" t="s">
        <v>57</v>
      </c>
      <c r="P92" s="100">
        <f t="shared" si="13"/>
        <v>0.10369999999999999</v>
      </c>
    </row>
    <row r="93" spans="1:16">
      <c r="A93" s="18">
        <f t="shared" si="14"/>
        <v>93</v>
      </c>
      <c r="B93" s="101">
        <v>14</v>
      </c>
      <c r="C93" s="102" t="s">
        <v>56</v>
      </c>
      <c r="D93" s="96">
        <f t="shared" si="9"/>
        <v>7.0000000000000001E-3</v>
      </c>
      <c r="E93" s="103">
        <v>0.36309999999999998</v>
      </c>
      <c r="F93" s="104">
        <v>1.2869999999999999E-2</v>
      </c>
      <c r="G93" s="99">
        <f t="shared" si="10"/>
        <v>0.37596999999999997</v>
      </c>
      <c r="H93" s="101">
        <v>4216</v>
      </c>
      <c r="I93" s="102" t="s">
        <v>57</v>
      </c>
      <c r="J93" s="100">
        <f t="shared" si="11"/>
        <v>0.42160000000000003</v>
      </c>
      <c r="K93" s="101">
        <v>1010</v>
      </c>
      <c r="L93" s="102" t="s">
        <v>57</v>
      </c>
      <c r="M93" s="100">
        <f t="shared" si="12"/>
        <v>0.10100000000000001</v>
      </c>
      <c r="N93" s="101">
        <v>1075</v>
      </c>
      <c r="O93" s="102" t="s">
        <v>57</v>
      </c>
      <c r="P93" s="100">
        <f t="shared" si="13"/>
        <v>0.1075</v>
      </c>
    </row>
    <row r="94" spans="1:16">
      <c r="A94" s="18">
        <f t="shared" si="14"/>
        <v>94</v>
      </c>
      <c r="B94" s="101">
        <v>15</v>
      </c>
      <c r="C94" s="102" t="s">
        <v>56</v>
      </c>
      <c r="D94" s="96">
        <f t="shared" si="9"/>
        <v>7.4999999999999997E-3</v>
      </c>
      <c r="E94" s="103">
        <v>0.37519999999999998</v>
      </c>
      <c r="F94" s="104">
        <v>1.225E-2</v>
      </c>
      <c r="G94" s="99">
        <f t="shared" si="10"/>
        <v>0.38744999999999996</v>
      </c>
      <c r="H94" s="101">
        <v>4455</v>
      </c>
      <c r="I94" s="102" t="s">
        <v>57</v>
      </c>
      <c r="J94" s="100">
        <f t="shared" si="11"/>
        <v>0.44550000000000001</v>
      </c>
      <c r="K94" s="101">
        <v>1034</v>
      </c>
      <c r="L94" s="102" t="s">
        <v>57</v>
      </c>
      <c r="M94" s="100">
        <f t="shared" si="12"/>
        <v>0.10340000000000001</v>
      </c>
      <c r="N94" s="101">
        <v>1111</v>
      </c>
      <c r="O94" s="102" t="s">
        <v>57</v>
      </c>
      <c r="P94" s="100">
        <f t="shared" si="13"/>
        <v>0.1111</v>
      </c>
    </row>
    <row r="95" spans="1:16">
      <c r="A95" s="18">
        <f t="shared" si="14"/>
        <v>95</v>
      </c>
      <c r="B95" s="101">
        <v>16</v>
      </c>
      <c r="C95" s="102" t="s">
        <v>56</v>
      </c>
      <c r="D95" s="96">
        <f t="shared" si="9"/>
        <v>8.0000000000000002E-3</v>
      </c>
      <c r="E95" s="103">
        <v>0.38679999999999998</v>
      </c>
      <c r="F95" s="104">
        <v>1.17E-2</v>
      </c>
      <c r="G95" s="99">
        <f t="shared" si="10"/>
        <v>0.39849999999999997</v>
      </c>
      <c r="H95" s="101">
        <v>4688</v>
      </c>
      <c r="I95" s="102" t="s">
        <v>57</v>
      </c>
      <c r="J95" s="100">
        <f t="shared" si="11"/>
        <v>0.46879999999999999</v>
      </c>
      <c r="K95" s="101">
        <v>1056</v>
      </c>
      <c r="L95" s="102" t="s">
        <v>57</v>
      </c>
      <c r="M95" s="100">
        <f t="shared" si="12"/>
        <v>0.1056</v>
      </c>
      <c r="N95" s="101">
        <v>1144</v>
      </c>
      <c r="O95" s="102" t="s">
        <v>57</v>
      </c>
      <c r="P95" s="100">
        <f t="shared" si="13"/>
        <v>0.11439999999999999</v>
      </c>
    </row>
    <row r="96" spans="1:16">
      <c r="A96" s="18">
        <f t="shared" si="14"/>
        <v>96</v>
      </c>
      <c r="B96" s="101">
        <v>17</v>
      </c>
      <c r="C96" s="102" t="s">
        <v>56</v>
      </c>
      <c r="D96" s="96">
        <f t="shared" ref="D96:D127" si="15">B96/1000/$C$5</f>
        <v>8.5000000000000006E-3</v>
      </c>
      <c r="E96" s="103">
        <v>0.39810000000000001</v>
      </c>
      <c r="F96" s="104">
        <v>1.119E-2</v>
      </c>
      <c r="G96" s="99">
        <f t="shared" si="10"/>
        <v>0.40928999999999999</v>
      </c>
      <c r="H96" s="101">
        <v>4916</v>
      </c>
      <c r="I96" s="102" t="s">
        <v>57</v>
      </c>
      <c r="J96" s="100">
        <f t="shared" si="11"/>
        <v>0.49160000000000004</v>
      </c>
      <c r="K96" s="101">
        <v>1077</v>
      </c>
      <c r="L96" s="102" t="s">
        <v>57</v>
      </c>
      <c r="M96" s="100">
        <f t="shared" si="12"/>
        <v>0.10769999999999999</v>
      </c>
      <c r="N96" s="101">
        <v>1176</v>
      </c>
      <c r="O96" s="102" t="s">
        <v>57</v>
      </c>
      <c r="P96" s="100">
        <f t="shared" si="13"/>
        <v>0.1176</v>
      </c>
    </row>
    <row r="97" spans="1:16">
      <c r="A97" s="18">
        <f t="shared" si="14"/>
        <v>97</v>
      </c>
      <c r="B97" s="101">
        <v>18</v>
      </c>
      <c r="C97" s="102" t="s">
        <v>56</v>
      </c>
      <c r="D97" s="96">
        <f t="shared" si="15"/>
        <v>8.9999999999999993E-3</v>
      </c>
      <c r="E97" s="103">
        <v>0.40899999999999997</v>
      </c>
      <c r="F97" s="104">
        <v>1.074E-2</v>
      </c>
      <c r="G97" s="99">
        <f t="shared" si="10"/>
        <v>0.41974</v>
      </c>
      <c r="H97" s="101">
        <v>5139</v>
      </c>
      <c r="I97" s="102" t="s">
        <v>57</v>
      </c>
      <c r="J97" s="100">
        <f t="shared" si="11"/>
        <v>0.51390000000000002</v>
      </c>
      <c r="K97" s="101">
        <v>1096</v>
      </c>
      <c r="L97" s="102" t="s">
        <v>57</v>
      </c>
      <c r="M97" s="100">
        <f t="shared" si="12"/>
        <v>0.1096</v>
      </c>
      <c r="N97" s="101">
        <v>1206</v>
      </c>
      <c r="O97" s="102" t="s">
        <v>57</v>
      </c>
      <c r="P97" s="100">
        <f t="shared" si="13"/>
        <v>0.1206</v>
      </c>
    </row>
    <row r="98" spans="1:16">
      <c r="A98" s="18">
        <f t="shared" si="14"/>
        <v>98</v>
      </c>
      <c r="B98" s="101">
        <v>20</v>
      </c>
      <c r="C98" s="102" t="s">
        <v>56</v>
      </c>
      <c r="D98" s="96">
        <f t="shared" si="15"/>
        <v>0.01</v>
      </c>
      <c r="E98" s="103">
        <v>0.4299</v>
      </c>
      <c r="F98" s="104">
        <v>9.9380000000000007E-3</v>
      </c>
      <c r="G98" s="99">
        <f t="shared" si="10"/>
        <v>0.43983800000000001</v>
      </c>
      <c r="H98" s="101">
        <v>5571</v>
      </c>
      <c r="I98" s="102" t="s">
        <v>57</v>
      </c>
      <c r="J98" s="100">
        <f t="shared" si="11"/>
        <v>0.55709999999999993</v>
      </c>
      <c r="K98" s="101">
        <v>1131</v>
      </c>
      <c r="L98" s="102" t="s">
        <v>57</v>
      </c>
      <c r="M98" s="100">
        <f t="shared" si="12"/>
        <v>0.11310000000000001</v>
      </c>
      <c r="N98" s="101">
        <v>1262</v>
      </c>
      <c r="O98" s="102" t="s">
        <v>57</v>
      </c>
      <c r="P98" s="100">
        <f t="shared" si="13"/>
        <v>0.12620000000000001</v>
      </c>
    </row>
    <row r="99" spans="1:16">
      <c r="A99" s="18">
        <f t="shared" si="14"/>
        <v>99</v>
      </c>
      <c r="B99" s="101">
        <v>22.5</v>
      </c>
      <c r="C99" s="102" t="s">
        <v>56</v>
      </c>
      <c r="D99" s="96">
        <f t="shared" si="15"/>
        <v>1.125E-2</v>
      </c>
      <c r="E99" s="103">
        <v>0.45450000000000002</v>
      </c>
      <c r="F99" s="104">
        <v>9.1079999999999998E-3</v>
      </c>
      <c r="G99" s="99">
        <f t="shared" si="10"/>
        <v>0.46360800000000002</v>
      </c>
      <c r="H99" s="101">
        <v>6090</v>
      </c>
      <c r="I99" s="102" t="s">
        <v>57</v>
      </c>
      <c r="J99" s="100">
        <f t="shared" si="11"/>
        <v>0.60899999999999999</v>
      </c>
      <c r="K99" s="101">
        <v>1169</v>
      </c>
      <c r="L99" s="102" t="s">
        <v>57</v>
      </c>
      <c r="M99" s="100">
        <f t="shared" si="12"/>
        <v>0.1169</v>
      </c>
      <c r="N99" s="101">
        <v>1324</v>
      </c>
      <c r="O99" s="102" t="s">
        <v>57</v>
      </c>
      <c r="P99" s="100">
        <f t="shared" si="13"/>
        <v>0.13240000000000002</v>
      </c>
    </row>
    <row r="100" spans="1:16">
      <c r="A100" s="18">
        <f t="shared" si="14"/>
        <v>100</v>
      </c>
      <c r="B100" s="101">
        <v>25</v>
      </c>
      <c r="C100" s="102" t="s">
        <v>56</v>
      </c>
      <c r="D100" s="96">
        <f t="shared" si="15"/>
        <v>1.2500000000000001E-2</v>
      </c>
      <c r="E100" s="103">
        <v>0.47749999999999998</v>
      </c>
      <c r="F100" s="104">
        <v>8.4189999999999994E-3</v>
      </c>
      <c r="G100" s="99">
        <f t="shared" si="10"/>
        <v>0.48591899999999999</v>
      </c>
      <c r="H100" s="101">
        <v>6586</v>
      </c>
      <c r="I100" s="102" t="s">
        <v>57</v>
      </c>
      <c r="J100" s="100">
        <f t="shared" si="11"/>
        <v>0.65860000000000007</v>
      </c>
      <c r="K100" s="101">
        <v>1203</v>
      </c>
      <c r="L100" s="102" t="s">
        <v>57</v>
      </c>
      <c r="M100" s="100">
        <f t="shared" si="12"/>
        <v>0.1203</v>
      </c>
      <c r="N100" s="101">
        <v>1381</v>
      </c>
      <c r="O100" s="102" t="s">
        <v>57</v>
      </c>
      <c r="P100" s="100">
        <f t="shared" si="13"/>
        <v>0.1381</v>
      </c>
    </row>
    <row r="101" spans="1:16">
      <c r="A101" s="18">
        <f t="shared" si="14"/>
        <v>101</v>
      </c>
      <c r="B101" s="101">
        <v>27.5</v>
      </c>
      <c r="C101" s="102" t="s">
        <v>56</v>
      </c>
      <c r="D101" s="96">
        <f t="shared" si="15"/>
        <v>1.375E-2</v>
      </c>
      <c r="E101" s="103">
        <v>0.49909999999999999</v>
      </c>
      <c r="F101" s="104">
        <v>7.8359999999999992E-3</v>
      </c>
      <c r="G101" s="99">
        <f t="shared" si="10"/>
        <v>0.50693599999999994</v>
      </c>
      <c r="H101" s="101">
        <v>7064</v>
      </c>
      <c r="I101" s="102" t="s">
        <v>57</v>
      </c>
      <c r="J101" s="100">
        <f t="shared" si="11"/>
        <v>0.70640000000000003</v>
      </c>
      <c r="K101" s="101">
        <v>1233</v>
      </c>
      <c r="L101" s="102" t="s">
        <v>57</v>
      </c>
      <c r="M101" s="100">
        <f t="shared" si="12"/>
        <v>0.12330000000000001</v>
      </c>
      <c r="N101" s="101">
        <v>1431</v>
      </c>
      <c r="O101" s="102" t="s">
        <v>57</v>
      </c>
      <c r="P101" s="100">
        <f t="shared" si="13"/>
        <v>0.1431</v>
      </c>
    </row>
    <row r="102" spans="1:16">
      <c r="A102" s="18">
        <f t="shared" si="14"/>
        <v>102</v>
      </c>
      <c r="B102" s="101">
        <v>30</v>
      </c>
      <c r="C102" s="102" t="s">
        <v>56</v>
      </c>
      <c r="D102" s="96">
        <f t="shared" si="15"/>
        <v>1.4999999999999999E-2</v>
      </c>
      <c r="E102" s="103">
        <v>0.51949999999999996</v>
      </c>
      <c r="F102" s="104">
        <v>7.3350000000000004E-3</v>
      </c>
      <c r="G102" s="99">
        <f t="shared" si="10"/>
        <v>0.52683499999999994</v>
      </c>
      <c r="H102" s="101">
        <v>7525</v>
      </c>
      <c r="I102" s="102" t="s">
        <v>57</v>
      </c>
      <c r="J102" s="100">
        <f t="shared" si="11"/>
        <v>0.75250000000000006</v>
      </c>
      <c r="K102" s="101">
        <v>1259</v>
      </c>
      <c r="L102" s="102" t="s">
        <v>57</v>
      </c>
      <c r="M102" s="100">
        <f t="shared" si="12"/>
        <v>0.12589999999999998</v>
      </c>
      <c r="N102" s="101">
        <v>1478</v>
      </c>
      <c r="O102" s="102" t="s">
        <v>57</v>
      </c>
      <c r="P102" s="100">
        <f t="shared" si="13"/>
        <v>0.14779999999999999</v>
      </c>
    </row>
    <row r="103" spans="1:16">
      <c r="A103" s="18">
        <f t="shared" si="14"/>
        <v>103</v>
      </c>
      <c r="B103" s="101">
        <v>32.5</v>
      </c>
      <c r="C103" s="102" t="s">
        <v>56</v>
      </c>
      <c r="D103" s="96">
        <f t="shared" si="15"/>
        <v>1.6250000000000001E-2</v>
      </c>
      <c r="E103" s="103">
        <v>0.53869999999999996</v>
      </c>
      <c r="F103" s="104">
        <v>6.901E-3</v>
      </c>
      <c r="G103" s="99">
        <f t="shared" si="10"/>
        <v>0.545601</v>
      </c>
      <c r="H103" s="101">
        <v>7970</v>
      </c>
      <c r="I103" s="102" t="s">
        <v>57</v>
      </c>
      <c r="J103" s="100">
        <f t="shared" si="11"/>
        <v>0.79699999999999993</v>
      </c>
      <c r="K103" s="101">
        <v>1283</v>
      </c>
      <c r="L103" s="102" t="s">
        <v>57</v>
      </c>
      <c r="M103" s="100">
        <f t="shared" si="12"/>
        <v>0.1283</v>
      </c>
      <c r="N103" s="101">
        <v>1521</v>
      </c>
      <c r="O103" s="102" t="s">
        <v>57</v>
      </c>
      <c r="P103" s="100">
        <f t="shared" si="13"/>
        <v>0.15209999999999999</v>
      </c>
    </row>
    <row r="104" spans="1:16">
      <c r="A104" s="18">
        <f t="shared" si="14"/>
        <v>104</v>
      </c>
      <c r="B104" s="101">
        <v>35</v>
      </c>
      <c r="C104" s="102" t="s">
        <v>56</v>
      </c>
      <c r="D104" s="96">
        <f t="shared" si="15"/>
        <v>1.7500000000000002E-2</v>
      </c>
      <c r="E104" s="103">
        <v>0.55700000000000005</v>
      </c>
      <c r="F104" s="104">
        <v>6.5199999999999998E-3</v>
      </c>
      <c r="G104" s="99">
        <f t="shared" si="10"/>
        <v>0.56352000000000002</v>
      </c>
      <c r="H104" s="101">
        <v>8403</v>
      </c>
      <c r="I104" s="102" t="s">
        <v>57</v>
      </c>
      <c r="J104" s="100">
        <f t="shared" si="11"/>
        <v>0.84030000000000005</v>
      </c>
      <c r="K104" s="101">
        <v>1305</v>
      </c>
      <c r="L104" s="102" t="s">
        <v>57</v>
      </c>
      <c r="M104" s="100">
        <f t="shared" si="12"/>
        <v>0.1305</v>
      </c>
      <c r="N104" s="101">
        <v>1560</v>
      </c>
      <c r="O104" s="102" t="s">
        <v>57</v>
      </c>
      <c r="P104" s="100">
        <f t="shared" si="13"/>
        <v>0.156</v>
      </c>
    </row>
    <row r="105" spans="1:16">
      <c r="A105" s="18">
        <f t="shared" si="14"/>
        <v>105</v>
      </c>
      <c r="B105" s="101">
        <v>37.5</v>
      </c>
      <c r="C105" s="102" t="s">
        <v>56</v>
      </c>
      <c r="D105" s="96">
        <f t="shared" si="15"/>
        <v>1.8749999999999999E-2</v>
      </c>
      <c r="E105" s="103">
        <v>0.57420000000000004</v>
      </c>
      <c r="F105" s="104">
        <v>6.1830000000000001E-3</v>
      </c>
      <c r="G105" s="99">
        <f t="shared" si="10"/>
        <v>0.58038300000000009</v>
      </c>
      <c r="H105" s="101">
        <v>8824</v>
      </c>
      <c r="I105" s="102" t="s">
        <v>57</v>
      </c>
      <c r="J105" s="100">
        <f t="shared" si="11"/>
        <v>0.88239999999999996</v>
      </c>
      <c r="K105" s="101">
        <v>1324</v>
      </c>
      <c r="L105" s="102" t="s">
        <v>57</v>
      </c>
      <c r="M105" s="100">
        <f t="shared" si="12"/>
        <v>0.13240000000000002</v>
      </c>
      <c r="N105" s="101">
        <v>1597</v>
      </c>
      <c r="O105" s="102" t="s">
        <v>57</v>
      </c>
      <c r="P105" s="100">
        <f t="shared" si="13"/>
        <v>0.15970000000000001</v>
      </c>
    </row>
    <row r="106" spans="1:16">
      <c r="A106" s="18">
        <f t="shared" si="14"/>
        <v>106</v>
      </c>
      <c r="B106" s="101">
        <v>40</v>
      </c>
      <c r="C106" s="102" t="s">
        <v>56</v>
      </c>
      <c r="D106" s="96">
        <f t="shared" si="15"/>
        <v>0.02</v>
      </c>
      <c r="E106" s="103">
        <v>0.59060000000000001</v>
      </c>
      <c r="F106" s="104">
        <v>5.8809999999999999E-3</v>
      </c>
      <c r="G106" s="99">
        <f t="shared" si="10"/>
        <v>0.59648100000000004</v>
      </c>
      <c r="H106" s="101">
        <v>9234</v>
      </c>
      <c r="I106" s="102" t="s">
        <v>57</v>
      </c>
      <c r="J106" s="100">
        <f t="shared" si="11"/>
        <v>0.9234</v>
      </c>
      <c r="K106" s="101">
        <v>1342</v>
      </c>
      <c r="L106" s="102" t="s">
        <v>57</v>
      </c>
      <c r="M106" s="100">
        <f t="shared" si="12"/>
        <v>0.13420000000000001</v>
      </c>
      <c r="N106" s="101">
        <v>1631</v>
      </c>
      <c r="O106" s="102" t="s">
        <v>57</v>
      </c>
      <c r="P106" s="100">
        <f t="shared" si="13"/>
        <v>0.16309999999999999</v>
      </c>
    </row>
    <row r="107" spans="1:16">
      <c r="A107" s="18">
        <f t="shared" si="14"/>
        <v>107</v>
      </c>
      <c r="B107" s="101">
        <v>45</v>
      </c>
      <c r="C107" s="102" t="s">
        <v>56</v>
      </c>
      <c r="D107" s="96">
        <f t="shared" si="15"/>
        <v>2.2499999999999999E-2</v>
      </c>
      <c r="E107" s="103">
        <v>0.621</v>
      </c>
      <c r="F107" s="104">
        <v>5.3660000000000001E-3</v>
      </c>
      <c r="G107" s="99">
        <f t="shared" si="10"/>
        <v>0.62636599999999998</v>
      </c>
      <c r="H107" s="101">
        <v>1</v>
      </c>
      <c r="I107" s="105" t="s">
        <v>59</v>
      </c>
      <c r="J107" s="106">
        <f t="shared" ref="J107:J138" si="16">H107</f>
        <v>1</v>
      </c>
      <c r="K107" s="101">
        <v>1377</v>
      </c>
      <c r="L107" s="102" t="s">
        <v>57</v>
      </c>
      <c r="M107" s="100">
        <f t="shared" si="12"/>
        <v>0.13769999999999999</v>
      </c>
      <c r="N107" s="101">
        <v>1694</v>
      </c>
      <c r="O107" s="102" t="s">
        <v>57</v>
      </c>
      <c r="P107" s="100">
        <f t="shared" si="13"/>
        <v>0.1694</v>
      </c>
    </row>
    <row r="108" spans="1:16">
      <c r="A108" s="18">
        <f t="shared" si="14"/>
        <v>108</v>
      </c>
      <c r="B108" s="101">
        <v>50</v>
      </c>
      <c r="C108" s="102" t="s">
        <v>56</v>
      </c>
      <c r="D108" s="96">
        <f t="shared" si="15"/>
        <v>2.5000000000000001E-2</v>
      </c>
      <c r="E108" s="103">
        <v>0.64829999999999999</v>
      </c>
      <c r="F108" s="104">
        <v>4.9410000000000001E-3</v>
      </c>
      <c r="G108" s="99">
        <f t="shared" si="10"/>
        <v>0.65324099999999996</v>
      </c>
      <c r="H108" s="101">
        <v>1.08</v>
      </c>
      <c r="I108" s="102" t="s">
        <v>59</v>
      </c>
      <c r="J108" s="106">
        <f t="shared" si="16"/>
        <v>1.08</v>
      </c>
      <c r="K108" s="101">
        <v>1406</v>
      </c>
      <c r="L108" s="102" t="s">
        <v>57</v>
      </c>
      <c r="M108" s="100">
        <f t="shared" si="12"/>
        <v>0.1406</v>
      </c>
      <c r="N108" s="101">
        <v>1749</v>
      </c>
      <c r="O108" s="102" t="s">
        <v>57</v>
      </c>
      <c r="P108" s="100">
        <f t="shared" si="13"/>
        <v>0.1749</v>
      </c>
    </row>
    <row r="109" spans="1:16">
      <c r="A109" s="18">
        <f t="shared" si="14"/>
        <v>109</v>
      </c>
      <c r="B109" s="101">
        <v>55</v>
      </c>
      <c r="C109" s="102" t="s">
        <v>56</v>
      </c>
      <c r="D109" s="96">
        <f t="shared" si="15"/>
        <v>2.75E-2</v>
      </c>
      <c r="E109" s="103">
        <v>0.67310000000000003</v>
      </c>
      <c r="F109" s="104">
        <v>4.5840000000000004E-3</v>
      </c>
      <c r="G109" s="99">
        <f t="shared" si="10"/>
        <v>0.67768400000000006</v>
      </c>
      <c r="H109" s="101">
        <v>1.1499999999999999</v>
      </c>
      <c r="I109" s="102" t="s">
        <v>59</v>
      </c>
      <c r="J109" s="106">
        <f t="shared" si="16"/>
        <v>1.1499999999999999</v>
      </c>
      <c r="K109" s="101">
        <v>1433</v>
      </c>
      <c r="L109" s="102" t="s">
        <v>57</v>
      </c>
      <c r="M109" s="100">
        <f t="shared" si="12"/>
        <v>0.14330000000000001</v>
      </c>
      <c r="N109" s="101">
        <v>1800</v>
      </c>
      <c r="O109" s="102" t="s">
        <v>57</v>
      </c>
      <c r="P109" s="100">
        <f t="shared" si="13"/>
        <v>0.18</v>
      </c>
    </row>
    <row r="110" spans="1:16">
      <c r="A110" s="18">
        <f t="shared" si="14"/>
        <v>110</v>
      </c>
      <c r="B110" s="101">
        <v>60</v>
      </c>
      <c r="C110" s="102" t="s">
        <v>56</v>
      </c>
      <c r="D110" s="96">
        <f t="shared" si="15"/>
        <v>0.03</v>
      </c>
      <c r="E110" s="103">
        <v>0.69540000000000002</v>
      </c>
      <c r="F110" s="104">
        <v>4.2789999999999998E-3</v>
      </c>
      <c r="G110" s="99">
        <f t="shared" si="10"/>
        <v>0.69967900000000005</v>
      </c>
      <c r="H110" s="101">
        <v>1.22</v>
      </c>
      <c r="I110" s="102" t="s">
        <v>59</v>
      </c>
      <c r="J110" s="106">
        <f t="shared" si="16"/>
        <v>1.22</v>
      </c>
      <c r="K110" s="101">
        <v>1456</v>
      </c>
      <c r="L110" s="102" t="s">
        <v>57</v>
      </c>
      <c r="M110" s="100">
        <f t="shared" si="12"/>
        <v>0.14560000000000001</v>
      </c>
      <c r="N110" s="101">
        <v>1846</v>
      </c>
      <c r="O110" s="102" t="s">
        <v>57</v>
      </c>
      <c r="P110" s="100">
        <f t="shared" si="13"/>
        <v>0.18460000000000001</v>
      </c>
    </row>
    <row r="111" spans="1:16">
      <c r="A111" s="18">
        <f t="shared" si="14"/>
        <v>111</v>
      </c>
      <c r="B111" s="101">
        <v>65</v>
      </c>
      <c r="C111" s="102" t="s">
        <v>56</v>
      </c>
      <c r="D111" s="96">
        <f t="shared" si="15"/>
        <v>3.2500000000000001E-2</v>
      </c>
      <c r="E111" s="103">
        <v>0.71550000000000002</v>
      </c>
      <c r="F111" s="104">
        <v>4.0150000000000003E-3</v>
      </c>
      <c r="G111" s="99">
        <f t="shared" si="10"/>
        <v>0.71951500000000002</v>
      </c>
      <c r="H111" s="101">
        <v>1.29</v>
      </c>
      <c r="I111" s="102" t="s">
        <v>59</v>
      </c>
      <c r="J111" s="106">
        <f t="shared" si="16"/>
        <v>1.29</v>
      </c>
      <c r="K111" s="101">
        <v>1478</v>
      </c>
      <c r="L111" s="102" t="s">
        <v>57</v>
      </c>
      <c r="M111" s="100">
        <f t="shared" si="12"/>
        <v>0.14779999999999999</v>
      </c>
      <c r="N111" s="101">
        <v>1888</v>
      </c>
      <c r="O111" s="102" t="s">
        <v>57</v>
      </c>
      <c r="P111" s="100">
        <f t="shared" si="13"/>
        <v>0.1888</v>
      </c>
    </row>
    <row r="112" spans="1:16">
      <c r="A112" s="18">
        <f t="shared" si="14"/>
        <v>112</v>
      </c>
      <c r="B112" s="101">
        <v>70</v>
      </c>
      <c r="C112" s="102" t="s">
        <v>56</v>
      </c>
      <c r="D112" s="96">
        <f t="shared" si="15"/>
        <v>3.5000000000000003E-2</v>
      </c>
      <c r="E112" s="103">
        <v>0.73360000000000003</v>
      </c>
      <c r="F112" s="104">
        <v>3.784E-3</v>
      </c>
      <c r="G112" s="99">
        <f t="shared" si="10"/>
        <v>0.73738400000000004</v>
      </c>
      <c r="H112" s="101">
        <v>1.36</v>
      </c>
      <c r="I112" s="102" t="s">
        <v>59</v>
      </c>
      <c r="J112" s="106">
        <f t="shared" si="16"/>
        <v>1.36</v>
      </c>
      <c r="K112" s="101">
        <v>1497</v>
      </c>
      <c r="L112" s="102" t="s">
        <v>57</v>
      </c>
      <c r="M112" s="100">
        <f t="shared" si="12"/>
        <v>0.1497</v>
      </c>
      <c r="N112" s="101">
        <v>1927</v>
      </c>
      <c r="O112" s="102" t="s">
        <v>57</v>
      </c>
      <c r="P112" s="100">
        <f t="shared" si="13"/>
        <v>0.19270000000000001</v>
      </c>
    </row>
    <row r="113" spans="1:16">
      <c r="A113" s="18">
        <f t="shared" si="14"/>
        <v>113</v>
      </c>
      <c r="B113" s="101">
        <v>80</v>
      </c>
      <c r="C113" s="102" t="s">
        <v>56</v>
      </c>
      <c r="D113" s="96">
        <f t="shared" si="15"/>
        <v>0.04</v>
      </c>
      <c r="E113" s="103">
        <v>0.76429999999999998</v>
      </c>
      <c r="F113" s="104">
        <v>3.3999999999999998E-3</v>
      </c>
      <c r="G113" s="99">
        <f t="shared" si="10"/>
        <v>0.76769999999999994</v>
      </c>
      <c r="H113" s="101">
        <v>1.49</v>
      </c>
      <c r="I113" s="102" t="s">
        <v>59</v>
      </c>
      <c r="J113" s="106">
        <f t="shared" si="16"/>
        <v>1.49</v>
      </c>
      <c r="K113" s="101">
        <v>1538</v>
      </c>
      <c r="L113" s="102" t="s">
        <v>57</v>
      </c>
      <c r="M113" s="100">
        <f t="shared" si="12"/>
        <v>0.15379999999999999</v>
      </c>
      <c r="N113" s="101">
        <v>1998</v>
      </c>
      <c r="O113" s="102" t="s">
        <v>57</v>
      </c>
      <c r="P113" s="100">
        <f t="shared" si="13"/>
        <v>0.19980000000000001</v>
      </c>
    </row>
    <row r="114" spans="1:16">
      <c r="A114" s="18">
        <f t="shared" si="14"/>
        <v>114</v>
      </c>
      <c r="B114" s="101">
        <v>90</v>
      </c>
      <c r="C114" s="102" t="s">
        <v>56</v>
      </c>
      <c r="D114" s="96">
        <f t="shared" si="15"/>
        <v>4.4999999999999998E-2</v>
      </c>
      <c r="E114" s="103">
        <v>0.78869999999999996</v>
      </c>
      <c r="F114" s="104">
        <v>3.0920000000000001E-3</v>
      </c>
      <c r="G114" s="99">
        <f t="shared" si="10"/>
        <v>0.79179199999999994</v>
      </c>
      <c r="H114" s="101">
        <v>1.62</v>
      </c>
      <c r="I114" s="102" t="s">
        <v>59</v>
      </c>
      <c r="J114" s="106">
        <f t="shared" si="16"/>
        <v>1.62</v>
      </c>
      <c r="K114" s="101">
        <v>1573</v>
      </c>
      <c r="L114" s="102" t="s">
        <v>57</v>
      </c>
      <c r="M114" s="100">
        <f t="shared" si="12"/>
        <v>0.1573</v>
      </c>
      <c r="N114" s="101">
        <v>2061</v>
      </c>
      <c r="O114" s="102" t="s">
        <v>57</v>
      </c>
      <c r="P114" s="100">
        <f t="shared" si="13"/>
        <v>0.20610000000000001</v>
      </c>
    </row>
    <row r="115" spans="1:16">
      <c r="A115" s="18">
        <f t="shared" si="14"/>
        <v>115</v>
      </c>
      <c r="B115" s="101">
        <v>100</v>
      </c>
      <c r="C115" s="102" t="s">
        <v>56</v>
      </c>
      <c r="D115" s="96">
        <f t="shared" si="15"/>
        <v>0.05</v>
      </c>
      <c r="E115" s="103">
        <v>0.80759999999999998</v>
      </c>
      <c r="F115" s="104">
        <v>2.8379999999999998E-3</v>
      </c>
      <c r="G115" s="99">
        <f t="shared" si="10"/>
        <v>0.81043799999999999</v>
      </c>
      <c r="H115" s="101">
        <v>1.74</v>
      </c>
      <c r="I115" s="102" t="s">
        <v>59</v>
      </c>
      <c r="J115" s="106">
        <f t="shared" si="16"/>
        <v>1.74</v>
      </c>
      <c r="K115" s="101">
        <v>1605</v>
      </c>
      <c r="L115" s="102" t="s">
        <v>57</v>
      </c>
      <c r="M115" s="100">
        <f t="shared" si="12"/>
        <v>0.1605</v>
      </c>
      <c r="N115" s="101">
        <v>2119</v>
      </c>
      <c r="O115" s="102" t="s">
        <v>57</v>
      </c>
      <c r="P115" s="100">
        <f t="shared" si="13"/>
        <v>0.21190000000000003</v>
      </c>
    </row>
    <row r="116" spans="1:16">
      <c r="A116" s="18">
        <f t="shared" si="14"/>
        <v>116</v>
      </c>
      <c r="B116" s="101">
        <v>110</v>
      </c>
      <c r="C116" s="102" t="s">
        <v>56</v>
      </c>
      <c r="D116" s="96">
        <f t="shared" si="15"/>
        <v>5.5E-2</v>
      </c>
      <c r="E116" s="103">
        <v>0.82179999999999997</v>
      </c>
      <c r="F116" s="104">
        <v>2.6259999999999999E-3</v>
      </c>
      <c r="G116" s="99">
        <f t="shared" si="10"/>
        <v>0.82442599999999999</v>
      </c>
      <c r="H116" s="101">
        <v>1.86</v>
      </c>
      <c r="I116" s="102" t="s">
        <v>59</v>
      </c>
      <c r="J116" s="106">
        <f t="shared" si="16"/>
        <v>1.86</v>
      </c>
      <c r="K116" s="101">
        <v>1633</v>
      </c>
      <c r="L116" s="102" t="s">
        <v>57</v>
      </c>
      <c r="M116" s="100">
        <f t="shared" ref="M116:M143" si="17">K116/1000/10</f>
        <v>0.1633</v>
      </c>
      <c r="N116" s="101">
        <v>2172</v>
      </c>
      <c r="O116" s="102" t="s">
        <v>57</v>
      </c>
      <c r="P116" s="100">
        <f t="shared" ref="P116:P145" si="18">N116/1000/10</f>
        <v>0.2172</v>
      </c>
    </row>
    <row r="117" spans="1:16">
      <c r="A117" s="18">
        <f t="shared" si="14"/>
        <v>117</v>
      </c>
      <c r="B117" s="101">
        <v>120</v>
      </c>
      <c r="C117" s="102" t="s">
        <v>56</v>
      </c>
      <c r="D117" s="96">
        <f t="shared" si="15"/>
        <v>0.06</v>
      </c>
      <c r="E117" s="103">
        <v>0.83199999999999996</v>
      </c>
      <c r="F117" s="104">
        <v>2.4459999999999998E-3</v>
      </c>
      <c r="G117" s="99">
        <f t="shared" si="10"/>
        <v>0.83444599999999991</v>
      </c>
      <c r="H117" s="101">
        <v>1.98</v>
      </c>
      <c r="I117" s="102" t="s">
        <v>59</v>
      </c>
      <c r="J117" s="106">
        <f t="shared" si="16"/>
        <v>1.98</v>
      </c>
      <c r="K117" s="101">
        <v>1660</v>
      </c>
      <c r="L117" s="102" t="s">
        <v>57</v>
      </c>
      <c r="M117" s="100">
        <f t="shared" si="17"/>
        <v>0.16599999999999998</v>
      </c>
      <c r="N117" s="101">
        <v>2221</v>
      </c>
      <c r="O117" s="102" t="s">
        <v>57</v>
      </c>
      <c r="P117" s="100">
        <f t="shared" si="18"/>
        <v>0.22210000000000002</v>
      </c>
    </row>
    <row r="118" spans="1:16">
      <c r="A118" s="18">
        <f t="shared" si="14"/>
        <v>118</v>
      </c>
      <c r="B118" s="101">
        <v>130</v>
      </c>
      <c r="C118" s="102" t="s">
        <v>56</v>
      </c>
      <c r="D118" s="96">
        <f t="shared" si="15"/>
        <v>6.5000000000000002E-2</v>
      </c>
      <c r="E118" s="103">
        <v>0.8387</v>
      </c>
      <c r="F118" s="104">
        <v>2.2910000000000001E-3</v>
      </c>
      <c r="G118" s="99">
        <f t="shared" si="10"/>
        <v>0.84099100000000004</v>
      </c>
      <c r="H118" s="101">
        <v>2.1</v>
      </c>
      <c r="I118" s="102" t="s">
        <v>59</v>
      </c>
      <c r="J118" s="106">
        <f t="shared" si="16"/>
        <v>2.1</v>
      </c>
      <c r="K118" s="101">
        <v>1686</v>
      </c>
      <c r="L118" s="102" t="s">
        <v>57</v>
      </c>
      <c r="M118" s="100">
        <f t="shared" si="17"/>
        <v>0.1686</v>
      </c>
      <c r="N118" s="101">
        <v>2268</v>
      </c>
      <c r="O118" s="102" t="s">
        <v>57</v>
      </c>
      <c r="P118" s="100">
        <f t="shared" si="18"/>
        <v>0.22679999999999997</v>
      </c>
    </row>
    <row r="119" spans="1:16">
      <c r="A119" s="18">
        <f t="shared" si="14"/>
        <v>119</v>
      </c>
      <c r="B119" s="101">
        <v>140</v>
      </c>
      <c r="C119" s="102" t="s">
        <v>56</v>
      </c>
      <c r="D119" s="96">
        <f t="shared" si="15"/>
        <v>7.0000000000000007E-2</v>
      </c>
      <c r="E119" s="103">
        <v>0.84250000000000003</v>
      </c>
      <c r="F119" s="104">
        <v>2.1549999999999998E-3</v>
      </c>
      <c r="G119" s="99">
        <f t="shared" si="10"/>
        <v>0.84465500000000004</v>
      </c>
      <c r="H119" s="101">
        <v>2.21</v>
      </c>
      <c r="I119" s="102" t="s">
        <v>59</v>
      </c>
      <c r="J119" s="106">
        <f t="shared" si="16"/>
        <v>2.21</v>
      </c>
      <c r="K119" s="101">
        <v>1710</v>
      </c>
      <c r="L119" s="102" t="s">
        <v>57</v>
      </c>
      <c r="M119" s="100">
        <f t="shared" si="17"/>
        <v>0.17099999999999999</v>
      </c>
      <c r="N119" s="101">
        <v>2312</v>
      </c>
      <c r="O119" s="102" t="s">
        <v>57</v>
      </c>
      <c r="P119" s="100">
        <f t="shared" si="18"/>
        <v>0.23119999999999999</v>
      </c>
    </row>
    <row r="120" spans="1:16">
      <c r="A120" s="18">
        <f t="shared" si="14"/>
        <v>120</v>
      </c>
      <c r="B120" s="101">
        <v>150</v>
      </c>
      <c r="C120" s="102" t="s">
        <v>56</v>
      </c>
      <c r="D120" s="96">
        <f t="shared" si="15"/>
        <v>7.4999999999999997E-2</v>
      </c>
      <c r="E120" s="103">
        <v>0.84379999999999999</v>
      </c>
      <c r="F120" s="104">
        <v>2.036E-3</v>
      </c>
      <c r="G120" s="99">
        <f t="shared" si="10"/>
        <v>0.84583600000000003</v>
      </c>
      <c r="H120" s="101">
        <v>2.33</v>
      </c>
      <c r="I120" s="102" t="s">
        <v>59</v>
      </c>
      <c r="J120" s="106">
        <f t="shared" si="16"/>
        <v>2.33</v>
      </c>
      <c r="K120" s="101">
        <v>1733</v>
      </c>
      <c r="L120" s="102" t="s">
        <v>57</v>
      </c>
      <c r="M120" s="100">
        <f t="shared" si="17"/>
        <v>0.17330000000000001</v>
      </c>
      <c r="N120" s="101">
        <v>2354</v>
      </c>
      <c r="O120" s="102" t="s">
        <v>57</v>
      </c>
      <c r="P120" s="100">
        <f t="shared" si="18"/>
        <v>0.2354</v>
      </c>
    </row>
    <row r="121" spans="1:16">
      <c r="A121" s="18">
        <f t="shared" si="14"/>
        <v>121</v>
      </c>
      <c r="B121" s="101">
        <v>160</v>
      </c>
      <c r="C121" s="102" t="s">
        <v>56</v>
      </c>
      <c r="D121" s="96">
        <f t="shared" si="15"/>
        <v>0.08</v>
      </c>
      <c r="E121" s="103">
        <v>0.84289999999999998</v>
      </c>
      <c r="F121" s="104">
        <v>1.9300000000000001E-3</v>
      </c>
      <c r="G121" s="99">
        <f t="shared" si="10"/>
        <v>0.84482999999999997</v>
      </c>
      <c r="H121" s="101">
        <v>2.4500000000000002</v>
      </c>
      <c r="I121" s="102" t="s">
        <v>59</v>
      </c>
      <c r="J121" s="106">
        <f t="shared" si="16"/>
        <v>2.4500000000000002</v>
      </c>
      <c r="K121" s="101">
        <v>1755</v>
      </c>
      <c r="L121" s="102" t="s">
        <v>57</v>
      </c>
      <c r="M121" s="100">
        <f t="shared" si="17"/>
        <v>0.17549999999999999</v>
      </c>
      <c r="N121" s="101">
        <v>2395</v>
      </c>
      <c r="O121" s="102" t="s">
        <v>57</v>
      </c>
      <c r="P121" s="100">
        <f t="shared" si="18"/>
        <v>0.23949999999999999</v>
      </c>
    </row>
    <row r="122" spans="1:16">
      <c r="A122" s="18">
        <f t="shared" si="14"/>
        <v>122</v>
      </c>
      <c r="B122" s="101">
        <v>170</v>
      </c>
      <c r="C122" s="102" t="s">
        <v>56</v>
      </c>
      <c r="D122" s="96">
        <f t="shared" si="15"/>
        <v>8.5000000000000006E-2</v>
      </c>
      <c r="E122" s="103">
        <v>0.84019999999999995</v>
      </c>
      <c r="F122" s="104">
        <v>1.835E-3</v>
      </c>
      <c r="G122" s="99">
        <f t="shared" si="10"/>
        <v>0.84203499999999998</v>
      </c>
      <c r="H122" s="101">
        <v>2.57</v>
      </c>
      <c r="I122" s="102" t="s">
        <v>59</v>
      </c>
      <c r="J122" s="106">
        <f t="shared" si="16"/>
        <v>2.57</v>
      </c>
      <c r="K122" s="101">
        <v>1776</v>
      </c>
      <c r="L122" s="102" t="s">
        <v>57</v>
      </c>
      <c r="M122" s="100">
        <f t="shared" si="17"/>
        <v>0.17760000000000001</v>
      </c>
      <c r="N122" s="101">
        <v>2435</v>
      </c>
      <c r="O122" s="102" t="s">
        <v>57</v>
      </c>
      <c r="P122" s="100">
        <f t="shared" si="18"/>
        <v>0.24349999999999999</v>
      </c>
    </row>
    <row r="123" spans="1:16">
      <c r="A123" s="18">
        <f t="shared" si="14"/>
        <v>123</v>
      </c>
      <c r="B123" s="101">
        <v>180</v>
      </c>
      <c r="C123" s="102" t="s">
        <v>56</v>
      </c>
      <c r="D123" s="96">
        <f t="shared" si="15"/>
        <v>0.09</v>
      </c>
      <c r="E123" s="103">
        <v>0.83599999999999997</v>
      </c>
      <c r="F123" s="104">
        <v>1.75E-3</v>
      </c>
      <c r="G123" s="99">
        <f t="shared" si="10"/>
        <v>0.83774999999999999</v>
      </c>
      <c r="H123" s="101">
        <v>2.69</v>
      </c>
      <c r="I123" s="102" t="s">
        <v>59</v>
      </c>
      <c r="J123" s="106">
        <f t="shared" si="16"/>
        <v>2.69</v>
      </c>
      <c r="K123" s="101">
        <v>1798</v>
      </c>
      <c r="L123" s="102" t="s">
        <v>57</v>
      </c>
      <c r="M123" s="100">
        <f t="shared" si="17"/>
        <v>0.17980000000000002</v>
      </c>
      <c r="N123" s="101">
        <v>2473</v>
      </c>
      <c r="O123" s="102" t="s">
        <v>57</v>
      </c>
      <c r="P123" s="100">
        <f t="shared" si="18"/>
        <v>0.24729999999999999</v>
      </c>
    </row>
    <row r="124" spans="1:16">
      <c r="A124" s="18">
        <f t="shared" si="14"/>
        <v>124</v>
      </c>
      <c r="B124" s="101">
        <v>200</v>
      </c>
      <c r="C124" s="102" t="s">
        <v>56</v>
      </c>
      <c r="D124" s="96">
        <f t="shared" si="15"/>
        <v>0.1</v>
      </c>
      <c r="E124" s="103">
        <v>0.82410000000000005</v>
      </c>
      <c r="F124" s="104">
        <v>1.603E-3</v>
      </c>
      <c r="G124" s="99">
        <f t="shared" si="10"/>
        <v>0.82570300000000008</v>
      </c>
      <c r="H124" s="101">
        <v>2.92</v>
      </c>
      <c r="I124" s="102" t="s">
        <v>59</v>
      </c>
      <c r="J124" s="106">
        <f t="shared" si="16"/>
        <v>2.92</v>
      </c>
      <c r="K124" s="101">
        <v>1854</v>
      </c>
      <c r="L124" s="102" t="s">
        <v>57</v>
      </c>
      <c r="M124" s="100">
        <f t="shared" si="17"/>
        <v>0.18540000000000001</v>
      </c>
      <c r="N124" s="101">
        <v>2548</v>
      </c>
      <c r="O124" s="102" t="s">
        <v>57</v>
      </c>
      <c r="P124" s="100">
        <f t="shared" si="18"/>
        <v>0.25480000000000003</v>
      </c>
    </row>
    <row r="125" spans="1:16">
      <c r="A125" s="18">
        <f t="shared" si="14"/>
        <v>125</v>
      </c>
      <c r="B125" s="107">
        <v>225</v>
      </c>
      <c r="C125" s="108" t="s">
        <v>56</v>
      </c>
      <c r="D125" s="96">
        <f t="shared" si="15"/>
        <v>0.1125</v>
      </c>
      <c r="E125" s="103">
        <v>0.80449999999999999</v>
      </c>
      <c r="F125" s="104">
        <v>1.4530000000000001E-3</v>
      </c>
      <c r="G125" s="99">
        <f t="shared" si="10"/>
        <v>0.80595300000000003</v>
      </c>
      <c r="H125" s="101">
        <v>3.23</v>
      </c>
      <c r="I125" s="102" t="s">
        <v>59</v>
      </c>
      <c r="J125" s="106">
        <f t="shared" si="16"/>
        <v>3.23</v>
      </c>
      <c r="K125" s="101">
        <v>1933</v>
      </c>
      <c r="L125" s="102" t="s">
        <v>57</v>
      </c>
      <c r="M125" s="100">
        <f t="shared" si="17"/>
        <v>0.1933</v>
      </c>
      <c r="N125" s="101">
        <v>2639</v>
      </c>
      <c r="O125" s="102" t="s">
        <v>57</v>
      </c>
      <c r="P125" s="100">
        <f t="shared" si="18"/>
        <v>0.26389999999999997</v>
      </c>
    </row>
    <row r="126" spans="1:16">
      <c r="A126" s="18">
        <f t="shared" si="14"/>
        <v>126</v>
      </c>
      <c r="B126" s="107">
        <v>250</v>
      </c>
      <c r="C126" s="108" t="s">
        <v>56</v>
      </c>
      <c r="D126" s="96">
        <f t="shared" si="15"/>
        <v>0.125</v>
      </c>
      <c r="E126" s="103">
        <v>0.78180000000000005</v>
      </c>
      <c r="F126" s="104">
        <v>1.33E-3</v>
      </c>
      <c r="G126" s="99">
        <f t="shared" si="10"/>
        <v>0.7831300000000001</v>
      </c>
      <c r="H126" s="107">
        <v>3.54</v>
      </c>
      <c r="I126" s="108" t="s">
        <v>59</v>
      </c>
      <c r="J126" s="106">
        <f t="shared" si="16"/>
        <v>3.54</v>
      </c>
      <c r="K126" s="107">
        <v>2011</v>
      </c>
      <c r="L126" s="108" t="s">
        <v>57</v>
      </c>
      <c r="M126" s="100">
        <f t="shared" si="17"/>
        <v>0.2011</v>
      </c>
      <c r="N126" s="107">
        <v>2728</v>
      </c>
      <c r="O126" s="108" t="s">
        <v>57</v>
      </c>
      <c r="P126" s="100">
        <f t="shared" si="18"/>
        <v>0.27280000000000004</v>
      </c>
    </row>
    <row r="127" spans="1:16">
      <c r="A127" s="18">
        <f t="shared" si="14"/>
        <v>127</v>
      </c>
      <c r="B127" s="107">
        <v>275</v>
      </c>
      <c r="C127" s="108" t="s">
        <v>56</v>
      </c>
      <c r="D127" s="96">
        <f t="shared" si="15"/>
        <v>0.13750000000000001</v>
      </c>
      <c r="E127" s="103">
        <v>0.75770000000000004</v>
      </c>
      <c r="F127" s="104">
        <v>1.227E-3</v>
      </c>
      <c r="G127" s="99">
        <f t="shared" si="10"/>
        <v>0.75892700000000002</v>
      </c>
      <c r="H127" s="107">
        <v>3.87</v>
      </c>
      <c r="I127" s="108" t="s">
        <v>59</v>
      </c>
      <c r="J127" s="106">
        <f t="shared" si="16"/>
        <v>3.87</v>
      </c>
      <c r="K127" s="107">
        <v>2090</v>
      </c>
      <c r="L127" s="108" t="s">
        <v>57</v>
      </c>
      <c r="M127" s="100">
        <f t="shared" si="17"/>
        <v>0.20899999999999999</v>
      </c>
      <c r="N127" s="107">
        <v>2817</v>
      </c>
      <c r="O127" s="108" t="s">
        <v>57</v>
      </c>
      <c r="P127" s="100">
        <f t="shared" si="18"/>
        <v>0.28170000000000001</v>
      </c>
    </row>
    <row r="128" spans="1:16">
      <c r="A128" s="18">
        <f t="shared" si="14"/>
        <v>128</v>
      </c>
      <c r="B128" s="101">
        <v>300</v>
      </c>
      <c r="C128" s="102" t="s">
        <v>56</v>
      </c>
      <c r="D128" s="96">
        <f t="shared" ref="D128:D140" si="19">B128/1000/$C$5</f>
        <v>0.15</v>
      </c>
      <c r="E128" s="103">
        <v>0.73309999999999997</v>
      </c>
      <c r="F128" s="104">
        <v>1.14E-3</v>
      </c>
      <c r="G128" s="99">
        <f t="shared" si="10"/>
        <v>0.73424</v>
      </c>
      <c r="H128" s="101">
        <v>4.2</v>
      </c>
      <c r="I128" s="102" t="s">
        <v>59</v>
      </c>
      <c r="J128" s="106">
        <f t="shared" si="16"/>
        <v>4.2</v>
      </c>
      <c r="K128" s="107">
        <v>2170</v>
      </c>
      <c r="L128" s="108" t="s">
        <v>57</v>
      </c>
      <c r="M128" s="100">
        <f t="shared" si="17"/>
        <v>0.217</v>
      </c>
      <c r="N128" s="107">
        <v>2906</v>
      </c>
      <c r="O128" s="108" t="s">
        <v>57</v>
      </c>
      <c r="P128" s="100">
        <f t="shared" si="18"/>
        <v>0.29060000000000002</v>
      </c>
    </row>
    <row r="129" spans="1:16">
      <c r="A129" s="18">
        <f t="shared" si="14"/>
        <v>129</v>
      </c>
      <c r="B129" s="101">
        <v>325</v>
      </c>
      <c r="C129" s="102" t="s">
        <v>56</v>
      </c>
      <c r="D129" s="96">
        <f t="shared" si="19"/>
        <v>0.16250000000000001</v>
      </c>
      <c r="E129" s="103">
        <v>0.70889999999999997</v>
      </c>
      <c r="F129" s="104">
        <v>1.0660000000000001E-3</v>
      </c>
      <c r="G129" s="99">
        <f t="shared" si="10"/>
        <v>0.70996599999999999</v>
      </c>
      <c r="H129" s="101">
        <v>4.54</v>
      </c>
      <c r="I129" s="102" t="s">
        <v>59</v>
      </c>
      <c r="J129" s="106">
        <f t="shared" si="16"/>
        <v>4.54</v>
      </c>
      <c r="K129" s="107">
        <v>2251</v>
      </c>
      <c r="L129" s="108" t="s">
        <v>57</v>
      </c>
      <c r="M129" s="100">
        <f t="shared" si="17"/>
        <v>0.22509999999999999</v>
      </c>
      <c r="N129" s="107">
        <v>2996</v>
      </c>
      <c r="O129" s="108" t="s">
        <v>57</v>
      </c>
      <c r="P129" s="100">
        <f t="shared" si="18"/>
        <v>0.29959999999999998</v>
      </c>
    </row>
    <row r="130" spans="1:16">
      <c r="A130" s="18">
        <f t="shared" si="14"/>
        <v>130</v>
      </c>
      <c r="B130" s="101">
        <v>350</v>
      </c>
      <c r="C130" s="102" t="s">
        <v>56</v>
      </c>
      <c r="D130" s="96">
        <f t="shared" si="19"/>
        <v>0.17499999999999999</v>
      </c>
      <c r="E130" s="103">
        <v>0.68530000000000002</v>
      </c>
      <c r="F130" s="104">
        <v>1.0009999999999999E-3</v>
      </c>
      <c r="G130" s="99">
        <f t="shared" si="10"/>
        <v>0.68630100000000005</v>
      </c>
      <c r="H130" s="101">
        <v>4.9000000000000004</v>
      </c>
      <c r="I130" s="102" t="s">
        <v>59</v>
      </c>
      <c r="J130" s="106">
        <f t="shared" si="16"/>
        <v>4.9000000000000004</v>
      </c>
      <c r="K130" s="107">
        <v>2335</v>
      </c>
      <c r="L130" s="108" t="s">
        <v>57</v>
      </c>
      <c r="M130" s="100">
        <f t="shared" si="17"/>
        <v>0.23349999999999999</v>
      </c>
      <c r="N130" s="107">
        <v>3087</v>
      </c>
      <c r="O130" s="108" t="s">
        <v>57</v>
      </c>
      <c r="P130" s="100">
        <f t="shared" si="18"/>
        <v>0.30870000000000003</v>
      </c>
    </row>
    <row r="131" spans="1:16">
      <c r="A131" s="18">
        <f t="shared" si="14"/>
        <v>131</v>
      </c>
      <c r="B131" s="101">
        <v>375</v>
      </c>
      <c r="C131" s="102" t="s">
        <v>56</v>
      </c>
      <c r="D131" s="96">
        <f t="shared" si="19"/>
        <v>0.1875</v>
      </c>
      <c r="E131" s="103">
        <v>0.66259999999999997</v>
      </c>
      <c r="F131" s="104">
        <v>9.4390000000000001E-4</v>
      </c>
      <c r="G131" s="99">
        <f t="shared" si="10"/>
        <v>0.66354389999999996</v>
      </c>
      <c r="H131" s="101">
        <v>5.27</v>
      </c>
      <c r="I131" s="102" t="s">
        <v>59</v>
      </c>
      <c r="J131" s="106">
        <f t="shared" si="16"/>
        <v>5.27</v>
      </c>
      <c r="K131" s="107">
        <v>2420</v>
      </c>
      <c r="L131" s="108" t="s">
        <v>57</v>
      </c>
      <c r="M131" s="100">
        <f t="shared" si="17"/>
        <v>0.24199999999999999</v>
      </c>
      <c r="N131" s="107">
        <v>3180</v>
      </c>
      <c r="O131" s="108" t="s">
        <v>57</v>
      </c>
      <c r="P131" s="100">
        <f t="shared" si="18"/>
        <v>0.318</v>
      </c>
    </row>
    <row r="132" spans="1:16">
      <c r="A132" s="18">
        <f t="shared" si="14"/>
        <v>132</v>
      </c>
      <c r="B132" s="101">
        <v>400</v>
      </c>
      <c r="C132" s="102" t="s">
        <v>56</v>
      </c>
      <c r="D132" s="96">
        <f t="shared" si="19"/>
        <v>0.2</v>
      </c>
      <c r="E132" s="103">
        <v>0.6411</v>
      </c>
      <c r="F132" s="104">
        <v>8.9340000000000003E-4</v>
      </c>
      <c r="G132" s="99">
        <f t="shared" si="10"/>
        <v>0.64199340000000005</v>
      </c>
      <c r="H132" s="101">
        <v>5.65</v>
      </c>
      <c r="I132" s="102" t="s">
        <v>59</v>
      </c>
      <c r="J132" s="106">
        <f t="shared" si="16"/>
        <v>5.65</v>
      </c>
      <c r="K132" s="107">
        <v>2508</v>
      </c>
      <c r="L132" s="108" t="s">
        <v>57</v>
      </c>
      <c r="M132" s="100">
        <f t="shared" si="17"/>
        <v>0.25080000000000002</v>
      </c>
      <c r="N132" s="107">
        <v>3276</v>
      </c>
      <c r="O132" s="108" t="s">
        <v>57</v>
      </c>
      <c r="P132" s="100">
        <f t="shared" si="18"/>
        <v>0.3276</v>
      </c>
    </row>
    <row r="133" spans="1:16">
      <c r="A133" s="18">
        <f t="shared" si="14"/>
        <v>133</v>
      </c>
      <c r="B133" s="101">
        <v>450</v>
      </c>
      <c r="C133" s="102" t="s">
        <v>56</v>
      </c>
      <c r="D133" s="96">
        <f t="shared" si="19"/>
        <v>0.22500000000000001</v>
      </c>
      <c r="E133" s="103">
        <v>0.60140000000000005</v>
      </c>
      <c r="F133" s="104">
        <v>8.0800000000000002E-4</v>
      </c>
      <c r="G133" s="99">
        <f t="shared" si="10"/>
        <v>0.60220800000000008</v>
      </c>
      <c r="H133" s="101">
        <v>6.45</v>
      </c>
      <c r="I133" s="102" t="s">
        <v>59</v>
      </c>
      <c r="J133" s="106">
        <f t="shared" si="16"/>
        <v>6.45</v>
      </c>
      <c r="K133" s="107">
        <v>2806</v>
      </c>
      <c r="L133" s="108" t="s">
        <v>57</v>
      </c>
      <c r="M133" s="100">
        <f t="shared" si="17"/>
        <v>0.28060000000000002</v>
      </c>
      <c r="N133" s="107">
        <v>3474</v>
      </c>
      <c r="O133" s="108" t="s">
        <v>57</v>
      </c>
      <c r="P133" s="100">
        <f t="shared" si="18"/>
        <v>0.34740000000000004</v>
      </c>
    </row>
    <row r="134" spans="1:16">
      <c r="A134" s="18">
        <f t="shared" si="14"/>
        <v>134</v>
      </c>
      <c r="B134" s="101">
        <v>500</v>
      </c>
      <c r="C134" s="102" t="s">
        <v>56</v>
      </c>
      <c r="D134" s="96">
        <f t="shared" si="19"/>
        <v>0.25</v>
      </c>
      <c r="E134" s="103">
        <v>0.56620000000000004</v>
      </c>
      <c r="F134" s="104">
        <v>7.383E-4</v>
      </c>
      <c r="G134" s="99">
        <f t="shared" si="10"/>
        <v>0.56693830000000001</v>
      </c>
      <c r="H134" s="101">
        <v>7.31</v>
      </c>
      <c r="I134" s="102" t="s">
        <v>59</v>
      </c>
      <c r="J134" s="106">
        <f t="shared" si="16"/>
        <v>7.31</v>
      </c>
      <c r="K134" s="107">
        <v>3108</v>
      </c>
      <c r="L134" s="108" t="s">
        <v>57</v>
      </c>
      <c r="M134" s="100">
        <f t="shared" si="17"/>
        <v>0.31080000000000002</v>
      </c>
      <c r="N134" s="107">
        <v>3684</v>
      </c>
      <c r="O134" s="108" t="s">
        <v>57</v>
      </c>
      <c r="P134" s="100">
        <f t="shared" si="18"/>
        <v>0.36840000000000001</v>
      </c>
    </row>
    <row r="135" spans="1:16">
      <c r="A135" s="18">
        <f t="shared" si="14"/>
        <v>135</v>
      </c>
      <c r="B135" s="101">
        <v>550</v>
      </c>
      <c r="C135" s="102" t="s">
        <v>56</v>
      </c>
      <c r="D135" s="96">
        <f t="shared" si="19"/>
        <v>0.27500000000000002</v>
      </c>
      <c r="E135" s="103">
        <v>0.53510000000000002</v>
      </c>
      <c r="F135" s="104">
        <v>6.8039999999999995E-4</v>
      </c>
      <c r="G135" s="99">
        <f t="shared" si="10"/>
        <v>0.53578040000000005</v>
      </c>
      <c r="H135" s="101">
        <v>8.2100000000000009</v>
      </c>
      <c r="I135" s="102" t="s">
        <v>59</v>
      </c>
      <c r="J135" s="106">
        <f t="shared" si="16"/>
        <v>8.2100000000000009</v>
      </c>
      <c r="K135" s="107">
        <v>3416</v>
      </c>
      <c r="L135" s="108" t="s">
        <v>57</v>
      </c>
      <c r="M135" s="100">
        <f t="shared" si="17"/>
        <v>0.34160000000000001</v>
      </c>
      <c r="N135" s="107">
        <v>3905</v>
      </c>
      <c r="O135" s="108" t="s">
        <v>57</v>
      </c>
      <c r="P135" s="100">
        <f t="shared" si="18"/>
        <v>0.39049999999999996</v>
      </c>
    </row>
    <row r="136" spans="1:16">
      <c r="A136" s="18">
        <f t="shared" si="14"/>
        <v>136</v>
      </c>
      <c r="B136" s="101">
        <v>600</v>
      </c>
      <c r="C136" s="102" t="s">
        <v>56</v>
      </c>
      <c r="D136" s="96">
        <f t="shared" si="19"/>
        <v>0.3</v>
      </c>
      <c r="E136" s="103">
        <v>0.50749999999999995</v>
      </c>
      <c r="F136" s="104">
        <v>6.3139999999999995E-4</v>
      </c>
      <c r="G136" s="99">
        <f t="shared" si="10"/>
        <v>0.5081313999999999</v>
      </c>
      <c r="H136" s="101">
        <v>9.17</v>
      </c>
      <c r="I136" s="102" t="s">
        <v>59</v>
      </c>
      <c r="J136" s="106">
        <f t="shared" si="16"/>
        <v>9.17</v>
      </c>
      <c r="K136" s="107">
        <v>3730</v>
      </c>
      <c r="L136" s="108" t="s">
        <v>57</v>
      </c>
      <c r="M136" s="100">
        <f t="shared" si="17"/>
        <v>0.373</v>
      </c>
      <c r="N136" s="107">
        <v>4139</v>
      </c>
      <c r="O136" s="108" t="s">
        <v>57</v>
      </c>
      <c r="P136" s="100">
        <f t="shared" si="18"/>
        <v>0.41390000000000005</v>
      </c>
    </row>
    <row r="137" spans="1:16">
      <c r="A137" s="18">
        <f t="shared" si="14"/>
        <v>137</v>
      </c>
      <c r="B137" s="101">
        <v>650</v>
      </c>
      <c r="C137" s="102" t="s">
        <v>56</v>
      </c>
      <c r="D137" s="96">
        <f t="shared" si="19"/>
        <v>0.32500000000000001</v>
      </c>
      <c r="E137" s="103">
        <v>0.48299999999999998</v>
      </c>
      <c r="F137" s="104">
        <v>5.8929999999999996E-4</v>
      </c>
      <c r="G137" s="99">
        <f t="shared" si="10"/>
        <v>0.4835893</v>
      </c>
      <c r="H137" s="101">
        <v>10.18</v>
      </c>
      <c r="I137" s="102" t="s">
        <v>59</v>
      </c>
      <c r="J137" s="106">
        <f t="shared" si="16"/>
        <v>10.18</v>
      </c>
      <c r="K137" s="107">
        <v>4050</v>
      </c>
      <c r="L137" s="108" t="s">
        <v>57</v>
      </c>
      <c r="M137" s="100">
        <f t="shared" si="17"/>
        <v>0.40499999999999997</v>
      </c>
      <c r="N137" s="107">
        <v>4385</v>
      </c>
      <c r="O137" s="108" t="s">
        <v>57</v>
      </c>
      <c r="P137" s="100">
        <f t="shared" si="18"/>
        <v>0.4385</v>
      </c>
    </row>
    <row r="138" spans="1:16">
      <c r="A138" s="18">
        <f t="shared" si="14"/>
        <v>138</v>
      </c>
      <c r="B138" s="101">
        <v>700</v>
      </c>
      <c r="C138" s="102" t="s">
        <v>56</v>
      </c>
      <c r="D138" s="96">
        <f t="shared" si="19"/>
        <v>0.35</v>
      </c>
      <c r="E138" s="103">
        <v>0.46110000000000001</v>
      </c>
      <c r="F138" s="104">
        <v>5.5279999999999999E-4</v>
      </c>
      <c r="G138" s="99">
        <f t="shared" si="10"/>
        <v>0.46165280000000003</v>
      </c>
      <c r="H138" s="101">
        <v>11.23</v>
      </c>
      <c r="I138" s="102" t="s">
        <v>59</v>
      </c>
      <c r="J138" s="106">
        <f t="shared" si="16"/>
        <v>11.23</v>
      </c>
      <c r="K138" s="107">
        <v>4375</v>
      </c>
      <c r="L138" s="108" t="s">
        <v>57</v>
      </c>
      <c r="M138" s="100">
        <f t="shared" si="17"/>
        <v>0.4375</v>
      </c>
      <c r="N138" s="107">
        <v>4644</v>
      </c>
      <c r="O138" s="108" t="s">
        <v>57</v>
      </c>
      <c r="P138" s="100">
        <f t="shared" si="18"/>
        <v>0.46440000000000003</v>
      </c>
    </row>
    <row r="139" spans="1:16">
      <c r="A139" s="18">
        <f t="shared" si="14"/>
        <v>139</v>
      </c>
      <c r="B139" s="101">
        <v>800</v>
      </c>
      <c r="C139" s="102" t="s">
        <v>56</v>
      </c>
      <c r="D139" s="96">
        <f t="shared" si="19"/>
        <v>0.4</v>
      </c>
      <c r="E139" s="103">
        <v>0.42370000000000002</v>
      </c>
      <c r="F139" s="104">
        <v>4.9249999999999999E-4</v>
      </c>
      <c r="G139" s="99">
        <f t="shared" si="10"/>
        <v>0.42419250000000003</v>
      </c>
      <c r="H139" s="101">
        <v>13.49</v>
      </c>
      <c r="I139" s="102" t="s">
        <v>59</v>
      </c>
      <c r="J139" s="106">
        <f t="shared" ref="J139:J169" si="20">H139</f>
        <v>13.49</v>
      </c>
      <c r="K139" s="107">
        <v>5522</v>
      </c>
      <c r="L139" s="108" t="s">
        <v>57</v>
      </c>
      <c r="M139" s="100">
        <f t="shared" si="17"/>
        <v>0.55220000000000002</v>
      </c>
      <c r="N139" s="107">
        <v>5200</v>
      </c>
      <c r="O139" s="108" t="s">
        <v>57</v>
      </c>
      <c r="P139" s="100">
        <f t="shared" si="18"/>
        <v>0.52</v>
      </c>
    </row>
    <row r="140" spans="1:16">
      <c r="A140" s="18">
        <f t="shared" si="14"/>
        <v>140</v>
      </c>
      <c r="B140" s="101">
        <v>900</v>
      </c>
      <c r="C140" s="109" t="s">
        <v>56</v>
      </c>
      <c r="D140" s="96">
        <f t="shared" si="19"/>
        <v>0.45</v>
      </c>
      <c r="E140" s="103">
        <v>0.39290000000000003</v>
      </c>
      <c r="F140" s="104">
        <v>4.4470000000000002E-4</v>
      </c>
      <c r="G140" s="99">
        <f t="shared" si="10"/>
        <v>0.39334470000000005</v>
      </c>
      <c r="H140" s="101">
        <v>15.93</v>
      </c>
      <c r="I140" s="102" t="s">
        <v>59</v>
      </c>
      <c r="J140" s="106">
        <f t="shared" si="20"/>
        <v>15.93</v>
      </c>
      <c r="K140" s="107">
        <v>6623</v>
      </c>
      <c r="L140" s="108" t="s">
        <v>57</v>
      </c>
      <c r="M140" s="100">
        <f t="shared" si="17"/>
        <v>0.6623</v>
      </c>
      <c r="N140" s="107">
        <v>5805</v>
      </c>
      <c r="O140" s="108" t="s">
        <v>57</v>
      </c>
      <c r="P140" s="100">
        <f t="shared" si="18"/>
        <v>0.58050000000000002</v>
      </c>
    </row>
    <row r="141" spans="1:16">
      <c r="A141" s="18">
        <f t="shared" si="14"/>
        <v>141</v>
      </c>
      <c r="B141" s="101">
        <v>1</v>
      </c>
      <c r="C141" s="110" t="s">
        <v>58</v>
      </c>
      <c r="D141" s="96">
        <f t="shared" ref="D141:D172" si="21">B141/$C$5</f>
        <v>0.5</v>
      </c>
      <c r="E141" s="103">
        <v>0.36720000000000003</v>
      </c>
      <c r="F141" s="104">
        <v>4.058E-4</v>
      </c>
      <c r="G141" s="99">
        <f t="shared" si="10"/>
        <v>0.36760580000000004</v>
      </c>
      <c r="H141" s="107">
        <v>18.559999999999999</v>
      </c>
      <c r="I141" s="108" t="s">
        <v>59</v>
      </c>
      <c r="J141" s="106">
        <f t="shared" si="20"/>
        <v>18.559999999999999</v>
      </c>
      <c r="K141" s="107">
        <v>7703</v>
      </c>
      <c r="L141" s="108" t="s">
        <v>57</v>
      </c>
      <c r="M141" s="100">
        <f t="shared" si="17"/>
        <v>0.77029999999999998</v>
      </c>
      <c r="N141" s="107">
        <v>6458</v>
      </c>
      <c r="O141" s="108" t="s">
        <v>57</v>
      </c>
      <c r="P141" s="100">
        <f t="shared" si="18"/>
        <v>0.64580000000000004</v>
      </c>
    </row>
    <row r="142" spans="1:16">
      <c r="A142" s="18">
        <f t="shared" si="14"/>
        <v>142</v>
      </c>
      <c r="B142" s="101">
        <v>1.1000000000000001</v>
      </c>
      <c r="C142" s="108" t="s">
        <v>58</v>
      </c>
      <c r="D142" s="96">
        <f t="shared" si="21"/>
        <v>0.55000000000000004</v>
      </c>
      <c r="E142" s="103">
        <v>0.34539999999999998</v>
      </c>
      <c r="F142" s="104">
        <v>3.7350000000000003E-4</v>
      </c>
      <c r="G142" s="99">
        <f t="shared" si="10"/>
        <v>0.34577350000000001</v>
      </c>
      <c r="H142" s="107">
        <v>21.36</v>
      </c>
      <c r="I142" s="108" t="s">
        <v>59</v>
      </c>
      <c r="J142" s="106">
        <f t="shared" si="20"/>
        <v>21.36</v>
      </c>
      <c r="K142" s="107">
        <v>8776</v>
      </c>
      <c r="L142" s="108" t="s">
        <v>57</v>
      </c>
      <c r="M142" s="100">
        <f t="shared" si="17"/>
        <v>0.87759999999999994</v>
      </c>
      <c r="N142" s="107">
        <v>7155</v>
      </c>
      <c r="O142" s="108" t="s">
        <v>57</v>
      </c>
      <c r="P142" s="100">
        <f t="shared" si="18"/>
        <v>0.71550000000000002</v>
      </c>
    </row>
    <row r="143" spans="1:16">
      <c r="A143" s="18">
        <f t="shared" si="14"/>
        <v>143</v>
      </c>
      <c r="B143" s="101">
        <v>1.2</v>
      </c>
      <c r="C143" s="108" t="s">
        <v>58</v>
      </c>
      <c r="D143" s="96">
        <f t="shared" si="21"/>
        <v>0.6</v>
      </c>
      <c r="E143" s="103">
        <v>0.3266</v>
      </c>
      <c r="F143" s="104">
        <v>3.4620000000000001E-4</v>
      </c>
      <c r="G143" s="99">
        <f t="shared" si="10"/>
        <v>0.32694620000000002</v>
      </c>
      <c r="H143" s="107">
        <v>24.33</v>
      </c>
      <c r="I143" s="108" t="s">
        <v>59</v>
      </c>
      <c r="J143" s="106">
        <f t="shared" si="20"/>
        <v>24.33</v>
      </c>
      <c r="K143" s="107">
        <v>9848</v>
      </c>
      <c r="L143" s="108" t="s">
        <v>57</v>
      </c>
      <c r="M143" s="100">
        <f t="shared" si="17"/>
        <v>0.98480000000000012</v>
      </c>
      <c r="N143" s="107">
        <v>7894</v>
      </c>
      <c r="O143" s="108" t="s">
        <v>57</v>
      </c>
      <c r="P143" s="100">
        <f t="shared" si="18"/>
        <v>0.78939999999999999</v>
      </c>
    </row>
    <row r="144" spans="1:16">
      <c r="A144" s="18">
        <f t="shared" si="14"/>
        <v>144</v>
      </c>
      <c r="B144" s="101">
        <v>1.3</v>
      </c>
      <c r="C144" s="108" t="s">
        <v>58</v>
      </c>
      <c r="D144" s="96">
        <f t="shared" si="21"/>
        <v>0.65</v>
      </c>
      <c r="E144" s="103">
        <v>0.31030000000000002</v>
      </c>
      <c r="F144" s="104">
        <v>3.2279999999999999E-4</v>
      </c>
      <c r="G144" s="99">
        <f t="shared" si="10"/>
        <v>0.31062280000000003</v>
      </c>
      <c r="H144" s="107">
        <v>27.46</v>
      </c>
      <c r="I144" s="108" t="s">
        <v>59</v>
      </c>
      <c r="J144" s="106">
        <f t="shared" si="20"/>
        <v>27.46</v>
      </c>
      <c r="K144" s="107">
        <v>1.0900000000000001</v>
      </c>
      <c r="L144" s="110" t="s">
        <v>59</v>
      </c>
      <c r="M144" s="106">
        <f t="shared" ref="M144:M190" si="22">K144</f>
        <v>1.0900000000000001</v>
      </c>
      <c r="N144" s="107">
        <v>8674</v>
      </c>
      <c r="O144" s="108" t="s">
        <v>57</v>
      </c>
      <c r="P144" s="100">
        <f t="shared" si="18"/>
        <v>0.86739999999999995</v>
      </c>
    </row>
    <row r="145" spans="1:16">
      <c r="A145" s="18">
        <f t="shared" si="14"/>
        <v>145</v>
      </c>
      <c r="B145" s="101">
        <v>1.4</v>
      </c>
      <c r="C145" s="108" t="s">
        <v>58</v>
      </c>
      <c r="D145" s="96">
        <f t="shared" si="21"/>
        <v>0.7</v>
      </c>
      <c r="E145" s="103">
        <v>0.29609999999999997</v>
      </c>
      <c r="F145" s="104">
        <v>3.0249999999999998E-4</v>
      </c>
      <c r="G145" s="99">
        <f t="shared" si="10"/>
        <v>0.29640249999999996</v>
      </c>
      <c r="H145" s="107">
        <v>30.75</v>
      </c>
      <c r="I145" s="108" t="s">
        <v>59</v>
      </c>
      <c r="J145" s="106">
        <f t="shared" si="20"/>
        <v>30.75</v>
      </c>
      <c r="K145" s="107">
        <v>1.2</v>
      </c>
      <c r="L145" s="108" t="s">
        <v>59</v>
      </c>
      <c r="M145" s="106">
        <f t="shared" si="22"/>
        <v>1.2</v>
      </c>
      <c r="N145" s="107">
        <v>9493</v>
      </c>
      <c r="O145" s="108" t="s">
        <v>57</v>
      </c>
      <c r="P145" s="100">
        <f t="shared" si="18"/>
        <v>0.94930000000000003</v>
      </c>
    </row>
    <row r="146" spans="1:16">
      <c r="A146" s="18">
        <f t="shared" si="14"/>
        <v>146</v>
      </c>
      <c r="B146" s="101">
        <v>1.5</v>
      </c>
      <c r="C146" s="108" t="s">
        <v>58</v>
      </c>
      <c r="D146" s="96">
        <f t="shared" si="21"/>
        <v>0.75</v>
      </c>
      <c r="E146" s="103">
        <v>0.28360000000000002</v>
      </c>
      <c r="F146" s="104">
        <v>2.8479999999999998E-4</v>
      </c>
      <c r="G146" s="99">
        <f t="shared" si="10"/>
        <v>0.28388479999999999</v>
      </c>
      <c r="H146" s="107">
        <v>34.200000000000003</v>
      </c>
      <c r="I146" s="108" t="s">
        <v>59</v>
      </c>
      <c r="J146" s="106">
        <f t="shared" si="20"/>
        <v>34.200000000000003</v>
      </c>
      <c r="K146" s="107">
        <v>1.31</v>
      </c>
      <c r="L146" s="108" t="s">
        <v>59</v>
      </c>
      <c r="M146" s="106">
        <f t="shared" si="22"/>
        <v>1.31</v>
      </c>
      <c r="N146" s="107">
        <v>1.03</v>
      </c>
      <c r="O146" s="110" t="s">
        <v>59</v>
      </c>
      <c r="P146" s="106">
        <f t="shared" ref="P146:P177" si="23">N146</f>
        <v>1.03</v>
      </c>
    </row>
    <row r="147" spans="1:16">
      <c r="A147" s="18">
        <f t="shared" si="14"/>
        <v>147</v>
      </c>
      <c r="B147" s="101">
        <v>1.6</v>
      </c>
      <c r="C147" s="108" t="s">
        <v>58</v>
      </c>
      <c r="D147" s="96">
        <f t="shared" si="21"/>
        <v>0.8</v>
      </c>
      <c r="E147" s="103">
        <v>0.27250000000000002</v>
      </c>
      <c r="F147" s="104">
        <v>2.6909999999999998E-4</v>
      </c>
      <c r="G147" s="99">
        <f t="shared" si="10"/>
        <v>0.27276910000000004</v>
      </c>
      <c r="H147" s="107">
        <v>37.79</v>
      </c>
      <c r="I147" s="108" t="s">
        <v>59</v>
      </c>
      <c r="J147" s="106">
        <f t="shared" si="20"/>
        <v>37.79</v>
      </c>
      <c r="K147" s="107">
        <v>1.42</v>
      </c>
      <c r="L147" s="108" t="s">
        <v>59</v>
      </c>
      <c r="M147" s="106">
        <f t="shared" si="22"/>
        <v>1.42</v>
      </c>
      <c r="N147" s="107">
        <v>1.1200000000000001</v>
      </c>
      <c r="O147" s="108" t="s">
        <v>59</v>
      </c>
      <c r="P147" s="106">
        <f t="shared" si="23"/>
        <v>1.1200000000000001</v>
      </c>
    </row>
    <row r="148" spans="1:16">
      <c r="A148" s="18">
        <f t="shared" si="14"/>
        <v>148</v>
      </c>
      <c r="B148" s="101">
        <v>1.7</v>
      </c>
      <c r="C148" s="108" t="s">
        <v>58</v>
      </c>
      <c r="D148" s="96">
        <f t="shared" si="21"/>
        <v>0.85</v>
      </c>
      <c r="E148" s="103">
        <v>0.26269999999999999</v>
      </c>
      <c r="F148" s="104">
        <v>2.5520000000000002E-4</v>
      </c>
      <c r="G148" s="99">
        <f t="shared" ref="G148:G211" si="24">E148+F148</f>
        <v>0.2629552</v>
      </c>
      <c r="H148" s="107">
        <v>41.52</v>
      </c>
      <c r="I148" s="108" t="s">
        <v>59</v>
      </c>
      <c r="J148" s="106">
        <f t="shared" si="20"/>
        <v>41.52</v>
      </c>
      <c r="K148" s="107">
        <v>1.53</v>
      </c>
      <c r="L148" s="108" t="s">
        <v>59</v>
      </c>
      <c r="M148" s="106">
        <f t="shared" si="22"/>
        <v>1.53</v>
      </c>
      <c r="N148" s="107">
        <v>1.22</v>
      </c>
      <c r="O148" s="108" t="s">
        <v>59</v>
      </c>
      <c r="P148" s="106">
        <f t="shared" si="23"/>
        <v>1.22</v>
      </c>
    </row>
    <row r="149" spans="1:16">
      <c r="A149" s="18">
        <f t="shared" si="14"/>
        <v>149</v>
      </c>
      <c r="B149" s="101">
        <v>1.8</v>
      </c>
      <c r="C149" s="108" t="s">
        <v>58</v>
      </c>
      <c r="D149" s="96">
        <f t="shared" si="21"/>
        <v>0.9</v>
      </c>
      <c r="E149" s="103">
        <v>0.25390000000000001</v>
      </c>
      <c r="F149" s="104">
        <v>2.4269999999999999E-4</v>
      </c>
      <c r="G149" s="99">
        <f t="shared" si="24"/>
        <v>0.2541427</v>
      </c>
      <c r="H149" s="107">
        <v>45.38</v>
      </c>
      <c r="I149" s="108" t="s">
        <v>59</v>
      </c>
      <c r="J149" s="106">
        <f t="shared" si="20"/>
        <v>45.38</v>
      </c>
      <c r="K149" s="107">
        <v>1.64</v>
      </c>
      <c r="L149" s="108" t="s">
        <v>59</v>
      </c>
      <c r="M149" s="106">
        <f t="shared" si="22"/>
        <v>1.64</v>
      </c>
      <c r="N149" s="107">
        <v>1.31</v>
      </c>
      <c r="O149" s="108" t="s">
        <v>59</v>
      </c>
      <c r="P149" s="106">
        <f t="shared" si="23"/>
        <v>1.31</v>
      </c>
    </row>
    <row r="150" spans="1:16">
      <c r="A150" s="18">
        <f t="shared" ref="A150:A213" si="25">A149+1</f>
        <v>150</v>
      </c>
      <c r="B150" s="101">
        <v>2</v>
      </c>
      <c r="C150" s="108" t="s">
        <v>58</v>
      </c>
      <c r="D150" s="100">
        <f t="shared" si="21"/>
        <v>1</v>
      </c>
      <c r="E150" s="103">
        <v>0.2392</v>
      </c>
      <c r="F150" s="104">
        <v>2.2120000000000001E-4</v>
      </c>
      <c r="G150" s="99">
        <f t="shared" si="24"/>
        <v>0.2394212</v>
      </c>
      <c r="H150" s="107">
        <v>53.48</v>
      </c>
      <c r="I150" s="108" t="s">
        <v>59</v>
      </c>
      <c r="J150" s="106">
        <f t="shared" si="20"/>
        <v>53.48</v>
      </c>
      <c r="K150" s="107">
        <v>2.02</v>
      </c>
      <c r="L150" s="108" t="s">
        <v>59</v>
      </c>
      <c r="M150" s="106">
        <f t="shared" si="22"/>
        <v>2.02</v>
      </c>
      <c r="N150" s="107">
        <v>1.51</v>
      </c>
      <c r="O150" s="108" t="s">
        <v>59</v>
      </c>
      <c r="P150" s="106">
        <f t="shared" si="23"/>
        <v>1.51</v>
      </c>
    </row>
    <row r="151" spans="1:16">
      <c r="A151" s="18">
        <f t="shared" si="25"/>
        <v>151</v>
      </c>
      <c r="B151" s="101">
        <v>2.25</v>
      </c>
      <c r="C151" s="108" t="s">
        <v>58</v>
      </c>
      <c r="D151" s="100">
        <f t="shared" si="21"/>
        <v>1.125</v>
      </c>
      <c r="E151" s="103">
        <v>0.23039999999999999</v>
      </c>
      <c r="F151" s="104">
        <v>1.9929999999999999E-4</v>
      </c>
      <c r="G151" s="99">
        <f t="shared" si="24"/>
        <v>0.23059930000000001</v>
      </c>
      <c r="H151" s="107">
        <v>64.099999999999994</v>
      </c>
      <c r="I151" s="108" t="s">
        <v>59</v>
      </c>
      <c r="J151" s="106">
        <f t="shared" si="20"/>
        <v>64.099999999999994</v>
      </c>
      <c r="K151" s="107">
        <v>2.5499999999999998</v>
      </c>
      <c r="L151" s="108" t="s">
        <v>59</v>
      </c>
      <c r="M151" s="106">
        <f t="shared" si="22"/>
        <v>2.5499999999999998</v>
      </c>
      <c r="N151" s="107">
        <v>1.77</v>
      </c>
      <c r="O151" s="108" t="s">
        <v>59</v>
      </c>
      <c r="P151" s="106">
        <f t="shared" si="23"/>
        <v>1.77</v>
      </c>
    </row>
    <row r="152" spans="1:16">
      <c r="A152" s="18">
        <f t="shared" si="25"/>
        <v>152</v>
      </c>
      <c r="B152" s="101">
        <v>2.5</v>
      </c>
      <c r="C152" s="108" t="s">
        <v>58</v>
      </c>
      <c r="D152" s="100">
        <f t="shared" si="21"/>
        <v>1.25</v>
      </c>
      <c r="E152" s="103">
        <v>0.22</v>
      </c>
      <c r="F152" s="104">
        <v>1.816E-4</v>
      </c>
      <c r="G152" s="99">
        <f t="shared" si="24"/>
        <v>0.22018160000000001</v>
      </c>
      <c r="H152" s="107">
        <v>75.19</v>
      </c>
      <c r="I152" s="108" t="s">
        <v>59</v>
      </c>
      <c r="J152" s="106">
        <f t="shared" si="20"/>
        <v>75.19</v>
      </c>
      <c r="K152" s="107">
        <v>3.03</v>
      </c>
      <c r="L152" s="108" t="s">
        <v>59</v>
      </c>
      <c r="M152" s="106">
        <f t="shared" si="22"/>
        <v>3.03</v>
      </c>
      <c r="N152" s="107">
        <v>2.0299999999999998</v>
      </c>
      <c r="O152" s="108" t="s">
        <v>59</v>
      </c>
      <c r="P152" s="106">
        <f t="shared" si="23"/>
        <v>2.0299999999999998</v>
      </c>
    </row>
    <row r="153" spans="1:16">
      <c r="A153" s="18">
        <f t="shared" si="25"/>
        <v>153</v>
      </c>
      <c r="B153" s="101">
        <v>2.75</v>
      </c>
      <c r="C153" s="108" t="s">
        <v>58</v>
      </c>
      <c r="D153" s="100">
        <f t="shared" si="21"/>
        <v>1.375</v>
      </c>
      <c r="E153" s="103">
        <v>0.2084</v>
      </c>
      <c r="F153" s="104">
        <v>1.6689999999999999E-4</v>
      </c>
      <c r="G153" s="99">
        <f t="shared" si="24"/>
        <v>0.2085669</v>
      </c>
      <c r="H153" s="107">
        <v>86.84</v>
      </c>
      <c r="I153" s="108" t="s">
        <v>59</v>
      </c>
      <c r="J153" s="106">
        <f t="shared" si="20"/>
        <v>86.84</v>
      </c>
      <c r="K153" s="107">
        <v>3.48</v>
      </c>
      <c r="L153" s="108" t="s">
        <v>59</v>
      </c>
      <c r="M153" s="106">
        <f t="shared" si="22"/>
        <v>3.48</v>
      </c>
      <c r="N153" s="107">
        <v>2.2999999999999998</v>
      </c>
      <c r="O153" s="108" t="s">
        <v>59</v>
      </c>
      <c r="P153" s="106">
        <f t="shared" si="23"/>
        <v>2.2999999999999998</v>
      </c>
    </row>
    <row r="154" spans="1:16">
      <c r="A154" s="18">
        <f t="shared" si="25"/>
        <v>154</v>
      </c>
      <c r="B154" s="101">
        <v>3</v>
      </c>
      <c r="C154" s="108" t="s">
        <v>58</v>
      </c>
      <c r="D154" s="100">
        <f t="shared" si="21"/>
        <v>1.5</v>
      </c>
      <c r="E154" s="103">
        <v>0.19789999999999999</v>
      </c>
      <c r="F154" s="104">
        <v>1.5449999999999999E-4</v>
      </c>
      <c r="G154" s="99">
        <f t="shared" si="24"/>
        <v>0.19805449999999999</v>
      </c>
      <c r="H154" s="107">
        <v>99.13</v>
      </c>
      <c r="I154" s="108" t="s">
        <v>59</v>
      </c>
      <c r="J154" s="106">
        <f t="shared" si="20"/>
        <v>99.13</v>
      </c>
      <c r="K154" s="107">
        <v>3.92</v>
      </c>
      <c r="L154" s="108" t="s">
        <v>59</v>
      </c>
      <c r="M154" s="106">
        <f t="shared" si="22"/>
        <v>3.92</v>
      </c>
      <c r="N154" s="107">
        <v>2.59</v>
      </c>
      <c r="O154" s="108" t="s">
        <v>59</v>
      </c>
      <c r="P154" s="106">
        <f t="shared" si="23"/>
        <v>2.59</v>
      </c>
    </row>
    <row r="155" spans="1:16">
      <c r="A155" s="18">
        <f t="shared" si="25"/>
        <v>155</v>
      </c>
      <c r="B155" s="101">
        <v>3.25</v>
      </c>
      <c r="C155" s="108" t="s">
        <v>58</v>
      </c>
      <c r="D155" s="100">
        <f t="shared" si="21"/>
        <v>1.625</v>
      </c>
      <c r="E155" s="103">
        <v>0.1883</v>
      </c>
      <c r="F155" s="104">
        <v>1.44E-4</v>
      </c>
      <c r="G155" s="99">
        <f t="shared" si="24"/>
        <v>0.188444</v>
      </c>
      <c r="H155" s="107">
        <v>112.05</v>
      </c>
      <c r="I155" s="108" t="s">
        <v>59</v>
      </c>
      <c r="J155" s="106">
        <f t="shared" si="20"/>
        <v>112.05</v>
      </c>
      <c r="K155" s="107">
        <v>4.3600000000000003</v>
      </c>
      <c r="L155" s="108" t="s">
        <v>59</v>
      </c>
      <c r="M155" s="106">
        <f t="shared" si="22"/>
        <v>4.3600000000000003</v>
      </c>
      <c r="N155" s="107">
        <v>2.88</v>
      </c>
      <c r="O155" s="108" t="s">
        <v>59</v>
      </c>
      <c r="P155" s="106">
        <f t="shared" si="23"/>
        <v>2.88</v>
      </c>
    </row>
    <row r="156" spans="1:16">
      <c r="A156" s="18">
        <f t="shared" si="25"/>
        <v>156</v>
      </c>
      <c r="B156" s="101">
        <v>3.5</v>
      </c>
      <c r="C156" s="108" t="s">
        <v>58</v>
      </c>
      <c r="D156" s="100">
        <f t="shared" si="21"/>
        <v>1.75</v>
      </c>
      <c r="E156" s="103">
        <v>0.17929999999999999</v>
      </c>
      <c r="F156" s="104">
        <v>1.348E-4</v>
      </c>
      <c r="G156" s="99">
        <f t="shared" si="24"/>
        <v>0.17943479999999998</v>
      </c>
      <c r="H156" s="107">
        <v>125.64</v>
      </c>
      <c r="I156" s="108" t="s">
        <v>59</v>
      </c>
      <c r="J156" s="106">
        <f t="shared" si="20"/>
        <v>125.64</v>
      </c>
      <c r="K156" s="107">
        <v>4.8</v>
      </c>
      <c r="L156" s="108" t="s">
        <v>59</v>
      </c>
      <c r="M156" s="106">
        <f t="shared" si="22"/>
        <v>4.8</v>
      </c>
      <c r="N156" s="107">
        <v>3.19</v>
      </c>
      <c r="O156" s="108" t="s">
        <v>59</v>
      </c>
      <c r="P156" s="106">
        <f t="shared" si="23"/>
        <v>3.19</v>
      </c>
    </row>
    <row r="157" spans="1:16">
      <c r="A157" s="18">
        <f t="shared" si="25"/>
        <v>157</v>
      </c>
      <c r="B157" s="101">
        <v>3.75</v>
      </c>
      <c r="C157" s="108" t="s">
        <v>58</v>
      </c>
      <c r="D157" s="100">
        <f t="shared" si="21"/>
        <v>1.875</v>
      </c>
      <c r="E157" s="103">
        <v>0.17100000000000001</v>
      </c>
      <c r="F157" s="104">
        <v>1.2679999999999999E-4</v>
      </c>
      <c r="G157" s="99">
        <f t="shared" si="24"/>
        <v>0.17112680000000002</v>
      </c>
      <c r="H157" s="107">
        <v>139.88999999999999</v>
      </c>
      <c r="I157" s="108" t="s">
        <v>59</v>
      </c>
      <c r="J157" s="106">
        <f t="shared" si="20"/>
        <v>139.88999999999999</v>
      </c>
      <c r="K157" s="107">
        <v>5.24</v>
      </c>
      <c r="L157" s="108" t="s">
        <v>59</v>
      </c>
      <c r="M157" s="106">
        <f t="shared" si="22"/>
        <v>5.24</v>
      </c>
      <c r="N157" s="107">
        <v>3.51</v>
      </c>
      <c r="O157" s="108" t="s">
        <v>59</v>
      </c>
      <c r="P157" s="106">
        <f t="shared" si="23"/>
        <v>3.51</v>
      </c>
    </row>
    <row r="158" spans="1:16">
      <c r="A158" s="18">
        <f t="shared" si="25"/>
        <v>158</v>
      </c>
      <c r="B158" s="101">
        <v>4</v>
      </c>
      <c r="C158" s="108" t="s">
        <v>58</v>
      </c>
      <c r="D158" s="100">
        <f t="shared" si="21"/>
        <v>2</v>
      </c>
      <c r="E158" s="103">
        <v>0.1633</v>
      </c>
      <c r="F158" s="104">
        <v>1.197E-4</v>
      </c>
      <c r="G158" s="99">
        <f t="shared" si="24"/>
        <v>0.1634197</v>
      </c>
      <c r="H158" s="107">
        <v>154.83000000000001</v>
      </c>
      <c r="I158" s="108" t="s">
        <v>59</v>
      </c>
      <c r="J158" s="106">
        <f t="shared" si="20"/>
        <v>154.83000000000001</v>
      </c>
      <c r="K158" s="107">
        <v>5.69</v>
      </c>
      <c r="L158" s="108" t="s">
        <v>59</v>
      </c>
      <c r="M158" s="106">
        <f t="shared" si="22"/>
        <v>5.69</v>
      </c>
      <c r="N158" s="107">
        <v>3.84</v>
      </c>
      <c r="O158" s="108" t="s">
        <v>59</v>
      </c>
      <c r="P158" s="106">
        <f t="shared" si="23"/>
        <v>3.84</v>
      </c>
    </row>
    <row r="159" spans="1:16">
      <c r="A159" s="18">
        <f t="shared" si="25"/>
        <v>159</v>
      </c>
      <c r="B159" s="101">
        <v>4.5</v>
      </c>
      <c r="C159" s="108" t="s">
        <v>58</v>
      </c>
      <c r="D159" s="100">
        <f t="shared" si="21"/>
        <v>2.25</v>
      </c>
      <c r="E159" s="103">
        <v>0.14979999999999999</v>
      </c>
      <c r="F159" s="104">
        <v>1.078E-4</v>
      </c>
      <c r="G159" s="99">
        <f t="shared" si="24"/>
        <v>0.14990779999999998</v>
      </c>
      <c r="H159" s="107">
        <v>186.76</v>
      </c>
      <c r="I159" s="108" t="s">
        <v>59</v>
      </c>
      <c r="J159" s="106">
        <f t="shared" si="20"/>
        <v>186.76</v>
      </c>
      <c r="K159" s="107">
        <v>7.33</v>
      </c>
      <c r="L159" s="108" t="s">
        <v>59</v>
      </c>
      <c r="M159" s="106">
        <f t="shared" si="22"/>
        <v>7.33</v>
      </c>
      <c r="N159" s="107">
        <v>4.54</v>
      </c>
      <c r="O159" s="108" t="s">
        <v>59</v>
      </c>
      <c r="P159" s="106">
        <f t="shared" si="23"/>
        <v>4.54</v>
      </c>
    </row>
    <row r="160" spans="1:16">
      <c r="A160" s="18">
        <f t="shared" si="25"/>
        <v>160</v>
      </c>
      <c r="B160" s="101">
        <v>5</v>
      </c>
      <c r="C160" s="108" t="s">
        <v>58</v>
      </c>
      <c r="D160" s="100">
        <f t="shared" si="21"/>
        <v>2.5</v>
      </c>
      <c r="E160" s="103">
        <v>0.13830000000000001</v>
      </c>
      <c r="F160" s="104">
        <v>9.8099999999999999E-5</v>
      </c>
      <c r="G160" s="99">
        <f t="shared" si="24"/>
        <v>0.1383981</v>
      </c>
      <c r="H160" s="107">
        <v>221.45</v>
      </c>
      <c r="I160" s="108" t="s">
        <v>59</v>
      </c>
      <c r="J160" s="106">
        <f t="shared" si="20"/>
        <v>221.45</v>
      </c>
      <c r="K160" s="107">
        <v>8.9</v>
      </c>
      <c r="L160" s="108" t="s">
        <v>59</v>
      </c>
      <c r="M160" s="106">
        <f t="shared" si="22"/>
        <v>8.9</v>
      </c>
      <c r="N160" s="107">
        <v>5.28</v>
      </c>
      <c r="O160" s="108" t="s">
        <v>59</v>
      </c>
      <c r="P160" s="106">
        <f t="shared" si="23"/>
        <v>5.28</v>
      </c>
    </row>
    <row r="161" spans="1:16">
      <c r="A161" s="18">
        <f t="shared" si="25"/>
        <v>161</v>
      </c>
      <c r="B161" s="101">
        <v>5.5</v>
      </c>
      <c r="C161" s="108" t="s">
        <v>58</v>
      </c>
      <c r="D161" s="100">
        <f t="shared" si="21"/>
        <v>2.75</v>
      </c>
      <c r="E161" s="103">
        <v>0.12859999999999999</v>
      </c>
      <c r="F161" s="104">
        <v>9.009E-5</v>
      </c>
      <c r="G161" s="99">
        <f t="shared" si="24"/>
        <v>0.12869008999999998</v>
      </c>
      <c r="H161" s="107">
        <v>258.88</v>
      </c>
      <c r="I161" s="108" t="s">
        <v>59</v>
      </c>
      <c r="J161" s="106">
        <f t="shared" si="20"/>
        <v>258.88</v>
      </c>
      <c r="K161" s="107">
        <v>10.43</v>
      </c>
      <c r="L161" s="108" t="s">
        <v>59</v>
      </c>
      <c r="M161" s="106">
        <f t="shared" si="22"/>
        <v>10.43</v>
      </c>
      <c r="N161" s="107">
        <v>6.09</v>
      </c>
      <c r="O161" s="108" t="s">
        <v>59</v>
      </c>
      <c r="P161" s="106">
        <f t="shared" si="23"/>
        <v>6.09</v>
      </c>
    </row>
    <row r="162" spans="1:16">
      <c r="A162" s="18">
        <f t="shared" si="25"/>
        <v>162</v>
      </c>
      <c r="B162" s="101">
        <v>6</v>
      </c>
      <c r="C162" s="108" t="s">
        <v>58</v>
      </c>
      <c r="D162" s="100">
        <f t="shared" si="21"/>
        <v>3</v>
      </c>
      <c r="E162" s="103">
        <v>0.1203</v>
      </c>
      <c r="F162" s="104">
        <v>8.3339999999999998E-5</v>
      </c>
      <c r="G162" s="99">
        <f t="shared" si="24"/>
        <v>0.12038334000000001</v>
      </c>
      <c r="H162" s="107">
        <v>299.02</v>
      </c>
      <c r="I162" s="108" t="s">
        <v>59</v>
      </c>
      <c r="J162" s="106">
        <f t="shared" si="20"/>
        <v>299.02</v>
      </c>
      <c r="K162" s="107">
        <v>11.95</v>
      </c>
      <c r="L162" s="108" t="s">
        <v>59</v>
      </c>
      <c r="M162" s="106">
        <f t="shared" si="22"/>
        <v>11.95</v>
      </c>
      <c r="N162" s="107">
        <v>6.94</v>
      </c>
      <c r="O162" s="108" t="s">
        <v>59</v>
      </c>
      <c r="P162" s="106">
        <f t="shared" si="23"/>
        <v>6.94</v>
      </c>
    </row>
    <row r="163" spans="1:16">
      <c r="A163" s="18">
        <f t="shared" si="25"/>
        <v>163</v>
      </c>
      <c r="B163" s="101">
        <v>6.5</v>
      </c>
      <c r="C163" s="108" t="s">
        <v>58</v>
      </c>
      <c r="D163" s="100">
        <f t="shared" si="21"/>
        <v>3.25</v>
      </c>
      <c r="E163" s="103">
        <v>0.11310000000000001</v>
      </c>
      <c r="F163" s="104">
        <v>7.7579999999999999E-5</v>
      </c>
      <c r="G163" s="99">
        <f t="shared" si="24"/>
        <v>0.11317758</v>
      </c>
      <c r="H163" s="107">
        <v>341.84</v>
      </c>
      <c r="I163" s="108" t="s">
        <v>59</v>
      </c>
      <c r="J163" s="106">
        <f t="shared" si="20"/>
        <v>341.84</v>
      </c>
      <c r="K163" s="107">
        <v>13.49</v>
      </c>
      <c r="L163" s="108" t="s">
        <v>59</v>
      </c>
      <c r="M163" s="106">
        <f t="shared" si="22"/>
        <v>13.49</v>
      </c>
      <c r="N163" s="107">
        <v>7.84</v>
      </c>
      <c r="O163" s="108" t="s">
        <v>59</v>
      </c>
      <c r="P163" s="106">
        <f t="shared" si="23"/>
        <v>7.84</v>
      </c>
    </row>
    <row r="164" spans="1:16">
      <c r="A164" s="18">
        <f t="shared" si="25"/>
        <v>164</v>
      </c>
      <c r="B164" s="101">
        <v>7</v>
      </c>
      <c r="C164" s="108" t="s">
        <v>58</v>
      </c>
      <c r="D164" s="100">
        <f t="shared" si="21"/>
        <v>3.5</v>
      </c>
      <c r="E164" s="103">
        <v>0.1067</v>
      </c>
      <c r="F164" s="104">
        <v>7.2589999999999994E-5</v>
      </c>
      <c r="G164" s="99">
        <f t="shared" si="24"/>
        <v>0.10677259</v>
      </c>
      <c r="H164" s="107">
        <v>387.3</v>
      </c>
      <c r="I164" s="108" t="s">
        <v>59</v>
      </c>
      <c r="J164" s="106">
        <f t="shared" si="20"/>
        <v>387.3</v>
      </c>
      <c r="K164" s="107">
        <v>15.03</v>
      </c>
      <c r="L164" s="108" t="s">
        <v>59</v>
      </c>
      <c r="M164" s="106">
        <f t="shared" si="22"/>
        <v>15.03</v>
      </c>
      <c r="N164" s="107">
        <v>8.7899999999999991</v>
      </c>
      <c r="O164" s="108" t="s">
        <v>59</v>
      </c>
      <c r="P164" s="106">
        <f t="shared" si="23"/>
        <v>8.7899999999999991</v>
      </c>
    </row>
    <row r="165" spans="1:16">
      <c r="A165" s="18">
        <f t="shared" si="25"/>
        <v>165</v>
      </c>
      <c r="B165" s="101">
        <v>8</v>
      </c>
      <c r="C165" s="108" t="s">
        <v>58</v>
      </c>
      <c r="D165" s="100">
        <f t="shared" si="21"/>
        <v>4</v>
      </c>
      <c r="E165" s="103">
        <v>9.6129999999999993E-2</v>
      </c>
      <c r="F165" s="104">
        <v>6.4389999999999998E-5</v>
      </c>
      <c r="G165" s="99">
        <f t="shared" si="24"/>
        <v>9.6194389999999991E-2</v>
      </c>
      <c r="H165" s="107">
        <v>485.93</v>
      </c>
      <c r="I165" s="108" t="s">
        <v>59</v>
      </c>
      <c r="J165" s="106">
        <f t="shared" si="20"/>
        <v>485.93</v>
      </c>
      <c r="K165" s="107">
        <v>20.67</v>
      </c>
      <c r="L165" s="108" t="s">
        <v>59</v>
      </c>
      <c r="M165" s="106">
        <f t="shared" si="22"/>
        <v>20.67</v>
      </c>
      <c r="N165" s="107">
        <v>10.85</v>
      </c>
      <c r="O165" s="108" t="s">
        <v>59</v>
      </c>
      <c r="P165" s="106">
        <f t="shared" si="23"/>
        <v>10.85</v>
      </c>
    </row>
    <row r="166" spans="1:16">
      <c r="A166" s="18">
        <f t="shared" si="25"/>
        <v>166</v>
      </c>
      <c r="B166" s="101">
        <v>9</v>
      </c>
      <c r="C166" s="108" t="s">
        <v>58</v>
      </c>
      <c r="D166" s="100">
        <f t="shared" si="21"/>
        <v>4.5</v>
      </c>
      <c r="E166" s="103">
        <v>8.763E-2</v>
      </c>
      <c r="F166" s="104">
        <v>5.7930000000000003E-5</v>
      </c>
      <c r="G166" s="99">
        <f t="shared" si="24"/>
        <v>8.7687929999999997E-2</v>
      </c>
      <c r="H166" s="107">
        <v>594.76</v>
      </c>
      <c r="I166" s="108" t="s">
        <v>59</v>
      </c>
      <c r="J166" s="106">
        <f t="shared" si="20"/>
        <v>594.76</v>
      </c>
      <c r="K166" s="107">
        <v>25.95</v>
      </c>
      <c r="L166" s="108" t="s">
        <v>59</v>
      </c>
      <c r="M166" s="106">
        <f t="shared" si="22"/>
        <v>25.95</v>
      </c>
      <c r="N166" s="107">
        <v>13.11</v>
      </c>
      <c r="O166" s="108" t="s">
        <v>59</v>
      </c>
      <c r="P166" s="106">
        <f t="shared" si="23"/>
        <v>13.11</v>
      </c>
    </row>
    <row r="167" spans="1:16">
      <c r="A167" s="18">
        <f t="shared" si="25"/>
        <v>167</v>
      </c>
      <c r="B167" s="101">
        <v>10</v>
      </c>
      <c r="C167" s="108" t="s">
        <v>58</v>
      </c>
      <c r="D167" s="100">
        <f t="shared" si="21"/>
        <v>5</v>
      </c>
      <c r="E167" s="103">
        <v>8.0629999999999993E-2</v>
      </c>
      <c r="F167" s="104">
        <v>5.2679999999999997E-5</v>
      </c>
      <c r="G167" s="99">
        <f t="shared" si="24"/>
        <v>8.0682679999999993E-2</v>
      </c>
      <c r="H167" s="107">
        <v>713.6</v>
      </c>
      <c r="I167" s="108" t="s">
        <v>59</v>
      </c>
      <c r="J167" s="106">
        <f t="shared" si="20"/>
        <v>713.6</v>
      </c>
      <c r="K167" s="107">
        <v>31.1</v>
      </c>
      <c r="L167" s="108" t="s">
        <v>59</v>
      </c>
      <c r="M167" s="106">
        <f t="shared" si="22"/>
        <v>31.1</v>
      </c>
      <c r="N167" s="107">
        <v>15.55</v>
      </c>
      <c r="O167" s="108" t="s">
        <v>59</v>
      </c>
      <c r="P167" s="106">
        <f t="shared" si="23"/>
        <v>15.55</v>
      </c>
    </row>
    <row r="168" spans="1:16">
      <c r="A168" s="18">
        <f t="shared" si="25"/>
        <v>168</v>
      </c>
      <c r="B168" s="101">
        <v>11</v>
      </c>
      <c r="C168" s="108" t="s">
        <v>58</v>
      </c>
      <c r="D168" s="100">
        <f t="shared" si="21"/>
        <v>5.5</v>
      </c>
      <c r="E168" s="103">
        <v>7.4759999999999993E-2</v>
      </c>
      <c r="F168" s="104">
        <v>4.8350000000000003E-5</v>
      </c>
      <c r="G168" s="99">
        <f t="shared" si="24"/>
        <v>7.4808349999999996E-2</v>
      </c>
      <c r="H168" s="107">
        <v>842.26</v>
      </c>
      <c r="I168" s="108" t="s">
        <v>59</v>
      </c>
      <c r="J168" s="106">
        <f t="shared" si="20"/>
        <v>842.26</v>
      </c>
      <c r="K168" s="107">
        <v>36.24</v>
      </c>
      <c r="L168" s="108" t="s">
        <v>59</v>
      </c>
      <c r="M168" s="106">
        <f t="shared" si="22"/>
        <v>36.24</v>
      </c>
      <c r="N168" s="107">
        <v>18.18</v>
      </c>
      <c r="O168" s="108" t="s">
        <v>59</v>
      </c>
      <c r="P168" s="106">
        <f t="shared" si="23"/>
        <v>18.18</v>
      </c>
    </row>
    <row r="169" spans="1:16">
      <c r="A169" s="18">
        <f t="shared" si="25"/>
        <v>169</v>
      </c>
      <c r="B169" s="101">
        <v>12</v>
      </c>
      <c r="C169" s="108" t="s">
        <v>58</v>
      </c>
      <c r="D169" s="100">
        <f t="shared" si="21"/>
        <v>6</v>
      </c>
      <c r="E169" s="103">
        <v>6.9760000000000003E-2</v>
      </c>
      <c r="F169" s="104">
        <v>4.4700000000000002E-5</v>
      </c>
      <c r="G169" s="99">
        <f t="shared" si="24"/>
        <v>6.9804699999999997E-2</v>
      </c>
      <c r="H169" s="107">
        <v>980.58</v>
      </c>
      <c r="I169" s="108" t="s">
        <v>59</v>
      </c>
      <c r="J169" s="106">
        <f t="shared" si="20"/>
        <v>980.58</v>
      </c>
      <c r="K169" s="107">
        <v>41.4</v>
      </c>
      <c r="L169" s="108" t="s">
        <v>59</v>
      </c>
      <c r="M169" s="106">
        <f t="shared" si="22"/>
        <v>41.4</v>
      </c>
      <c r="N169" s="107">
        <v>21</v>
      </c>
      <c r="O169" s="108" t="s">
        <v>59</v>
      </c>
      <c r="P169" s="106">
        <f t="shared" si="23"/>
        <v>21</v>
      </c>
    </row>
    <row r="170" spans="1:16">
      <c r="A170" s="18">
        <f t="shared" si="25"/>
        <v>170</v>
      </c>
      <c r="B170" s="101">
        <v>13</v>
      </c>
      <c r="C170" s="108" t="s">
        <v>58</v>
      </c>
      <c r="D170" s="100">
        <f t="shared" si="21"/>
        <v>6.5</v>
      </c>
      <c r="E170" s="103">
        <v>6.5439999999999998E-2</v>
      </c>
      <c r="F170" s="104">
        <v>4.1579999999999998E-5</v>
      </c>
      <c r="G170" s="99">
        <f t="shared" si="24"/>
        <v>6.5481579999999998E-2</v>
      </c>
      <c r="H170" s="107">
        <v>1.1299999999999999</v>
      </c>
      <c r="I170" s="110" t="s">
        <v>7</v>
      </c>
      <c r="J170" s="111">
        <f t="shared" ref="J170:J213" si="26">H170*1000</f>
        <v>1130</v>
      </c>
      <c r="K170" s="107">
        <v>46.61</v>
      </c>
      <c r="L170" s="108" t="s">
        <v>59</v>
      </c>
      <c r="M170" s="106">
        <f t="shared" si="22"/>
        <v>46.61</v>
      </c>
      <c r="N170" s="107">
        <v>24</v>
      </c>
      <c r="O170" s="108" t="s">
        <v>59</v>
      </c>
      <c r="P170" s="106">
        <f t="shared" si="23"/>
        <v>24</v>
      </c>
    </row>
    <row r="171" spans="1:16">
      <c r="A171" s="18">
        <f t="shared" si="25"/>
        <v>171</v>
      </c>
      <c r="B171" s="101">
        <v>14</v>
      </c>
      <c r="C171" s="108" t="s">
        <v>58</v>
      </c>
      <c r="D171" s="100">
        <f t="shared" si="21"/>
        <v>7</v>
      </c>
      <c r="E171" s="103">
        <v>6.1670000000000003E-2</v>
      </c>
      <c r="F171" s="104">
        <v>3.8890000000000002E-5</v>
      </c>
      <c r="G171" s="99">
        <f t="shared" si="24"/>
        <v>6.1708890000000002E-2</v>
      </c>
      <c r="H171" s="107">
        <v>1.29</v>
      </c>
      <c r="I171" s="108" t="s">
        <v>7</v>
      </c>
      <c r="J171" s="111">
        <f t="shared" si="26"/>
        <v>1290</v>
      </c>
      <c r="K171" s="107">
        <v>51.9</v>
      </c>
      <c r="L171" s="108" t="s">
        <v>59</v>
      </c>
      <c r="M171" s="106">
        <f t="shared" si="22"/>
        <v>51.9</v>
      </c>
      <c r="N171" s="107">
        <v>27.17</v>
      </c>
      <c r="O171" s="108" t="s">
        <v>59</v>
      </c>
      <c r="P171" s="106">
        <f t="shared" si="23"/>
        <v>27.17</v>
      </c>
    </row>
    <row r="172" spans="1:16">
      <c r="A172" s="18">
        <f t="shared" si="25"/>
        <v>172</v>
      </c>
      <c r="B172" s="101">
        <v>15</v>
      </c>
      <c r="C172" s="108" t="s">
        <v>58</v>
      </c>
      <c r="D172" s="100">
        <f t="shared" si="21"/>
        <v>7.5</v>
      </c>
      <c r="E172" s="103">
        <v>5.8349999999999999E-2</v>
      </c>
      <c r="F172" s="104">
        <v>3.6539999999999999E-5</v>
      </c>
      <c r="G172" s="99">
        <f t="shared" si="24"/>
        <v>5.8386540000000001E-2</v>
      </c>
      <c r="H172" s="107">
        <v>1.45</v>
      </c>
      <c r="I172" s="108" t="s">
        <v>7</v>
      </c>
      <c r="J172" s="111">
        <f t="shared" si="26"/>
        <v>1450</v>
      </c>
      <c r="K172" s="107">
        <v>57.27</v>
      </c>
      <c r="L172" s="108" t="s">
        <v>59</v>
      </c>
      <c r="M172" s="106">
        <f t="shared" si="22"/>
        <v>57.27</v>
      </c>
      <c r="N172" s="107">
        <v>30.52</v>
      </c>
      <c r="O172" s="108" t="s">
        <v>59</v>
      </c>
      <c r="P172" s="106">
        <f t="shared" si="23"/>
        <v>30.52</v>
      </c>
    </row>
    <row r="173" spans="1:16">
      <c r="A173" s="18">
        <f t="shared" si="25"/>
        <v>173</v>
      </c>
      <c r="B173" s="101">
        <v>16</v>
      </c>
      <c r="C173" s="108" t="s">
        <v>58</v>
      </c>
      <c r="D173" s="100">
        <f t="shared" ref="D173:D204" si="27">B173/$C$5</f>
        <v>8</v>
      </c>
      <c r="E173" s="103">
        <v>5.5399999999999998E-2</v>
      </c>
      <c r="F173" s="104">
        <v>3.447E-5</v>
      </c>
      <c r="G173" s="99">
        <f t="shared" si="24"/>
        <v>5.543447E-2</v>
      </c>
      <c r="H173" s="107">
        <v>1.63</v>
      </c>
      <c r="I173" s="108" t="s">
        <v>7</v>
      </c>
      <c r="J173" s="111">
        <f t="shared" si="26"/>
        <v>1630</v>
      </c>
      <c r="K173" s="107">
        <v>62.72</v>
      </c>
      <c r="L173" s="108" t="s">
        <v>59</v>
      </c>
      <c r="M173" s="106">
        <f t="shared" si="22"/>
        <v>62.72</v>
      </c>
      <c r="N173" s="107">
        <v>34.049999999999997</v>
      </c>
      <c r="O173" s="108" t="s">
        <v>59</v>
      </c>
      <c r="P173" s="106">
        <f t="shared" si="23"/>
        <v>34.049999999999997</v>
      </c>
    </row>
    <row r="174" spans="1:16">
      <c r="A174" s="18">
        <f t="shared" si="25"/>
        <v>174</v>
      </c>
      <c r="B174" s="101">
        <v>17</v>
      </c>
      <c r="C174" s="108" t="s">
        <v>58</v>
      </c>
      <c r="D174" s="100">
        <f t="shared" si="27"/>
        <v>8.5</v>
      </c>
      <c r="E174" s="103">
        <v>5.2760000000000001E-2</v>
      </c>
      <c r="F174" s="104">
        <v>3.2629999999999998E-5</v>
      </c>
      <c r="G174" s="99">
        <f t="shared" si="24"/>
        <v>5.279263E-2</v>
      </c>
      <c r="H174" s="107">
        <v>1.81</v>
      </c>
      <c r="I174" s="108" t="s">
        <v>7</v>
      </c>
      <c r="J174" s="111">
        <f t="shared" si="26"/>
        <v>1810</v>
      </c>
      <c r="K174" s="107">
        <v>68.25</v>
      </c>
      <c r="L174" s="108" t="s">
        <v>59</v>
      </c>
      <c r="M174" s="106">
        <f t="shared" si="22"/>
        <v>68.25</v>
      </c>
      <c r="N174" s="107">
        <v>37.74</v>
      </c>
      <c r="O174" s="108" t="s">
        <v>59</v>
      </c>
      <c r="P174" s="106">
        <f t="shared" si="23"/>
        <v>37.74</v>
      </c>
    </row>
    <row r="175" spans="1:16">
      <c r="A175" s="18">
        <f t="shared" si="25"/>
        <v>175</v>
      </c>
      <c r="B175" s="101">
        <v>18</v>
      </c>
      <c r="C175" s="108" t="s">
        <v>58</v>
      </c>
      <c r="D175" s="100">
        <f t="shared" si="27"/>
        <v>9</v>
      </c>
      <c r="E175" s="103">
        <v>5.0380000000000001E-2</v>
      </c>
      <c r="F175" s="104">
        <v>3.0979999999999998E-5</v>
      </c>
      <c r="G175" s="99">
        <f t="shared" si="24"/>
        <v>5.0410980000000001E-2</v>
      </c>
      <c r="H175" s="107">
        <v>2.0099999999999998</v>
      </c>
      <c r="I175" s="108" t="s">
        <v>7</v>
      </c>
      <c r="J175" s="111">
        <f t="shared" si="26"/>
        <v>2009.9999999999998</v>
      </c>
      <c r="K175" s="107">
        <v>73.88</v>
      </c>
      <c r="L175" s="108" t="s">
        <v>59</v>
      </c>
      <c r="M175" s="106">
        <f t="shared" si="22"/>
        <v>73.88</v>
      </c>
      <c r="N175" s="107">
        <v>41.61</v>
      </c>
      <c r="O175" s="108" t="s">
        <v>59</v>
      </c>
      <c r="P175" s="106">
        <f t="shared" si="23"/>
        <v>41.61</v>
      </c>
    </row>
    <row r="176" spans="1:16">
      <c r="A176" s="18">
        <f t="shared" si="25"/>
        <v>176</v>
      </c>
      <c r="B176" s="101">
        <v>20</v>
      </c>
      <c r="C176" s="108" t="s">
        <v>58</v>
      </c>
      <c r="D176" s="100">
        <f t="shared" si="27"/>
        <v>10</v>
      </c>
      <c r="E176" s="103">
        <v>4.6269999999999999E-2</v>
      </c>
      <c r="F176" s="104">
        <v>2.8160000000000001E-5</v>
      </c>
      <c r="G176" s="99">
        <f t="shared" si="24"/>
        <v>4.6298159999999998E-2</v>
      </c>
      <c r="H176" s="107">
        <v>2.42</v>
      </c>
      <c r="I176" s="108" t="s">
        <v>7</v>
      </c>
      <c r="J176" s="111">
        <f t="shared" si="26"/>
        <v>2420</v>
      </c>
      <c r="K176" s="107">
        <v>94.87</v>
      </c>
      <c r="L176" s="108" t="s">
        <v>59</v>
      </c>
      <c r="M176" s="106">
        <f t="shared" si="22"/>
        <v>94.87</v>
      </c>
      <c r="N176" s="107">
        <v>49.84</v>
      </c>
      <c r="O176" s="108" t="s">
        <v>59</v>
      </c>
      <c r="P176" s="106">
        <f t="shared" si="23"/>
        <v>49.84</v>
      </c>
    </row>
    <row r="177" spans="1:16">
      <c r="A177" s="18">
        <f t="shared" si="25"/>
        <v>177</v>
      </c>
      <c r="B177" s="101">
        <v>22.5</v>
      </c>
      <c r="C177" s="108" t="s">
        <v>58</v>
      </c>
      <c r="D177" s="100">
        <f t="shared" si="27"/>
        <v>11.25</v>
      </c>
      <c r="E177" s="103">
        <v>4.2049999999999997E-2</v>
      </c>
      <c r="F177" s="104">
        <v>2.5299999999999998E-5</v>
      </c>
      <c r="G177" s="99">
        <f t="shared" si="24"/>
        <v>4.2075299999999996E-2</v>
      </c>
      <c r="H177" s="107">
        <v>2.99</v>
      </c>
      <c r="I177" s="108" t="s">
        <v>7</v>
      </c>
      <c r="J177" s="111">
        <f t="shared" si="26"/>
        <v>2990</v>
      </c>
      <c r="K177" s="107">
        <v>124.92</v>
      </c>
      <c r="L177" s="108" t="s">
        <v>59</v>
      </c>
      <c r="M177" s="106">
        <f t="shared" si="22"/>
        <v>124.92</v>
      </c>
      <c r="N177" s="107">
        <v>61.04</v>
      </c>
      <c r="O177" s="108" t="s">
        <v>59</v>
      </c>
      <c r="P177" s="106">
        <f t="shared" si="23"/>
        <v>61.04</v>
      </c>
    </row>
    <row r="178" spans="1:16">
      <c r="A178" s="18">
        <f t="shared" si="25"/>
        <v>178</v>
      </c>
      <c r="B178" s="107">
        <v>25</v>
      </c>
      <c r="C178" s="108" t="s">
        <v>58</v>
      </c>
      <c r="D178" s="100">
        <f t="shared" si="27"/>
        <v>12.5</v>
      </c>
      <c r="E178" s="103">
        <v>3.8600000000000002E-2</v>
      </c>
      <c r="F178" s="104">
        <v>2.2989999999999998E-5</v>
      </c>
      <c r="G178" s="99">
        <f t="shared" si="24"/>
        <v>3.8622990000000003E-2</v>
      </c>
      <c r="H178" s="107">
        <v>3.61</v>
      </c>
      <c r="I178" s="108" t="s">
        <v>7</v>
      </c>
      <c r="J178" s="111">
        <f t="shared" si="26"/>
        <v>3610</v>
      </c>
      <c r="K178" s="107">
        <v>153.43</v>
      </c>
      <c r="L178" s="108" t="s">
        <v>59</v>
      </c>
      <c r="M178" s="106">
        <f t="shared" si="22"/>
        <v>153.43</v>
      </c>
      <c r="N178" s="107">
        <v>73.239999999999995</v>
      </c>
      <c r="O178" s="108" t="s">
        <v>59</v>
      </c>
      <c r="P178" s="106">
        <f t="shared" ref="P178:P194" si="28">N178</f>
        <v>73.239999999999995</v>
      </c>
    </row>
    <row r="179" spans="1:16">
      <c r="A179" s="18">
        <f t="shared" si="25"/>
        <v>179</v>
      </c>
      <c r="B179" s="101">
        <v>27.5</v>
      </c>
      <c r="C179" s="102" t="s">
        <v>58</v>
      </c>
      <c r="D179" s="100">
        <f t="shared" si="27"/>
        <v>13.75</v>
      </c>
      <c r="E179" s="103">
        <v>3.5720000000000002E-2</v>
      </c>
      <c r="F179" s="104">
        <v>2.1080000000000001E-5</v>
      </c>
      <c r="G179" s="99">
        <f t="shared" si="24"/>
        <v>3.5741080000000001E-2</v>
      </c>
      <c r="H179" s="107">
        <v>4.28</v>
      </c>
      <c r="I179" s="108" t="s">
        <v>7</v>
      </c>
      <c r="J179" s="111">
        <f t="shared" si="26"/>
        <v>4280</v>
      </c>
      <c r="K179" s="107">
        <v>181.4</v>
      </c>
      <c r="L179" s="108" t="s">
        <v>59</v>
      </c>
      <c r="M179" s="106">
        <f t="shared" si="22"/>
        <v>181.4</v>
      </c>
      <c r="N179" s="107">
        <v>86.42</v>
      </c>
      <c r="O179" s="108" t="s">
        <v>59</v>
      </c>
      <c r="P179" s="106">
        <f t="shared" si="28"/>
        <v>86.42</v>
      </c>
    </row>
    <row r="180" spans="1:16">
      <c r="A180" s="18">
        <f t="shared" si="25"/>
        <v>180</v>
      </c>
      <c r="B180" s="101">
        <v>30</v>
      </c>
      <c r="C180" s="102" t="s">
        <v>58</v>
      </c>
      <c r="D180" s="100">
        <f t="shared" si="27"/>
        <v>15</v>
      </c>
      <c r="E180" s="103">
        <v>3.3279999999999997E-2</v>
      </c>
      <c r="F180" s="104">
        <v>1.948E-5</v>
      </c>
      <c r="G180" s="99">
        <f t="shared" si="24"/>
        <v>3.3299479999999999E-2</v>
      </c>
      <c r="H180" s="107">
        <v>5</v>
      </c>
      <c r="I180" s="108" t="s">
        <v>7</v>
      </c>
      <c r="J180" s="111">
        <f t="shared" si="26"/>
        <v>5000</v>
      </c>
      <c r="K180" s="107">
        <v>209.28</v>
      </c>
      <c r="L180" s="108" t="s">
        <v>59</v>
      </c>
      <c r="M180" s="106">
        <f t="shared" si="22"/>
        <v>209.28</v>
      </c>
      <c r="N180" s="107">
        <v>100.56</v>
      </c>
      <c r="O180" s="108" t="s">
        <v>59</v>
      </c>
      <c r="P180" s="106">
        <f t="shared" si="28"/>
        <v>100.56</v>
      </c>
    </row>
    <row r="181" spans="1:16">
      <c r="A181" s="18">
        <f t="shared" si="25"/>
        <v>181</v>
      </c>
      <c r="B181" s="101">
        <v>32.5</v>
      </c>
      <c r="C181" s="102" t="s">
        <v>58</v>
      </c>
      <c r="D181" s="100">
        <f t="shared" si="27"/>
        <v>16.25</v>
      </c>
      <c r="E181" s="103">
        <v>3.117E-2</v>
      </c>
      <c r="F181" s="104">
        <v>1.8110000000000001E-5</v>
      </c>
      <c r="G181" s="99">
        <f t="shared" si="24"/>
        <v>3.1188109999999998E-2</v>
      </c>
      <c r="H181" s="107">
        <v>5.78</v>
      </c>
      <c r="I181" s="108" t="s">
        <v>7</v>
      </c>
      <c r="J181" s="111">
        <f t="shared" si="26"/>
        <v>5780</v>
      </c>
      <c r="K181" s="107">
        <v>237.3</v>
      </c>
      <c r="L181" s="108" t="s">
        <v>59</v>
      </c>
      <c r="M181" s="106">
        <f t="shared" si="22"/>
        <v>237.3</v>
      </c>
      <c r="N181" s="107">
        <v>115.63</v>
      </c>
      <c r="O181" s="108" t="s">
        <v>59</v>
      </c>
      <c r="P181" s="106">
        <f t="shared" si="28"/>
        <v>115.63</v>
      </c>
    </row>
    <row r="182" spans="1:16">
      <c r="A182" s="18">
        <f t="shared" si="25"/>
        <v>182</v>
      </c>
      <c r="B182" s="101">
        <v>35</v>
      </c>
      <c r="C182" s="102" t="s">
        <v>58</v>
      </c>
      <c r="D182" s="100">
        <f t="shared" si="27"/>
        <v>17.5</v>
      </c>
      <c r="E182" s="103">
        <v>2.9340000000000001E-2</v>
      </c>
      <c r="F182" s="104">
        <v>1.6929999999999999E-5</v>
      </c>
      <c r="G182" s="99">
        <f t="shared" si="24"/>
        <v>2.935693E-2</v>
      </c>
      <c r="H182" s="107">
        <v>6.6</v>
      </c>
      <c r="I182" s="108" t="s">
        <v>7</v>
      </c>
      <c r="J182" s="111">
        <f t="shared" si="26"/>
        <v>6600</v>
      </c>
      <c r="K182" s="107">
        <v>265.58999999999997</v>
      </c>
      <c r="L182" s="108" t="s">
        <v>59</v>
      </c>
      <c r="M182" s="106">
        <f t="shared" si="22"/>
        <v>265.58999999999997</v>
      </c>
      <c r="N182" s="107">
        <v>131.62</v>
      </c>
      <c r="O182" s="108" t="s">
        <v>59</v>
      </c>
      <c r="P182" s="106">
        <f t="shared" si="28"/>
        <v>131.62</v>
      </c>
    </row>
    <row r="183" spans="1:16">
      <c r="A183" s="18">
        <f t="shared" si="25"/>
        <v>183</v>
      </c>
      <c r="B183" s="101">
        <v>37.5</v>
      </c>
      <c r="C183" s="102" t="s">
        <v>58</v>
      </c>
      <c r="D183" s="100">
        <f t="shared" si="27"/>
        <v>18.75</v>
      </c>
      <c r="E183" s="103">
        <v>2.7740000000000001E-2</v>
      </c>
      <c r="F183" s="104">
        <v>1.5889999999999999E-5</v>
      </c>
      <c r="G183" s="99">
        <f t="shared" si="24"/>
        <v>2.7755890000000002E-2</v>
      </c>
      <c r="H183" s="107">
        <v>7.48</v>
      </c>
      <c r="I183" s="108" t="s">
        <v>7</v>
      </c>
      <c r="J183" s="111">
        <f t="shared" si="26"/>
        <v>7480</v>
      </c>
      <c r="K183" s="107">
        <v>294.22000000000003</v>
      </c>
      <c r="L183" s="108" t="s">
        <v>59</v>
      </c>
      <c r="M183" s="106">
        <f t="shared" si="22"/>
        <v>294.22000000000003</v>
      </c>
      <c r="N183" s="107">
        <v>148.53</v>
      </c>
      <c r="O183" s="108" t="s">
        <v>59</v>
      </c>
      <c r="P183" s="106">
        <f t="shared" si="28"/>
        <v>148.53</v>
      </c>
    </row>
    <row r="184" spans="1:16">
      <c r="A184" s="18">
        <f t="shared" si="25"/>
        <v>184</v>
      </c>
      <c r="B184" s="101">
        <v>40</v>
      </c>
      <c r="C184" s="102" t="s">
        <v>58</v>
      </c>
      <c r="D184" s="100">
        <f t="shared" si="27"/>
        <v>20</v>
      </c>
      <c r="E184" s="103">
        <v>2.631E-2</v>
      </c>
      <c r="F184" s="104">
        <v>1.499E-5</v>
      </c>
      <c r="G184" s="99">
        <f t="shared" si="24"/>
        <v>2.632499E-2</v>
      </c>
      <c r="H184" s="107">
        <v>8.4</v>
      </c>
      <c r="I184" s="108" t="s">
        <v>7</v>
      </c>
      <c r="J184" s="111">
        <f t="shared" si="26"/>
        <v>8400</v>
      </c>
      <c r="K184" s="107">
        <v>323.24</v>
      </c>
      <c r="L184" s="108" t="s">
        <v>59</v>
      </c>
      <c r="M184" s="106">
        <f t="shared" si="22"/>
        <v>323.24</v>
      </c>
      <c r="N184" s="107">
        <v>166.32</v>
      </c>
      <c r="O184" s="108" t="s">
        <v>59</v>
      </c>
      <c r="P184" s="106">
        <f t="shared" si="28"/>
        <v>166.32</v>
      </c>
    </row>
    <row r="185" spans="1:16">
      <c r="A185" s="18">
        <f t="shared" si="25"/>
        <v>185</v>
      </c>
      <c r="B185" s="101">
        <v>45</v>
      </c>
      <c r="C185" s="102" t="s">
        <v>58</v>
      </c>
      <c r="D185" s="100">
        <f t="shared" si="27"/>
        <v>22.5</v>
      </c>
      <c r="E185" s="103">
        <v>2.3900000000000001E-2</v>
      </c>
      <c r="F185" s="104">
        <v>1.346E-5</v>
      </c>
      <c r="G185" s="99">
        <f t="shared" si="24"/>
        <v>2.3913460000000001E-2</v>
      </c>
      <c r="H185" s="107">
        <v>10.4</v>
      </c>
      <c r="I185" s="108" t="s">
        <v>7</v>
      </c>
      <c r="J185" s="111">
        <f t="shared" si="26"/>
        <v>10400</v>
      </c>
      <c r="K185" s="107">
        <v>431.18</v>
      </c>
      <c r="L185" s="108" t="s">
        <v>59</v>
      </c>
      <c r="M185" s="106">
        <f t="shared" si="22"/>
        <v>431.18</v>
      </c>
      <c r="N185" s="107">
        <v>204.55</v>
      </c>
      <c r="O185" s="108" t="s">
        <v>59</v>
      </c>
      <c r="P185" s="106">
        <f t="shared" si="28"/>
        <v>204.55</v>
      </c>
    </row>
    <row r="186" spans="1:16">
      <c r="A186" s="18">
        <f t="shared" si="25"/>
        <v>186</v>
      </c>
      <c r="B186" s="101">
        <v>50</v>
      </c>
      <c r="C186" s="102" t="s">
        <v>58</v>
      </c>
      <c r="D186" s="100">
        <f t="shared" si="27"/>
        <v>25</v>
      </c>
      <c r="E186" s="103">
        <v>2.1930000000000002E-2</v>
      </c>
      <c r="F186" s="104">
        <v>1.222E-5</v>
      </c>
      <c r="G186" s="99">
        <f t="shared" si="24"/>
        <v>2.1942220000000002E-2</v>
      </c>
      <c r="H186" s="107">
        <v>12.58</v>
      </c>
      <c r="I186" s="108" t="s">
        <v>7</v>
      </c>
      <c r="J186" s="111">
        <f t="shared" si="26"/>
        <v>12580</v>
      </c>
      <c r="K186" s="107">
        <v>532.76</v>
      </c>
      <c r="L186" s="108" t="s">
        <v>59</v>
      </c>
      <c r="M186" s="106">
        <f t="shared" si="22"/>
        <v>532.76</v>
      </c>
      <c r="N186" s="107">
        <v>246.21</v>
      </c>
      <c r="O186" s="108" t="s">
        <v>59</v>
      </c>
      <c r="P186" s="106">
        <f t="shared" si="28"/>
        <v>246.21</v>
      </c>
    </row>
    <row r="187" spans="1:16">
      <c r="A187" s="18">
        <f t="shared" si="25"/>
        <v>187</v>
      </c>
      <c r="B187" s="101">
        <v>55</v>
      </c>
      <c r="C187" s="102" t="s">
        <v>58</v>
      </c>
      <c r="D187" s="100">
        <f t="shared" si="27"/>
        <v>27.5</v>
      </c>
      <c r="E187" s="103">
        <v>2.0289999999999999E-2</v>
      </c>
      <c r="F187" s="104">
        <v>1.1199999999999999E-5</v>
      </c>
      <c r="G187" s="99">
        <f t="shared" si="24"/>
        <v>2.0301199999999998E-2</v>
      </c>
      <c r="H187" s="107">
        <v>14.95</v>
      </c>
      <c r="I187" s="108" t="s">
        <v>7</v>
      </c>
      <c r="J187" s="111">
        <f t="shared" si="26"/>
        <v>14950</v>
      </c>
      <c r="K187" s="107">
        <v>631.98</v>
      </c>
      <c r="L187" s="108" t="s">
        <v>59</v>
      </c>
      <c r="M187" s="106">
        <f t="shared" si="22"/>
        <v>631.98</v>
      </c>
      <c r="N187" s="107">
        <v>291.20999999999998</v>
      </c>
      <c r="O187" s="108" t="s">
        <v>59</v>
      </c>
      <c r="P187" s="106">
        <f t="shared" si="28"/>
        <v>291.20999999999998</v>
      </c>
    </row>
    <row r="188" spans="1:16">
      <c r="A188" s="18">
        <f t="shared" si="25"/>
        <v>188</v>
      </c>
      <c r="B188" s="101">
        <v>60</v>
      </c>
      <c r="C188" s="102" t="s">
        <v>58</v>
      </c>
      <c r="D188" s="100">
        <f t="shared" si="27"/>
        <v>30</v>
      </c>
      <c r="E188" s="103">
        <v>1.891E-2</v>
      </c>
      <c r="F188" s="104">
        <v>1.0339999999999999E-5</v>
      </c>
      <c r="G188" s="99">
        <f t="shared" si="24"/>
        <v>1.8920340000000001E-2</v>
      </c>
      <c r="H188" s="107">
        <v>17.5</v>
      </c>
      <c r="I188" s="108" t="s">
        <v>7</v>
      </c>
      <c r="J188" s="111">
        <f t="shared" si="26"/>
        <v>17500</v>
      </c>
      <c r="K188" s="107">
        <v>730.58</v>
      </c>
      <c r="L188" s="108" t="s">
        <v>59</v>
      </c>
      <c r="M188" s="106">
        <f t="shared" si="22"/>
        <v>730.58</v>
      </c>
      <c r="N188" s="107">
        <v>339.47</v>
      </c>
      <c r="O188" s="108" t="s">
        <v>59</v>
      </c>
      <c r="P188" s="106">
        <f t="shared" si="28"/>
        <v>339.47</v>
      </c>
    </row>
    <row r="189" spans="1:16">
      <c r="A189" s="18">
        <f t="shared" si="25"/>
        <v>189</v>
      </c>
      <c r="B189" s="101">
        <v>65</v>
      </c>
      <c r="C189" s="102" t="s">
        <v>58</v>
      </c>
      <c r="D189" s="100">
        <f t="shared" si="27"/>
        <v>32.5</v>
      </c>
      <c r="E189" s="103">
        <v>1.772E-2</v>
      </c>
      <c r="F189" s="104">
        <v>9.6129999999999993E-6</v>
      </c>
      <c r="G189" s="99">
        <f t="shared" si="24"/>
        <v>1.7729612999999998E-2</v>
      </c>
      <c r="H189" s="107">
        <v>20.23</v>
      </c>
      <c r="I189" s="108" t="s">
        <v>7</v>
      </c>
      <c r="J189" s="111">
        <f t="shared" si="26"/>
        <v>20230</v>
      </c>
      <c r="K189" s="107">
        <v>829.44</v>
      </c>
      <c r="L189" s="108" t="s">
        <v>59</v>
      </c>
      <c r="M189" s="106">
        <f t="shared" si="22"/>
        <v>829.44</v>
      </c>
      <c r="N189" s="107">
        <v>390.92</v>
      </c>
      <c r="O189" s="108" t="s">
        <v>59</v>
      </c>
      <c r="P189" s="106">
        <f t="shared" si="28"/>
        <v>390.92</v>
      </c>
    </row>
    <row r="190" spans="1:16">
      <c r="A190" s="18">
        <f t="shared" si="25"/>
        <v>190</v>
      </c>
      <c r="B190" s="101">
        <v>70</v>
      </c>
      <c r="C190" s="102" t="s">
        <v>58</v>
      </c>
      <c r="D190" s="100">
        <f t="shared" si="27"/>
        <v>35</v>
      </c>
      <c r="E190" s="103">
        <v>1.669E-2</v>
      </c>
      <c r="F190" s="104">
        <v>8.9809999999999992E-6</v>
      </c>
      <c r="G190" s="99">
        <f t="shared" si="24"/>
        <v>1.6698981000000002E-2</v>
      </c>
      <c r="H190" s="107">
        <v>23.13</v>
      </c>
      <c r="I190" s="108" t="s">
        <v>7</v>
      </c>
      <c r="J190" s="111">
        <f t="shared" si="26"/>
        <v>23130</v>
      </c>
      <c r="K190" s="107">
        <v>929.05</v>
      </c>
      <c r="L190" s="108" t="s">
        <v>59</v>
      </c>
      <c r="M190" s="106">
        <f t="shared" si="22"/>
        <v>929.05</v>
      </c>
      <c r="N190" s="107">
        <v>445.48</v>
      </c>
      <c r="O190" s="108" t="s">
        <v>59</v>
      </c>
      <c r="P190" s="106">
        <f t="shared" si="28"/>
        <v>445.48</v>
      </c>
    </row>
    <row r="191" spans="1:16">
      <c r="A191" s="18">
        <f t="shared" si="25"/>
        <v>191</v>
      </c>
      <c r="B191" s="101">
        <v>80</v>
      </c>
      <c r="C191" s="102" t="s">
        <v>58</v>
      </c>
      <c r="D191" s="100">
        <f t="shared" si="27"/>
        <v>40</v>
      </c>
      <c r="E191" s="103">
        <v>1.498E-2</v>
      </c>
      <c r="F191" s="104">
        <v>7.9459999999999998E-6</v>
      </c>
      <c r="G191" s="99">
        <f t="shared" si="24"/>
        <v>1.4987946E-2</v>
      </c>
      <c r="H191" s="107">
        <v>29.45</v>
      </c>
      <c r="I191" s="108" t="s">
        <v>7</v>
      </c>
      <c r="J191" s="111">
        <f t="shared" si="26"/>
        <v>29450</v>
      </c>
      <c r="K191" s="107">
        <v>1.3</v>
      </c>
      <c r="L191" s="110" t="s">
        <v>7</v>
      </c>
      <c r="M191" s="111">
        <f t="shared" ref="M191:M228" si="29">K191*1000</f>
        <v>1300</v>
      </c>
      <c r="N191" s="107">
        <v>563.70000000000005</v>
      </c>
      <c r="O191" s="108" t="s">
        <v>59</v>
      </c>
      <c r="P191" s="106">
        <f t="shared" si="28"/>
        <v>563.70000000000005</v>
      </c>
    </row>
    <row r="192" spans="1:16">
      <c r="A192" s="18">
        <f t="shared" si="25"/>
        <v>192</v>
      </c>
      <c r="B192" s="101">
        <v>90</v>
      </c>
      <c r="C192" s="102" t="s">
        <v>58</v>
      </c>
      <c r="D192" s="100">
        <f t="shared" si="27"/>
        <v>45</v>
      </c>
      <c r="E192" s="103">
        <v>1.363E-2</v>
      </c>
      <c r="F192" s="104">
        <v>7.131E-6</v>
      </c>
      <c r="G192" s="99">
        <f t="shared" si="24"/>
        <v>1.3637131E-2</v>
      </c>
      <c r="H192" s="107">
        <v>36.450000000000003</v>
      </c>
      <c r="I192" s="108" t="s">
        <v>7</v>
      </c>
      <c r="J192" s="111">
        <f t="shared" si="26"/>
        <v>36450</v>
      </c>
      <c r="K192" s="107">
        <v>1.64</v>
      </c>
      <c r="L192" s="108" t="s">
        <v>7</v>
      </c>
      <c r="M192" s="111">
        <f t="shared" si="29"/>
        <v>1640</v>
      </c>
      <c r="N192" s="107">
        <v>693.68</v>
      </c>
      <c r="O192" s="108" t="s">
        <v>59</v>
      </c>
      <c r="P192" s="106">
        <f t="shared" si="28"/>
        <v>693.68</v>
      </c>
    </row>
    <row r="193" spans="1:16">
      <c r="A193" s="18">
        <f t="shared" si="25"/>
        <v>193</v>
      </c>
      <c r="B193" s="101">
        <v>100</v>
      </c>
      <c r="C193" s="102" t="s">
        <v>58</v>
      </c>
      <c r="D193" s="100">
        <f t="shared" si="27"/>
        <v>50</v>
      </c>
      <c r="E193" s="103">
        <v>1.2529999999999999E-2</v>
      </c>
      <c r="F193" s="104">
        <v>6.4729999999999997E-6</v>
      </c>
      <c r="G193" s="99">
        <f t="shared" si="24"/>
        <v>1.2536472999999999E-2</v>
      </c>
      <c r="H193" s="107">
        <v>44.09</v>
      </c>
      <c r="I193" s="108" t="s">
        <v>7</v>
      </c>
      <c r="J193" s="111">
        <f t="shared" si="26"/>
        <v>44090</v>
      </c>
      <c r="K193" s="107">
        <v>1.97</v>
      </c>
      <c r="L193" s="108" t="s">
        <v>7</v>
      </c>
      <c r="M193" s="111">
        <f t="shared" si="29"/>
        <v>1970</v>
      </c>
      <c r="N193" s="107">
        <v>834.97</v>
      </c>
      <c r="O193" s="108" t="s">
        <v>59</v>
      </c>
      <c r="P193" s="106">
        <f t="shared" si="28"/>
        <v>834.97</v>
      </c>
    </row>
    <row r="194" spans="1:16">
      <c r="A194" s="18">
        <f t="shared" si="25"/>
        <v>194</v>
      </c>
      <c r="B194" s="101">
        <v>110</v>
      </c>
      <c r="C194" s="102" t="s">
        <v>58</v>
      </c>
      <c r="D194" s="100">
        <f t="shared" si="27"/>
        <v>55</v>
      </c>
      <c r="E194" s="103">
        <v>1.162E-2</v>
      </c>
      <c r="F194" s="104">
        <v>5.93E-6</v>
      </c>
      <c r="G194" s="99">
        <f t="shared" si="24"/>
        <v>1.162593E-2</v>
      </c>
      <c r="H194" s="107">
        <v>52.38</v>
      </c>
      <c r="I194" s="108" t="s">
        <v>7</v>
      </c>
      <c r="J194" s="111">
        <f t="shared" si="26"/>
        <v>52380</v>
      </c>
      <c r="K194" s="107">
        <v>2.2999999999999998</v>
      </c>
      <c r="L194" s="108" t="s">
        <v>7</v>
      </c>
      <c r="M194" s="111">
        <f t="shared" si="29"/>
        <v>2300</v>
      </c>
      <c r="N194" s="107">
        <v>987.17</v>
      </c>
      <c r="O194" s="108" t="s">
        <v>59</v>
      </c>
      <c r="P194" s="106">
        <f t="shared" si="28"/>
        <v>987.17</v>
      </c>
    </row>
    <row r="195" spans="1:16">
      <c r="A195" s="18">
        <f t="shared" si="25"/>
        <v>195</v>
      </c>
      <c r="B195" s="101">
        <v>120</v>
      </c>
      <c r="C195" s="102" t="s">
        <v>58</v>
      </c>
      <c r="D195" s="100">
        <f t="shared" si="27"/>
        <v>60</v>
      </c>
      <c r="E195" s="103">
        <v>1.085E-2</v>
      </c>
      <c r="F195" s="104">
        <v>5.4739999999999996E-6</v>
      </c>
      <c r="G195" s="99">
        <f t="shared" si="24"/>
        <v>1.0855474E-2</v>
      </c>
      <c r="H195" s="107">
        <v>61.28</v>
      </c>
      <c r="I195" s="108" t="s">
        <v>7</v>
      </c>
      <c r="J195" s="111">
        <f t="shared" si="26"/>
        <v>61280</v>
      </c>
      <c r="K195" s="107">
        <v>2.63</v>
      </c>
      <c r="L195" s="108" t="s">
        <v>7</v>
      </c>
      <c r="M195" s="111">
        <f t="shared" si="29"/>
        <v>2630</v>
      </c>
      <c r="N195" s="107">
        <v>1.1499999999999999</v>
      </c>
      <c r="O195" s="110" t="s">
        <v>7</v>
      </c>
      <c r="P195" s="111">
        <f t="shared" ref="P195:P228" si="30">N195*1000</f>
        <v>1150</v>
      </c>
    </row>
    <row r="196" spans="1:16">
      <c r="A196" s="18">
        <f t="shared" si="25"/>
        <v>196</v>
      </c>
      <c r="B196" s="101">
        <v>130</v>
      </c>
      <c r="C196" s="102" t="s">
        <v>58</v>
      </c>
      <c r="D196" s="100">
        <f t="shared" si="27"/>
        <v>65</v>
      </c>
      <c r="E196" s="103">
        <v>1.0189999999999999E-2</v>
      </c>
      <c r="F196" s="104">
        <v>5.0849999999999996E-6</v>
      </c>
      <c r="G196" s="99">
        <f t="shared" si="24"/>
        <v>1.0195085E-2</v>
      </c>
      <c r="H196" s="107">
        <v>70.790000000000006</v>
      </c>
      <c r="I196" s="108" t="s">
        <v>7</v>
      </c>
      <c r="J196" s="111">
        <f t="shared" si="26"/>
        <v>70790</v>
      </c>
      <c r="K196" s="107">
        <v>2.96</v>
      </c>
      <c r="L196" s="108" t="s">
        <v>7</v>
      </c>
      <c r="M196" s="111">
        <f t="shared" si="29"/>
        <v>2960</v>
      </c>
      <c r="N196" s="107">
        <v>1.32</v>
      </c>
      <c r="O196" s="108" t="s">
        <v>7</v>
      </c>
      <c r="P196" s="111">
        <f t="shared" si="30"/>
        <v>1320</v>
      </c>
    </row>
    <row r="197" spans="1:16">
      <c r="A197" s="18">
        <f t="shared" si="25"/>
        <v>197</v>
      </c>
      <c r="B197" s="101">
        <v>140</v>
      </c>
      <c r="C197" s="102" t="s">
        <v>58</v>
      </c>
      <c r="D197" s="100">
        <f t="shared" si="27"/>
        <v>70</v>
      </c>
      <c r="E197" s="103">
        <v>9.6139999999999993E-3</v>
      </c>
      <c r="F197" s="104">
        <v>4.7489999999999998E-6</v>
      </c>
      <c r="G197" s="99">
        <f t="shared" si="24"/>
        <v>9.6187489999999994E-3</v>
      </c>
      <c r="H197" s="107">
        <v>80.88</v>
      </c>
      <c r="I197" s="108" t="s">
        <v>7</v>
      </c>
      <c r="J197" s="111">
        <f t="shared" si="26"/>
        <v>80880</v>
      </c>
      <c r="K197" s="107">
        <v>3.3</v>
      </c>
      <c r="L197" s="108" t="s">
        <v>7</v>
      </c>
      <c r="M197" s="111">
        <f t="shared" si="29"/>
        <v>3300</v>
      </c>
      <c r="N197" s="107">
        <v>1.51</v>
      </c>
      <c r="O197" s="108" t="s">
        <v>7</v>
      </c>
      <c r="P197" s="111">
        <f t="shared" si="30"/>
        <v>1510</v>
      </c>
    </row>
    <row r="198" spans="1:16">
      <c r="A198" s="18">
        <f t="shared" si="25"/>
        <v>198</v>
      </c>
      <c r="B198" s="101">
        <v>150</v>
      </c>
      <c r="C198" s="102" t="s">
        <v>58</v>
      </c>
      <c r="D198" s="100">
        <f t="shared" si="27"/>
        <v>75</v>
      </c>
      <c r="E198" s="103">
        <v>9.1149999999999998E-3</v>
      </c>
      <c r="F198" s="104">
        <v>4.4569999999999998E-6</v>
      </c>
      <c r="G198" s="99">
        <f t="shared" si="24"/>
        <v>9.1194569999999992E-3</v>
      </c>
      <c r="H198" s="107">
        <v>91.56</v>
      </c>
      <c r="I198" s="108" t="s">
        <v>7</v>
      </c>
      <c r="J198" s="111">
        <f t="shared" si="26"/>
        <v>91560</v>
      </c>
      <c r="K198" s="107">
        <v>3.64</v>
      </c>
      <c r="L198" s="108" t="s">
        <v>7</v>
      </c>
      <c r="M198" s="111">
        <f t="shared" si="29"/>
        <v>3640</v>
      </c>
      <c r="N198" s="107">
        <v>1.7</v>
      </c>
      <c r="O198" s="108" t="s">
        <v>7</v>
      </c>
      <c r="P198" s="111">
        <f t="shared" si="30"/>
        <v>1700</v>
      </c>
    </row>
    <row r="199" spans="1:16">
      <c r="A199" s="18">
        <f t="shared" si="25"/>
        <v>199</v>
      </c>
      <c r="B199" s="101">
        <v>160</v>
      </c>
      <c r="C199" s="102" t="s">
        <v>58</v>
      </c>
      <c r="D199" s="100">
        <f t="shared" si="27"/>
        <v>80</v>
      </c>
      <c r="E199" s="103">
        <v>8.6739999999999994E-3</v>
      </c>
      <c r="F199" s="104">
        <v>4.1989999999999999E-6</v>
      </c>
      <c r="G199" s="99">
        <f t="shared" si="24"/>
        <v>8.6781989999999993E-3</v>
      </c>
      <c r="H199" s="107">
        <v>102.8</v>
      </c>
      <c r="I199" s="108" t="s">
        <v>7</v>
      </c>
      <c r="J199" s="111">
        <f t="shared" si="26"/>
        <v>102800</v>
      </c>
      <c r="K199" s="107">
        <v>3.98</v>
      </c>
      <c r="L199" s="108" t="s">
        <v>7</v>
      </c>
      <c r="M199" s="111">
        <f t="shared" si="29"/>
        <v>3980</v>
      </c>
      <c r="N199" s="107">
        <v>1.9</v>
      </c>
      <c r="O199" s="108" t="s">
        <v>7</v>
      </c>
      <c r="P199" s="111">
        <f t="shared" si="30"/>
        <v>1900</v>
      </c>
    </row>
    <row r="200" spans="1:16">
      <c r="A200" s="18">
        <f t="shared" si="25"/>
        <v>200</v>
      </c>
      <c r="B200" s="101">
        <v>170</v>
      </c>
      <c r="C200" s="102" t="s">
        <v>58</v>
      </c>
      <c r="D200" s="100">
        <f t="shared" si="27"/>
        <v>85</v>
      </c>
      <c r="E200" s="103">
        <v>8.2819999999999994E-3</v>
      </c>
      <c r="F200" s="104">
        <v>3.9709999999999998E-6</v>
      </c>
      <c r="G200" s="99">
        <f t="shared" si="24"/>
        <v>8.2859709999999996E-3</v>
      </c>
      <c r="H200" s="107">
        <v>114.58</v>
      </c>
      <c r="I200" s="108" t="s">
        <v>7</v>
      </c>
      <c r="J200" s="111">
        <f t="shared" si="26"/>
        <v>114580</v>
      </c>
      <c r="K200" s="107">
        <v>4.33</v>
      </c>
      <c r="L200" s="108" t="s">
        <v>7</v>
      </c>
      <c r="M200" s="111">
        <f t="shared" si="29"/>
        <v>4330</v>
      </c>
      <c r="N200" s="107">
        <v>2.11</v>
      </c>
      <c r="O200" s="108" t="s">
        <v>7</v>
      </c>
      <c r="P200" s="111">
        <f t="shared" si="30"/>
        <v>2110</v>
      </c>
    </row>
    <row r="201" spans="1:16">
      <c r="A201" s="18">
        <f t="shared" si="25"/>
        <v>201</v>
      </c>
      <c r="B201" s="101">
        <v>180</v>
      </c>
      <c r="C201" s="102" t="s">
        <v>58</v>
      </c>
      <c r="D201" s="100">
        <f t="shared" si="27"/>
        <v>90</v>
      </c>
      <c r="E201" s="103">
        <v>7.9310000000000005E-3</v>
      </c>
      <c r="F201" s="104">
        <v>3.7670000000000001E-6</v>
      </c>
      <c r="G201" s="99">
        <f t="shared" si="24"/>
        <v>7.9347670000000006E-3</v>
      </c>
      <c r="H201" s="107">
        <v>126.91</v>
      </c>
      <c r="I201" s="108" t="s">
        <v>7</v>
      </c>
      <c r="J201" s="111">
        <f t="shared" si="26"/>
        <v>126910</v>
      </c>
      <c r="K201" s="107">
        <v>4.68</v>
      </c>
      <c r="L201" s="108" t="s">
        <v>7</v>
      </c>
      <c r="M201" s="111">
        <f t="shared" si="29"/>
        <v>4680</v>
      </c>
      <c r="N201" s="107">
        <v>2.33</v>
      </c>
      <c r="O201" s="108" t="s">
        <v>7</v>
      </c>
      <c r="P201" s="111">
        <f t="shared" si="30"/>
        <v>2330</v>
      </c>
    </row>
    <row r="202" spans="1:16">
      <c r="A202" s="18">
        <f t="shared" si="25"/>
        <v>202</v>
      </c>
      <c r="B202" s="101">
        <v>200</v>
      </c>
      <c r="C202" s="102" t="s">
        <v>58</v>
      </c>
      <c r="D202" s="112">
        <f t="shared" si="27"/>
        <v>100</v>
      </c>
      <c r="E202" s="103">
        <v>7.3280000000000003E-3</v>
      </c>
      <c r="F202" s="104">
        <v>3.4180000000000001E-6</v>
      </c>
      <c r="G202" s="99">
        <f t="shared" si="24"/>
        <v>7.3314180000000001E-3</v>
      </c>
      <c r="H202" s="107">
        <v>153.13</v>
      </c>
      <c r="I202" s="108" t="s">
        <v>7</v>
      </c>
      <c r="J202" s="111">
        <f t="shared" si="26"/>
        <v>153130</v>
      </c>
      <c r="K202" s="107">
        <v>6</v>
      </c>
      <c r="L202" s="108" t="s">
        <v>7</v>
      </c>
      <c r="M202" s="111">
        <f t="shared" si="29"/>
        <v>6000</v>
      </c>
      <c r="N202" s="107">
        <v>2.79</v>
      </c>
      <c r="O202" s="108" t="s">
        <v>7</v>
      </c>
      <c r="P202" s="111">
        <f t="shared" si="30"/>
        <v>2790</v>
      </c>
    </row>
    <row r="203" spans="1:16">
      <c r="A203" s="18">
        <f t="shared" si="25"/>
        <v>203</v>
      </c>
      <c r="B203" s="101">
        <v>225</v>
      </c>
      <c r="C203" s="102" t="s">
        <v>58</v>
      </c>
      <c r="D203" s="112">
        <f t="shared" si="27"/>
        <v>112.5</v>
      </c>
      <c r="E203" s="103">
        <v>6.718E-3</v>
      </c>
      <c r="F203" s="104">
        <v>3.0649999999999999E-6</v>
      </c>
      <c r="G203" s="99">
        <f t="shared" si="24"/>
        <v>6.721065E-3</v>
      </c>
      <c r="H203" s="107">
        <v>188.74</v>
      </c>
      <c r="I203" s="108" t="s">
        <v>7</v>
      </c>
      <c r="J203" s="111">
        <f t="shared" si="26"/>
        <v>188740</v>
      </c>
      <c r="K203" s="107">
        <v>7.86</v>
      </c>
      <c r="L203" s="108" t="s">
        <v>7</v>
      </c>
      <c r="M203" s="111">
        <f t="shared" si="29"/>
        <v>7860</v>
      </c>
      <c r="N203" s="107">
        <v>3.42</v>
      </c>
      <c r="O203" s="108" t="s">
        <v>7</v>
      </c>
      <c r="P203" s="111">
        <f t="shared" si="30"/>
        <v>3420</v>
      </c>
    </row>
    <row r="204" spans="1:16">
      <c r="A204" s="18">
        <f t="shared" si="25"/>
        <v>204</v>
      </c>
      <c r="B204" s="101">
        <v>250</v>
      </c>
      <c r="C204" s="102" t="s">
        <v>58</v>
      </c>
      <c r="D204" s="112">
        <f t="shared" si="27"/>
        <v>125</v>
      </c>
      <c r="E204" s="103">
        <v>6.2240000000000004E-3</v>
      </c>
      <c r="F204" s="104">
        <v>2.7810000000000001E-6</v>
      </c>
      <c r="G204" s="99">
        <f t="shared" si="24"/>
        <v>6.2267810000000007E-3</v>
      </c>
      <c r="H204" s="107">
        <v>227.38</v>
      </c>
      <c r="I204" s="108" t="s">
        <v>7</v>
      </c>
      <c r="J204" s="111">
        <f t="shared" si="26"/>
        <v>227380</v>
      </c>
      <c r="K204" s="107">
        <v>9.61</v>
      </c>
      <c r="L204" s="108" t="s">
        <v>7</v>
      </c>
      <c r="M204" s="111">
        <f t="shared" si="29"/>
        <v>9610</v>
      </c>
      <c r="N204" s="107">
        <v>4.09</v>
      </c>
      <c r="O204" s="108" t="s">
        <v>7</v>
      </c>
      <c r="P204" s="111">
        <f t="shared" si="30"/>
        <v>4090</v>
      </c>
    </row>
    <row r="205" spans="1:16">
      <c r="A205" s="18">
        <f t="shared" si="25"/>
        <v>205</v>
      </c>
      <c r="B205" s="101">
        <v>275</v>
      </c>
      <c r="C205" s="102" t="s">
        <v>58</v>
      </c>
      <c r="D205" s="112">
        <f t="shared" ref="D205:D218" si="31">B205/$C$5</f>
        <v>137.5</v>
      </c>
      <c r="E205" s="103">
        <v>5.816E-3</v>
      </c>
      <c r="F205" s="104">
        <v>2.5459999999999998E-6</v>
      </c>
      <c r="G205" s="99">
        <f t="shared" si="24"/>
        <v>5.818546E-3</v>
      </c>
      <c r="H205" s="107">
        <v>268.91000000000003</v>
      </c>
      <c r="I205" s="108" t="s">
        <v>7</v>
      </c>
      <c r="J205" s="111">
        <f t="shared" si="26"/>
        <v>268910</v>
      </c>
      <c r="K205" s="107">
        <v>11.29</v>
      </c>
      <c r="L205" s="108" t="s">
        <v>7</v>
      </c>
      <c r="M205" s="111">
        <f t="shared" si="29"/>
        <v>11290</v>
      </c>
      <c r="N205" s="107">
        <v>4.8099999999999996</v>
      </c>
      <c r="O205" s="108" t="s">
        <v>7</v>
      </c>
      <c r="P205" s="111">
        <f t="shared" si="30"/>
        <v>4810</v>
      </c>
    </row>
    <row r="206" spans="1:16">
      <c r="A206" s="18">
        <f t="shared" si="25"/>
        <v>206</v>
      </c>
      <c r="B206" s="101">
        <v>300</v>
      </c>
      <c r="C206" s="102" t="s">
        <v>58</v>
      </c>
      <c r="D206" s="112">
        <f t="shared" si="31"/>
        <v>150</v>
      </c>
      <c r="E206" s="103">
        <v>5.4720000000000003E-3</v>
      </c>
      <c r="F206" s="104">
        <v>2.3489999999999999E-6</v>
      </c>
      <c r="G206" s="99">
        <f t="shared" si="24"/>
        <v>5.4743489999999999E-3</v>
      </c>
      <c r="H206" s="107">
        <v>313.2</v>
      </c>
      <c r="I206" s="108" t="s">
        <v>7</v>
      </c>
      <c r="J206" s="111">
        <f t="shared" si="26"/>
        <v>313200</v>
      </c>
      <c r="K206" s="107">
        <v>12.95</v>
      </c>
      <c r="L206" s="108" t="s">
        <v>7</v>
      </c>
      <c r="M206" s="111">
        <f t="shared" si="29"/>
        <v>12950</v>
      </c>
      <c r="N206" s="107">
        <v>5.57</v>
      </c>
      <c r="O206" s="108" t="s">
        <v>7</v>
      </c>
      <c r="P206" s="111">
        <f t="shared" si="30"/>
        <v>5570</v>
      </c>
    </row>
    <row r="207" spans="1:16">
      <c r="A207" s="18">
        <f t="shared" si="25"/>
        <v>207</v>
      </c>
      <c r="B207" s="101">
        <v>325</v>
      </c>
      <c r="C207" s="102" t="s">
        <v>58</v>
      </c>
      <c r="D207" s="112">
        <f t="shared" si="31"/>
        <v>162.5</v>
      </c>
      <c r="E207" s="103">
        <v>5.1799999999999997E-3</v>
      </c>
      <c r="F207" s="104">
        <v>2.181E-6</v>
      </c>
      <c r="G207" s="99">
        <f t="shared" si="24"/>
        <v>5.1821810000000001E-3</v>
      </c>
      <c r="H207" s="107">
        <v>360.12</v>
      </c>
      <c r="I207" s="108" t="s">
        <v>7</v>
      </c>
      <c r="J207" s="111">
        <f t="shared" si="26"/>
        <v>360120</v>
      </c>
      <c r="K207" s="107">
        <v>14.59</v>
      </c>
      <c r="L207" s="108" t="s">
        <v>7</v>
      </c>
      <c r="M207" s="111">
        <f t="shared" si="29"/>
        <v>14590</v>
      </c>
      <c r="N207" s="107">
        <v>6.37</v>
      </c>
      <c r="O207" s="108" t="s">
        <v>7</v>
      </c>
      <c r="P207" s="111">
        <f t="shared" si="30"/>
        <v>6370</v>
      </c>
    </row>
    <row r="208" spans="1:16">
      <c r="A208" s="18">
        <f t="shared" si="25"/>
        <v>208</v>
      </c>
      <c r="B208" s="101">
        <v>350</v>
      </c>
      <c r="C208" s="102" t="s">
        <v>58</v>
      </c>
      <c r="D208" s="112">
        <f t="shared" si="31"/>
        <v>175</v>
      </c>
      <c r="E208" s="103">
        <v>4.9280000000000001E-3</v>
      </c>
      <c r="F208" s="104">
        <v>2.0360000000000001E-6</v>
      </c>
      <c r="G208" s="99">
        <f t="shared" si="24"/>
        <v>4.9300360000000005E-3</v>
      </c>
      <c r="H208" s="107">
        <v>409.57</v>
      </c>
      <c r="I208" s="108" t="s">
        <v>7</v>
      </c>
      <c r="J208" s="111">
        <f t="shared" si="26"/>
        <v>409570</v>
      </c>
      <c r="K208" s="107">
        <v>16.22</v>
      </c>
      <c r="L208" s="108" t="s">
        <v>7</v>
      </c>
      <c r="M208" s="111">
        <f t="shared" si="29"/>
        <v>16219.999999999998</v>
      </c>
      <c r="N208" s="107">
        <v>7.2</v>
      </c>
      <c r="O208" s="108" t="s">
        <v>7</v>
      </c>
      <c r="P208" s="111">
        <f t="shared" si="30"/>
        <v>7200</v>
      </c>
    </row>
    <row r="209" spans="1:16">
      <c r="A209" s="18">
        <f t="shared" si="25"/>
        <v>209</v>
      </c>
      <c r="B209" s="101">
        <v>375</v>
      </c>
      <c r="C209" s="102" t="s">
        <v>58</v>
      </c>
      <c r="D209" s="112">
        <f t="shared" si="31"/>
        <v>187.5</v>
      </c>
      <c r="E209" s="103">
        <v>4.7080000000000004E-3</v>
      </c>
      <c r="F209" s="104">
        <v>1.9099999999999999E-6</v>
      </c>
      <c r="G209" s="99">
        <f t="shared" si="24"/>
        <v>4.7099100000000003E-3</v>
      </c>
      <c r="H209" s="107">
        <v>461.44</v>
      </c>
      <c r="I209" s="108" t="s">
        <v>7</v>
      </c>
      <c r="J209" s="111">
        <f t="shared" si="26"/>
        <v>461440</v>
      </c>
      <c r="K209" s="107">
        <v>17.84</v>
      </c>
      <c r="L209" s="108" t="s">
        <v>7</v>
      </c>
      <c r="M209" s="111">
        <f t="shared" si="29"/>
        <v>17840</v>
      </c>
      <c r="N209" s="107">
        <v>8.07</v>
      </c>
      <c r="O209" s="108" t="s">
        <v>7</v>
      </c>
      <c r="P209" s="111">
        <f t="shared" si="30"/>
        <v>8070</v>
      </c>
    </row>
    <row r="210" spans="1:16">
      <c r="A210" s="18">
        <f t="shared" si="25"/>
        <v>210</v>
      </c>
      <c r="B210" s="101">
        <v>400</v>
      </c>
      <c r="C210" s="102" t="s">
        <v>58</v>
      </c>
      <c r="D210" s="112">
        <f t="shared" si="31"/>
        <v>200</v>
      </c>
      <c r="E210" s="103">
        <v>4.5149999999999999E-3</v>
      </c>
      <c r="F210" s="104">
        <v>1.7990000000000001E-6</v>
      </c>
      <c r="G210" s="99">
        <f t="shared" si="24"/>
        <v>4.5167990000000002E-3</v>
      </c>
      <c r="H210" s="107">
        <v>515.63</v>
      </c>
      <c r="I210" s="108" t="s">
        <v>7</v>
      </c>
      <c r="J210" s="111">
        <f t="shared" si="26"/>
        <v>515630</v>
      </c>
      <c r="K210" s="107">
        <v>19.47</v>
      </c>
      <c r="L210" s="108" t="s">
        <v>7</v>
      </c>
      <c r="M210" s="111">
        <f t="shared" si="29"/>
        <v>19470</v>
      </c>
      <c r="N210" s="107">
        <v>8.9700000000000006</v>
      </c>
      <c r="O210" s="108" t="s">
        <v>7</v>
      </c>
      <c r="P210" s="111">
        <f t="shared" si="30"/>
        <v>8970</v>
      </c>
    </row>
    <row r="211" spans="1:16">
      <c r="A211" s="18">
        <f t="shared" si="25"/>
        <v>211</v>
      </c>
      <c r="B211" s="101">
        <v>450</v>
      </c>
      <c r="C211" s="102" t="s">
        <v>58</v>
      </c>
      <c r="D211" s="112">
        <f t="shared" si="31"/>
        <v>225</v>
      </c>
      <c r="E211" s="103">
        <v>4.1910000000000003E-3</v>
      </c>
      <c r="F211" s="104">
        <v>1.6130000000000001E-6</v>
      </c>
      <c r="G211" s="99">
        <f t="shared" si="24"/>
        <v>4.1926130000000004E-3</v>
      </c>
      <c r="H211" s="107">
        <v>630.53</v>
      </c>
      <c r="I211" s="108" t="s">
        <v>7</v>
      </c>
      <c r="J211" s="111">
        <f t="shared" si="26"/>
        <v>630530</v>
      </c>
      <c r="K211" s="107">
        <v>25.44</v>
      </c>
      <c r="L211" s="108" t="s">
        <v>7</v>
      </c>
      <c r="M211" s="111">
        <f t="shared" si="29"/>
        <v>25440</v>
      </c>
      <c r="N211" s="107">
        <v>10.86</v>
      </c>
      <c r="O211" s="108" t="s">
        <v>7</v>
      </c>
      <c r="P211" s="111">
        <f t="shared" si="30"/>
        <v>10860</v>
      </c>
    </row>
    <row r="212" spans="1:16">
      <c r="A212" s="18">
        <f t="shared" si="25"/>
        <v>212</v>
      </c>
      <c r="B212" s="101">
        <v>500</v>
      </c>
      <c r="C212" s="102" t="s">
        <v>58</v>
      </c>
      <c r="D212" s="112">
        <f t="shared" si="31"/>
        <v>250</v>
      </c>
      <c r="E212" s="103">
        <v>3.9309999999999996E-3</v>
      </c>
      <c r="F212" s="104">
        <v>1.463E-6</v>
      </c>
      <c r="G212" s="99">
        <f t="shared" ref="G212:G275" si="32">E212+F212</f>
        <v>3.9324629999999998E-3</v>
      </c>
      <c r="H212" s="107">
        <v>753.66</v>
      </c>
      <c r="I212" s="108" t="s">
        <v>7</v>
      </c>
      <c r="J212" s="111">
        <f t="shared" si="26"/>
        <v>753660</v>
      </c>
      <c r="K212" s="107">
        <v>30.91</v>
      </c>
      <c r="L212" s="108" t="s">
        <v>7</v>
      </c>
      <c r="M212" s="111">
        <f t="shared" si="29"/>
        <v>30910</v>
      </c>
      <c r="N212" s="107">
        <v>12.85</v>
      </c>
      <c r="O212" s="108" t="s">
        <v>7</v>
      </c>
      <c r="P212" s="111">
        <f t="shared" si="30"/>
        <v>12850</v>
      </c>
    </row>
    <row r="213" spans="1:16">
      <c r="A213" s="18">
        <f t="shared" si="25"/>
        <v>213</v>
      </c>
      <c r="B213" s="101">
        <v>550</v>
      </c>
      <c r="C213" s="102" t="s">
        <v>58</v>
      </c>
      <c r="D213" s="112">
        <f t="shared" si="31"/>
        <v>275</v>
      </c>
      <c r="E213" s="103">
        <v>3.7169999999999998E-3</v>
      </c>
      <c r="F213" s="104">
        <v>1.339E-6</v>
      </c>
      <c r="G213" s="99">
        <f t="shared" si="32"/>
        <v>3.7183389999999998E-3</v>
      </c>
      <c r="H213" s="107">
        <v>884.4</v>
      </c>
      <c r="I213" s="108" t="s">
        <v>7</v>
      </c>
      <c r="J213" s="111">
        <f t="shared" si="26"/>
        <v>884400</v>
      </c>
      <c r="K213" s="107">
        <v>36.11</v>
      </c>
      <c r="L213" s="108" t="s">
        <v>7</v>
      </c>
      <c r="M213" s="111">
        <f t="shared" si="29"/>
        <v>36110</v>
      </c>
      <c r="N213" s="107">
        <v>14.94</v>
      </c>
      <c r="O213" s="108" t="s">
        <v>7</v>
      </c>
      <c r="P213" s="111">
        <f t="shared" si="30"/>
        <v>14940</v>
      </c>
    </row>
    <row r="214" spans="1:16">
      <c r="A214" s="18">
        <f t="shared" ref="A214:A277" si="33">A213+1</f>
        <v>214</v>
      </c>
      <c r="B214" s="101">
        <v>600</v>
      </c>
      <c r="C214" s="102" t="s">
        <v>58</v>
      </c>
      <c r="D214" s="112">
        <f t="shared" si="31"/>
        <v>300</v>
      </c>
      <c r="E214" s="103">
        <v>3.5379999999999999E-3</v>
      </c>
      <c r="F214" s="104">
        <v>1.235E-6</v>
      </c>
      <c r="G214" s="99">
        <f t="shared" si="32"/>
        <v>3.539235E-3</v>
      </c>
      <c r="H214" s="107">
        <v>1.02</v>
      </c>
      <c r="I214" s="110" t="s">
        <v>62</v>
      </c>
      <c r="J214" s="113">
        <f t="shared" ref="J214:J228" si="34">H214*1000000</f>
        <v>1020000</v>
      </c>
      <c r="K214" s="107">
        <v>41.12</v>
      </c>
      <c r="L214" s="108" t="s">
        <v>7</v>
      </c>
      <c r="M214" s="111">
        <f t="shared" si="29"/>
        <v>41120</v>
      </c>
      <c r="N214" s="107">
        <v>17.12</v>
      </c>
      <c r="O214" s="108" t="s">
        <v>7</v>
      </c>
      <c r="P214" s="111">
        <f t="shared" si="30"/>
        <v>17120</v>
      </c>
    </row>
    <row r="215" spans="1:16">
      <c r="A215" s="18">
        <f t="shared" si="33"/>
        <v>215</v>
      </c>
      <c r="B215" s="101">
        <v>650</v>
      </c>
      <c r="C215" s="102" t="s">
        <v>58</v>
      </c>
      <c r="D215" s="112">
        <f t="shared" si="31"/>
        <v>325</v>
      </c>
      <c r="E215" s="103">
        <v>3.3869999999999998E-3</v>
      </c>
      <c r="F215" s="104">
        <v>1.1459999999999999E-6</v>
      </c>
      <c r="G215" s="99">
        <f t="shared" si="32"/>
        <v>3.3881459999999999E-3</v>
      </c>
      <c r="H215" s="107">
        <v>1.17</v>
      </c>
      <c r="I215" s="108" t="s">
        <v>62</v>
      </c>
      <c r="J215" s="113">
        <f t="shared" si="34"/>
        <v>1170000</v>
      </c>
      <c r="K215" s="107">
        <v>46.01</v>
      </c>
      <c r="L215" s="108" t="s">
        <v>7</v>
      </c>
      <c r="M215" s="111">
        <f t="shared" si="29"/>
        <v>46010</v>
      </c>
      <c r="N215" s="107">
        <v>19.36</v>
      </c>
      <c r="O215" s="108" t="s">
        <v>7</v>
      </c>
      <c r="P215" s="111">
        <f t="shared" si="30"/>
        <v>19360</v>
      </c>
    </row>
    <row r="216" spans="1:16">
      <c r="A216" s="18">
        <f t="shared" si="33"/>
        <v>216</v>
      </c>
      <c r="B216" s="101">
        <v>700</v>
      </c>
      <c r="C216" s="102" t="s">
        <v>58</v>
      </c>
      <c r="D216" s="112">
        <f t="shared" si="31"/>
        <v>350</v>
      </c>
      <c r="E216" s="103">
        <v>3.258E-3</v>
      </c>
      <c r="F216" s="104">
        <v>1.0699999999999999E-6</v>
      </c>
      <c r="G216" s="99">
        <f t="shared" si="32"/>
        <v>3.2590700000000002E-3</v>
      </c>
      <c r="H216" s="107">
        <v>1.32</v>
      </c>
      <c r="I216" s="108" t="s">
        <v>62</v>
      </c>
      <c r="J216" s="113">
        <f t="shared" si="34"/>
        <v>1320000</v>
      </c>
      <c r="K216" s="107">
        <v>50.79</v>
      </c>
      <c r="L216" s="108" t="s">
        <v>7</v>
      </c>
      <c r="M216" s="111">
        <f t="shared" si="29"/>
        <v>50790</v>
      </c>
      <c r="N216" s="107">
        <v>21.68</v>
      </c>
      <c r="O216" s="108" t="s">
        <v>7</v>
      </c>
      <c r="P216" s="111">
        <f t="shared" si="30"/>
        <v>21680</v>
      </c>
    </row>
    <row r="217" spans="1:16">
      <c r="A217" s="18">
        <f t="shared" si="33"/>
        <v>217</v>
      </c>
      <c r="B217" s="101">
        <v>800</v>
      </c>
      <c r="C217" s="102" t="s">
        <v>58</v>
      </c>
      <c r="D217" s="112">
        <f t="shared" si="31"/>
        <v>400</v>
      </c>
      <c r="E217" s="103">
        <v>3.0479999999999999E-3</v>
      </c>
      <c r="F217" s="104">
        <v>9.4490000000000005E-7</v>
      </c>
      <c r="G217" s="99">
        <f t="shared" si="32"/>
        <v>3.0489448999999999E-3</v>
      </c>
      <c r="H217" s="107">
        <v>1.63</v>
      </c>
      <c r="I217" s="108" t="s">
        <v>62</v>
      </c>
      <c r="J217" s="113">
        <f t="shared" si="34"/>
        <v>1630000</v>
      </c>
      <c r="K217" s="107">
        <v>67.94</v>
      </c>
      <c r="L217" s="108" t="s">
        <v>7</v>
      </c>
      <c r="M217" s="111">
        <f t="shared" si="29"/>
        <v>67940</v>
      </c>
      <c r="N217" s="107">
        <v>26.47</v>
      </c>
      <c r="O217" s="108" t="s">
        <v>7</v>
      </c>
      <c r="P217" s="111">
        <f t="shared" si="30"/>
        <v>26470</v>
      </c>
    </row>
    <row r="218" spans="1:16">
      <c r="A218" s="18">
        <f t="shared" si="33"/>
        <v>218</v>
      </c>
      <c r="B218" s="101">
        <v>900</v>
      </c>
      <c r="C218" s="102" t="s">
        <v>58</v>
      </c>
      <c r="D218" s="112">
        <f t="shared" si="31"/>
        <v>450</v>
      </c>
      <c r="E218" s="103">
        <v>2.8869999999999998E-3</v>
      </c>
      <c r="F218" s="104">
        <v>8.4669999999999998E-7</v>
      </c>
      <c r="G218" s="99">
        <f t="shared" si="32"/>
        <v>2.8878466999999997E-3</v>
      </c>
      <c r="H218" s="107">
        <v>1.97</v>
      </c>
      <c r="I218" s="108" t="s">
        <v>62</v>
      </c>
      <c r="J218" s="113">
        <f t="shared" si="34"/>
        <v>1970000</v>
      </c>
      <c r="K218" s="107">
        <v>83.16</v>
      </c>
      <c r="L218" s="108" t="s">
        <v>7</v>
      </c>
      <c r="M218" s="111">
        <f t="shared" si="29"/>
        <v>83160</v>
      </c>
      <c r="N218" s="107">
        <v>31.44</v>
      </c>
      <c r="O218" s="108" t="s">
        <v>7</v>
      </c>
      <c r="P218" s="111">
        <f t="shared" si="30"/>
        <v>31440</v>
      </c>
    </row>
    <row r="219" spans="1:16">
      <c r="A219" s="18">
        <f t="shared" si="33"/>
        <v>219</v>
      </c>
      <c r="B219" s="101">
        <v>1</v>
      </c>
      <c r="C219" s="105" t="s">
        <v>60</v>
      </c>
      <c r="D219" s="112">
        <f t="shared" ref="D219:D228" si="35">B219*1000/$C$5</f>
        <v>500</v>
      </c>
      <c r="E219" s="103">
        <v>2.7590000000000002E-3</v>
      </c>
      <c r="F219" s="104">
        <v>7.6759999999999996E-7</v>
      </c>
      <c r="G219" s="99">
        <f t="shared" si="32"/>
        <v>2.7597676E-3</v>
      </c>
      <c r="H219" s="107">
        <v>2.33</v>
      </c>
      <c r="I219" s="108" t="s">
        <v>62</v>
      </c>
      <c r="J219" s="113">
        <f t="shared" si="34"/>
        <v>2330000</v>
      </c>
      <c r="K219" s="107">
        <v>97.26</v>
      </c>
      <c r="L219" s="108" t="s">
        <v>7</v>
      </c>
      <c r="M219" s="111">
        <f t="shared" si="29"/>
        <v>97260</v>
      </c>
      <c r="N219" s="107">
        <v>36.549999999999997</v>
      </c>
      <c r="O219" s="108" t="s">
        <v>7</v>
      </c>
      <c r="P219" s="111">
        <f t="shared" si="30"/>
        <v>36550</v>
      </c>
    </row>
    <row r="220" spans="1:16">
      <c r="A220" s="18">
        <f t="shared" si="33"/>
        <v>220</v>
      </c>
      <c r="B220" s="101">
        <v>1.1000000000000001</v>
      </c>
      <c r="C220" s="102" t="s">
        <v>60</v>
      </c>
      <c r="D220" s="112">
        <f t="shared" si="35"/>
        <v>550</v>
      </c>
      <c r="E220" s="103">
        <v>2.6549999999999998E-3</v>
      </c>
      <c r="F220" s="104">
        <v>7.0230000000000004E-7</v>
      </c>
      <c r="G220" s="99">
        <f t="shared" si="32"/>
        <v>2.6557022999999999E-3</v>
      </c>
      <c r="H220" s="107">
        <v>2.69</v>
      </c>
      <c r="I220" s="108" t="s">
        <v>62</v>
      </c>
      <c r="J220" s="113">
        <f t="shared" si="34"/>
        <v>2690000</v>
      </c>
      <c r="K220" s="107">
        <v>110.58</v>
      </c>
      <c r="L220" s="108" t="s">
        <v>7</v>
      </c>
      <c r="M220" s="111">
        <f t="shared" si="29"/>
        <v>110580</v>
      </c>
      <c r="N220" s="107">
        <v>41.76</v>
      </c>
      <c r="O220" s="108" t="s">
        <v>7</v>
      </c>
      <c r="P220" s="111">
        <f t="shared" si="30"/>
        <v>41760</v>
      </c>
    </row>
    <row r="221" spans="1:16">
      <c r="A221" s="18">
        <f t="shared" si="33"/>
        <v>221</v>
      </c>
      <c r="B221" s="101">
        <v>1.2</v>
      </c>
      <c r="C221" s="102" t="s">
        <v>60</v>
      </c>
      <c r="D221" s="112">
        <f t="shared" si="35"/>
        <v>600</v>
      </c>
      <c r="E221" s="103">
        <v>2.5699999999999998E-3</v>
      </c>
      <c r="F221" s="104">
        <v>6.4759999999999995E-7</v>
      </c>
      <c r="G221" s="99">
        <f t="shared" si="32"/>
        <v>2.5706475999999999E-3</v>
      </c>
      <c r="H221" s="107">
        <v>3.08</v>
      </c>
      <c r="I221" s="108" t="s">
        <v>62</v>
      </c>
      <c r="J221" s="113">
        <f t="shared" si="34"/>
        <v>3080000</v>
      </c>
      <c r="K221" s="107">
        <v>123.29</v>
      </c>
      <c r="L221" s="108" t="s">
        <v>7</v>
      </c>
      <c r="M221" s="111">
        <f t="shared" si="29"/>
        <v>123290</v>
      </c>
      <c r="N221" s="107">
        <v>47.05</v>
      </c>
      <c r="O221" s="108" t="s">
        <v>7</v>
      </c>
      <c r="P221" s="111">
        <f t="shared" si="30"/>
        <v>47050</v>
      </c>
    </row>
    <row r="222" spans="1:16">
      <c r="A222" s="18">
        <f t="shared" si="33"/>
        <v>222</v>
      </c>
      <c r="B222" s="101">
        <v>1.3</v>
      </c>
      <c r="C222" s="102" t="s">
        <v>60</v>
      </c>
      <c r="D222" s="112">
        <f t="shared" si="35"/>
        <v>650</v>
      </c>
      <c r="E222" s="103">
        <v>2.5000000000000001E-3</v>
      </c>
      <c r="F222" s="104">
        <v>6.0100000000000005E-7</v>
      </c>
      <c r="G222" s="99">
        <f t="shared" si="32"/>
        <v>2.5006009999999999E-3</v>
      </c>
      <c r="H222" s="107">
        <v>3.47</v>
      </c>
      <c r="I222" s="108" t="s">
        <v>62</v>
      </c>
      <c r="J222" s="113">
        <f t="shared" si="34"/>
        <v>3470000</v>
      </c>
      <c r="K222" s="107">
        <v>135.5</v>
      </c>
      <c r="L222" s="108" t="s">
        <v>7</v>
      </c>
      <c r="M222" s="111">
        <f t="shared" si="29"/>
        <v>135500</v>
      </c>
      <c r="N222" s="107">
        <v>52.38</v>
      </c>
      <c r="O222" s="108" t="s">
        <v>7</v>
      </c>
      <c r="P222" s="111">
        <f t="shared" si="30"/>
        <v>52380</v>
      </c>
    </row>
    <row r="223" spans="1:16">
      <c r="A223" s="18">
        <f t="shared" si="33"/>
        <v>223</v>
      </c>
      <c r="B223" s="101">
        <v>1.4</v>
      </c>
      <c r="C223" s="102" t="s">
        <v>60</v>
      </c>
      <c r="D223" s="112">
        <f t="shared" si="35"/>
        <v>700</v>
      </c>
      <c r="E223" s="103">
        <v>2.441E-3</v>
      </c>
      <c r="F223" s="104">
        <v>5.6079999999999999E-7</v>
      </c>
      <c r="G223" s="99">
        <f t="shared" si="32"/>
        <v>2.4415608E-3</v>
      </c>
      <c r="H223" s="107">
        <v>3.88</v>
      </c>
      <c r="I223" s="108" t="s">
        <v>62</v>
      </c>
      <c r="J223" s="113">
        <f t="shared" si="34"/>
        <v>3880000</v>
      </c>
      <c r="K223" s="107">
        <v>147.29</v>
      </c>
      <c r="L223" s="108" t="s">
        <v>7</v>
      </c>
      <c r="M223" s="111">
        <f t="shared" si="29"/>
        <v>147290</v>
      </c>
      <c r="N223" s="107">
        <v>57.75</v>
      </c>
      <c r="O223" s="108" t="s">
        <v>7</v>
      </c>
      <c r="P223" s="111">
        <f t="shared" si="30"/>
        <v>57750</v>
      </c>
    </row>
    <row r="224" spans="1:16">
      <c r="A224" s="18">
        <f t="shared" si="33"/>
        <v>224</v>
      </c>
      <c r="B224" s="101">
        <v>1.5</v>
      </c>
      <c r="C224" s="102" t="s">
        <v>60</v>
      </c>
      <c r="D224" s="112">
        <f t="shared" si="35"/>
        <v>750</v>
      </c>
      <c r="E224" s="103">
        <v>2.3900000000000002E-3</v>
      </c>
      <c r="F224" s="104">
        <v>5.2580000000000001E-7</v>
      </c>
      <c r="G224" s="99">
        <f t="shared" si="32"/>
        <v>2.3905258000000004E-3</v>
      </c>
      <c r="H224" s="107">
        <v>4.29</v>
      </c>
      <c r="I224" s="108" t="s">
        <v>62</v>
      </c>
      <c r="J224" s="113">
        <f t="shared" si="34"/>
        <v>4290000</v>
      </c>
      <c r="K224" s="107">
        <v>158.68</v>
      </c>
      <c r="L224" s="108" t="s">
        <v>7</v>
      </c>
      <c r="M224" s="111">
        <f t="shared" si="29"/>
        <v>158680</v>
      </c>
      <c r="N224" s="107">
        <v>63.14</v>
      </c>
      <c r="O224" s="108" t="s">
        <v>7</v>
      </c>
      <c r="P224" s="111">
        <f t="shared" si="30"/>
        <v>63140</v>
      </c>
    </row>
    <row r="225" spans="1:16">
      <c r="A225" s="18">
        <f t="shared" si="33"/>
        <v>225</v>
      </c>
      <c r="B225" s="101">
        <v>1.6</v>
      </c>
      <c r="C225" s="102" t="s">
        <v>60</v>
      </c>
      <c r="D225" s="112">
        <f t="shared" si="35"/>
        <v>800</v>
      </c>
      <c r="E225" s="103">
        <v>2.3470000000000001E-3</v>
      </c>
      <c r="F225" s="104">
        <v>4.9510000000000003E-7</v>
      </c>
      <c r="G225" s="99">
        <f t="shared" si="32"/>
        <v>2.3474951000000003E-3</v>
      </c>
      <c r="H225" s="107">
        <v>4.71</v>
      </c>
      <c r="I225" s="108" t="s">
        <v>62</v>
      </c>
      <c r="J225" s="113">
        <f t="shared" si="34"/>
        <v>4710000</v>
      </c>
      <c r="K225" s="107">
        <v>169.73</v>
      </c>
      <c r="L225" s="108" t="s">
        <v>7</v>
      </c>
      <c r="M225" s="111">
        <f t="shared" si="29"/>
        <v>169730</v>
      </c>
      <c r="N225" s="107">
        <v>68.53</v>
      </c>
      <c r="O225" s="108" t="s">
        <v>7</v>
      </c>
      <c r="P225" s="111">
        <f t="shared" si="30"/>
        <v>68530</v>
      </c>
    </row>
    <row r="226" spans="1:16">
      <c r="A226" s="18">
        <f t="shared" si="33"/>
        <v>226</v>
      </c>
      <c r="B226" s="101">
        <v>1.7</v>
      </c>
      <c r="C226" s="102" t="s">
        <v>60</v>
      </c>
      <c r="D226" s="112">
        <f t="shared" si="35"/>
        <v>850</v>
      </c>
      <c r="E226" s="103">
        <v>2.31E-3</v>
      </c>
      <c r="F226" s="104">
        <v>4.6779999999999999E-7</v>
      </c>
      <c r="G226" s="99">
        <f t="shared" si="32"/>
        <v>2.3104677999999999E-3</v>
      </c>
      <c r="H226" s="107">
        <v>5.14</v>
      </c>
      <c r="I226" s="108" t="s">
        <v>62</v>
      </c>
      <c r="J226" s="113">
        <f t="shared" si="34"/>
        <v>5140000</v>
      </c>
      <c r="K226" s="107">
        <v>180.46</v>
      </c>
      <c r="L226" s="108" t="s">
        <v>7</v>
      </c>
      <c r="M226" s="111">
        <f t="shared" si="29"/>
        <v>180460</v>
      </c>
      <c r="N226" s="107">
        <v>73.92</v>
      </c>
      <c r="O226" s="108" t="s">
        <v>7</v>
      </c>
      <c r="P226" s="111">
        <f t="shared" si="30"/>
        <v>73920</v>
      </c>
    </row>
    <row r="227" spans="1:16">
      <c r="A227" s="18">
        <f t="shared" si="33"/>
        <v>227</v>
      </c>
      <c r="B227" s="101">
        <v>1.8</v>
      </c>
      <c r="C227" s="102" t="s">
        <v>60</v>
      </c>
      <c r="D227" s="112">
        <f t="shared" si="35"/>
        <v>900</v>
      </c>
      <c r="E227" s="103">
        <v>2.2780000000000001E-3</v>
      </c>
      <c r="F227" s="104">
        <v>4.4350000000000002E-7</v>
      </c>
      <c r="G227" s="99">
        <f t="shared" si="32"/>
        <v>2.2784435E-3</v>
      </c>
      <c r="H227" s="107">
        <v>5.58</v>
      </c>
      <c r="I227" s="108" t="s">
        <v>62</v>
      </c>
      <c r="J227" s="113">
        <f t="shared" si="34"/>
        <v>5580000</v>
      </c>
      <c r="K227" s="107">
        <v>190.89</v>
      </c>
      <c r="L227" s="108" t="s">
        <v>7</v>
      </c>
      <c r="M227" s="111">
        <f t="shared" si="29"/>
        <v>190890</v>
      </c>
      <c r="N227" s="107">
        <v>79.290000000000006</v>
      </c>
      <c r="O227" s="108" t="s">
        <v>7</v>
      </c>
      <c r="P227" s="111">
        <f t="shared" si="30"/>
        <v>79290</v>
      </c>
    </row>
    <row r="228" spans="1:16">
      <c r="A228" s="21">
        <f t="shared" si="33"/>
        <v>228</v>
      </c>
      <c r="B228" s="101">
        <v>2</v>
      </c>
      <c r="C228" s="102" t="s">
        <v>60</v>
      </c>
      <c r="D228" s="106">
        <f t="shared" si="35"/>
        <v>1000</v>
      </c>
      <c r="E228" s="103">
        <v>2.2260000000000001E-3</v>
      </c>
      <c r="F228" s="104">
        <v>4.0190000000000002E-7</v>
      </c>
      <c r="G228" s="99">
        <f t="shared" si="32"/>
        <v>2.2264019000000001E-3</v>
      </c>
      <c r="H228" s="107">
        <v>6.46</v>
      </c>
      <c r="I228" s="108" t="s">
        <v>62</v>
      </c>
      <c r="J228" s="113">
        <f t="shared" si="34"/>
        <v>6460000</v>
      </c>
      <c r="K228" s="107">
        <v>228.82</v>
      </c>
      <c r="L228" s="108" t="s">
        <v>7</v>
      </c>
      <c r="M228" s="111">
        <f t="shared" si="29"/>
        <v>228820</v>
      </c>
      <c r="N228" s="107">
        <v>89.96</v>
      </c>
      <c r="O228" s="108" t="s">
        <v>7</v>
      </c>
      <c r="P228" s="111">
        <f t="shared" si="30"/>
        <v>89960</v>
      </c>
    </row>
    <row r="229" spans="1:16">
      <c r="A229" s="18">
        <f t="shared" si="33"/>
        <v>229</v>
      </c>
      <c r="B229" s="101"/>
      <c r="C229" s="102"/>
      <c r="D229" s="106" t="e">
        <v>#N/A</v>
      </c>
      <c r="E229" s="103"/>
      <c r="F229" s="104"/>
      <c r="G229" s="99" t="e">
        <v>#N/A</v>
      </c>
      <c r="H229" s="107"/>
      <c r="I229" s="108"/>
      <c r="J229" s="111" t="e">
        <v>#N/A</v>
      </c>
      <c r="K229" s="107"/>
      <c r="L229" s="108"/>
      <c r="M229" s="111" t="e">
        <v>#N/A</v>
      </c>
      <c r="N229" s="107"/>
      <c r="O229" s="108"/>
      <c r="P229" s="114" t="e">
        <v>#N/A</v>
      </c>
    </row>
    <row r="230" spans="1:16">
      <c r="A230" s="18">
        <f t="shared" si="33"/>
        <v>230</v>
      </c>
      <c r="B230" s="101"/>
      <c r="C230" s="102"/>
      <c r="D230" s="106" t="e">
        <v>#N/A</v>
      </c>
      <c r="E230" s="103"/>
      <c r="F230" s="104"/>
      <c r="G230" s="99" t="e">
        <v>#N/A</v>
      </c>
      <c r="H230" s="107"/>
      <c r="I230" s="108"/>
      <c r="J230" s="111" t="e">
        <v>#N/A</v>
      </c>
      <c r="K230" s="107"/>
      <c r="L230" s="108"/>
      <c r="M230" s="111" t="e">
        <v>#N/A</v>
      </c>
      <c r="N230" s="107"/>
      <c r="O230" s="108"/>
      <c r="P230" s="114" t="e">
        <v>#N/A</v>
      </c>
    </row>
    <row r="231" spans="1:16">
      <c r="A231" s="18">
        <f t="shared" si="33"/>
        <v>231</v>
      </c>
      <c r="B231" s="101"/>
      <c r="C231" s="102"/>
      <c r="D231" s="106" t="e">
        <v>#N/A</v>
      </c>
      <c r="E231" s="103"/>
      <c r="F231" s="104"/>
      <c r="G231" s="99" t="e">
        <v>#N/A</v>
      </c>
      <c r="H231" s="107"/>
      <c r="I231" s="108"/>
      <c r="J231" s="111" t="e">
        <v>#N/A</v>
      </c>
      <c r="K231" s="107"/>
      <c r="L231" s="108"/>
      <c r="M231" s="111" t="e">
        <v>#N/A</v>
      </c>
      <c r="N231" s="107"/>
      <c r="O231" s="108"/>
      <c r="P231" s="114" t="e">
        <v>#N/A</v>
      </c>
    </row>
    <row r="232" spans="1:16">
      <c r="A232" s="18">
        <f t="shared" si="33"/>
        <v>232</v>
      </c>
      <c r="B232" s="101"/>
      <c r="C232" s="102"/>
      <c r="D232" s="106" t="e">
        <v>#N/A</v>
      </c>
      <c r="E232" s="103"/>
      <c r="F232" s="104"/>
      <c r="G232" s="99" t="e">
        <v>#N/A</v>
      </c>
      <c r="H232" s="107"/>
      <c r="I232" s="108"/>
      <c r="J232" s="111" t="e">
        <v>#N/A</v>
      </c>
      <c r="K232" s="107"/>
      <c r="L232" s="108"/>
      <c r="M232" s="111" t="e">
        <v>#N/A</v>
      </c>
      <c r="N232" s="107"/>
      <c r="O232" s="108"/>
      <c r="P232" s="114" t="e">
        <v>#N/A</v>
      </c>
    </row>
    <row r="233" spans="1:16">
      <c r="A233" s="18">
        <f t="shared" si="33"/>
        <v>233</v>
      </c>
      <c r="B233" s="101"/>
      <c r="C233" s="102"/>
      <c r="D233" s="106" t="e">
        <v>#N/A</v>
      </c>
      <c r="E233" s="103"/>
      <c r="F233" s="104"/>
      <c r="G233" s="99" t="e">
        <v>#N/A</v>
      </c>
      <c r="H233" s="107"/>
      <c r="I233" s="108"/>
      <c r="J233" s="111" t="e">
        <v>#N/A</v>
      </c>
      <c r="K233" s="107"/>
      <c r="L233" s="108"/>
      <c r="M233" s="111" t="e">
        <v>#N/A</v>
      </c>
      <c r="N233" s="107"/>
      <c r="O233" s="108"/>
      <c r="P233" s="114" t="e">
        <v>#N/A</v>
      </c>
    </row>
    <row r="234" spans="1:16">
      <c r="A234" s="18">
        <f t="shared" si="33"/>
        <v>234</v>
      </c>
      <c r="B234" s="101"/>
      <c r="C234" s="102"/>
      <c r="D234" s="106" t="e">
        <v>#N/A</v>
      </c>
      <c r="E234" s="103"/>
      <c r="F234" s="104"/>
      <c r="G234" s="99" t="e">
        <v>#N/A</v>
      </c>
      <c r="H234" s="107"/>
      <c r="I234" s="108"/>
      <c r="J234" s="111" t="e">
        <v>#N/A</v>
      </c>
      <c r="K234" s="107"/>
      <c r="L234" s="108"/>
      <c r="M234" s="111" t="e">
        <v>#N/A</v>
      </c>
      <c r="N234" s="107"/>
      <c r="O234" s="108"/>
      <c r="P234" s="114" t="e">
        <v>#N/A</v>
      </c>
    </row>
    <row r="235" spans="1:16">
      <c r="A235" s="18">
        <f t="shared" si="33"/>
        <v>235</v>
      </c>
      <c r="B235" s="101"/>
      <c r="C235" s="102"/>
      <c r="D235" s="106" t="e">
        <v>#N/A</v>
      </c>
      <c r="E235" s="103"/>
      <c r="F235" s="104"/>
      <c r="G235" s="99" t="e">
        <v>#N/A</v>
      </c>
      <c r="H235" s="107"/>
      <c r="I235" s="108"/>
      <c r="J235" s="111" t="e">
        <v>#N/A</v>
      </c>
      <c r="K235" s="107"/>
      <c r="L235" s="108"/>
      <c r="M235" s="111" t="e">
        <v>#N/A</v>
      </c>
      <c r="N235" s="107"/>
      <c r="O235" s="108"/>
      <c r="P235" s="114" t="e">
        <v>#N/A</v>
      </c>
    </row>
    <row r="236" spans="1:16">
      <c r="A236" s="18">
        <f t="shared" si="33"/>
        <v>236</v>
      </c>
      <c r="B236" s="101"/>
      <c r="C236" s="102"/>
      <c r="D236" s="106" t="e">
        <v>#N/A</v>
      </c>
      <c r="E236" s="103"/>
      <c r="F236" s="104"/>
      <c r="G236" s="99" t="e">
        <v>#N/A</v>
      </c>
      <c r="H236" s="107"/>
      <c r="I236" s="108"/>
      <c r="J236" s="111" t="e">
        <v>#N/A</v>
      </c>
      <c r="K236" s="107"/>
      <c r="L236" s="108"/>
      <c r="M236" s="111" t="e">
        <v>#N/A</v>
      </c>
      <c r="N236" s="107"/>
      <c r="O236" s="108"/>
      <c r="P236" s="114" t="e">
        <v>#N/A</v>
      </c>
    </row>
    <row r="237" spans="1:16">
      <c r="A237" s="18">
        <f t="shared" si="33"/>
        <v>237</v>
      </c>
      <c r="B237" s="101"/>
      <c r="C237" s="102"/>
      <c r="D237" s="106" t="e">
        <v>#N/A</v>
      </c>
      <c r="E237" s="103"/>
      <c r="F237" s="104"/>
      <c r="G237" s="99" t="e">
        <v>#N/A</v>
      </c>
      <c r="H237" s="107"/>
      <c r="I237" s="108"/>
      <c r="J237" s="111" t="e">
        <v>#N/A</v>
      </c>
      <c r="K237" s="107"/>
      <c r="L237" s="108"/>
      <c r="M237" s="111" t="e">
        <v>#N/A</v>
      </c>
      <c r="N237" s="107"/>
      <c r="O237" s="108"/>
      <c r="P237" s="114" t="e">
        <v>#N/A</v>
      </c>
    </row>
    <row r="238" spans="1:16">
      <c r="A238" s="18">
        <f t="shared" si="33"/>
        <v>238</v>
      </c>
      <c r="B238" s="101"/>
      <c r="C238" s="102"/>
      <c r="D238" s="106" t="e">
        <v>#N/A</v>
      </c>
      <c r="E238" s="103"/>
      <c r="F238" s="104"/>
      <c r="G238" s="99" t="e">
        <v>#N/A</v>
      </c>
      <c r="H238" s="107"/>
      <c r="I238" s="108"/>
      <c r="J238" s="111" t="e">
        <v>#N/A</v>
      </c>
      <c r="K238" s="107"/>
      <c r="L238" s="108"/>
      <c r="M238" s="111" t="e">
        <v>#N/A</v>
      </c>
      <c r="N238" s="107"/>
      <c r="O238" s="108"/>
      <c r="P238" s="114" t="e">
        <v>#N/A</v>
      </c>
    </row>
    <row r="239" spans="1:16">
      <c r="A239" s="18">
        <f t="shared" si="33"/>
        <v>239</v>
      </c>
      <c r="B239" s="101"/>
      <c r="C239" s="102"/>
      <c r="D239" s="106" t="e">
        <v>#N/A</v>
      </c>
      <c r="E239" s="103"/>
      <c r="F239" s="104"/>
      <c r="G239" s="99" t="e">
        <v>#N/A</v>
      </c>
      <c r="H239" s="107"/>
      <c r="I239" s="108"/>
      <c r="J239" s="111" t="e">
        <v>#N/A</v>
      </c>
      <c r="K239" s="107"/>
      <c r="L239" s="108"/>
      <c r="M239" s="111" t="e">
        <v>#N/A</v>
      </c>
      <c r="N239" s="107"/>
      <c r="O239" s="108"/>
      <c r="P239" s="114" t="e">
        <v>#N/A</v>
      </c>
    </row>
    <row r="240" spans="1:16">
      <c r="A240" s="18">
        <f t="shared" si="33"/>
        <v>240</v>
      </c>
      <c r="B240" s="101"/>
      <c r="C240" s="102"/>
      <c r="D240" s="106" t="e">
        <v>#N/A</v>
      </c>
      <c r="E240" s="103"/>
      <c r="F240" s="104"/>
      <c r="G240" s="99" t="e">
        <v>#N/A</v>
      </c>
      <c r="H240" s="107"/>
      <c r="I240" s="108"/>
      <c r="J240" s="111" t="e">
        <v>#N/A</v>
      </c>
      <c r="K240" s="107"/>
      <c r="L240" s="108"/>
      <c r="M240" s="111" t="e">
        <v>#N/A</v>
      </c>
      <c r="N240" s="107"/>
      <c r="O240" s="108"/>
      <c r="P240" s="114" t="e">
        <v>#N/A</v>
      </c>
    </row>
    <row r="241" spans="1:16">
      <c r="A241" s="18">
        <f t="shared" si="33"/>
        <v>241</v>
      </c>
      <c r="B241" s="101"/>
      <c r="C241" s="102"/>
      <c r="D241" s="106" t="e">
        <v>#N/A</v>
      </c>
      <c r="E241" s="103"/>
      <c r="F241" s="104"/>
      <c r="G241" s="99" t="e">
        <v>#N/A</v>
      </c>
      <c r="H241" s="107"/>
      <c r="I241" s="108"/>
      <c r="J241" s="111" t="e">
        <v>#N/A</v>
      </c>
      <c r="K241" s="107"/>
      <c r="L241" s="108"/>
      <c r="M241" s="111" t="e">
        <v>#N/A</v>
      </c>
      <c r="N241" s="107"/>
      <c r="O241" s="108"/>
      <c r="P241" s="114" t="e">
        <v>#N/A</v>
      </c>
    </row>
    <row r="242" spans="1:16">
      <c r="A242" s="18">
        <f t="shared" si="33"/>
        <v>242</v>
      </c>
      <c r="B242" s="101"/>
      <c r="C242" s="102"/>
      <c r="D242" s="106" t="e">
        <v>#N/A</v>
      </c>
      <c r="E242" s="103"/>
      <c r="F242" s="104"/>
      <c r="G242" s="99" t="e">
        <v>#N/A</v>
      </c>
      <c r="H242" s="107"/>
      <c r="I242" s="108"/>
      <c r="J242" s="111" t="e">
        <v>#N/A</v>
      </c>
      <c r="K242" s="107"/>
      <c r="L242" s="108"/>
      <c r="M242" s="111" t="e">
        <v>#N/A</v>
      </c>
      <c r="N242" s="107"/>
      <c r="O242" s="108"/>
      <c r="P242" s="114" t="e">
        <v>#N/A</v>
      </c>
    </row>
    <row r="243" spans="1:16">
      <c r="A243" s="18">
        <f t="shared" si="33"/>
        <v>243</v>
      </c>
      <c r="B243" s="101"/>
      <c r="C243" s="102"/>
      <c r="D243" s="106" t="e">
        <v>#N/A</v>
      </c>
      <c r="E243" s="103"/>
      <c r="F243" s="104"/>
      <c r="G243" s="99" t="e">
        <v>#N/A</v>
      </c>
      <c r="H243" s="107"/>
      <c r="I243" s="108"/>
      <c r="J243" s="111" t="e">
        <v>#N/A</v>
      </c>
      <c r="K243" s="107"/>
      <c r="L243" s="108"/>
      <c r="M243" s="111" t="e">
        <v>#N/A</v>
      </c>
      <c r="N243" s="107"/>
      <c r="O243" s="108"/>
      <c r="P243" s="114" t="e">
        <v>#N/A</v>
      </c>
    </row>
    <row r="244" spans="1:16">
      <c r="A244" s="18">
        <f t="shared" si="33"/>
        <v>244</v>
      </c>
      <c r="B244" s="101"/>
      <c r="C244" s="102"/>
      <c r="D244" s="106" t="e">
        <v>#N/A</v>
      </c>
      <c r="E244" s="103"/>
      <c r="F244" s="104"/>
      <c r="G244" s="99" t="e">
        <v>#N/A</v>
      </c>
      <c r="H244" s="107"/>
      <c r="I244" s="108"/>
      <c r="J244" s="111" t="e">
        <v>#N/A</v>
      </c>
      <c r="K244" s="107"/>
      <c r="L244" s="108"/>
      <c r="M244" s="111" t="e">
        <v>#N/A</v>
      </c>
      <c r="N244" s="107"/>
      <c r="O244" s="108"/>
      <c r="P244" s="114" t="e">
        <v>#N/A</v>
      </c>
    </row>
    <row r="245" spans="1:16">
      <c r="A245" s="18">
        <f t="shared" si="33"/>
        <v>245</v>
      </c>
      <c r="B245" s="101"/>
      <c r="C245" s="102"/>
      <c r="D245" s="106" t="e">
        <v>#N/A</v>
      </c>
      <c r="E245" s="103"/>
      <c r="F245" s="104"/>
      <c r="G245" s="99" t="e">
        <v>#N/A</v>
      </c>
      <c r="H245" s="107"/>
      <c r="I245" s="108"/>
      <c r="J245" s="111" t="e">
        <v>#N/A</v>
      </c>
      <c r="K245" s="107"/>
      <c r="L245" s="108"/>
      <c r="M245" s="111" t="e">
        <v>#N/A</v>
      </c>
      <c r="N245" s="107"/>
      <c r="O245" s="108"/>
      <c r="P245" s="114" t="e">
        <v>#N/A</v>
      </c>
    </row>
    <row r="246" spans="1:16">
      <c r="A246" s="18">
        <f t="shared" si="33"/>
        <v>246</v>
      </c>
      <c r="B246" s="101"/>
      <c r="C246" s="102"/>
      <c r="D246" s="106" t="e">
        <v>#N/A</v>
      </c>
      <c r="E246" s="103"/>
      <c r="F246" s="104"/>
      <c r="G246" s="99" t="e">
        <v>#N/A</v>
      </c>
      <c r="H246" s="107"/>
      <c r="I246" s="108"/>
      <c r="J246" s="111" t="e">
        <v>#N/A</v>
      </c>
      <c r="K246" s="107"/>
      <c r="L246" s="108"/>
      <c r="M246" s="111" t="e">
        <v>#N/A</v>
      </c>
      <c r="N246" s="107"/>
      <c r="O246" s="108"/>
      <c r="P246" s="114" t="e">
        <v>#N/A</v>
      </c>
    </row>
    <row r="247" spans="1:16">
      <c r="A247" s="18">
        <f t="shared" si="33"/>
        <v>247</v>
      </c>
      <c r="B247" s="101"/>
      <c r="C247" s="102"/>
      <c r="D247" s="106" t="e">
        <v>#N/A</v>
      </c>
      <c r="E247" s="103"/>
      <c r="F247" s="104"/>
      <c r="G247" s="99" t="e">
        <v>#N/A</v>
      </c>
      <c r="H247" s="107"/>
      <c r="I247" s="108"/>
      <c r="J247" s="111" t="e">
        <v>#N/A</v>
      </c>
      <c r="K247" s="107"/>
      <c r="L247" s="108"/>
      <c r="M247" s="111" t="e">
        <v>#N/A</v>
      </c>
      <c r="N247" s="107"/>
      <c r="O247" s="108"/>
      <c r="P247" s="114" t="e">
        <v>#N/A</v>
      </c>
    </row>
    <row r="248" spans="1:16">
      <c r="A248" s="18">
        <f t="shared" si="33"/>
        <v>248</v>
      </c>
      <c r="B248" s="101"/>
      <c r="C248" s="102"/>
      <c r="D248" s="106" t="e">
        <v>#N/A</v>
      </c>
      <c r="E248" s="103"/>
      <c r="F248" s="104"/>
      <c r="G248" s="99" t="e">
        <v>#N/A</v>
      </c>
      <c r="H248" s="107"/>
      <c r="I248" s="108"/>
      <c r="J248" s="111" t="e">
        <v>#N/A</v>
      </c>
      <c r="K248" s="107"/>
      <c r="L248" s="108"/>
      <c r="M248" s="111" t="e">
        <v>#N/A</v>
      </c>
      <c r="N248" s="107"/>
      <c r="O248" s="108"/>
      <c r="P248" s="114" t="e">
        <v>#N/A</v>
      </c>
    </row>
    <row r="249" spans="1:16">
      <c r="A249" s="18">
        <f t="shared" si="33"/>
        <v>249</v>
      </c>
      <c r="B249" s="101"/>
      <c r="C249" s="102"/>
      <c r="D249" s="106" t="e">
        <v>#N/A</v>
      </c>
      <c r="E249" s="103"/>
      <c r="F249" s="104"/>
      <c r="G249" s="99" t="e">
        <v>#N/A</v>
      </c>
      <c r="H249" s="107"/>
      <c r="I249" s="108"/>
      <c r="J249" s="111" t="e">
        <v>#N/A</v>
      </c>
      <c r="K249" s="107"/>
      <c r="L249" s="108"/>
      <c r="M249" s="111" t="e">
        <v>#N/A</v>
      </c>
      <c r="N249" s="107"/>
      <c r="O249" s="108"/>
      <c r="P249" s="114" t="e">
        <v>#N/A</v>
      </c>
    </row>
    <row r="250" spans="1:16">
      <c r="A250" s="18">
        <f t="shared" si="33"/>
        <v>250</v>
      </c>
      <c r="B250" s="101"/>
      <c r="C250" s="102"/>
      <c r="D250" s="106" t="e">
        <v>#N/A</v>
      </c>
      <c r="E250" s="103"/>
      <c r="F250" s="104"/>
      <c r="G250" s="99" t="e">
        <v>#N/A</v>
      </c>
      <c r="H250" s="107"/>
      <c r="I250" s="108"/>
      <c r="J250" s="111" t="e">
        <v>#N/A</v>
      </c>
      <c r="K250" s="107"/>
      <c r="L250" s="108"/>
      <c r="M250" s="111" t="e">
        <v>#N/A</v>
      </c>
      <c r="N250" s="107"/>
      <c r="O250" s="108"/>
      <c r="P250" s="114" t="e">
        <v>#N/A</v>
      </c>
    </row>
    <row r="251" spans="1:16">
      <c r="A251" s="18">
        <f t="shared" si="33"/>
        <v>251</v>
      </c>
      <c r="B251" s="101"/>
      <c r="C251" s="102"/>
      <c r="D251" s="106" t="e">
        <v>#N/A</v>
      </c>
      <c r="E251" s="103"/>
      <c r="F251" s="104"/>
      <c r="G251" s="99" t="e">
        <v>#N/A</v>
      </c>
      <c r="H251" s="107"/>
      <c r="I251" s="108"/>
      <c r="J251" s="111" t="e">
        <v>#N/A</v>
      </c>
      <c r="K251" s="107"/>
      <c r="L251" s="108"/>
      <c r="M251" s="111" t="e">
        <v>#N/A</v>
      </c>
      <c r="N251" s="107"/>
      <c r="O251" s="108"/>
      <c r="P251" s="114" t="e">
        <v>#N/A</v>
      </c>
    </row>
    <row r="252" spans="1:16">
      <c r="A252" s="18">
        <f t="shared" si="33"/>
        <v>252</v>
      </c>
      <c r="B252" s="101"/>
      <c r="C252" s="102"/>
      <c r="D252" s="106" t="e">
        <v>#N/A</v>
      </c>
      <c r="E252" s="103"/>
      <c r="F252" s="104"/>
      <c r="G252" s="99" t="e">
        <v>#N/A</v>
      </c>
      <c r="H252" s="107"/>
      <c r="I252" s="108"/>
      <c r="J252" s="111" t="e">
        <v>#N/A</v>
      </c>
      <c r="K252" s="107"/>
      <c r="L252" s="108"/>
      <c r="M252" s="111" t="e">
        <v>#N/A</v>
      </c>
      <c r="N252" s="107"/>
      <c r="O252" s="108"/>
      <c r="P252" s="114" t="e">
        <v>#N/A</v>
      </c>
    </row>
    <row r="253" spans="1:16">
      <c r="A253" s="18">
        <f t="shared" si="33"/>
        <v>253</v>
      </c>
      <c r="B253" s="101"/>
      <c r="C253" s="102"/>
      <c r="D253" s="106" t="e">
        <v>#N/A</v>
      </c>
      <c r="E253" s="103"/>
      <c r="F253" s="104"/>
      <c r="G253" s="99" t="e">
        <v>#N/A</v>
      </c>
      <c r="H253" s="107"/>
      <c r="I253" s="108"/>
      <c r="J253" s="111" t="e">
        <v>#N/A</v>
      </c>
      <c r="K253" s="107"/>
      <c r="L253" s="108"/>
      <c r="M253" s="111" t="e">
        <v>#N/A</v>
      </c>
      <c r="N253" s="107"/>
      <c r="O253" s="108"/>
      <c r="P253" s="114" t="e">
        <v>#N/A</v>
      </c>
    </row>
    <row r="254" spans="1:16">
      <c r="A254" s="18">
        <f t="shared" si="33"/>
        <v>254</v>
      </c>
      <c r="B254" s="101"/>
      <c r="C254" s="102"/>
      <c r="D254" s="106" t="e">
        <v>#N/A</v>
      </c>
      <c r="E254" s="103"/>
      <c r="F254" s="104"/>
      <c r="G254" s="99" t="e">
        <v>#N/A</v>
      </c>
      <c r="H254" s="107"/>
      <c r="I254" s="108"/>
      <c r="J254" s="111" t="e">
        <v>#N/A</v>
      </c>
      <c r="K254" s="107"/>
      <c r="L254" s="108"/>
      <c r="M254" s="111" t="e">
        <v>#N/A</v>
      </c>
      <c r="N254" s="107"/>
      <c r="O254" s="108"/>
      <c r="P254" s="114" t="e">
        <v>#N/A</v>
      </c>
    </row>
    <row r="255" spans="1:16">
      <c r="A255" s="18">
        <f t="shared" si="33"/>
        <v>255</v>
      </c>
      <c r="B255" s="101"/>
      <c r="C255" s="102"/>
      <c r="D255" s="106" t="e">
        <v>#N/A</v>
      </c>
      <c r="E255" s="103"/>
      <c r="F255" s="104"/>
      <c r="G255" s="99" t="e">
        <v>#N/A</v>
      </c>
      <c r="H255" s="107"/>
      <c r="I255" s="108"/>
      <c r="J255" s="111" t="e">
        <v>#N/A</v>
      </c>
      <c r="K255" s="107"/>
      <c r="L255" s="108"/>
      <c r="M255" s="111" t="e">
        <v>#N/A</v>
      </c>
      <c r="N255" s="107"/>
      <c r="O255" s="108"/>
      <c r="P255" s="114" t="e">
        <v>#N/A</v>
      </c>
    </row>
    <row r="256" spans="1:16">
      <c r="A256" s="18">
        <f t="shared" si="33"/>
        <v>256</v>
      </c>
      <c r="B256" s="101"/>
      <c r="C256" s="102"/>
      <c r="D256" s="106" t="e">
        <v>#N/A</v>
      </c>
      <c r="E256" s="103"/>
      <c r="F256" s="104"/>
      <c r="G256" s="99" t="e">
        <v>#N/A</v>
      </c>
      <c r="H256" s="107"/>
      <c r="I256" s="108"/>
      <c r="J256" s="111" t="e">
        <v>#N/A</v>
      </c>
      <c r="K256" s="107"/>
      <c r="L256" s="108"/>
      <c r="M256" s="111" t="e">
        <v>#N/A</v>
      </c>
      <c r="N256" s="107"/>
      <c r="O256" s="108"/>
      <c r="P256" s="114" t="e">
        <v>#N/A</v>
      </c>
    </row>
    <row r="257" spans="1:16">
      <c r="A257" s="18">
        <f t="shared" si="33"/>
        <v>257</v>
      </c>
      <c r="B257" s="101"/>
      <c r="C257" s="102"/>
      <c r="D257" s="106" t="e">
        <v>#N/A</v>
      </c>
      <c r="E257" s="103"/>
      <c r="F257" s="104"/>
      <c r="G257" s="99" t="e">
        <v>#N/A</v>
      </c>
      <c r="H257" s="107"/>
      <c r="I257" s="108"/>
      <c r="J257" s="111" t="e">
        <v>#N/A</v>
      </c>
      <c r="K257" s="107"/>
      <c r="L257" s="108"/>
      <c r="M257" s="111" t="e">
        <v>#N/A</v>
      </c>
      <c r="N257" s="107"/>
      <c r="O257" s="108"/>
      <c r="P257" s="114" t="e">
        <v>#N/A</v>
      </c>
    </row>
    <row r="258" spans="1:16">
      <c r="A258" s="18">
        <f t="shared" si="33"/>
        <v>258</v>
      </c>
      <c r="B258" s="101"/>
      <c r="C258" s="102"/>
      <c r="D258" s="106" t="e">
        <v>#N/A</v>
      </c>
      <c r="E258" s="103"/>
      <c r="F258" s="104"/>
      <c r="G258" s="99" t="e">
        <v>#N/A</v>
      </c>
      <c r="H258" s="107"/>
      <c r="I258" s="108"/>
      <c r="J258" s="111" t="e">
        <v>#N/A</v>
      </c>
      <c r="K258" s="107"/>
      <c r="L258" s="108"/>
      <c r="M258" s="111" t="e">
        <v>#N/A</v>
      </c>
      <c r="N258" s="107"/>
      <c r="O258" s="108"/>
      <c r="P258" s="114" t="e">
        <v>#N/A</v>
      </c>
    </row>
    <row r="259" spans="1:16">
      <c r="A259" s="18">
        <f t="shared" si="33"/>
        <v>259</v>
      </c>
      <c r="B259" s="101"/>
      <c r="C259" s="102"/>
      <c r="D259" s="106" t="e">
        <v>#N/A</v>
      </c>
      <c r="E259" s="103"/>
      <c r="F259" s="104"/>
      <c r="G259" s="99" t="e">
        <v>#N/A</v>
      </c>
      <c r="H259" s="107"/>
      <c r="I259" s="108"/>
      <c r="J259" s="111" t="e">
        <v>#N/A</v>
      </c>
      <c r="K259" s="107"/>
      <c r="L259" s="108"/>
      <c r="M259" s="111" t="e">
        <v>#N/A</v>
      </c>
      <c r="N259" s="107"/>
      <c r="O259" s="108"/>
      <c r="P259" s="114" t="e">
        <v>#N/A</v>
      </c>
    </row>
    <row r="260" spans="1:16">
      <c r="A260" s="18">
        <f t="shared" si="33"/>
        <v>260</v>
      </c>
      <c r="B260" s="101"/>
      <c r="C260" s="102"/>
      <c r="D260" s="106" t="e">
        <v>#N/A</v>
      </c>
      <c r="E260" s="103"/>
      <c r="F260" s="104"/>
      <c r="G260" s="99" t="e">
        <v>#N/A</v>
      </c>
      <c r="H260" s="107"/>
      <c r="I260" s="108"/>
      <c r="J260" s="111" t="e">
        <v>#N/A</v>
      </c>
      <c r="K260" s="107"/>
      <c r="L260" s="108"/>
      <c r="M260" s="111" t="e">
        <v>#N/A</v>
      </c>
      <c r="N260" s="107"/>
      <c r="O260" s="108"/>
      <c r="P260" s="114" t="e">
        <v>#N/A</v>
      </c>
    </row>
    <row r="261" spans="1:16">
      <c r="A261" s="18">
        <f t="shared" si="33"/>
        <v>261</v>
      </c>
      <c r="B261" s="101"/>
      <c r="C261" s="102"/>
      <c r="D261" s="106" t="e">
        <v>#N/A</v>
      </c>
      <c r="E261" s="103"/>
      <c r="F261" s="104"/>
      <c r="G261" s="99" t="e">
        <v>#N/A</v>
      </c>
      <c r="H261" s="107"/>
      <c r="I261" s="108"/>
      <c r="J261" s="111" t="e">
        <v>#N/A</v>
      </c>
      <c r="K261" s="107"/>
      <c r="L261" s="108"/>
      <c r="M261" s="111" t="e">
        <v>#N/A</v>
      </c>
      <c r="N261" s="107"/>
      <c r="O261" s="108"/>
      <c r="P261" s="114" t="e">
        <v>#N/A</v>
      </c>
    </row>
    <row r="262" spans="1:16">
      <c r="A262" s="18">
        <f t="shared" si="33"/>
        <v>262</v>
      </c>
      <c r="B262" s="101"/>
      <c r="C262" s="102"/>
      <c r="D262" s="106" t="e">
        <v>#N/A</v>
      </c>
      <c r="E262" s="103"/>
      <c r="F262" s="104"/>
      <c r="G262" s="99" t="e">
        <v>#N/A</v>
      </c>
      <c r="H262" s="107"/>
      <c r="I262" s="108"/>
      <c r="J262" s="111" t="e">
        <v>#N/A</v>
      </c>
      <c r="K262" s="107"/>
      <c r="L262" s="108"/>
      <c r="M262" s="111" t="e">
        <v>#N/A</v>
      </c>
      <c r="N262" s="107"/>
      <c r="O262" s="108"/>
      <c r="P262" s="114" t="e">
        <v>#N/A</v>
      </c>
    </row>
    <row r="263" spans="1:16">
      <c r="A263" s="18">
        <f t="shared" si="33"/>
        <v>263</v>
      </c>
      <c r="B263" s="101"/>
      <c r="C263" s="102"/>
      <c r="D263" s="106" t="e">
        <v>#N/A</v>
      </c>
      <c r="E263" s="103"/>
      <c r="F263" s="104"/>
      <c r="G263" s="99" t="e">
        <v>#N/A</v>
      </c>
      <c r="H263" s="107"/>
      <c r="I263" s="108"/>
      <c r="J263" s="111" t="e">
        <v>#N/A</v>
      </c>
      <c r="K263" s="107"/>
      <c r="L263" s="108"/>
      <c r="M263" s="111" t="e">
        <v>#N/A</v>
      </c>
      <c r="N263" s="107"/>
      <c r="O263" s="108"/>
      <c r="P263" s="114" t="e">
        <v>#N/A</v>
      </c>
    </row>
    <row r="264" spans="1:16">
      <c r="A264" s="18">
        <f t="shared" si="33"/>
        <v>264</v>
      </c>
      <c r="B264" s="101"/>
      <c r="C264" s="102"/>
      <c r="D264" s="106" t="e">
        <v>#N/A</v>
      </c>
      <c r="E264" s="103"/>
      <c r="F264" s="104"/>
      <c r="G264" s="99" t="e">
        <v>#N/A</v>
      </c>
      <c r="H264" s="107"/>
      <c r="I264" s="108"/>
      <c r="J264" s="111" t="e">
        <v>#N/A</v>
      </c>
      <c r="K264" s="107"/>
      <c r="L264" s="108"/>
      <c r="M264" s="111" t="e">
        <v>#N/A</v>
      </c>
      <c r="N264" s="107"/>
      <c r="O264" s="108"/>
      <c r="P264" s="114" t="e">
        <v>#N/A</v>
      </c>
    </row>
    <row r="265" spans="1:16">
      <c r="A265" s="18">
        <f t="shared" si="33"/>
        <v>265</v>
      </c>
      <c r="B265" s="101"/>
      <c r="C265" s="102"/>
      <c r="D265" s="106" t="e">
        <v>#N/A</v>
      </c>
      <c r="E265" s="103"/>
      <c r="F265" s="104"/>
      <c r="G265" s="99" t="e">
        <v>#N/A</v>
      </c>
      <c r="H265" s="107"/>
      <c r="I265" s="108"/>
      <c r="J265" s="111" t="e">
        <v>#N/A</v>
      </c>
      <c r="K265" s="107"/>
      <c r="L265" s="108"/>
      <c r="M265" s="111" t="e">
        <v>#N/A</v>
      </c>
      <c r="N265" s="107"/>
      <c r="O265" s="108"/>
      <c r="P265" s="114" t="e">
        <v>#N/A</v>
      </c>
    </row>
    <row r="266" spans="1:16">
      <c r="A266" s="18">
        <f t="shared" si="33"/>
        <v>266</v>
      </c>
      <c r="B266" s="101"/>
      <c r="C266" s="102"/>
      <c r="D266" s="106" t="e">
        <v>#N/A</v>
      </c>
      <c r="E266" s="103"/>
      <c r="F266" s="104"/>
      <c r="G266" s="99" t="e">
        <v>#N/A</v>
      </c>
      <c r="H266" s="107"/>
      <c r="I266" s="108"/>
      <c r="J266" s="111" t="e">
        <v>#N/A</v>
      </c>
      <c r="K266" s="107"/>
      <c r="L266" s="108"/>
      <c r="M266" s="111" t="e">
        <v>#N/A</v>
      </c>
      <c r="N266" s="107"/>
      <c r="O266" s="108"/>
      <c r="P266" s="114" t="e">
        <v>#N/A</v>
      </c>
    </row>
    <row r="267" spans="1:16">
      <c r="A267" s="18">
        <f t="shared" si="33"/>
        <v>267</v>
      </c>
      <c r="B267" s="101"/>
      <c r="C267" s="102"/>
      <c r="D267" s="106" t="e">
        <v>#N/A</v>
      </c>
      <c r="E267" s="103"/>
      <c r="F267" s="104"/>
      <c r="G267" s="99" t="e">
        <v>#N/A</v>
      </c>
      <c r="H267" s="107"/>
      <c r="I267" s="108"/>
      <c r="J267" s="111" t="e">
        <v>#N/A</v>
      </c>
      <c r="K267" s="107"/>
      <c r="L267" s="108"/>
      <c r="M267" s="111" t="e">
        <v>#N/A</v>
      </c>
      <c r="N267" s="107"/>
      <c r="O267" s="108"/>
      <c r="P267" s="114" t="e">
        <v>#N/A</v>
      </c>
    </row>
    <row r="268" spans="1:16">
      <c r="A268" s="18">
        <f t="shared" si="33"/>
        <v>268</v>
      </c>
      <c r="B268" s="101"/>
      <c r="C268" s="102"/>
      <c r="D268" s="106" t="e">
        <v>#N/A</v>
      </c>
      <c r="E268" s="103"/>
      <c r="F268" s="104"/>
      <c r="G268" s="99" t="e">
        <v>#N/A</v>
      </c>
      <c r="H268" s="107"/>
      <c r="I268" s="108"/>
      <c r="J268" s="111" t="e">
        <v>#N/A</v>
      </c>
      <c r="K268" s="107"/>
      <c r="L268" s="108"/>
      <c r="M268" s="111" t="e">
        <v>#N/A</v>
      </c>
      <c r="N268" s="107"/>
      <c r="O268" s="108"/>
      <c r="P268" s="114" t="e">
        <v>#N/A</v>
      </c>
    </row>
    <row r="269" spans="1:16">
      <c r="A269" s="18">
        <f t="shared" si="33"/>
        <v>269</v>
      </c>
      <c r="B269" s="101"/>
      <c r="C269" s="102"/>
      <c r="D269" s="106" t="e">
        <v>#N/A</v>
      </c>
      <c r="E269" s="103"/>
      <c r="F269" s="104"/>
      <c r="G269" s="99" t="e">
        <v>#N/A</v>
      </c>
      <c r="H269" s="107"/>
      <c r="I269" s="108"/>
      <c r="J269" s="111" t="e">
        <v>#N/A</v>
      </c>
      <c r="K269" s="107"/>
      <c r="L269" s="108"/>
      <c r="M269" s="111" t="e">
        <v>#N/A</v>
      </c>
      <c r="N269" s="107"/>
      <c r="O269" s="108"/>
      <c r="P269" s="114" t="e">
        <v>#N/A</v>
      </c>
    </row>
    <row r="270" spans="1:16">
      <c r="A270" s="18">
        <f t="shared" si="33"/>
        <v>270</v>
      </c>
      <c r="B270" s="101"/>
      <c r="C270" s="102"/>
      <c r="D270" s="106" t="e">
        <v>#N/A</v>
      </c>
      <c r="E270" s="103"/>
      <c r="F270" s="104"/>
      <c r="G270" s="99" t="e">
        <v>#N/A</v>
      </c>
      <c r="H270" s="107"/>
      <c r="I270" s="108"/>
      <c r="J270" s="111" t="e">
        <v>#N/A</v>
      </c>
      <c r="K270" s="107"/>
      <c r="L270" s="108"/>
      <c r="M270" s="111" t="e">
        <v>#N/A</v>
      </c>
      <c r="N270" s="107"/>
      <c r="O270" s="108"/>
      <c r="P270" s="114" t="e">
        <v>#N/A</v>
      </c>
    </row>
    <row r="271" spans="1:16">
      <c r="A271" s="18">
        <f t="shared" si="33"/>
        <v>271</v>
      </c>
      <c r="B271" s="101"/>
      <c r="C271" s="102"/>
      <c r="D271" s="106" t="e">
        <v>#N/A</v>
      </c>
      <c r="E271" s="103"/>
      <c r="F271" s="104"/>
      <c r="G271" s="99" t="e">
        <v>#N/A</v>
      </c>
      <c r="H271" s="107"/>
      <c r="I271" s="108"/>
      <c r="J271" s="111" t="e">
        <v>#N/A</v>
      </c>
      <c r="K271" s="107"/>
      <c r="L271" s="108"/>
      <c r="M271" s="111" t="e">
        <v>#N/A</v>
      </c>
      <c r="N271" s="107"/>
      <c r="O271" s="108"/>
      <c r="P271" s="114" t="e">
        <v>#N/A</v>
      </c>
    </row>
    <row r="272" spans="1:16">
      <c r="A272" s="18">
        <f t="shared" si="33"/>
        <v>272</v>
      </c>
      <c r="B272" s="101"/>
      <c r="C272" s="102"/>
      <c r="D272" s="106" t="e">
        <v>#N/A</v>
      </c>
      <c r="E272" s="103"/>
      <c r="F272" s="104"/>
      <c r="G272" s="99" t="e">
        <v>#N/A</v>
      </c>
      <c r="H272" s="107"/>
      <c r="I272" s="108"/>
      <c r="J272" s="111" t="e">
        <v>#N/A</v>
      </c>
      <c r="K272" s="107"/>
      <c r="L272" s="108"/>
      <c r="M272" s="111" t="e">
        <v>#N/A</v>
      </c>
      <c r="N272" s="107"/>
      <c r="O272" s="108"/>
      <c r="P272" s="114" t="e">
        <v>#N/A</v>
      </c>
    </row>
    <row r="273" spans="1:16">
      <c r="A273" s="18">
        <f t="shared" si="33"/>
        <v>273</v>
      </c>
      <c r="B273" s="101"/>
      <c r="C273" s="102"/>
      <c r="D273" s="106" t="e">
        <v>#N/A</v>
      </c>
      <c r="E273" s="103"/>
      <c r="F273" s="104"/>
      <c r="G273" s="99" t="e">
        <v>#N/A</v>
      </c>
      <c r="H273" s="107"/>
      <c r="I273" s="108"/>
      <c r="J273" s="111" t="e">
        <v>#N/A</v>
      </c>
      <c r="K273" s="107"/>
      <c r="L273" s="108"/>
      <c r="M273" s="111" t="e">
        <v>#N/A</v>
      </c>
      <c r="N273" s="107"/>
      <c r="O273" s="108"/>
      <c r="P273" s="114" t="e">
        <v>#N/A</v>
      </c>
    </row>
    <row r="274" spans="1:16">
      <c r="A274" s="18">
        <f t="shared" si="33"/>
        <v>274</v>
      </c>
      <c r="B274" s="101"/>
      <c r="C274" s="102"/>
      <c r="D274" s="106" t="e">
        <v>#N/A</v>
      </c>
      <c r="E274" s="103"/>
      <c r="F274" s="104"/>
      <c r="G274" s="99" t="e">
        <v>#N/A</v>
      </c>
      <c r="H274" s="107"/>
      <c r="I274" s="108"/>
      <c r="J274" s="111" t="e">
        <v>#N/A</v>
      </c>
      <c r="K274" s="107"/>
      <c r="L274" s="108"/>
      <c r="M274" s="111" t="e">
        <v>#N/A</v>
      </c>
      <c r="N274" s="107"/>
      <c r="O274" s="108"/>
      <c r="P274" s="114" t="e">
        <v>#N/A</v>
      </c>
    </row>
    <row r="275" spans="1:16">
      <c r="A275" s="18">
        <f t="shared" si="33"/>
        <v>275</v>
      </c>
      <c r="B275" s="101"/>
      <c r="C275" s="102"/>
      <c r="D275" s="106" t="e">
        <v>#N/A</v>
      </c>
      <c r="E275" s="103"/>
      <c r="F275" s="104"/>
      <c r="G275" s="99" t="e">
        <v>#N/A</v>
      </c>
      <c r="H275" s="107"/>
      <c r="I275" s="108"/>
      <c r="J275" s="111" t="e">
        <v>#N/A</v>
      </c>
      <c r="K275" s="107"/>
      <c r="L275" s="108"/>
      <c r="M275" s="111" t="e">
        <v>#N/A</v>
      </c>
      <c r="N275" s="107"/>
      <c r="O275" s="108"/>
      <c r="P275" s="114" t="e">
        <v>#N/A</v>
      </c>
    </row>
    <row r="276" spans="1:16">
      <c r="A276" s="18">
        <f t="shared" si="33"/>
        <v>276</v>
      </c>
      <c r="B276" s="101"/>
      <c r="C276" s="102"/>
      <c r="D276" s="106" t="e">
        <v>#N/A</v>
      </c>
      <c r="E276" s="103"/>
      <c r="F276" s="104"/>
      <c r="G276" s="99" t="e">
        <v>#N/A</v>
      </c>
      <c r="H276" s="107"/>
      <c r="I276" s="108"/>
      <c r="J276" s="111" t="e">
        <v>#N/A</v>
      </c>
      <c r="K276" s="107"/>
      <c r="L276" s="108"/>
      <c r="M276" s="111" t="e">
        <v>#N/A</v>
      </c>
      <c r="N276" s="107"/>
      <c r="O276" s="108"/>
      <c r="P276" s="114" t="e">
        <v>#N/A</v>
      </c>
    </row>
    <row r="277" spans="1:16">
      <c r="A277" s="18">
        <f t="shared" si="33"/>
        <v>277</v>
      </c>
      <c r="B277" s="101"/>
      <c r="C277" s="102"/>
      <c r="D277" s="106" t="e">
        <v>#N/A</v>
      </c>
      <c r="E277" s="103"/>
      <c r="F277" s="104"/>
      <c r="G277" s="99" t="e">
        <v>#N/A</v>
      </c>
      <c r="H277" s="107"/>
      <c r="I277" s="108"/>
      <c r="J277" s="111" t="e">
        <v>#N/A</v>
      </c>
      <c r="K277" s="107"/>
      <c r="L277" s="108"/>
      <c r="M277" s="111" t="e">
        <v>#N/A</v>
      </c>
      <c r="N277" s="107"/>
      <c r="O277" s="108"/>
      <c r="P277" s="114" t="e">
        <v>#N/A</v>
      </c>
    </row>
    <row r="278" spans="1:16">
      <c r="A278" s="18">
        <f t="shared" ref="A278:A300" si="36">A277+1</f>
        <v>278</v>
      </c>
      <c r="B278" s="101"/>
      <c r="C278" s="102"/>
      <c r="D278" s="106" t="e">
        <v>#N/A</v>
      </c>
      <c r="E278" s="103"/>
      <c r="F278" s="104"/>
      <c r="G278" s="99" t="e">
        <v>#N/A</v>
      </c>
      <c r="H278" s="107"/>
      <c r="I278" s="108"/>
      <c r="J278" s="111" t="e">
        <v>#N/A</v>
      </c>
      <c r="K278" s="107"/>
      <c r="L278" s="108"/>
      <c r="M278" s="111" t="e">
        <v>#N/A</v>
      </c>
      <c r="N278" s="107"/>
      <c r="O278" s="108"/>
      <c r="P278" s="114" t="e">
        <v>#N/A</v>
      </c>
    </row>
    <row r="279" spans="1:16">
      <c r="A279" s="18">
        <f t="shared" si="36"/>
        <v>279</v>
      </c>
      <c r="B279" s="101"/>
      <c r="C279" s="102"/>
      <c r="D279" s="106" t="e">
        <v>#N/A</v>
      </c>
      <c r="E279" s="103"/>
      <c r="F279" s="104"/>
      <c r="G279" s="99" t="e">
        <v>#N/A</v>
      </c>
      <c r="H279" s="107"/>
      <c r="I279" s="108"/>
      <c r="J279" s="111" t="e">
        <v>#N/A</v>
      </c>
      <c r="K279" s="107"/>
      <c r="L279" s="108"/>
      <c r="M279" s="111" t="e">
        <v>#N/A</v>
      </c>
      <c r="N279" s="107"/>
      <c r="O279" s="108"/>
      <c r="P279" s="114" t="e">
        <v>#N/A</v>
      </c>
    </row>
    <row r="280" spans="1:16">
      <c r="A280" s="18">
        <f t="shared" si="36"/>
        <v>280</v>
      </c>
      <c r="B280" s="101"/>
      <c r="C280" s="102"/>
      <c r="D280" s="106" t="e">
        <v>#N/A</v>
      </c>
      <c r="E280" s="103"/>
      <c r="F280" s="104"/>
      <c r="G280" s="99" t="e">
        <v>#N/A</v>
      </c>
      <c r="H280" s="107"/>
      <c r="I280" s="108"/>
      <c r="J280" s="111" t="e">
        <v>#N/A</v>
      </c>
      <c r="K280" s="107"/>
      <c r="L280" s="108"/>
      <c r="M280" s="111" t="e">
        <v>#N/A</v>
      </c>
      <c r="N280" s="107"/>
      <c r="O280" s="108"/>
      <c r="P280" s="114" t="e">
        <v>#N/A</v>
      </c>
    </row>
    <row r="281" spans="1:16">
      <c r="A281" s="18">
        <f t="shared" si="36"/>
        <v>281</v>
      </c>
      <c r="B281" s="101"/>
      <c r="C281" s="102"/>
      <c r="D281" s="106" t="e">
        <v>#N/A</v>
      </c>
      <c r="E281" s="103"/>
      <c r="F281" s="104"/>
      <c r="G281" s="99" t="e">
        <v>#N/A</v>
      </c>
      <c r="H281" s="107"/>
      <c r="I281" s="108"/>
      <c r="J281" s="111" t="e">
        <v>#N/A</v>
      </c>
      <c r="K281" s="107"/>
      <c r="L281" s="108"/>
      <c r="M281" s="111" t="e">
        <v>#N/A</v>
      </c>
      <c r="N281" s="107"/>
      <c r="O281" s="108"/>
      <c r="P281" s="114" t="e">
        <v>#N/A</v>
      </c>
    </row>
    <row r="282" spans="1:16">
      <c r="A282" s="18">
        <f t="shared" si="36"/>
        <v>282</v>
      </c>
      <c r="B282" s="101"/>
      <c r="C282" s="102"/>
      <c r="D282" s="106" t="e">
        <v>#N/A</v>
      </c>
      <c r="E282" s="103"/>
      <c r="F282" s="104"/>
      <c r="G282" s="99" t="e">
        <v>#N/A</v>
      </c>
      <c r="H282" s="107"/>
      <c r="I282" s="108"/>
      <c r="J282" s="111" t="e">
        <v>#N/A</v>
      </c>
      <c r="K282" s="107"/>
      <c r="L282" s="108"/>
      <c r="M282" s="111" t="e">
        <v>#N/A</v>
      </c>
      <c r="N282" s="107"/>
      <c r="O282" s="108"/>
      <c r="P282" s="114" t="e">
        <v>#N/A</v>
      </c>
    </row>
    <row r="283" spans="1:16">
      <c r="A283" s="18">
        <f t="shared" si="36"/>
        <v>283</v>
      </c>
      <c r="B283" s="101"/>
      <c r="C283" s="102"/>
      <c r="D283" s="106" t="e">
        <v>#N/A</v>
      </c>
      <c r="E283" s="103"/>
      <c r="F283" s="104"/>
      <c r="G283" s="99" t="e">
        <v>#N/A</v>
      </c>
      <c r="H283" s="107"/>
      <c r="I283" s="108"/>
      <c r="J283" s="111" t="e">
        <v>#N/A</v>
      </c>
      <c r="K283" s="107"/>
      <c r="L283" s="108"/>
      <c r="M283" s="111" t="e">
        <v>#N/A</v>
      </c>
      <c r="N283" s="107"/>
      <c r="O283" s="108"/>
      <c r="P283" s="114" t="e">
        <v>#N/A</v>
      </c>
    </row>
    <row r="284" spans="1:16">
      <c r="A284" s="18">
        <f t="shared" si="36"/>
        <v>284</v>
      </c>
      <c r="B284" s="101"/>
      <c r="C284" s="102"/>
      <c r="D284" s="106" t="e">
        <v>#N/A</v>
      </c>
      <c r="E284" s="103"/>
      <c r="F284" s="104"/>
      <c r="G284" s="99" t="e">
        <v>#N/A</v>
      </c>
      <c r="H284" s="107"/>
      <c r="I284" s="108"/>
      <c r="J284" s="111" t="e">
        <v>#N/A</v>
      </c>
      <c r="K284" s="107"/>
      <c r="L284" s="108"/>
      <c r="M284" s="111" t="e">
        <v>#N/A</v>
      </c>
      <c r="N284" s="107"/>
      <c r="O284" s="108"/>
      <c r="P284" s="114" t="e">
        <v>#N/A</v>
      </c>
    </row>
    <row r="285" spans="1:16">
      <c r="A285" s="18">
        <f t="shared" si="36"/>
        <v>285</v>
      </c>
      <c r="B285" s="101"/>
      <c r="C285" s="102"/>
      <c r="D285" s="106" t="e">
        <v>#N/A</v>
      </c>
      <c r="E285" s="103"/>
      <c r="F285" s="104"/>
      <c r="G285" s="99" t="e">
        <v>#N/A</v>
      </c>
      <c r="H285" s="107"/>
      <c r="I285" s="108"/>
      <c r="J285" s="111" t="e">
        <v>#N/A</v>
      </c>
      <c r="K285" s="107"/>
      <c r="L285" s="108"/>
      <c r="M285" s="111" t="e">
        <v>#N/A</v>
      </c>
      <c r="N285" s="107"/>
      <c r="O285" s="108"/>
      <c r="P285" s="114" t="e">
        <v>#N/A</v>
      </c>
    </row>
    <row r="286" spans="1:16">
      <c r="A286" s="18">
        <f t="shared" si="36"/>
        <v>286</v>
      </c>
      <c r="B286" s="101"/>
      <c r="C286" s="102"/>
      <c r="D286" s="106" t="e">
        <v>#N/A</v>
      </c>
      <c r="E286" s="103"/>
      <c r="F286" s="104"/>
      <c r="G286" s="99" t="e">
        <v>#N/A</v>
      </c>
      <c r="H286" s="107"/>
      <c r="I286" s="108"/>
      <c r="J286" s="111" t="e">
        <v>#N/A</v>
      </c>
      <c r="K286" s="107"/>
      <c r="L286" s="108"/>
      <c r="M286" s="111" t="e">
        <v>#N/A</v>
      </c>
      <c r="N286" s="107"/>
      <c r="O286" s="108"/>
      <c r="P286" s="114" t="e">
        <v>#N/A</v>
      </c>
    </row>
    <row r="287" spans="1:16">
      <c r="A287" s="18">
        <f t="shared" si="36"/>
        <v>287</v>
      </c>
      <c r="B287" s="101"/>
      <c r="C287" s="102"/>
      <c r="D287" s="106" t="e">
        <v>#N/A</v>
      </c>
      <c r="E287" s="103"/>
      <c r="F287" s="104"/>
      <c r="G287" s="99" t="e">
        <v>#N/A</v>
      </c>
      <c r="H287" s="107"/>
      <c r="I287" s="108"/>
      <c r="J287" s="111" t="e">
        <v>#N/A</v>
      </c>
      <c r="K287" s="107"/>
      <c r="L287" s="108"/>
      <c r="M287" s="111" t="e">
        <v>#N/A</v>
      </c>
      <c r="N287" s="107"/>
      <c r="O287" s="108"/>
      <c r="P287" s="114" t="e">
        <v>#N/A</v>
      </c>
    </row>
    <row r="288" spans="1:16">
      <c r="A288" s="18">
        <f t="shared" si="36"/>
        <v>288</v>
      </c>
      <c r="B288" s="101"/>
      <c r="C288" s="102"/>
      <c r="D288" s="106" t="e">
        <v>#N/A</v>
      </c>
      <c r="E288" s="103"/>
      <c r="F288" s="104"/>
      <c r="G288" s="99" t="e">
        <v>#N/A</v>
      </c>
      <c r="H288" s="107"/>
      <c r="I288" s="108"/>
      <c r="J288" s="111" t="e">
        <v>#N/A</v>
      </c>
      <c r="K288" s="107"/>
      <c r="L288" s="108"/>
      <c r="M288" s="111" t="e">
        <v>#N/A</v>
      </c>
      <c r="N288" s="107"/>
      <c r="O288" s="108"/>
      <c r="P288" s="114" t="e">
        <v>#N/A</v>
      </c>
    </row>
    <row r="289" spans="1:16">
      <c r="A289" s="18">
        <f t="shared" si="36"/>
        <v>289</v>
      </c>
      <c r="B289" s="101"/>
      <c r="C289" s="102"/>
      <c r="D289" s="106" t="e">
        <v>#N/A</v>
      </c>
      <c r="E289" s="103"/>
      <c r="F289" s="104"/>
      <c r="G289" s="99" t="e">
        <v>#N/A</v>
      </c>
      <c r="H289" s="107"/>
      <c r="I289" s="108"/>
      <c r="J289" s="111" t="e">
        <v>#N/A</v>
      </c>
      <c r="K289" s="107"/>
      <c r="L289" s="108"/>
      <c r="M289" s="111" t="e">
        <v>#N/A</v>
      </c>
      <c r="N289" s="107"/>
      <c r="O289" s="108"/>
      <c r="P289" s="114" t="e">
        <v>#N/A</v>
      </c>
    </row>
    <row r="290" spans="1:16">
      <c r="A290" s="18">
        <f t="shared" si="36"/>
        <v>290</v>
      </c>
      <c r="B290" s="101"/>
      <c r="C290" s="102"/>
      <c r="D290" s="106" t="e">
        <v>#N/A</v>
      </c>
      <c r="E290" s="103"/>
      <c r="F290" s="104"/>
      <c r="G290" s="99" t="e">
        <v>#N/A</v>
      </c>
      <c r="H290" s="107"/>
      <c r="I290" s="108"/>
      <c r="J290" s="111" t="e">
        <v>#N/A</v>
      </c>
      <c r="K290" s="107"/>
      <c r="L290" s="108"/>
      <c r="M290" s="111" t="e">
        <v>#N/A</v>
      </c>
      <c r="N290" s="107"/>
      <c r="O290" s="108"/>
      <c r="P290" s="114" t="e">
        <v>#N/A</v>
      </c>
    </row>
    <row r="291" spans="1:16">
      <c r="A291" s="18">
        <f t="shared" si="36"/>
        <v>291</v>
      </c>
      <c r="B291" s="101"/>
      <c r="C291" s="102"/>
      <c r="D291" s="106" t="e">
        <v>#N/A</v>
      </c>
      <c r="E291" s="103"/>
      <c r="F291" s="104"/>
      <c r="G291" s="99" t="e">
        <v>#N/A</v>
      </c>
      <c r="H291" s="107"/>
      <c r="I291" s="108"/>
      <c r="J291" s="111" t="e">
        <v>#N/A</v>
      </c>
      <c r="K291" s="107"/>
      <c r="L291" s="108"/>
      <c r="M291" s="111" t="e">
        <v>#N/A</v>
      </c>
      <c r="N291" s="107"/>
      <c r="O291" s="108"/>
      <c r="P291" s="114" t="e">
        <v>#N/A</v>
      </c>
    </row>
    <row r="292" spans="1:16">
      <c r="A292" s="18">
        <f t="shared" si="36"/>
        <v>292</v>
      </c>
      <c r="B292" s="101"/>
      <c r="C292" s="102"/>
      <c r="D292" s="106" t="e">
        <v>#N/A</v>
      </c>
      <c r="E292" s="103"/>
      <c r="F292" s="104"/>
      <c r="G292" s="99" t="e">
        <v>#N/A</v>
      </c>
      <c r="H292" s="107"/>
      <c r="I292" s="108"/>
      <c r="J292" s="111" t="e">
        <v>#N/A</v>
      </c>
      <c r="K292" s="107"/>
      <c r="L292" s="108"/>
      <c r="M292" s="111" t="e">
        <v>#N/A</v>
      </c>
      <c r="N292" s="107"/>
      <c r="O292" s="108"/>
      <c r="P292" s="114" t="e">
        <v>#N/A</v>
      </c>
    </row>
    <row r="293" spans="1:16">
      <c r="A293" s="18">
        <f t="shared" si="36"/>
        <v>293</v>
      </c>
      <c r="B293" s="101"/>
      <c r="C293" s="102"/>
      <c r="D293" s="106" t="e">
        <v>#N/A</v>
      </c>
      <c r="E293" s="103"/>
      <c r="F293" s="104"/>
      <c r="G293" s="99" t="e">
        <v>#N/A</v>
      </c>
      <c r="H293" s="107"/>
      <c r="I293" s="108"/>
      <c r="J293" s="111" t="e">
        <v>#N/A</v>
      </c>
      <c r="K293" s="107"/>
      <c r="L293" s="108"/>
      <c r="M293" s="111" t="e">
        <v>#N/A</v>
      </c>
      <c r="N293" s="107"/>
      <c r="O293" s="108"/>
      <c r="P293" s="114" t="e">
        <v>#N/A</v>
      </c>
    </row>
    <row r="294" spans="1:16">
      <c r="A294" s="18">
        <f t="shared" si="36"/>
        <v>294</v>
      </c>
      <c r="B294" s="101"/>
      <c r="C294" s="102"/>
      <c r="D294" s="106" t="e">
        <v>#N/A</v>
      </c>
      <c r="E294" s="103"/>
      <c r="F294" s="104"/>
      <c r="G294" s="99" t="e">
        <v>#N/A</v>
      </c>
      <c r="H294" s="107"/>
      <c r="I294" s="108"/>
      <c r="J294" s="111" t="e">
        <v>#N/A</v>
      </c>
      <c r="K294" s="107"/>
      <c r="L294" s="108"/>
      <c r="M294" s="111" t="e">
        <v>#N/A</v>
      </c>
      <c r="N294" s="107"/>
      <c r="O294" s="108"/>
      <c r="P294" s="114" t="e">
        <v>#N/A</v>
      </c>
    </row>
    <row r="295" spans="1:16">
      <c r="A295" s="18">
        <f t="shared" si="36"/>
        <v>295</v>
      </c>
      <c r="B295" s="101"/>
      <c r="C295" s="102"/>
      <c r="D295" s="106" t="e">
        <v>#N/A</v>
      </c>
      <c r="E295" s="103"/>
      <c r="F295" s="104"/>
      <c r="G295" s="99" t="e">
        <v>#N/A</v>
      </c>
      <c r="H295" s="107"/>
      <c r="I295" s="108"/>
      <c r="J295" s="111" t="e">
        <v>#N/A</v>
      </c>
      <c r="K295" s="107"/>
      <c r="L295" s="108"/>
      <c r="M295" s="111" t="e">
        <v>#N/A</v>
      </c>
      <c r="N295" s="107"/>
      <c r="O295" s="108"/>
      <c r="P295" s="114" t="e">
        <v>#N/A</v>
      </c>
    </row>
    <row r="296" spans="1:16">
      <c r="A296" s="18">
        <f t="shared" si="36"/>
        <v>296</v>
      </c>
      <c r="B296" s="101"/>
      <c r="C296" s="102"/>
      <c r="D296" s="106" t="e">
        <v>#N/A</v>
      </c>
      <c r="E296" s="103"/>
      <c r="F296" s="104"/>
      <c r="G296" s="99" t="e">
        <v>#N/A</v>
      </c>
      <c r="H296" s="107"/>
      <c r="I296" s="108"/>
      <c r="J296" s="111" t="e">
        <v>#N/A</v>
      </c>
      <c r="K296" s="107"/>
      <c r="L296" s="108"/>
      <c r="M296" s="111" t="e">
        <v>#N/A</v>
      </c>
      <c r="N296" s="107"/>
      <c r="O296" s="108"/>
      <c r="P296" s="114" t="e">
        <v>#N/A</v>
      </c>
    </row>
    <row r="297" spans="1:16">
      <c r="A297" s="18">
        <f t="shared" si="36"/>
        <v>297</v>
      </c>
      <c r="B297" s="101"/>
      <c r="C297" s="102"/>
      <c r="D297" s="106" t="e">
        <v>#N/A</v>
      </c>
      <c r="E297" s="103"/>
      <c r="F297" s="104"/>
      <c r="G297" s="99" t="e">
        <v>#N/A</v>
      </c>
      <c r="H297" s="107"/>
      <c r="I297" s="108"/>
      <c r="J297" s="111" t="e">
        <v>#N/A</v>
      </c>
      <c r="K297" s="107"/>
      <c r="L297" s="108"/>
      <c r="M297" s="111" t="e">
        <v>#N/A</v>
      </c>
      <c r="N297" s="107"/>
      <c r="O297" s="108"/>
      <c r="P297" s="114" t="e">
        <v>#N/A</v>
      </c>
    </row>
    <row r="298" spans="1:16">
      <c r="A298" s="18">
        <f t="shared" si="36"/>
        <v>298</v>
      </c>
      <c r="B298" s="101"/>
      <c r="C298" s="102"/>
      <c r="D298" s="106" t="e">
        <v>#N/A</v>
      </c>
      <c r="E298" s="103"/>
      <c r="F298" s="104"/>
      <c r="G298" s="99" t="e">
        <v>#N/A</v>
      </c>
      <c r="H298" s="107"/>
      <c r="I298" s="108"/>
      <c r="J298" s="111" t="e">
        <v>#N/A</v>
      </c>
      <c r="K298" s="107"/>
      <c r="L298" s="108"/>
      <c r="M298" s="111" t="e">
        <v>#N/A</v>
      </c>
      <c r="N298" s="107"/>
      <c r="O298" s="108"/>
      <c r="P298" s="114" t="e">
        <v>#N/A</v>
      </c>
    </row>
    <row r="299" spans="1:16">
      <c r="A299" s="18">
        <f t="shared" si="36"/>
        <v>299</v>
      </c>
      <c r="B299" s="101"/>
      <c r="C299" s="102"/>
      <c r="D299" s="106" t="e">
        <v>#N/A</v>
      </c>
      <c r="E299" s="103"/>
      <c r="F299" s="104"/>
      <c r="G299" s="99" t="e">
        <v>#N/A</v>
      </c>
      <c r="H299" s="107"/>
      <c r="I299" s="108"/>
      <c r="J299" s="111" t="e">
        <v>#N/A</v>
      </c>
      <c r="K299" s="107"/>
      <c r="L299" s="108"/>
      <c r="M299" s="111" t="e">
        <v>#N/A</v>
      </c>
      <c r="N299" s="107"/>
      <c r="O299" s="108"/>
      <c r="P299" s="114" t="e">
        <v>#N/A</v>
      </c>
    </row>
    <row r="300" spans="1:16">
      <c r="A300" s="18">
        <f t="shared" si="36"/>
        <v>300</v>
      </c>
      <c r="B300" s="101"/>
      <c r="C300" s="102"/>
      <c r="D300" s="106" t="e">
        <v>#N/A</v>
      </c>
      <c r="E300" s="103"/>
      <c r="F300" s="104"/>
      <c r="G300" s="99" t="e">
        <v>#N/A</v>
      </c>
      <c r="H300" s="107"/>
      <c r="I300" s="108"/>
      <c r="J300" s="111" t="e">
        <v>#N/A</v>
      </c>
      <c r="K300" s="107"/>
      <c r="L300" s="108"/>
      <c r="M300" s="111" t="e">
        <v>#N/A</v>
      </c>
      <c r="N300" s="107"/>
      <c r="O300" s="108"/>
      <c r="P300" s="114" t="e">
        <v>#N/A</v>
      </c>
    </row>
  </sheetData>
  <mergeCells count="1">
    <mergeCell ref="E18:G18"/>
  </mergeCells>
  <phoneticPr fontId="24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34DD7-B9C8-40DA-8D25-F738822C28D2}">
  <sheetPr codeName="WSform20"/>
  <dimension ref="A1:Y300"/>
  <sheetViews>
    <sheetView zoomScale="80" zoomScaleNormal="80" workbookViewId="0">
      <selection activeCell="J16" sqref="J16"/>
    </sheetView>
  </sheetViews>
  <sheetFormatPr defaultColWidth="9" defaultRowHeight="12"/>
  <cols>
    <col min="1" max="1" width="4.36328125" style="18" customWidth="1"/>
    <col min="2" max="2" width="9.90625" style="18" customWidth="1"/>
    <col min="3" max="3" width="8.6328125" style="18" customWidth="1"/>
    <col min="4" max="4" width="7.7265625" style="18" customWidth="1"/>
    <col min="5" max="7" width="8.90625" style="18" customWidth="1"/>
    <col min="8" max="8" width="6.6328125" style="18" customWidth="1"/>
    <col min="9" max="9" width="5.08984375" style="18" customWidth="1"/>
    <col min="10" max="11" width="8.90625" style="18" customWidth="1"/>
    <col min="12" max="12" width="3.7265625" style="18" customWidth="1"/>
    <col min="13" max="13" width="8.90625" style="18" customWidth="1"/>
    <col min="14" max="14" width="6.6328125" style="18" customWidth="1"/>
    <col min="15" max="15" width="3.90625" style="18" customWidth="1"/>
    <col min="16" max="16" width="8.90625" style="18" customWidth="1"/>
    <col min="17" max="17" width="3.08984375" style="18" customWidth="1"/>
    <col min="18" max="18" width="10.6328125" style="27" customWidth="1"/>
    <col min="19" max="19" width="10.6328125" style="90" customWidth="1"/>
    <col min="20" max="29" width="10.6328125" style="18" customWidth="1"/>
    <col min="30" max="16384" width="9" style="18"/>
  </cols>
  <sheetData>
    <row r="1" spans="1:25">
      <c r="A1" s="18">
        <v>1</v>
      </c>
      <c r="B1" s="19">
        <v>2</v>
      </c>
      <c r="C1" s="20">
        <v>3</v>
      </c>
      <c r="D1" s="20">
        <v>4</v>
      </c>
      <c r="E1" s="20">
        <v>5</v>
      </c>
      <c r="F1" s="20">
        <v>6</v>
      </c>
      <c r="G1" s="20">
        <v>7</v>
      </c>
      <c r="H1" s="19">
        <v>8</v>
      </c>
      <c r="I1" s="19">
        <v>9</v>
      </c>
      <c r="J1" s="20">
        <v>10</v>
      </c>
      <c r="K1" s="21">
        <v>11</v>
      </c>
      <c r="L1" s="18">
        <v>12</v>
      </c>
      <c r="M1" s="21">
        <v>13</v>
      </c>
      <c r="N1" s="18">
        <v>14</v>
      </c>
      <c r="O1" s="18">
        <v>15</v>
      </c>
      <c r="P1" s="21">
        <v>16</v>
      </c>
      <c r="R1" s="22"/>
      <c r="S1" s="23"/>
      <c r="T1" s="24"/>
      <c r="U1" s="24"/>
      <c r="V1" s="24"/>
      <c r="W1" s="24"/>
      <c r="X1" s="24"/>
      <c r="Y1" s="24"/>
    </row>
    <row r="2" spans="1:25" ht="19">
      <c r="A2" s="18">
        <v>2</v>
      </c>
      <c r="B2" s="25" t="s">
        <v>8</v>
      </c>
      <c r="F2" s="26"/>
      <c r="G2" s="26"/>
      <c r="L2" s="27" t="s">
        <v>9</v>
      </c>
      <c r="M2" s="28" t="s">
        <v>72</v>
      </c>
      <c r="N2" s="1" t="s">
        <v>10</v>
      </c>
      <c r="R2" s="27" t="s">
        <v>73</v>
      </c>
      <c r="S2" s="29" t="s">
        <v>74</v>
      </c>
      <c r="T2" s="1" t="s">
        <v>75</v>
      </c>
      <c r="U2" s="22"/>
      <c r="V2" s="30"/>
      <c r="W2" s="24"/>
      <c r="X2" s="24"/>
      <c r="Y2" s="24"/>
    </row>
    <row r="3" spans="1:25">
      <c r="A3" s="21">
        <v>3</v>
      </c>
      <c r="B3" s="31" t="s">
        <v>11</v>
      </c>
      <c r="C3" s="32" t="s">
        <v>12</v>
      </c>
      <c r="E3" s="31" t="s">
        <v>69</v>
      </c>
      <c r="F3" s="33"/>
      <c r="G3" s="2" t="s">
        <v>13</v>
      </c>
      <c r="H3" s="2"/>
      <c r="I3" s="2"/>
      <c r="K3" s="3"/>
      <c r="L3" s="27" t="s">
        <v>14</v>
      </c>
      <c r="M3" s="34" t="s">
        <v>76</v>
      </c>
      <c r="N3" s="1" t="s">
        <v>15</v>
      </c>
      <c r="O3" s="1"/>
      <c r="R3" s="24"/>
      <c r="S3" s="24"/>
      <c r="T3" s="24"/>
      <c r="U3" s="22"/>
      <c r="V3" s="35"/>
      <c r="W3" s="36"/>
      <c r="X3" s="24"/>
      <c r="Y3" s="24"/>
    </row>
    <row r="4" spans="1:25">
      <c r="A4" s="21">
        <v>4</v>
      </c>
      <c r="B4" s="31" t="s">
        <v>16</v>
      </c>
      <c r="C4" s="37">
        <v>92</v>
      </c>
      <c r="D4" s="38"/>
      <c r="F4" s="2" t="s">
        <v>6</v>
      </c>
      <c r="G4" s="2" t="s">
        <v>6</v>
      </c>
      <c r="H4" s="2" t="s">
        <v>17</v>
      </c>
      <c r="I4" s="2" t="s">
        <v>1</v>
      </c>
      <c r="J4" s="1"/>
      <c r="K4" s="4" t="s">
        <v>18</v>
      </c>
      <c r="L4" s="1"/>
      <c r="M4" s="1"/>
      <c r="N4" s="1"/>
      <c r="O4" s="1"/>
      <c r="R4" s="22"/>
      <c r="S4" s="39"/>
      <c r="T4" s="24"/>
      <c r="U4" s="24"/>
      <c r="V4" s="40"/>
      <c r="W4" s="24"/>
      <c r="X4" s="24"/>
      <c r="Y4" s="24"/>
    </row>
    <row r="5" spans="1:25">
      <c r="A5" s="18">
        <v>5</v>
      </c>
      <c r="B5" s="31" t="s">
        <v>19</v>
      </c>
      <c r="C5" s="37">
        <v>238</v>
      </c>
      <c r="D5" s="38" t="s">
        <v>20</v>
      </c>
      <c r="F5" s="2" t="s">
        <v>0</v>
      </c>
      <c r="G5" s="2" t="s">
        <v>21</v>
      </c>
      <c r="H5" s="2" t="s">
        <v>22</v>
      </c>
      <c r="I5" s="2" t="s">
        <v>22</v>
      </c>
      <c r="J5" s="41" t="s">
        <v>23</v>
      </c>
      <c r="K5" s="27" t="s">
        <v>24</v>
      </c>
      <c r="L5" s="2"/>
      <c r="M5" s="2"/>
      <c r="N5" s="1"/>
      <c r="O5" s="3" t="s">
        <v>68</v>
      </c>
      <c r="P5" s="42" t="str">
        <f ca="1">RIGHT(CELL("filename",A1),LEN(CELL("filename",A1))-FIND("]",CELL("filename",A1)))</f>
        <v>srim238U_Water</v>
      </c>
      <c r="R5" s="22"/>
      <c r="S5" s="39"/>
      <c r="T5" s="43"/>
      <c r="U5" s="23"/>
      <c r="V5" s="44"/>
      <c r="W5" s="24"/>
      <c r="X5" s="24"/>
      <c r="Y5" s="24"/>
    </row>
    <row r="6" spans="1:25">
      <c r="A6" s="21">
        <v>6</v>
      </c>
      <c r="B6" s="31" t="s">
        <v>25</v>
      </c>
      <c r="C6" s="45" t="s">
        <v>79</v>
      </c>
      <c r="D6" s="38" t="s">
        <v>26</v>
      </c>
      <c r="F6" s="5" t="s">
        <v>2</v>
      </c>
      <c r="G6" s="6">
        <v>1</v>
      </c>
      <c r="H6" s="6">
        <v>66.67</v>
      </c>
      <c r="I6" s="7">
        <v>11.19</v>
      </c>
      <c r="J6" s="21">
        <v>1</v>
      </c>
      <c r="K6" s="46">
        <v>9.9997000000000007</v>
      </c>
      <c r="L6" s="4" t="s">
        <v>27</v>
      </c>
      <c r="M6" s="1"/>
      <c r="N6" s="1"/>
      <c r="O6" s="3" t="s">
        <v>67</v>
      </c>
      <c r="P6" s="47" t="s">
        <v>78</v>
      </c>
      <c r="Q6" s="24"/>
      <c r="R6" s="22"/>
      <c r="S6" s="39"/>
      <c r="T6" s="48"/>
      <c r="U6" s="23"/>
      <c r="V6" s="44"/>
      <c r="W6" s="24"/>
      <c r="X6" s="24"/>
      <c r="Y6" s="24"/>
    </row>
    <row r="7" spans="1:25">
      <c r="A7" s="18">
        <v>7</v>
      </c>
      <c r="B7" s="49"/>
      <c r="C7" s="45" t="s">
        <v>80</v>
      </c>
      <c r="F7" s="50" t="s">
        <v>3</v>
      </c>
      <c r="G7" s="51">
        <v>8</v>
      </c>
      <c r="H7" s="51">
        <v>33.33</v>
      </c>
      <c r="I7" s="52">
        <v>88.81</v>
      </c>
      <c r="J7" s="21">
        <v>2</v>
      </c>
      <c r="K7" s="53">
        <v>99.997</v>
      </c>
      <c r="L7" s="4" t="s">
        <v>28</v>
      </c>
      <c r="M7" s="1"/>
      <c r="N7" s="1"/>
      <c r="R7" s="22"/>
      <c r="S7" s="39"/>
      <c r="T7" s="24"/>
      <c r="U7" s="23"/>
      <c r="V7" s="44"/>
      <c r="W7" s="24"/>
      <c r="X7" s="54"/>
      <c r="Y7" s="24"/>
    </row>
    <row r="8" spans="1:25">
      <c r="A8" s="18">
        <v>8</v>
      </c>
      <c r="B8" s="31" t="s">
        <v>29</v>
      </c>
      <c r="C8" s="55">
        <v>1</v>
      </c>
      <c r="D8" s="8" t="s">
        <v>4</v>
      </c>
      <c r="F8" s="50"/>
      <c r="G8" s="51"/>
      <c r="H8" s="51"/>
      <c r="I8" s="52"/>
      <c r="J8" s="21">
        <v>3</v>
      </c>
      <c r="K8" s="53">
        <v>99.997</v>
      </c>
      <c r="L8" s="4" t="s">
        <v>30</v>
      </c>
      <c r="M8" s="1"/>
      <c r="N8" s="1"/>
      <c r="O8" s="1"/>
      <c r="R8" s="22"/>
      <c r="S8" s="39"/>
      <c r="T8" s="24"/>
      <c r="U8" s="23"/>
      <c r="V8" s="16"/>
      <c r="W8" s="24"/>
      <c r="X8" s="56"/>
      <c r="Y8" s="14"/>
    </row>
    <row r="9" spans="1:25">
      <c r="A9" s="18">
        <v>9</v>
      </c>
      <c r="B9" s="49"/>
      <c r="C9" s="55">
        <v>1.0029E+23</v>
      </c>
      <c r="D9" s="38" t="s">
        <v>5</v>
      </c>
      <c r="F9" s="50"/>
      <c r="G9" s="51"/>
      <c r="H9" s="51"/>
      <c r="I9" s="52"/>
      <c r="J9" s="21">
        <v>4</v>
      </c>
      <c r="K9" s="53">
        <v>1</v>
      </c>
      <c r="L9" s="4" t="s">
        <v>31</v>
      </c>
      <c r="M9" s="1"/>
      <c r="N9" s="1"/>
      <c r="O9" s="1"/>
      <c r="R9" s="22"/>
      <c r="S9" s="57"/>
      <c r="T9" s="15"/>
      <c r="U9" s="23"/>
      <c r="V9" s="16"/>
      <c r="W9" s="24"/>
      <c r="X9" s="56"/>
      <c r="Y9" s="14"/>
    </row>
    <row r="10" spans="1:25">
      <c r="A10" s="18">
        <v>10</v>
      </c>
      <c r="B10" s="31" t="s">
        <v>32</v>
      </c>
      <c r="C10" s="9">
        <v>0.122</v>
      </c>
      <c r="D10" s="38"/>
      <c r="F10" s="50"/>
      <c r="G10" s="51"/>
      <c r="H10" s="51"/>
      <c r="I10" s="52"/>
      <c r="J10" s="21">
        <v>5</v>
      </c>
      <c r="K10" s="53">
        <v>1</v>
      </c>
      <c r="L10" s="4" t="s">
        <v>33</v>
      </c>
      <c r="M10" s="1"/>
      <c r="N10" s="1"/>
      <c r="O10" s="1"/>
      <c r="R10" s="22"/>
      <c r="S10" s="57"/>
      <c r="T10" s="48"/>
      <c r="U10" s="23"/>
      <c r="V10" s="16"/>
      <c r="W10" s="24"/>
      <c r="X10" s="56"/>
      <c r="Y10" s="14"/>
    </row>
    <row r="11" spans="1:25">
      <c r="A11" s="18">
        <v>11</v>
      </c>
      <c r="C11" s="58" t="s">
        <v>34</v>
      </c>
      <c r="D11" s="26" t="s">
        <v>35</v>
      </c>
      <c r="F11" s="50"/>
      <c r="G11" s="51"/>
      <c r="H11" s="51"/>
      <c r="I11" s="52"/>
      <c r="J11" s="21">
        <v>6</v>
      </c>
      <c r="K11" s="53">
        <v>1000</v>
      </c>
      <c r="L11" s="4" t="s">
        <v>36</v>
      </c>
      <c r="M11" s="1"/>
      <c r="N11" s="1"/>
      <c r="O11" s="1"/>
      <c r="R11" s="22"/>
      <c r="S11" s="59"/>
      <c r="T11" s="24"/>
      <c r="U11" s="24"/>
      <c r="V11" s="54"/>
      <c r="W11" s="54"/>
      <c r="X11" s="54"/>
      <c r="Y11" s="24"/>
    </row>
    <row r="12" spans="1:25">
      <c r="A12" s="18">
        <v>12</v>
      </c>
      <c r="B12" s="27" t="s">
        <v>37</v>
      </c>
      <c r="C12" s="60">
        <v>20</v>
      </c>
      <c r="D12" s="61">
        <f>$C$5/100</f>
        <v>2.38</v>
      </c>
      <c r="E12" s="38" t="s">
        <v>66</v>
      </c>
      <c r="F12" s="50"/>
      <c r="G12" s="51"/>
      <c r="H12" s="51"/>
      <c r="I12" s="52"/>
      <c r="J12" s="21">
        <v>7</v>
      </c>
      <c r="K12" s="53">
        <v>9.9705999999999992</v>
      </c>
      <c r="L12" s="4" t="s">
        <v>38</v>
      </c>
      <c r="M12" s="1"/>
      <c r="R12" s="22"/>
      <c r="S12" s="59"/>
      <c r="T12" s="24"/>
      <c r="U12" s="24"/>
      <c r="V12" s="44"/>
      <c r="W12" s="44"/>
      <c r="X12" s="44"/>
      <c r="Y12" s="24"/>
    </row>
    <row r="13" spans="1:25">
      <c r="A13" s="18">
        <v>13</v>
      </c>
      <c r="B13" s="27" t="s">
        <v>39</v>
      </c>
      <c r="C13" s="62">
        <v>228</v>
      </c>
      <c r="D13" s="61">
        <f>$C$5*1000000</f>
        <v>238000000</v>
      </c>
      <c r="E13" s="38" t="s">
        <v>61</v>
      </c>
      <c r="F13" s="63"/>
      <c r="G13" s="64"/>
      <c r="H13" s="64"/>
      <c r="I13" s="65"/>
      <c r="J13" s="21">
        <v>8</v>
      </c>
      <c r="K13" s="66">
        <v>1.8734000000000001E-2</v>
      </c>
      <c r="L13" s="4" t="s">
        <v>40</v>
      </c>
      <c r="R13" s="22" t="s">
        <v>77</v>
      </c>
      <c r="S13" s="59"/>
      <c r="T13" s="24"/>
      <c r="U13" s="22"/>
      <c r="V13" s="44"/>
      <c r="W13" s="44"/>
      <c r="X13" s="16"/>
      <c r="Y13" s="24"/>
    </row>
    <row r="14" spans="1:25" ht="13">
      <c r="A14" s="18">
        <v>14</v>
      </c>
      <c r="B14" s="27" t="s">
        <v>70</v>
      </c>
      <c r="C14" s="67"/>
      <c r="D14" s="38" t="s">
        <v>71</v>
      </c>
      <c r="E14" s="24"/>
      <c r="F14" s="24"/>
      <c r="G14" s="24"/>
      <c r="H14" s="68">
        <f>SUM(H6:H13)</f>
        <v>100</v>
      </c>
      <c r="I14" s="69">
        <f>SUM(I6:I13)</f>
        <v>100</v>
      </c>
      <c r="J14" s="21">
        <v>0</v>
      </c>
      <c r="K14" s="10" t="s">
        <v>41</v>
      </c>
      <c r="L14" s="11"/>
      <c r="N14" s="58"/>
      <c r="O14" s="58"/>
      <c r="P14" s="58"/>
      <c r="R14" s="22"/>
      <c r="S14" s="59"/>
      <c r="T14" s="24"/>
      <c r="U14" s="22"/>
      <c r="V14" s="70"/>
      <c r="W14" s="70"/>
      <c r="X14" s="71"/>
      <c r="Y14" s="24"/>
    </row>
    <row r="15" spans="1:25" ht="13">
      <c r="A15" s="18">
        <v>15</v>
      </c>
      <c r="B15" s="27" t="s">
        <v>63</v>
      </c>
      <c r="C15" s="72"/>
      <c r="D15" s="73" t="s">
        <v>64</v>
      </c>
      <c r="E15" s="74"/>
      <c r="F15" s="74"/>
      <c r="G15" s="74"/>
      <c r="H15" s="48"/>
      <c r="I15" s="48"/>
      <c r="J15" s="17"/>
      <c r="K15" s="12"/>
      <c r="L15" s="13"/>
      <c r="M15" s="17"/>
      <c r="N15" s="38"/>
      <c r="O15" s="38"/>
      <c r="P15" s="17"/>
      <c r="R15" s="22"/>
      <c r="S15" s="59"/>
      <c r="T15" s="24"/>
      <c r="U15" s="24"/>
      <c r="V15" s="75"/>
      <c r="W15" s="75"/>
      <c r="X15" s="56"/>
      <c r="Y15" s="24"/>
    </row>
    <row r="16" spans="1:25">
      <c r="A16" s="18">
        <v>16</v>
      </c>
      <c r="B16" s="38"/>
      <c r="C16" s="76"/>
      <c r="D16" s="77"/>
      <c r="F16" s="78" t="s">
        <v>42</v>
      </c>
      <c r="G16" s="74"/>
      <c r="H16" s="79"/>
      <c r="I16" s="48"/>
      <c r="J16" s="115" t="s">
        <v>81</v>
      </c>
      <c r="K16" s="12"/>
      <c r="L16" s="13"/>
      <c r="M16" s="38"/>
      <c r="N16" s="38"/>
      <c r="O16" s="38"/>
      <c r="P16" s="38"/>
      <c r="R16" s="22"/>
      <c r="S16" s="59"/>
      <c r="T16" s="24"/>
      <c r="U16" s="24"/>
      <c r="V16" s="75"/>
      <c r="W16" s="75"/>
      <c r="X16" s="56"/>
      <c r="Y16" s="24"/>
    </row>
    <row r="17" spans="1:25">
      <c r="A17" s="18">
        <v>17</v>
      </c>
      <c r="B17" s="80" t="s">
        <v>43</v>
      </c>
      <c r="C17" s="81"/>
      <c r="D17" s="82"/>
      <c r="E17" s="80" t="s">
        <v>44</v>
      </c>
      <c r="F17" s="83" t="s">
        <v>45</v>
      </c>
      <c r="G17" s="84" t="s">
        <v>46</v>
      </c>
      <c r="H17" s="80" t="s">
        <v>47</v>
      </c>
      <c r="I17" s="81"/>
      <c r="J17" s="82"/>
      <c r="K17" s="80" t="s">
        <v>48</v>
      </c>
      <c r="L17" s="85"/>
      <c r="M17" s="86"/>
      <c r="N17" s="80" t="s">
        <v>49</v>
      </c>
      <c r="O17" s="81"/>
      <c r="P17" s="82"/>
      <c r="R17" s="22"/>
      <c r="S17" s="59"/>
      <c r="T17" s="24"/>
      <c r="U17" s="24"/>
      <c r="V17" s="24"/>
      <c r="W17" s="24"/>
      <c r="X17" s="24"/>
      <c r="Y17" s="24"/>
    </row>
    <row r="18" spans="1:25">
      <c r="A18" s="18">
        <v>18</v>
      </c>
      <c r="B18" s="87" t="s">
        <v>50</v>
      </c>
      <c r="C18" s="24"/>
      <c r="D18" s="88" t="s">
        <v>51</v>
      </c>
      <c r="E18" s="116" t="s">
        <v>52</v>
      </c>
      <c r="F18" s="117"/>
      <c r="G18" s="118"/>
      <c r="H18" s="87" t="s">
        <v>53</v>
      </c>
      <c r="I18" s="24"/>
      <c r="J18" s="88" t="s">
        <v>54</v>
      </c>
      <c r="K18" s="87" t="s">
        <v>55</v>
      </c>
      <c r="L18" s="89"/>
      <c r="M18" s="88" t="s">
        <v>54</v>
      </c>
      <c r="N18" s="87" t="s">
        <v>55</v>
      </c>
      <c r="O18" s="24"/>
      <c r="P18" s="88" t="s">
        <v>54</v>
      </c>
    </row>
    <row r="19" spans="1:25">
      <c r="A19" s="18">
        <v>19</v>
      </c>
      <c r="B19" s="91"/>
      <c r="C19" s="92"/>
      <c r="D19" s="93"/>
      <c r="E19" s="91"/>
      <c r="F19" s="92"/>
      <c r="G19" s="93"/>
      <c r="H19" s="91"/>
      <c r="I19" s="92"/>
      <c r="J19" s="93"/>
      <c r="K19" s="91"/>
      <c r="L19" s="92"/>
      <c r="M19" s="93"/>
      <c r="N19" s="91"/>
      <c r="O19" s="92"/>
      <c r="P19" s="93"/>
    </row>
    <row r="20" spans="1:25">
      <c r="A20" s="21">
        <v>20</v>
      </c>
      <c r="B20" s="94">
        <v>2.5</v>
      </c>
      <c r="C20" s="95" t="s">
        <v>56</v>
      </c>
      <c r="D20" s="96">
        <f t="shared" ref="D20:D51" si="0">B20/1000/$C$5</f>
        <v>1.0504201680672269E-5</v>
      </c>
      <c r="E20" s="97">
        <v>0.47410000000000002</v>
      </c>
      <c r="F20" s="98">
        <v>3.835</v>
      </c>
      <c r="G20" s="99">
        <f t="shared" ref="G20:G83" si="1">E20+F20</f>
        <v>4.3090999999999999</v>
      </c>
      <c r="H20" s="94">
        <v>130</v>
      </c>
      <c r="I20" s="95" t="s">
        <v>57</v>
      </c>
      <c r="J20" s="100">
        <f t="shared" ref="J20:J51" si="2">H20/1000/10</f>
        <v>1.3000000000000001E-2</v>
      </c>
      <c r="K20" s="94">
        <v>23</v>
      </c>
      <c r="L20" s="95" t="s">
        <v>57</v>
      </c>
      <c r="M20" s="100">
        <f t="shared" ref="M20:M51" si="3">K20/1000/10</f>
        <v>2.3E-3</v>
      </c>
      <c r="N20" s="94">
        <v>16</v>
      </c>
      <c r="O20" s="95" t="s">
        <v>57</v>
      </c>
      <c r="P20" s="100">
        <f t="shared" ref="P20:P51" si="4">N20/1000/10</f>
        <v>1.6000000000000001E-3</v>
      </c>
    </row>
    <row r="21" spans="1:25">
      <c r="A21" s="18">
        <f>A20+1</f>
        <v>21</v>
      </c>
      <c r="B21" s="101">
        <v>2.75</v>
      </c>
      <c r="C21" s="102" t="s">
        <v>56</v>
      </c>
      <c r="D21" s="96">
        <f t="shared" si="0"/>
        <v>1.1554621848739495E-5</v>
      </c>
      <c r="E21" s="103">
        <v>0.49719999999999998</v>
      </c>
      <c r="F21" s="104">
        <v>4.0279999999999996</v>
      </c>
      <c r="G21" s="99">
        <f t="shared" si="1"/>
        <v>4.5251999999999999</v>
      </c>
      <c r="H21" s="101">
        <v>136</v>
      </c>
      <c r="I21" s="102" t="s">
        <v>57</v>
      </c>
      <c r="J21" s="100">
        <f t="shared" si="2"/>
        <v>1.3600000000000001E-2</v>
      </c>
      <c r="K21" s="101">
        <v>24</v>
      </c>
      <c r="L21" s="102" t="s">
        <v>57</v>
      </c>
      <c r="M21" s="100">
        <f t="shared" si="3"/>
        <v>2.4000000000000002E-3</v>
      </c>
      <c r="N21" s="101">
        <v>17</v>
      </c>
      <c r="O21" s="102" t="s">
        <v>57</v>
      </c>
      <c r="P21" s="100">
        <f t="shared" si="4"/>
        <v>1.7000000000000001E-3</v>
      </c>
    </row>
    <row r="22" spans="1:25">
      <c r="A22" s="18">
        <f t="shared" ref="A22:A85" si="5">A21+1</f>
        <v>22</v>
      </c>
      <c r="B22" s="101">
        <v>3</v>
      </c>
      <c r="C22" s="102" t="s">
        <v>56</v>
      </c>
      <c r="D22" s="96">
        <f t="shared" si="0"/>
        <v>1.2605042016806723E-5</v>
      </c>
      <c r="E22" s="103">
        <v>0.51929999999999998</v>
      </c>
      <c r="F22" s="104">
        <v>4.2110000000000003</v>
      </c>
      <c r="G22" s="99">
        <f t="shared" si="1"/>
        <v>4.7303000000000006</v>
      </c>
      <c r="H22" s="101">
        <v>141</v>
      </c>
      <c r="I22" s="102" t="s">
        <v>57</v>
      </c>
      <c r="J22" s="100">
        <f t="shared" si="2"/>
        <v>1.4099999999999998E-2</v>
      </c>
      <c r="K22" s="101">
        <v>25</v>
      </c>
      <c r="L22" s="102" t="s">
        <v>57</v>
      </c>
      <c r="M22" s="100">
        <f t="shared" si="3"/>
        <v>2.5000000000000001E-3</v>
      </c>
      <c r="N22" s="101">
        <v>17</v>
      </c>
      <c r="O22" s="102" t="s">
        <v>57</v>
      </c>
      <c r="P22" s="100">
        <f t="shared" si="4"/>
        <v>1.7000000000000001E-3</v>
      </c>
    </row>
    <row r="23" spans="1:25">
      <c r="A23" s="18">
        <f t="shared" si="5"/>
        <v>23</v>
      </c>
      <c r="B23" s="101">
        <v>3.25</v>
      </c>
      <c r="C23" s="102" t="s">
        <v>56</v>
      </c>
      <c r="D23" s="96">
        <f t="shared" si="0"/>
        <v>1.3655462184873949E-5</v>
      </c>
      <c r="E23" s="103">
        <v>0.54049999999999998</v>
      </c>
      <c r="F23" s="104">
        <v>4.3849999999999998</v>
      </c>
      <c r="G23" s="99">
        <f t="shared" si="1"/>
        <v>4.9254999999999995</v>
      </c>
      <c r="H23" s="101">
        <v>146</v>
      </c>
      <c r="I23" s="102" t="s">
        <v>57</v>
      </c>
      <c r="J23" s="100">
        <f t="shared" si="2"/>
        <v>1.4599999999999998E-2</v>
      </c>
      <c r="K23" s="101">
        <v>26</v>
      </c>
      <c r="L23" s="102" t="s">
        <v>57</v>
      </c>
      <c r="M23" s="100">
        <f t="shared" si="3"/>
        <v>2.5999999999999999E-3</v>
      </c>
      <c r="N23" s="101">
        <v>18</v>
      </c>
      <c r="O23" s="102" t="s">
        <v>57</v>
      </c>
      <c r="P23" s="100">
        <f t="shared" si="4"/>
        <v>1.8E-3</v>
      </c>
    </row>
    <row r="24" spans="1:25">
      <c r="A24" s="18">
        <f t="shared" si="5"/>
        <v>24</v>
      </c>
      <c r="B24" s="101">
        <v>3.5</v>
      </c>
      <c r="C24" s="102" t="s">
        <v>56</v>
      </c>
      <c r="D24" s="96">
        <f t="shared" si="0"/>
        <v>1.4705882352941177E-5</v>
      </c>
      <c r="E24" s="103">
        <v>0.56089999999999995</v>
      </c>
      <c r="F24" s="104">
        <v>4.5510000000000002</v>
      </c>
      <c r="G24" s="99">
        <f t="shared" si="1"/>
        <v>5.1119000000000003</v>
      </c>
      <c r="H24" s="101">
        <v>150</v>
      </c>
      <c r="I24" s="102" t="s">
        <v>57</v>
      </c>
      <c r="J24" s="100">
        <f t="shared" si="2"/>
        <v>1.4999999999999999E-2</v>
      </c>
      <c r="K24" s="101">
        <v>27</v>
      </c>
      <c r="L24" s="102" t="s">
        <v>57</v>
      </c>
      <c r="M24" s="100">
        <f t="shared" si="3"/>
        <v>2.7000000000000001E-3</v>
      </c>
      <c r="N24" s="101">
        <v>18</v>
      </c>
      <c r="O24" s="102" t="s">
        <v>57</v>
      </c>
      <c r="P24" s="100">
        <f t="shared" si="4"/>
        <v>1.8E-3</v>
      </c>
    </row>
    <row r="25" spans="1:25">
      <c r="A25" s="18">
        <f t="shared" si="5"/>
        <v>25</v>
      </c>
      <c r="B25" s="101">
        <v>3.75</v>
      </c>
      <c r="C25" s="102" t="s">
        <v>56</v>
      </c>
      <c r="D25" s="96">
        <f t="shared" si="0"/>
        <v>1.5756302521008403E-5</v>
      </c>
      <c r="E25" s="103">
        <v>0.5806</v>
      </c>
      <c r="F25" s="104">
        <v>4.71</v>
      </c>
      <c r="G25" s="99">
        <f t="shared" si="1"/>
        <v>5.2905999999999995</v>
      </c>
      <c r="H25" s="101">
        <v>155</v>
      </c>
      <c r="I25" s="102" t="s">
        <v>57</v>
      </c>
      <c r="J25" s="100">
        <f t="shared" si="2"/>
        <v>1.55E-2</v>
      </c>
      <c r="K25" s="101">
        <v>27</v>
      </c>
      <c r="L25" s="102" t="s">
        <v>57</v>
      </c>
      <c r="M25" s="100">
        <f t="shared" si="3"/>
        <v>2.7000000000000001E-3</v>
      </c>
      <c r="N25" s="101">
        <v>19</v>
      </c>
      <c r="O25" s="102" t="s">
        <v>57</v>
      </c>
      <c r="P25" s="100">
        <f t="shared" si="4"/>
        <v>1.9E-3</v>
      </c>
    </row>
    <row r="26" spans="1:25">
      <c r="A26" s="18">
        <f t="shared" si="5"/>
        <v>26</v>
      </c>
      <c r="B26" s="101">
        <v>4</v>
      </c>
      <c r="C26" s="102" t="s">
        <v>56</v>
      </c>
      <c r="D26" s="96">
        <f t="shared" si="0"/>
        <v>1.6806722689075631E-5</v>
      </c>
      <c r="E26" s="103">
        <v>0.59960000000000002</v>
      </c>
      <c r="F26" s="104">
        <v>4.8630000000000004</v>
      </c>
      <c r="G26" s="99">
        <f t="shared" si="1"/>
        <v>5.4626000000000001</v>
      </c>
      <c r="H26" s="101">
        <v>159</v>
      </c>
      <c r="I26" s="102" t="s">
        <v>57</v>
      </c>
      <c r="J26" s="100">
        <f t="shared" si="2"/>
        <v>1.5900000000000001E-2</v>
      </c>
      <c r="K26" s="101">
        <v>28</v>
      </c>
      <c r="L26" s="102" t="s">
        <v>57</v>
      </c>
      <c r="M26" s="100">
        <f t="shared" si="3"/>
        <v>2.8E-3</v>
      </c>
      <c r="N26" s="101">
        <v>19</v>
      </c>
      <c r="O26" s="102" t="s">
        <v>57</v>
      </c>
      <c r="P26" s="100">
        <f t="shared" si="4"/>
        <v>1.9E-3</v>
      </c>
    </row>
    <row r="27" spans="1:25">
      <c r="A27" s="18">
        <f t="shared" si="5"/>
        <v>27</v>
      </c>
      <c r="B27" s="101">
        <v>4.5</v>
      </c>
      <c r="C27" s="102" t="s">
        <v>56</v>
      </c>
      <c r="D27" s="96">
        <f t="shared" si="0"/>
        <v>1.8907563025210083E-5</v>
      </c>
      <c r="E27" s="103">
        <v>0.63600000000000001</v>
      </c>
      <c r="F27" s="104">
        <v>5.1509999999999998</v>
      </c>
      <c r="G27" s="99">
        <f t="shared" si="1"/>
        <v>5.7869999999999999</v>
      </c>
      <c r="H27" s="101">
        <v>168</v>
      </c>
      <c r="I27" s="102" t="s">
        <v>57</v>
      </c>
      <c r="J27" s="100">
        <f t="shared" si="2"/>
        <v>1.6800000000000002E-2</v>
      </c>
      <c r="K27" s="101">
        <v>29</v>
      </c>
      <c r="L27" s="102" t="s">
        <v>57</v>
      </c>
      <c r="M27" s="100">
        <f t="shared" si="3"/>
        <v>2.9000000000000002E-3</v>
      </c>
      <c r="N27" s="101">
        <v>20</v>
      </c>
      <c r="O27" s="102" t="s">
        <v>57</v>
      </c>
      <c r="P27" s="100">
        <f t="shared" si="4"/>
        <v>2E-3</v>
      </c>
    </row>
    <row r="28" spans="1:25">
      <c r="A28" s="18">
        <f t="shared" si="5"/>
        <v>28</v>
      </c>
      <c r="B28" s="101">
        <v>5</v>
      </c>
      <c r="C28" s="102" t="s">
        <v>56</v>
      </c>
      <c r="D28" s="96">
        <f t="shared" si="0"/>
        <v>2.1008403361344538E-5</v>
      </c>
      <c r="E28" s="103">
        <v>0.6704</v>
      </c>
      <c r="F28" s="104">
        <v>5.42</v>
      </c>
      <c r="G28" s="99">
        <f t="shared" si="1"/>
        <v>6.0903999999999998</v>
      </c>
      <c r="H28" s="101">
        <v>176</v>
      </c>
      <c r="I28" s="102" t="s">
        <v>57</v>
      </c>
      <c r="J28" s="100">
        <f t="shared" si="2"/>
        <v>1.7599999999999998E-2</v>
      </c>
      <c r="K28" s="101">
        <v>31</v>
      </c>
      <c r="L28" s="102" t="s">
        <v>57</v>
      </c>
      <c r="M28" s="100">
        <f t="shared" si="3"/>
        <v>3.0999999999999999E-3</v>
      </c>
      <c r="N28" s="101">
        <v>21</v>
      </c>
      <c r="O28" s="102" t="s">
        <v>57</v>
      </c>
      <c r="P28" s="100">
        <f t="shared" si="4"/>
        <v>2.1000000000000003E-3</v>
      </c>
    </row>
    <row r="29" spans="1:25">
      <c r="A29" s="18">
        <f t="shared" si="5"/>
        <v>29</v>
      </c>
      <c r="B29" s="101">
        <v>5.5</v>
      </c>
      <c r="C29" s="102" t="s">
        <v>56</v>
      </c>
      <c r="D29" s="96">
        <f t="shared" si="0"/>
        <v>2.3109243697478991E-5</v>
      </c>
      <c r="E29" s="103">
        <v>0.70309999999999995</v>
      </c>
      <c r="F29" s="104">
        <v>5.6710000000000003</v>
      </c>
      <c r="G29" s="99">
        <f t="shared" si="1"/>
        <v>6.3741000000000003</v>
      </c>
      <c r="H29" s="101">
        <v>183</v>
      </c>
      <c r="I29" s="102" t="s">
        <v>57</v>
      </c>
      <c r="J29" s="100">
        <f t="shared" si="2"/>
        <v>1.83E-2</v>
      </c>
      <c r="K29" s="101">
        <v>32</v>
      </c>
      <c r="L29" s="102" t="s">
        <v>57</v>
      </c>
      <c r="M29" s="100">
        <f t="shared" si="3"/>
        <v>3.2000000000000002E-3</v>
      </c>
      <c r="N29" s="101">
        <v>22</v>
      </c>
      <c r="O29" s="102" t="s">
        <v>57</v>
      </c>
      <c r="P29" s="100">
        <f t="shared" si="4"/>
        <v>2.1999999999999997E-3</v>
      </c>
    </row>
    <row r="30" spans="1:25">
      <c r="A30" s="18">
        <f t="shared" si="5"/>
        <v>30</v>
      </c>
      <c r="B30" s="101">
        <v>6</v>
      </c>
      <c r="C30" s="102" t="s">
        <v>56</v>
      </c>
      <c r="D30" s="96">
        <f t="shared" si="0"/>
        <v>2.5210084033613446E-5</v>
      </c>
      <c r="E30" s="103">
        <v>0.73440000000000005</v>
      </c>
      <c r="F30" s="104">
        <v>5.9080000000000004</v>
      </c>
      <c r="G30" s="99">
        <f t="shared" si="1"/>
        <v>6.6424000000000003</v>
      </c>
      <c r="H30" s="101">
        <v>191</v>
      </c>
      <c r="I30" s="102" t="s">
        <v>57</v>
      </c>
      <c r="J30" s="100">
        <f t="shared" si="2"/>
        <v>1.9099999999999999E-2</v>
      </c>
      <c r="K30" s="101">
        <v>33</v>
      </c>
      <c r="L30" s="102" t="s">
        <v>57</v>
      </c>
      <c r="M30" s="100">
        <f t="shared" si="3"/>
        <v>3.3E-3</v>
      </c>
      <c r="N30" s="101">
        <v>23</v>
      </c>
      <c r="O30" s="102" t="s">
        <v>57</v>
      </c>
      <c r="P30" s="100">
        <f t="shared" si="4"/>
        <v>2.3E-3</v>
      </c>
    </row>
    <row r="31" spans="1:25">
      <c r="A31" s="18">
        <f t="shared" si="5"/>
        <v>31</v>
      </c>
      <c r="B31" s="101">
        <v>6.5</v>
      </c>
      <c r="C31" s="102" t="s">
        <v>56</v>
      </c>
      <c r="D31" s="96">
        <f t="shared" si="0"/>
        <v>2.7310924369747898E-5</v>
      </c>
      <c r="E31" s="103">
        <v>0.76439999999999997</v>
      </c>
      <c r="F31" s="104">
        <v>6.1319999999999997</v>
      </c>
      <c r="G31" s="99">
        <f t="shared" si="1"/>
        <v>6.8963999999999999</v>
      </c>
      <c r="H31" s="101">
        <v>198</v>
      </c>
      <c r="I31" s="102" t="s">
        <v>57</v>
      </c>
      <c r="J31" s="100">
        <f t="shared" si="2"/>
        <v>1.9800000000000002E-2</v>
      </c>
      <c r="K31" s="101">
        <v>34</v>
      </c>
      <c r="L31" s="102" t="s">
        <v>57</v>
      </c>
      <c r="M31" s="100">
        <f t="shared" si="3"/>
        <v>3.4000000000000002E-3</v>
      </c>
      <c r="N31" s="101">
        <v>24</v>
      </c>
      <c r="O31" s="102" t="s">
        <v>57</v>
      </c>
      <c r="P31" s="100">
        <f t="shared" si="4"/>
        <v>2.4000000000000002E-3</v>
      </c>
    </row>
    <row r="32" spans="1:25">
      <c r="A32" s="18">
        <f t="shared" si="5"/>
        <v>32</v>
      </c>
      <c r="B32" s="101">
        <v>7</v>
      </c>
      <c r="C32" s="102" t="s">
        <v>56</v>
      </c>
      <c r="D32" s="96">
        <f t="shared" si="0"/>
        <v>2.9411764705882354E-5</v>
      </c>
      <c r="E32" s="103">
        <v>0.79330000000000001</v>
      </c>
      <c r="F32" s="104">
        <v>6.3440000000000003</v>
      </c>
      <c r="G32" s="99">
        <f t="shared" si="1"/>
        <v>7.1373000000000006</v>
      </c>
      <c r="H32" s="101">
        <v>204</v>
      </c>
      <c r="I32" s="102" t="s">
        <v>57</v>
      </c>
      <c r="J32" s="100">
        <f t="shared" si="2"/>
        <v>2.0399999999999998E-2</v>
      </c>
      <c r="K32" s="101">
        <v>35</v>
      </c>
      <c r="L32" s="102" t="s">
        <v>57</v>
      </c>
      <c r="M32" s="100">
        <f t="shared" si="3"/>
        <v>3.5000000000000005E-3</v>
      </c>
      <c r="N32" s="101">
        <v>25</v>
      </c>
      <c r="O32" s="102" t="s">
        <v>57</v>
      </c>
      <c r="P32" s="100">
        <f t="shared" si="4"/>
        <v>2.5000000000000001E-3</v>
      </c>
    </row>
    <row r="33" spans="1:16">
      <c r="A33" s="18">
        <f t="shared" si="5"/>
        <v>33</v>
      </c>
      <c r="B33" s="101">
        <v>8</v>
      </c>
      <c r="C33" s="102" t="s">
        <v>56</v>
      </c>
      <c r="D33" s="96">
        <f t="shared" si="0"/>
        <v>3.3613445378151261E-5</v>
      </c>
      <c r="E33" s="103">
        <v>0.84799999999999998</v>
      </c>
      <c r="F33" s="104">
        <v>6.74</v>
      </c>
      <c r="G33" s="99">
        <f t="shared" si="1"/>
        <v>7.5880000000000001</v>
      </c>
      <c r="H33" s="101">
        <v>217</v>
      </c>
      <c r="I33" s="102" t="s">
        <v>57</v>
      </c>
      <c r="J33" s="100">
        <f t="shared" si="2"/>
        <v>2.1700000000000001E-2</v>
      </c>
      <c r="K33" s="101">
        <v>37</v>
      </c>
      <c r="L33" s="102" t="s">
        <v>57</v>
      </c>
      <c r="M33" s="100">
        <f t="shared" si="3"/>
        <v>3.6999999999999997E-3</v>
      </c>
      <c r="N33" s="101">
        <v>26</v>
      </c>
      <c r="O33" s="102" t="s">
        <v>57</v>
      </c>
      <c r="P33" s="100">
        <f t="shared" si="4"/>
        <v>2.5999999999999999E-3</v>
      </c>
    </row>
    <row r="34" spans="1:16">
      <c r="A34" s="18">
        <f t="shared" si="5"/>
        <v>34</v>
      </c>
      <c r="B34" s="101">
        <v>9</v>
      </c>
      <c r="C34" s="102" t="s">
        <v>56</v>
      </c>
      <c r="D34" s="96">
        <f t="shared" si="0"/>
        <v>3.7815126050420166E-5</v>
      </c>
      <c r="E34" s="103">
        <v>0.89949999999999997</v>
      </c>
      <c r="F34" s="104">
        <v>7.1020000000000003</v>
      </c>
      <c r="G34" s="99">
        <f t="shared" si="1"/>
        <v>8.0015000000000001</v>
      </c>
      <c r="H34" s="101">
        <v>229</v>
      </c>
      <c r="I34" s="102" t="s">
        <v>57</v>
      </c>
      <c r="J34" s="100">
        <f t="shared" si="2"/>
        <v>2.29E-2</v>
      </c>
      <c r="K34" s="101">
        <v>39</v>
      </c>
      <c r="L34" s="102" t="s">
        <v>57</v>
      </c>
      <c r="M34" s="100">
        <f t="shared" si="3"/>
        <v>3.8999999999999998E-3</v>
      </c>
      <c r="N34" s="101">
        <v>28</v>
      </c>
      <c r="O34" s="102" t="s">
        <v>57</v>
      </c>
      <c r="P34" s="100">
        <f t="shared" si="4"/>
        <v>2.8E-3</v>
      </c>
    </row>
    <row r="35" spans="1:16">
      <c r="A35" s="18">
        <f t="shared" si="5"/>
        <v>35</v>
      </c>
      <c r="B35" s="101">
        <v>10</v>
      </c>
      <c r="C35" s="102" t="s">
        <v>56</v>
      </c>
      <c r="D35" s="96">
        <f t="shared" si="0"/>
        <v>4.2016806722689077E-5</v>
      </c>
      <c r="E35" s="103">
        <v>0.94810000000000005</v>
      </c>
      <c r="F35" s="104">
        <v>7.4370000000000003</v>
      </c>
      <c r="G35" s="99">
        <f t="shared" si="1"/>
        <v>8.3850999999999996</v>
      </c>
      <c r="H35" s="101">
        <v>241</v>
      </c>
      <c r="I35" s="102" t="s">
        <v>57</v>
      </c>
      <c r="J35" s="100">
        <f t="shared" si="2"/>
        <v>2.41E-2</v>
      </c>
      <c r="K35" s="101">
        <v>41</v>
      </c>
      <c r="L35" s="102" t="s">
        <v>57</v>
      </c>
      <c r="M35" s="100">
        <f t="shared" si="3"/>
        <v>4.1000000000000003E-3</v>
      </c>
      <c r="N35" s="101">
        <v>29</v>
      </c>
      <c r="O35" s="102" t="s">
        <v>57</v>
      </c>
      <c r="P35" s="100">
        <f t="shared" si="4"/>
        <v>2.9000000000000002E-3</v>
      </c>
    </row>
    <row r="36" spans="1:16">
      <c r="A36" s="18">
        <f t="shared" si="5"/>
        <v>36</v>
      </c>
      <c r="B36" s="101">
        <v>11</v>
      </c>
      <c r="C36" s="102" t="s">
        <v>56</v>
      </c>
      <c r="D36" s="96">
        <f t="shared" si="0"/>
        <v>4.6218487394957981E-5</v>
      </c>
      <c r="E36" s="103">
        <v>0.99439999999999995</v>
      </c>
      <c r="F36" s="104">
        <v>7.7480000000000002</v>
      </c>
      <c r="G36" s="99">
        <f t="shared" si="1"/>
        <v>8.7423999999999999</v>
      </c>
      <c r="H36" s="101">
        <v>252</v>
      </c>
      <c r="I36" s="102" t="s">
        <v>57</v>
      </c>
      <c r="J36" s="100">
        <f t="shared" si="2"/>
        <v>2.52E-2</v>
      </c>
      <c r="K36" s="101">
        <v>42</v>
      </c>
      <c r="L36" s="102" t="s">
        <v>57</v>
      </c>
      <c r="M36" s="100">
        <f t="shared" si="3"/>
        <v>4.2000000000000006E-3</v>
      </c>
      <c r="N36" s="101">
        <v>30</v>
      </c>
      <c r="O36" s="102" t="s">
        <v>57</v>
      </c>
      <c r="P36" s="100">
        <f t="shared" si="4"/>
        <v>3.0000000000000001E-3</v>
      </c>
    </row>
    <row r="37" spans="1:16">
      <c r="A37" s="18">
        <f t="shared" si="5"/>
        <v>37</v>
      </c>
      <c r="B37" s="101">
        <v>12</v>
      </c>
      <c r="C37" s="102" t="s">
        <v>56</v>
      </c>
      <c r="D37" s="96">
        <f t="shared" si="0"/>
        <v>5.0420168067226892E-5</v>
      </c>
      <c r="E37" s="103">
        <v>1.0389999999999999</v>
      </c>
      <c r="F37" s="104">
        <v>8.0380000000000003</v>
      </c>
      <c r="G37" s="99">
        <f t="shared" si="1"/>
        <v>9.077</v>
      </c>
      <c r="H37" s="101">
        <v>263</v>
      </c>
      <c r="I37" s="102" t="s">
        <v>57</v>
      </c>
      <c r="J37" s="100">
        <f t="shared" si="2"/>
        <v>2.63E-2</v>
      </c>
      <c r="K37" s="101">
        <v>44</v>
      </c>
      <c r="L37" s="102" t="s">
        <v>57</v>
      </c>
      <c r="M37" s="100">
        <f t="shared" si="3"/>
        <v>4.3999999999999994E-3</v>
      </c>
      <c r="N37" s="101">
        <v>31</v>
      </c>
      <c r="O37" s="102" t="s">
        <v>57</v>
      </c>
      <c r="P37" s="100">
        <f t="shared" si="4"/>
        <v>3.0999999999999999E-3</v>
      </c>
    </row>
    <row r="38" spans="1:16">
      <c r="A38" s="18">
        <f t="shared" si="5"/>
        <v>38</v>
      </c>
      <c r="B38" s="101">
        <v>13</v>
      </c>
      <c r="C38" s="102" t="s">
        <v>56</v>
      </c>
      <c r="D38" s="96">
        <f t="shared" si="0"/>
        <v>5.4621848739495796E-5</v>
      </c>
      <c r="E38" s="103">
        <v>1.081</v>
      </c>
      <c r="F38" s="104">
        <v>8.3109999999999999</v>
      </c>
      <c r="G38" s="99">
        <f t="shared" si="1"/>
        <v>9.3919999999999995</v>
      </c>
      <c r="H38" s="101">
        <v>273</v>
      </c>
      <c r="I38" s="102" t="s">
        <v>57</v>
      </c>
      <c r="J38" s="100">
        <f t="shared" si="2"/>
        <v>2.7300000000000001E-2</v>
      </c>
      <c r="K38" s="101">
        <v>45</v>
      </c>
      <c r="L38" s="102" t="s">
        <v>57</v>
      </c>
      <c r="M38" s="100">
        <f t="shared" si="3"/>
        <v>4.4999999999999997E-3</v>
      </c>
      <c r="N38" s="101">
        <v>32</v>
      </c>
      <c r="O38" s="102" t="s">
        <v>57</v>
      </c>
      <c r="P38" s="100">
        <f t="shared" si="4"/>
        <v>3.2000000000000002E-3</v>
      </c>
    </row>
    <row r="39" spans="1:16">
      <c r="A39" s="18">
        <f t="shared" si="5"/>
        <v>39</v>
      </c>
      <c r="B39" s="101">
        <v>14</v>
      </c>
      <c r="C39" s="102" t="s">
        <v>56</v>
      </c>
      <c r="D39" s="96">
        <f t="shared" si="0"/>
        <v>5.8823529411764708E-5</v>
      </c>
      <c r="E39" s="103">
        <v>1.1220000000000001</v>
      </c>
      <c r="F39" s="104">
        <v>8.5679999999999996</v>
      </c>
      <c r="G39" s="99">
        <f t="shared" si="1"/>
        <v>9.69</v>
      </c>
      <c r="H39" s="101">
        <v>283</v>
      </c>
      <c r="I39" s="102" t="s">
        <v>57</v>
      </c>
      <c r="J39" s="100">
        <f t="shared" si="2"/>
        <v>2.8299999999999999E-2</v>
      </c>
      <c r="K39" s="101">
        <v>47</v>
      </c>
      <c r="L39" s="102" t="s">
        <v>57</v>
      </c>
      <c r="M39" s="100">
        <f t="shared" si="3"/>
        <v>4.7000000000000002E-3</v>
      </c>
      <c r="N39" s="101">
        <v>34</v>
      </c>
      <c r="O39" s="102" t="s">
        <v>57</v>
      </c>
      <c r="P39" s="100">
        <f t="shared" si="4"/>
        <v>3.4000000000000002E-3</v>
      </c>
    </row>
    <row r="40" spans="1:16">
      <c r="A40" s="18">
        <f t="shared" si="5"/>
        <v>40</v>
      </c>
      <c r="B40" s="101">
        <v>15</v>
      </c>
      <c r="C40" s="102" t="s">
        <v>56</v>
      </c>
      <c r="D40" s="96">
        <f t="shared" si="0"/>
        <v>6.3025210084033612E-5</v>
      </c>
      <c r="E40" s="103">
        <v>1.161</v>
      </c>
      <c r="F40" s="104">
        <v>8.8109999999999999</v>
      </c>
      <c r="G40" s="99">
        <f t="shared" si="1"/>
        <v>9.9719999999999995</v>
      </c>
      <c r="H40" s="101">
        <v>293</v>
      </c>
      <c r="I40" s="102" t="s">
        <v>57</v>
      </c>
      <c r="J40" s="100">
        <f t="shared" si="2"/>
        <v>2.93E-2</v>
      </c>
      <c r="K40" s="101">
        <v>48</v>
      </c>
      <c r="L40" s="102" t="s">
        <v>57</v>
      </c>
      <c r="M40" s="100">
        <f t="shared" si="3"/>
        <v>4.8000000000000004E-3</v>
      </c>
      <c r="N40" s="101">
        <v>35</v>
      </c>
      <c r="O40" s="102" t="s">
        <v>57</v>
      </c>
      <c r="P40" s="100">
        <f t="shared" si="4"/>
        <v>3.5000000000000005E-3</v>
      </c>
    </row>
    <row r="41" spans="1:16">
      <c r="A41" s="18">
        <f t="shared" si="5"/>
        <v>41</v>
      </c>
      <c r="B41" s="101">
        <v>16</v>
      </c>
      <c r="C41" s="102" t="s">
        <v>56</v>
      </c>
      <c r="D41" s="96">
        <f t="shared" si="0"/>
        <v>6.7226890756302523E-5</v>
      </c>
      <c r="E41" s="103">
        <v>1.1990000000000001</v>
      </c>
      <c r="F41" s="104">
        <v>9.0419999999999998</v>
      </c>
      <c r="G41" s="99">
        <f t="shared" si="1"/>
        <v>10.241</v>
      </c>
      <c r="H41" s="101">
        <v>302</v>
      </c>
      <c r="I41" s="102" t="s">
        <v>57</v>
      </c>
      <c r="J41" s="100">
        <f t="shared" si="2"/>
        <v>3.0199999999999998E-2</v>
      </c>
      <c r="K41" s="101">
        <v>49</v>
      </c>
      <c r="L41" s="102" t="s">
        <v>57</v>
      </c>
      <c r="M41" s="100">
        <f t="shared" si="3"/>
        <v>4.8999999999999998E-3</v>
      </c>
      <c r="N41" s="101">
        <v>36</v>
      </c>
      <c r="O41" s="102" t="s">
        <v>57</v>
      </c>
      <c r="P41" s="100">
        <f t="shared" si="4"/>
        <v>3.5999999999999999E-3</v>
      </c>
    </row>
    <row r="42" spans="1:16">
      <c r="A42" s="18">
        <f t="shared" si="5"/>
        <v>42</v>
      </c>
      <c r="B42" s="101">
        <v>17</v>
      </c>
      <c r="C42" s="102" t="s">
        <v>56</v>
      </c>
      <c r="D42" s="96">
        <f t="shared" si="0"/>
        <v>7.1428571428571434E-5</v>
      </c>
      <c r="E42" s="103">
        <v>1.236</v>
      </c>
      <c r="F42" s="104">
        <v>9.2620000000000005</v>
      </c>
      <c r="G42" s="99">
        <f t="shared" si="1"/>
        <v>10.498000000000001</v>
      </c>
      <c r="H42" s="101">
        <v>311</v>
      </c>
      <c r="I42" s="102" t="s">
        <v>57</v>
      </c>
      <c r="J42" s="100">
        <f t="shared" si="2"/>
        <v>3.1099999999999999E-2</v>
      </c>
      <c r="K42" s="101">
        <v>51</v>
      </c>
      <c r="L42" s="102" t="s">
        <v>57</v>
      </c>
      <c r="M42" s="100">
        <f t="shared" si="3"/>
        <v>5.0999999999999995E-3</v>
      </c>
      <c r="N42" s="101">
        <v>37</v>
      </c>
      <c r="O42" s="102" t="s">
        <v>57</v>
      </c>
      <c r="P42" s="100">
        <f t="shared" si="4"/>
        <v>3.6999999999999997E-3</v>
      </c>
    </row>
    <row r="43" spans="1:16">
      <c r="A43" s="18">
        <f t="shared" si="5"/>
        <v>43</v>
      </c>
      <c r="B43" s="101">
        <v>18</v>
      </c>
      <c r="C43" s="102" t="s">
        <v>56</v>
      </c>
      <c r="D43" s="96">
        <f t="shared" si="0"/>
        <v>7.5630252100840331E-5</v>
      </c>
      <c r="E43" s="103">
        <v>1.272</v>
      </c>
      <c r="F43" s="104">
        <v>9.4710000000000001</v>
      </c>
      <c r="G43" s="99">
        <f t="shared" si="1"/>
        <v>10.743</v>
      </c>
      <c r="H43" s="101">
        <v>320</v>
      </c>
      <c r="I43" s="102" t="s">
        <v>57</v>
      </c>
      <c r="J43" s="100">
        <f t="shared" si="2"/>
        <v>3.2000000000000001E-2</v>
      </c>
      <c r="K43" s="101">
        <v>52</v>
      </c>
      <c r="L43" s="102" t="s">
        <v>57</v>
      </c>
      <c r="M43" s="100">
        <f t="shared" si="3"/>
        <v>5.1999999999999998E-3</v>
      </c>
      <c r="N43" s="101">
        <v>38</v>
      </c>
      <c r="O43" s="102" t="s">
        <v>57</v>
      </c>
      <c r="P43" s="100">
        <f t="shared" si="4"/>
        <v>3.8E-3</v>
      </c>
    </row>
    <row r="44" spans="1:16">
      <c r="A44" s="18">
        <f t="shared" si="5"/>
        <v>44</v>
      </c>
      <c r="B44" s="101">
        <v>20</v>
      </c>
      <c r="C44" s="102" t="s">
        <v>56</v>
      </c>
      <c r="D44" s="96">
        <f t="shared" si="0"/>
        <v>8.4033613445378154E-5</v>
      </c>
      <c r="E44" s="103">
        <v>1.341</v>
      </c>
      <c r="F44" s="104">
        <v>9.8629999999999995</v>
      </c>
      <c r="G44" s="99">
        <f t="shared" si="1"/>
        <v>11.203999999999999</v>
      </c>
      <c r="H44" s="101">
        <v>338</v>
      </c>
      <c r="I44" s="102" t="s">
        <v>57</v>
      </c>
      <c r="J44" s="100">
        <f t="shared" si="2"/>
        <v>3.3800000000000004E-2</v>
      </c>
      <c r="K44" s="101">
        <v>54</v>
      </c>
      <c r="L44" s="102" t="s">
        <v>57</v>
      </c>
      <c r="M44" s="100">
        <f t="shared" si="3"/>
        <v>5.4000000000000003E-3</v>
      </c>
      <c r="N44" s="101">
        <v>40</v>
      </c>
      <c r="O44" s="102" t="s">
        <v>57</v>
      </c>
      <c r="P44" s="100">
        <f t="shared" si="4"/>
        <v>4.0000000000000001E-3</v>
      </c>
    </row>
    <row r="45" spans="1:16">
      <c r="A45" s="18">
        <f t="shared" si="5"/>
        <v>45</v>
      </c>
      <c r="B45" s="101">
        <v>22.5</v>
      </c>
      <c r="C45" s="102" t="s">
        <v>56</v>
      </c>
      <c r="D45" s="96">
        <f t="shared" si="0"/>
        <v>9.4537815126050418E-5</v>
      </c>
      <c r="E45" s="103">
        <v>1.4219999999999999</v>
      </c>
      <c r="F45" s="104">
        <v>10.31</v>
      </c>
      <c r="G45" s="99">
        <f t="shared" si="1"/>
        <v>11.732000000000001</v>
      </c>
      <c r="H45" s="101">
        <v>359</v>
      </c>
      <c r="I45" s="102" t="s">
        <v>57</v>
      </c>
      <c r="J45" s="100">
        <f t="shared" si="2"/>
        <v>3.5900000000000001E-2</v>
      </c>
      <c r="K45" s="101">
        <v>57</v>
      </c>
      <c r="L45" s="102" t="s">
        <v>57</v>
      </c>
      <c r="M45" s="100">
        <f t="shared" si="3"/>
        <v>5.7000000000000002E-3</v>
      </c>
      <c r="N45" s="101">
        <v>42</v>
      </c>
      <c r="O45" s="102" t="s">
        <v>57</v>
      </c>
      <c r="P45" s="100">
        <f t="shared" si="4"/>
        <v>4.2000000000000006E-3</v>
      </c>
    </row>
    <row r="46" spans="1:16">
      <c r="A46" s="18">
        <f t="shared" si="5"/>
        <v>46</v>
      </c>
      <c r="B46" s="101">
        <v>25</v>
      </c>
      <c r="C46" s="102" t="s">
        <v>56</v>
      </c>
      <c r="D46" s="96">
        <f t="shared" si="0"/>
        <v>1.050420168067227E-4</v>
      </c>
      <c r="E46" s="103">
        <v>1.4990000000000001</v>
      </c>
      <c r="F46" s="104">
        <v>10.71</v>
      </c>
      <c r="G46" s="99">
        <f t="shared" si="1"/>
        <v>12.209000000000001</v>
      </c>
      <c r="H46" s="101">
        <v>378</v>
      </c>
      <c r="I46" s="102" t="s">
        <v>57</v>
      </c>
      <c r="J46" s="100">
        <f t="shared" si="2"/>
        <v>3.78E-2</v>
      </c>
      <c r="K46" s="101">
        <v>60</v>
      </c>
      <c r="L46" s="102" t="s">
        <v>57</v>
      </c>
      <c r="M46" s="100">
        <f t="shared" si="3"/>
        <v>6.0000000000000001E-3</v>
      </c>
      <c r="N46" s="101">
        <v>44</v>
      </c>
      <c r="O46" s="102" t="s">
        <v>57</v>
      </c>
      <c r="P46" s="100">
        <f t="shared" si="4"/>
        <v>4.3999999999999994E-3</v>
      </c>
    </row>
    <row r="47" spans="1:16">
      <c r="A47" s="18">
        <f t="shared" si="5"/>
        <v>47</v>
      </c>
      <c r="B47" s="101">
        <v>27.5</v>
      </c>
      <c r="C47" s="102" t="s">
        <v>56</v>
      </c>
      <c r="D47" s="96">
        <f t="shared" si="0"/>
        <v>1.1554621848739496E-4</v>
      </c>
      <c r="E47" s="103">
        <v>1.5720000000000001</v>
      </c>
      <c r="F47" s="104">
        <v>11.09</v>
      </c>
      <c r="G47" s="99">
        <f t="shared" si="1"/>
        <v>12.661999999999999</v>
      </c>
      <c r="H47" s="101">
        <v>398</v>
      </c>
      <c r="I47" s="102" t="s">
        <v>57</v>
      </c>
      <c r="J47" s="100">
        <f t="shared" si="2"/>
        <v>3.9800000000000002E-2</v>
      </c>
      <c r="K47" s="101">
        <v>62</v>
      </c>
      <c r="L47" s="102" t="s">
        <v>57</v>
      </c>
      <c r="M47" s="100">
        <f t="shared" si="3"/>
        <v>6.1999999999999998E-3</v>
      </c>
      <c r="N47" s="101">
        <v>46</v>
      </c>
      <c r="O47" s="102" t="s">
        <v>57</v>
      </c>
      <c r="P47" s="100">
        <f t="shared" si="4"/>
        <v>4.5999999999999999E-3</v>
      </c>
    </row>
    <row r="48" spans="1:16">
      <c r="A48" s="18">
        <f t="shared" si="5"/>
        <v>48</v>
      </c>
      <c r="B48" s="101">
        <v>30</v>
      </c>
      <c r="C48" s="102" t="s">
        <v>56</v>
      </c>
      <c r="D48" s="96">
        <f t="shared" si="0"/>
        <v>1.2605042016806722E-4</v>
      </c>
      <c r="E48" s="103">
        <v>1.6419999999999999</v>
      </c>
      <c r="F48" s="104">
        <v>11.43</v>
      </c>
      <c r="G48" s="99">
        <f t="shared" si="1"/>
        <v>13.071999999999999</v>
      </c>
      <c r="H48" s="101">
        <v>416</v>
      </c>
      <c r="I48" s="102" t="s">
        <v>57</v>
      </c>
      <c r="J48" s="100">
        <f t="shared" si="2"/>
        <v>4.1599999999999998E-2</v>
      </c>
      <c r="K48" s="101">
        <v>65</v>
      </c>
      <c r="L48" s="102" t="s">
        <v>57</v>
      </c>
      <c r="M48" s="100">
        <f t="shared" si="3"/>
        <v>6.5000000000000006E-3</v>
      </c>
      <c r="N48" s="101">
        <v>48</v>
      </c>
      <c r="O48" s="102" t="s">
        <v>57</v>
      </c>
      <c r="P48" s="100">
        <f t="shared" si="4"/>
        <v>4.8000000000000004E-3</v>
      </c>
    </row>
    <row r="49" spans="1:16">
      <c r="A49" s="18">
        <f t="shared" si="5"/>
        <v>49</v>
      </c>
      <c r="B49" s="101">
        <v>32.5</v>
      </c>
      <c r="C49" s="102" t="s">
        <v>56</v>
      </c>
      <c r="D49" s="96">
        <f t="shared" si="0"/>
        <v>1.3655462184873949E-4</v>
      </c>
      <c r="E49" s="103">
        <v>1.7090000000000001</v>
      </c>
      <c r="F49" s="104">
        <v>11.75</v>
      </c>
      <c r="G49" s="99">
        <f t="shared" si="1"/>
        <v>13.459</v>
      </c>
      <c r="H49" s="101">
        <v>434</v>
      </c>
      <c r="I49" s="102" t="s">
        <v>57</v>
      </c>
      <c r="J49" s="100">
        <f t="shared" si="2"/>
        <v>4.3400000000000001E-2</v>
      </c>
      <c r="K49" s="101">
        <v>67</v>
      </c>
      <c r="L49" s="102" t="s">
        <v>57</v>
      </c>
      <c r="M49" s="100">
        <f t="shared" si="3"/>
        <v>6.7000000000000002E-3</v>
      </c>
      <c r="N49" s="101">
        <v>50</v>
      </c>
      <c r="O49" s="102" t="s">
        <v>57</v>
      </c>
      <c r="P49" s="100">
        <f t="shared" si="4"/>
        <v>5.0000000000000001E-3</v>
      </c>
    </row>
    <row r="50" spans="1:16">
      <c r="A50" s="18">
        <f t="shared" si="5"/>
        <v>50</v>
      </c>
      <c r="B50" s="101">
        <v>35</v>
      </c>
      <c r="C50" s="102" t="s">
        <v>56</v>
      </c>
      <c r="D50" s="96">
        <f t="shared" si="0"/>
        <v>1.4705882352941178E-4</v>
      </c>
      <c r="E50" s="103">
        <v>1.774</v>
      </c>
      <c r="F50" s="104">
        <v>12.04</v>
      </c>
      <c r="G50" s="99">
        <f t="shared" si="1"/>
        <v>13.814</v>
      </c>
      <c r="H50" s="101">
        <v>452</v>
      </c>
      <c r="I50" s="102" t="s">
        <v>57</v>
      </c>
      <c r="J50" s="100">
        <f t="shared" si="2"/>
        <v>4.5200000000000004E-2</v>
      </c>
      <c r="K50" s="101">
        <v>69</v>
      </c>
      <c r="L50" s="102" t="s">
        <v>57</v>
      </c>
      <c r="M50" s="100">
        <f t="shared" si="3"/>
        <v>6.9000000000000008E-3</v>
      </c>
      <c r="N50" s="101">
        <v>52</v>
      </c>
      <c r="O50" s="102" t="s">
        <v>57</v>
      </c>
      <c r="P50" s="100">
        <f t="shared" si="4"/>
        <v>5.1999999999999998E-3</v>
      </c>
    </row>
    <row r="51" spans="1:16">
      <c r="A51" s="18">
        <f t="shared" si="5"/>
        <v>51</v>
      </c>
      <c r="B51" s="101">
        <v>37.5</v>
      </c>
      <c r="C51" s="102" t="s">
        <v>56</v>
      </c>
      <c r="D51" s="96">
        <f t="shared" si="0"/>
        <v>1.5756302521008402E-4</v>
      </c>
      <c r="E51" s="103">
        <v>1.8360000000000001</v>
      </c>
      <c r="F51" s="104">
        <v>12.32</v>
      </c>
      <c r="G51" s="99">
        <f t="shared" si="1"/>
        <v>14.156000000000001</v>
      </c>
      <c r="H51" s="101">
        <v>469</v>
      </c>
      <c r="I51" s="102" t="s">
        <v>57</v>
      </c>
      <c r="J51" s="100">
        <f t="shared" si="2"/>
        <v>4.6899999999999997E-2</v>
      </c>
      <c r="K51" s="101">
        <v>71</v>
      </c>
      <c r="L51" s="102" t="s">
        <v>57</v>
      </c>
      <c r="M51" s="100">
        <f t="shared" si="3"/>
        <v>7.0999999999999995E-3</v>
      </c>
      <c r="N51" s="101">
        <v>54</v>
      </c>
      <c r="O51" s="102" t="s">
        <v>57</v>
      </c>
      <c r="P51" s="100">
        <f t="shared" si="4"/>
        <v>5.4000000000000003E-3</v>
      </c>
    </row>
    <row r="52" spans="1:16">
      <c r="A52" s="18">
        <f t="shared" si="5"/>
        <v>52</v>
      </c>
      <c r="B52" s="101">
        <v>40</v>
      </c>
      <c r="C52" s="102" t="s">
        <v>56</v>
      </c>
      <c r="D52" s="96">
        <f t="shared" ref="D52:D86" si="6">B52/1000/$C$5</f>
        <v>1.6806722689075631E-4</v>
      </c>
      <c r="E52" s="103">
        <v>1.8959999999999999</v>
      </c>
      <c r="F52" s="104">
        <v>12.58</v>
      </c>
      <c r="G52" s="99">
        <f t="shared" si="1"/>
        <v>14.475999999999999</v>
      </c>
      <c r="H52" s="101">
        <v>486</v>
      </c>
      <c r="I52" s="102" t="s">
        <v>57</v>
      </c>
      <c r="J52" s="100">
        <f t="shared" ref="J52:J83" si="7">H52/1000/10</f>
        <v>4.8599999999999997E-2</v>
      </c>
      <c r="K52" s="101">
        <v>73</v>
      </c>
      <c r="L52" s="102" t="s">
        <v>57</v>
      </c>
      <c r="M52" s="100">
        <f t="shared" ref="M52:M83" si="8">K52/1000/10</f>
        <v>7.2999999999999992E-3</v>
      </c>
      <c r="N52" s="101">
        <v>56</v>
      </c>
      <c r="O52" s="102" t="s">
        <v>57</v>
      </c>
      <c r="P52" s="100">
        <f t="shared" ref="P52:P83" si="9">N52/1000/10</f>
        <v>5.5999999999999999E-3</v>
      </c>
    </row>
    <row r="53" spans="1:16">
      <c r="A53" s="18">
        <f t="shared" si="5"/>
        <v>53</v>
      </c>
      <c r="B53" s="101">
        <v>45</v>
      </c>
      <c r="C53" s="102" t="s">
        <v>56</v>
      </c>
      <c r="D53" s="96">
        <f t="shared" si="6"/>
        <v>1.8907563025210084E-4</v>
      </c>
      <c r="E53" s="103">
        <v>2.0110000000000001</v>
      </c>
      <c r="F53" s="104">
        <v>13.06</v>
      </c>
      <c r="G53" s="99">
        <f t="shared" si="1"/>
        <v>15.071000000000002</v>
      </c>
      <c r="H53" s="101">
        <v>518</v>
      </c>
      <c r="I53" s="102" t="s">
        <v>57</v>
      </c>
      <c r="J53" s="100">
        <f t="shared" si="7"/>
        <v>5.1799999999999999E-2</v>
      </c>
      <c r="K53" s="101">
        <v>77</v>
      </c>
      <c r="L53" s="102" t="s">
        <v>57</v>
      </c>
      <c r="M53" s="100">
        <f t="shared" si="8"/>
        <v>7.7000000000000002E-3</v>
      </c>
      <c r="N53" s="101">
        <v>59</v>
      </c>
      <c r="O53" s="102" t="s">
        <v>57</v>
      </c>
      <c r="P53" s="100">
        <f t="shared" si="9"/>
        <v>5.8999999999999999E-3</v>
      </c>
    </row>
    <row r="54" spans="1:16">
      <c r="A54" s="18">
        <f t="shared" si="5"/>
        <v>54</v>
      </c>
      <c r="B54" s="101">
        <v>50</v>
      </c>
      <c r="C54" s="102" t="s">
        <v>56</v>
      </c>
      <c r="D54" s="96">
        <f t="shared" si="6"/>
        <v>2.1008403361344539E-4</v>
      </c>
      <c r="E54" s="103">
        <v>2.12</v>
      </c>
      <c r="F54" s="104">
        <v>13.49</v>
      </c>
      <c r="G54" s="99">
        <f t="shared" si="1"/>
        <v>15.61</v>
      </c>
      <c r="H54" s="101">
        <v>549</v>
      </c>
      <c r="I54" s="102" t="s">
        <v>57</v>
      </c>
      <c r="J54" s="100">
        <f t="shared" si="7"/>
        <v>5.4900000000000004E-2</v>
      </c>
      <c r="K54" s="101">
        <v>81</v>
      </c>
      <c r="L54" s="102" t="s">
        <v>57</v>
      </c>
      <c r="M54" s="100">
        <f t="shared" si="8"/>
        <v>8.0999999999999996E-3</v>
      </c>
      <c r="N54" s="101">
        <v>63</v>
      </c>
      <c r="O54" s="102" t="s">
        <v>57</v>
      </c>
      <c r="P54" s="100">
        <f t="shared" si="9"/>
        <v>6.3E-3</v>
      </c>
    </row>
    <row r="55" spans="1:16">
      <c r="A55" s="18">
        <f t="shared" si="5"/>
        <v>55</v>
      </c>
      <c r="B55" s="101">
        <v>55</v>
      </c>
      <c r="C55" s="102" t="s">
        <v>56</v>
      </c>
      <c r="D55" s="96">
        <f t="shared" si="6"/>
        <v>2.3109243697478992E-4</v>
      </c>
      <c r="E55" s="103">
        <v>2.2240000000000002</v>
      </c>
      <c r="F55" s="104">
        <v>13.87</v>
      </c>
      <c r="G55" s="99">
        <f t="shared" si="1"/>
        <v>16.094000000000001</v>
      </c>
      <c r="H55" s="101">
        <v>580</v>
      </c>
      <c r="I55" s="102" t="s">
        <v>57</v>
      </c>
      <c r="J55" s="100">
        <f t="shared" si="7"/>
        <v>5.7999999999999996E-2</v>
      </c>
      <c r="K55" s="101">
        <v>85</v>
      </c>
      <c r="L55" s="102" t="s">
        <v>57</v>
      </c>
      <c r="M55" s="100">
        <f t="shared" si="8"/>
        <v>8.5000000000000006E-3</v>
      </c>
      <c r="N55" s="101">
        <v>66</v>
      </c>
      <c r="O55" s="102" t="s">
        <v>57</v>
      </c>
      <c r="P55" s="100">
        <f t="shared" si="9"/>
        <v>6.6E-3</v>
      </c>
    </row>
    <row r="56" spans="1:16">
      <c r="A56" s="18">
        <f t="shared" si="5"/>
        <v>56</v>
      </c>
      <c r="B56" s="101">
        <v>60</v>
      </c>
      <c r="C56" s="102" t="s">
        <v>56</v>
      </c>
      <c r="D56" s="96">
        <f t="shared" si="6"/>
        <v>2.5210084033613445E-4</v>
      </c>
      <c r="E56" s="103">
        <v>2.3220000000000001</v>
      </c>
      <c r="F56" s="104">
        <v>14.22</v>
      </c>
      <c r="G56" s="99">
        <f t="shared" si="1"/>
        <v>16.542000000000002</v>
      </c>
      <c r="H56" s="101">
        <v>609</v>
      </c>
      <c r="I56" s="102" t="s">
        <v>57</v>
      </c>
      <c r="J56" s="100">
        <f t="shared" si="7"/>
        <v>6.0899999999999996E-2</v>
      </c>
      <c r="K56" s="101">
        <v>88</v>
      </c>
      <c r="L56" s="102" t="s">
        <v>57</v>
      </c>
      <c r="M56" s="100">
        <f t="shared" si="8"/>
        <v>8.7999999999999988E-3</v>
      </c>
      <c r="N56" s="101">
        <v>69</v>
      </c>
      <c r="O56" s="102" t="s">
        <v>57</v>
      </c>
      <c r="P56" s="100">
        <f t="shared" si="9"/>
        <v>6.9000000000000008E-3</v>
      </c>
    </row>
    <row r="57" spans="1:16">
      <c r="A57" s="18">
        <f t="shared" si="5"/>
        <v>57</v>
      </c>
      <c r="B57" s="101">
        <v>65</v>
      </c>
      <c r="C57" s="102" t="s">
        <v>56</v>
      </c>
      <c r="D57" s="96">
        <f t="shared" si="6"/>
        <v>2.7310924369747898E-4</v>
      </c>
      <c r="E57" s="103">
        <v>2.4169999999999998</v>
      </c>
      <c r="F57" s="104">
        <v>14.55</v>
      </c>
      <c r="G57" s="99">
        <f t="shared" si="1"/>
        <v>16.966999999999999</v>
      </c>
      <c r="H57" s="101">
        <v>638</v>
      </c>
      <c r="I57" s="102" t="s">
        <v>57</v>
      </c>
      <c r="J57" s="100">
        <f t="shared" si="7"/>
        <v>6.3799999999999996E-2</v>
      </c>
      <c r="K57" s="101">
        <v>91</v>
      </c>
      <c r="L57" s="102" t="s">
        <v>57</v>
      </c>
      <c r="M57" s="100">
        <f t="shared" si="8"/>
        <v>9.1000000000000004E-3</v>
      </c>
      <c r="N57" s="101">
        <v>72</v>
      </c>
      <c r="O57" s="102" t="s">
        <v>57</v>
      </c>
      <c r="P57" s="100">
        <f t="shared" si="9"/>
        <v>7.1999999999999998E-3</v>
      </c>
    </row>
    <row r="58" spans="1:16">
      <c r="A58" s="18">
        <f t="shared" si="5"/>
        <v>58</v>
      </c>
      <c r="B58" s="101">
        <v>70</v>
      </c>
      <c r="C58" s="102" t="s">
        <v>56</v>
      </c>
      <c r="D58" s="96">
        <f t="shared" si="6"/>
        <v>2.9411764705882356E-4</v>
      </c>
      <c r="E58" s="103">
        <v>2.508</v>
      </c>
      <c r="F58" s="104">
        <v>14.84</v>
      </c>
      <c r="G58" s="99">
        <f t="shared" si="1"/>
        <v>17.347999999999999</v>
      </c>
      <c r="H58" s="101">
        <v>666</v>
      </c>
      <c r="I58" s="102" t="s">
        <v>57</v>
      </c>
      <c r="J58" s="100">
        <f t="shared" si="7"/>
        <v>6.6600000000000006E-2</v>
      </c>
      <c r="K58" s="101">
        <v>94</v>
      </c>
      <c r="L58" s="102" t="s">
        <v>57</v>
      </c>
      <c r="M58" s="100">
        <f t="shared" si="8"/>
        <v>9.4000000000000004E-3</v>
      </c>
      <c r="N58" s="101">
        <v>75</v>
      </c>
      <c r="O58" s="102" t="s">
        <v>57</v>
      </c>
      <c r="P58" s="100">
        <f t="shared" si="9"/>
        <v>7.4999999999999997E-3</v>
      </c>
    </row>
    <row r="59" spans="1:16">
      <c r="A59" s="18">
        <f t="shared" si="5"/>
        <v>59</v>
      </c>
      <c r="B59" s="101">
        <v>80</v>
      </c>
      <c r="C59" s="102" t="s">
        <v>56</v>
      </c>
      <c r="D59" s="96">
        <f t="shared" si="6"/>
        <v>3.3613445378151261E-4</v>
      </c>
      <c r="E59" s="103">
        <v>2.6819999999999999</v>
      </c>
      <c r="F59" s="104">
        <v>15.37</v>
      </c>
      <c r="G59" s="99">
        <f t="shared" si="1"/>
        <v>18.052</v>
      </c>
      <c r="H59" s="101">
        <v>720</v>
      </c>
      <c r="I59" s="102" t="s">
        <v>57</v>
      </c>
      <c r="J59" s="100">
        <f t="shared" si="7"/>
        <v>7.1999999999999995E-2</v>
      </c>
      <c r="K59" s="101">
        <v>101</v>
      </c>
      <c r="L59" s="102" t="s">
        <v>57</v>
      </c>
      <c r="M59" s="100">
        <f t="shared" si="8"/>
        <v>1.0100000000000001E-2</v>
      </c>
      <c r="N59" s="101">
        <v>81</v>
      </c>
      <c r="O59" s="102" t="s">
        <v>57</v>
      </c>
      <c r="P59" s="100">
        <f t="shared" si="9"/>
        <v>8.0999999999999996E-3</v>
      </c>
    </row>
    <row r="60" spans="1:16">
      <c r="A60" s="18">
        <f t="shared" si="5"/>
        <v>60</v>
      </c>
      <c r="B60" s="101">
        <v>90</v>
      </c>
      <c r="C60" s="102" t="s">
        <v>56</v>
      </c>
      <c r="D60" s="96">
        <f t="shared" si="6"/>
        <v>3.7815126050420167E-4</v>
      </c>
      <c r="E60" s="103">
        <v>2.8439999999999999</v>
      </c>
      <c r="F60" s="104">
        <v>15.82</v>
      </c>
      <c r="G60" s="99">
        <f t="shared" si="1"/>
        <v>18.664000000000001</v>
      </c>
      <c r="H60" s="101">
        <v>773</v>
      </c>
      <c r="I60" s="102" t="s">
        <v>57</v>
      </c>
      <c r="J60" s="100">
        <f t="shared" si="7"/>
        <v>7.7300000000000008E-2</v>
      </c>
      <c r="K60" s="101">
        <v>107</v>
      </c>
      <c r="L60" s="102" t="s">
        <v>57</v>
      </c>
      <c r="M60" s="100">
        <f t="shared" si="8"/>
        <v>1.0699999999999999E-2</v>
      </c>
      <c r="N60" s="101">
        <v>86</v>
      </c>
      <c r="O60" s="102" t="s">
        <v>57</v>
      </c>
      <c r="P60" s="100">
        <f t="shared" si="9"/>
        <v>8.6E-3</v>
      </c>
    </row>
    <row r="61" spans="1:16">
      <c r="A61" s="18">
        <f t="shared" si="5"/>
        <v>61</v>
      </c>
      <c r="B61" s="101">
        <v>100</v>
      </c>
      <c r="C61" s="102" t="s">
        <v>56</v>
      </c>
      <c r="D61" s="96">
        <f t="shared" si="6"/>
        <v>4.2016806722689078E-4</v>
      </c>
      <c r="E61" s="103">
        <v>2.9980000000000002</v>
      </c>
      <c r="F61" s="104">
        <v>16.22</v>
      </c>
      <c r="G61" s="99">
        <f t="shared" si="1"/>
        <v>19.218</v>
      </c>
      <c r="H61" s="101">
        <v>824</v>
      </c>
      <c r="I61" s="102" t="s">
        <v>57</v>
      </c>
      <c r="J61" s="100">
        <f t="shared" si="7"/>
        <v>8.2400000000000001E-2</v>
      </c>
      <c r="K61" s="101">
        <v>112</v>
      </c>
      <c r="L61" s="102" t="s">
        <v>57</v>
      </c>
      <c r="M61" s="100">
        <f t="shared" si="8"/>
        <v>1.12E-2</v>
      </c>
      <c r="N61" s="101">
        <v>91</v>
      </c>
      <c r="O61" s="102" t="s">
        <v>57</v>
      </c>
      <c r="P61" s="100">
        <f t="shared" si="9"/>
        <v>9.1000000000000004E-3</v>
      </c>
    </row>
    <row r="62" spans="1:16">
      <c r="A62" s="18">
        <f t="shared" si="5"/>
        <v>62</v>
      </c>
      <c r="B62" s="101">
        <v>110</v>
      </c>
      <c r="C62" s="102" t="s">
        <v>56</v>
      </c>
      <c r="D62" s="96">
        <f t="shared" si="6"/>
        <v>4.6218487394957984E-4</v>
      </c>
      <c r="E62" s="103">
        <v>3.145</v>
      </c>
      <c r="F62" s="104">
        <v>16.579999999999998</v>
      </c>
      <c r="G62" s="99">
        <f t="shared" si="1"/>
        <v>19.724999999999998</v>
      </c>
      <c r="H62" s="101">
        <v>873</v>
      </c>
      <c r="I62" s="102" t="s">
        <v>57</v>
      </c>
      <c r="J62" s="100">
        <f t="shared" si="7"/>
        <v>8.7300000000000003E-2</v>
      </c>
      <c r="K62" s="101">
        <v>118</v>
      </c>
      <c r="L62" s="102" t="s">
        <v>57</v>
      </c>
      <c r="M62" s="100">
        <f t="shared" si="8"/>
        <v>1.18E-2</v>
      </c>
      <c r="N62" s="101">
        <v>96</v>
      </c>
      <c r="O62" s="102" t="s">
        <v>57</v>
      </c>
      <c r="P62" s="100">
        <f t="shared" si="9"/>
        <v>9.6000000000000009E-3</v>
      </c>
    </row>
    <row r="63" spans="1:16">
      <c r="A63" s="18">
        <f t="shared" si="5"/>
        <v>63</v>
      </c>
      <c r="B63" s="101">
        <v>120</v>
      </c>
      <c r="C63" s="102" t="s">
        <v>56</v>
      </c>
      <c r="D63" s="96">
        <f t="shared" si="6"/>
        <v>5.0420168067226889E-4</v>
      </c>
      <c r="E63" s="103">
        <v>3.2839999999999998</v>
      </c>
      <c r="F63" s="104">
        <v>16.89</v>
      </c>
      <c r="G63" s="99">
        <f t="shared" si="1"/>
        <v>20.173999999999999</v>
      </c>
      <c r="H63" s="101">
        <v>921</v>
      </c>
      <c r="I63" s="102" t="s">
        <v>57</v>
      </c>
      <c r="J63" s="100">
        <f t="shared" si="7"/>
        <v>9.2100000000000001E-2</v>
      </c>
      <c r="K63" s="101">
        <v>123</v>
      </c>
      <c r="L63" s="102" t="s">
        <v>57</v>
      </c>
      <c r="M63" s="100">
        <f t="shared" si="8"/>
        <v>1.23E-2</v>
      </c>
      <c r="N63" s="101">
        <v>101</v>
      </c>
      <c r="O63" s="102" t="s">
        <v>57</v>
      </c>
      <c r="P63" s="100">
        <f t="shared" si="9"/>
        <v>1.0100000000000001E-2</v>
      </c>
    </row>
    <row r="64" spans="1:16">
      <c r="A64" s="18">
        <f t="shared" si="5"/>
        <v>64</v>
      </c>
      <c r="B64" s="101">
        <v>130</v>
      </c>
      <c r="C64" s="102" t="s">
        <v>56</v>
      </c>
      <c r="D64" s="96">
        <f t="shared" si="6"/>
        <v>5.4621848739495795E-4</v>
      </c>
      <c r="E64" s="103">
        <v>3.4180000000000001</v>
      </c>
      <c r="F64" s="104">
        <v>17.18</v>
      </c>
      <c r="G64" s="99">
        <f t="shared" si="1"/>
        <v>20.597999999999999</v>
      </c>
      <c r="H64" s="101">
        <v>969</v>
      </c>
      <c r="I64" s="102" t="s">
        <v>57</v>
      </c>
      <c r="J64" s="100">
        <f t="shared" si="7"/>
        <v>9.69E-2</v>
      </c>
      <c r="K64" s="101">
        <v>128</v>
      </c>
      <c r="L64" s="102" t="s">
        <v>57</v>
      </c>
      <c r="M64" s="100">
        <f t="shared" si="8"/>
        <v>1.2800000000000001E-2</v>
      </c>
      <c r="N64" s="101">
        <v>106</v>
      </c>
      <c r="O64" s="102" t="s">
        <v>57</v>
      </c>
      <c r="P64" s="100">
        <f t="shared" si="9"/>
        <v>1.06E-2</v>
      </c>
    </row>
    <row r="65" spans="1:16">
      <c r="A65" s="18">
        <f t="shared" si="5"/>
        <v>65</v>
      </c>
      <c r="B65" s="101">
        <v>140</v>
      </c>
      <c r="C65" s="102" t="s">
        <v>56</v>
      </c>
      <c r="D65" s="96">
        <f t="shared" si="6"/>
        <v>5.8823529411764712E-4</v>
      </c>
      <c r="E65" s="103">
        <v>3.5470000000000002</v>
      </c>
      <c r="F65" s="104">
        <v>17.43</v>
      </c>
      <c r="G65" s="99">
        <f t="shared" si="1"/>
        <v>20.977</v>
      </c>
      <c r="H65" s="101">
        <v>1015</v>
      </c>
      <c r="I65" s="102" t="s">
        <v>57</v>
      </c>
      <c r="J65" s="100">
        <f t="shared" si="7"/>
        <v>0.10149999999999999</v>
      </c>
      <c r="K65" s="101">
        <v>133</v>
      </c>
      <c r="L65" s="102" t="s">
        <v>57</v>
      </c>
      <c r="M65" s="100">
        <f t="shared" si="8"/>
        <v>1.3300000000000001E-2</v>
      </c>
      <c r="N65" s="101">
        <v>110</v>
      </c>
      <c r="O65" s="102" t="s">
        <v>57</v>
      </c>
      <c r="P65" s="100">
        <f t="shared" si="9"/>
        <v>1.0999999999999999E-2</v>
      </c>
    </row>
    <row r="66" spans="1:16">
      <c r="A66" s="18">
        <f t="shared" si="5"/>
        <v>66</v>
      </c>
      <c r="B66" s="101">
        <v>150</v>
      </c>
      <c r="C66" s="102" t="s">
        <v>56</v>
      </c>
      <c r="D66" s="96">
        <f t="shared" si="6"/>
        <v>6.3025210084033606E-4</v>
      </c>
      <c r="E66" s="103">
        <v>3.6720000000000002</v>
      </c>
      <c r="F66" s="104">
        <v>17.66</v>
      </c>
      <c r="G66" s="99">
        <f t="shared" si="1"/>
        <v>21.332000000000001</v>
      </c>
      <c r="H66" s="101">
        <v>1061</v>
      </c>
      <c r="I66" s="102" t="s">
        <v>57</v>
      </c>
      <c r="J66" s="100">
        <f t="shared" si="7"/>
        <v>0.1061</v>
      </c>
      <c r="K66" s="101">
        <v>137</v>
      </c>
      <c r="L66" s="102" t="s">
        <v>57</v>
      </c>
      <c r="M66" s="100">
        <f t="shared" si="8"/>
        <v>1.37E-2</v>
      </c>
      <c r="N66" s="101">
        <v>115</v>
      </c>
      <c r="O66" s="102" t="s">
        <v>57</v>
      </c>
      <c r="P66" s="100">
        <f t="shared" si="9"/>
        <v>1.15E-2</v>
      </c>
    </row>
    <row r="67" spans="1:16">
      <c r="A67" s="18">
        <f t="shared" si="5"/>
        <v>67</v>
      </c>
      <c r="B67" s="101">
        <v>160</v>
      </c>
      <c r="C67" s="102" t="s">
        <v>56</v>
      </c>
      <c r="D67" s="96">
        <f t="shared" si="6"/>
        <v>6.7226890756302523E-4</v>
      </c>
      <c r="E67" s="103">
        <v>3.7919999999999998</v>
      </c>
      <c r="F67" s="104">
        <v>17.87</v>
      </c>
      <c r="G67" s="99">
        <f t="shared" si="1"/>
        <v>21.661999999999999</v>
      </c>
      <c r="H67" s="101">
        <v>1106</v>
      </c>
      <c r="I67" s="102" t="s">
        <v>57</v>
      </c>
      <c r="J67" s="100">
        <f t="shared" si="7"/>
        <v>0.1106</v>
      </c>
      <c r="K67" s="101">
        <v>142</v>
      </c>
      <c r="L67" s="102" t="s">
        <v>57</v>
      </c>
      <c r="M67" s="100">
        <f t="shared" si="8"/>
        <v>1.4199999999999999E-2</v>
      </c>
      <c r="N67" s="101">
        <v>119</v>
      </c>
      <c r="O67" s="102" t="s">
        <v>57</v>
      </c>
      <c r="P67" s="100">
        <f t="shared" si="9"/>
        <v>1.1899999999999999E-2</v>
      </c>
    </row>
    <row r="68" spans="1:16">
      <c r="A68" s="18">
        <f t="shared" si="5"/>
        <v>68</v>
      </c>
      <c r="B68" s="101">
        <v>170</v>
      </c>
      <c r="C68" s="102" t="s">
        <v>56</v>
      </c>
      <c r="D68" s="96">
        <f t="shared" si="6"/>
        <v>7.1428571428571429E-4</v>
      </c>
      <c r="E68" s="103">
        <v>3.9089999999999998</v>
      </c>
      <c r="F68" s="104">
        <v>18.059999999999999</v>
      </c>
      <c r="G68" s="99">
        <f t="shared" si="1"/>
        <v>21.968999999999998</v>
      </c>
      <c r="H68" s="101">
        <v>1150</v>
      </c>
      <c r="I68" s="102" t="s">
        <v>57</v>
      </c>
      <c r="J68" s="100">
        <f t="shared" si="7"/>
        <v>0.11499999999999999</v>
      </c>
      <c r="K68" s="101">
        <v>146</v>
      </c>
      <c r="L68" s="102" t="s">
        <v>57</v>
      </c>
      <c r="M68" s="100">
        <f t="shared" si="8"/>
        <v>1.4599999999999998E-2</v>
      </c>
      <c r="N68" s="101">
        <v>124</v>
      </c>
      <c r="O68" s="102" t="s">
        <v>57</v>
      </c>
      <c r="P68" s="100">
        <f t="shared" si="9"/>
        <v>1.24E-2</v>
      </c>
    </row>
    <row r="69" spans="1:16">
      <c r="A69" s="18">
        <f t="shared" si="5"/>
        <v>69</v>
      </c>
      <c r="B69" s="101">
        <v>180</v>
      </c>
      <c r="C69" s="102" t="s">
        <v>56</v>
      </c>
      <c r="D69" s="96">
        <f t="shared" si="6"/>
        <v>7.5630252100840334E-4</v>
      </c>
      <c r="E69" s="103">
        <v>4.0220000000000002</v>
      </c>
      <c r="F69" s="104">
        <v>18.239999999999998</v>
      </c>
      <c r="G69" s="99">
        <f t="shared" si="1"/>
        <v>22.262</v>
      </c>
      <c r="H69" s="101">
        <v>1194</v>
      </c>
      <c r="I69" s="102" t="s">
        <v>57</v>
      </c>
      <c r="J69" s="100">
        <f t="shared" si="7"/>
        <v>0.11939999999999999</v>
      </c>
      <c r="K69" s="101">
        <v>151</v>
      </c>
      <c r="L69" s="102" t="s">
        <v>57</v>
      </c>
      <c r="M69" s="100">
        <f t="shared" si="8"/>
        <v>1.5099999999999999E-2</v>
      </c>
      <c r="N69" s="101">
        <v>128</v>
      </c>
      <c r="O69" s="102" t="s">
        <v>57</v>
      </c>
      <c r="P69" s="100">
        <f t="shared" si="9"/>
        <v>1.2800000000000001E-2</v>
      </c>
    </row>
    <row r="70" spans="1:16">
      <c r="A70" s="18">
        <f t="shared" si="5"/>
        <v>70</v>
      </c>
      <c r="B70" s="101">
        <v>200</v>
      </c>
      <c r="C70" s="102" t="s">
        <v>56</v>
      </c>
      <c r="D70" s="96">
        <f t="shared" si="6"/>
        <v>8.4033613445378156E-4</v>
      </c>
      <c r="E70" s="103">
        <v>4.24</v>
      </c>
      <c r="F70" s="104">
        <v>18.55</v>
      </c>
      <c r="G70" s="99">
        <f t="shared" si="1"/>
        <v>22.79</v>
      </c>
      <c r="H70" s="101">
        <v>1280</v>
      </c>
      <c r="I70" s="102" t="s">
        <v>57</v>
      </c>
      <c r="J70" s="100">
        <f t="shared" si="7"/>
        <v>0.128</v>
      </c>
      <c r="K70" s="101">
        <v>160</v>
      </c>
      <c r="L70" s="102" t="s">
        <v>57</v>
      </c>
      <c r="M70" s="100">
        <f t="shared" si="8"/>
        <v>1.6E-2</v>
      </c>
      <c r="N70" s="101">
        <v>136</v>
      </c>
      <c r="O70" s="102" t="s">
        <v>57</v>
      </c>
      <c r="P70" s="100">
        <f t="shared" si="9"/>
        <v>1.3600000000000001E-2</v>
      </c>
    </row>
    <row r="71" spans="1:16">
      <c r="A71" s="18">
        <f t="shared" si="5"/>
        <v>71</v>
      </c>
      <c r="B71" s="101">
        <v>225</v>
      </c>
      <c r="C71" s="102" t="s">
        <v>56</v>
      </c>
      <c r="D71" s="96">
        <f t="shared" si="6"/>
        <v>9.453781512605042E-4</v>
      </c>
      <c r="E71" s="103">
        <v>4.4969999999999999</v>
      </c>
      <c r="F71" s="104">
        <v>18.87</v>
      </c>
      <c r="G71" s="99">
        <f t="shared" si="1"/>
        <v>23.367000000000001</v>
      </c>
      <c r="H71" s="101">
        <v>1385</v>
      </c>
      <c r="I71" s="102" t="s">
        <v>57</v>
      </c>
      <c r="J71" s="100">
        <f t="shared" si="7"/>
        <v>0.13850000000000001</v>
      </c>
      <c r="K71" s="101">
        <v>170</v>
      </c>
      <c r="L71" s="102" t="s">
        <v>57</v>
      </c>
      <c r="M71" s="100">
        <f t="shared" si="8"/>
        <v>1.7000000000000001E-2</v>
      </c>
      <c r="N71" s="101">
        <v>146</v>
      </c>
      <c r="O71" s="102" t="s">
        <v>57</v>
      </c>
      <c r="P71" s="100">
        <f t="shared" si="9"/>
        <v>1.4599999999999998E-2</v>
      </c>
    </row>
    <row r="72" spans="1:16">
      <c r="A72" s="18">
        <f t="shared" si="5"/>
        <v>72</v>
      </c>
      <c r="B72" s="101">
        <v>250</v>
      </c>
      <c r="C72" s="102" t="s">
        <v>56</v>
      </c>
      <c r="D72" s="96">
        <f t="shared" si="6"/>
        <v>1.0504201680672268E-3</v>
      </c>
      <c r="E72" s="103">
        <v>4.74</v>
      </c>
      <c r="F72" s="104">
        <v>19.13</v>
      </c>
      <c r="G72" s="99">
        <f t="shared" si="1"/>
        <v>23.869999999999997</v>
      </c>
      <c r="H72" s="101">
        <v>1488</v>
      </c>
      <c r="I72" s="102" t="s">
        <v>57</v>
      </c>
      <c r="J72" s="100">
        <f t="shared" si="7"/>
        <v>0.14879999999999999</v>
      </c>
      <c r="K72" s="101">
        <v>180</v>
      </c>
      <c r="L72" s="102" t="s">
        <v>57</v>
      </c>
      <c r="M72" s="100">
        <f t="shared" si="8"/>
        <v>1.7999999999999999E-2</v>
      </c>
      <c r="N72" s="101">
        <v>156</v>
      </c>
      <c r="O72" s="102" t="s">
        <v>57</v>
      </c>
      <c r="P72" s="100">
        <f t="shared" si="9"/>
        <v>1.5599999999999999E-2</v>
      </c>
    </row>
    <row r="73" spans="1:16">
      <c r="A73" s="18">
        <f t="shared" si="5"/>
        <v>73</v>
      </c>
      <c r="B73" s="101">
        <v>275</v>
      </c>
      <c r="C73" s="102" t="s">
        <v>56</v>
      </c>
      <c r="D73" s="96">
        <f t="shared" si="6"/>
        <v>1.1554621848739496E-3</v>
      </c>
      <c r="E73" s="103">
        <v>4.9720000000000004</v>
      </c>
      <c r="F73" s="104">
        <v>19.34</v>
      </c>
      <c r="G73" s="99">
        <f t="shared" si="1"/>
        <v>24.312000000000001</v>
      </c>
      <c r="H73" s="101">
        <v>1588</v>
      </c>
      <c r="I73" s="102" t="s">
        <v>57</v>
      </c>
      <c r="J73" s="100">
        <f t="shared" si="7"/>
        <v>0.1588</v>
      </c>
      <c r="K73" s="101">
        <v>190</v>
      </c>
      <c r="L73" s="102" t="s">
        <v>57</v>
      </c>
      <c r="M73" s="100">
        <f t="shared" si="8"/>
        <v>1.9E-2</v>
      </c>
      <c r="N73" s="101">
        <v>165</v>
      </c>
      <c r="O73" s="102" t="s">
        <v>57</v>
      </c>
      <c r="P73" s="100">
        <f t="shared" si="9"/>
        <v>1.6500000000000001E-2</v>
      </c>
    </row>
    <row r="74" spans="1:16">
      <c r="A74" s="18">
        <f t="shared" si="5"/>
        <v>74</v>
      </c>
      <c r="B74" s="101">
        <v>300</v>
      </c>
      <c r="C74" s="102" t="s">
        <v>56</v>
      </c>
      <c r="D74" s="96">
        <f t="shared" si="6"/>
        <v>1.2605042016806721E-3</v>
      </c>
      <c r="E74" s="103">
        <v>5.1929999999999996</v>
      </c>
      <c r="F74" s="104">
        <v>19.52</v>
      </c>
      <c r="G74" s="99">
        <f t="shared" si="1"/>
        <v>24.713000000000001</v>
      </c>
      <c r="H74" s="101">
        <v>1687</v>
      </c>
      <c r="I74" s="102" t="s">
        <v>57</v>
      </c>
      <c r="J74" s="100">
        <f t="shared" si="7"/>
        <v>0.16870000000000002</v>
      </c>
      <c r="K74" s="101">
        <v>200</v>
      </c>
      <c r="L74" s="102" t="s">
        <v>57</v>
      </c>
      <c r="M74" s="100">
        <f t="shared" si="8"/>
        <v>0.02</v>
      </c>
      <c r="N74" s="101">
        <v>174</v>
      </c>
      <c r="O74" s="102" t="s">
        <v>57</v>
      </c>
      <c r="P74" s="100">
        <f t="shared" si="9"/>
        <v>1.7399999999999999E-2</v>
      </c>
    </row>
    <row r="75" spans="1:16">
      <c r="A75" s="18">
        <f t="shared" si="5"/>
        <v>75</v>
      </c>
      <c r="B75" s="101">
        <v>325</v>
      </c>
      <c r="C75" s="102" t="s">
        <v>56</v>
      </c>
      <c r="D75" s="96">
        <f t="shared" si="6"/>
        <v>1.3655462184873951E-3</v>
      </c>
      <c r="E75" s="103">
        <v>5.4050000000000002</v>
      </c>
      <c r="F75" s="104">
        <v>19.670000000000002</v>
      </c>
      <c r="G75" s="99">
        <f t="shared" si="1"/>
        <v>25.075000000000003</v>
      </c>
      <c r="H75" s="101">
        <v>1785</v>
      </c>
      <c r="I75" s="102" t="s">
        <v>57</v>
      </c>
      <c r="J75" s="100">
        <f t="shared" si="7"/>
        <v>0.17849999999999999</v>
      </c>
      <c r="K75" s="101">
        <v>209</v>
      </c>
      <c r="L75" s="102" t="s">
        <v>57</v>
      </c>
      <c r="M75" s="100">
        <f t="shared" si="8"/>
        <v>2.0899999999999998E-2</v>
      </c>
      <c r="N75" s="101">
        <v>183</v>
      </c>
      <c r="O75" s="102" t="s">
        <v>57</v>
      </c>
      <c r="P75" s="100">
        <f t="shared" si="9"/>
        <v>1.83E-2</v>
      </c>
    </row>
    <row r="76" spans="1:16">
      <c r="A76" s="18">
        <f t="shared" si="5"/>
        <v>76</v>
      </c>
      <c r="B76" s="101">
        <v>350</v>
      </c>
      <c r="C76" s="102" t="s">
        <v>56</v>
      </c>
      <c r="D76" s="96">
        <f t="shared" si="6"/>
        <v>1.4705882352941176E-3</v>
      </c>
      <c r="E76" s="103">
        <v>5.609</v>
      </c>
      <c r="F76" s="104">
        <v>19.79</v>
      </c>
      <c r="G76" s="99">
        <f t="shared" si="1"/>
        <v>25.399000000000001</v>
      </c>
      <c r="H76" s="101">
        <v>1881</v>
      </c>
      <c r="I76" s="102" t="s">
        <v>57</v>
      </c>
      <c r="J76" s="100">
        <f t="shared" si="7"/>
        <v>0.18809999999999999</v>
      </c>
      <c r="K76" s="101">
        <v>218</v>
      </c>
      <c r="L76" s="102" t="s">
        <v>57</v>
      </c>
      <c r="M76" s="100">
        <f t="shared" si="8"/>
        <v>2.18E-2</v>
      </c>
      <c r="N76" s="101">
        <v>192</v>
      </c>
      <c r="O76" s="102" t="s">
        <v>57</v>
      </c>
      <c r="P76" s="100">
        <f t="shared" si="9"/>
        <v>1.9200000000000002E-2</v>
      </c>
    </row>
    <row r="77" spans="1:16">
      <c r="A77" s="18">
        <f t="shared" si="5"/>
        <v>77</v>
      </c>
      <c r="B77" s="101">
        <v>375</v>
      </c>
      <c r="C77" s="102" t="s">
        <v>56</v>
      </c>
      <c r="D77" s="96">
        <f t="shared" si="6"/>
        <v>1.5756302521008404E-3</v>
      </c>
      <c r="E77" s="103">
        <v>5.806</v>
      </c>
      <c r="F77" s="104">
        <v>19.89</v>
      </c>
      <c r="G77" s="99">
        <f t="shared" si="1"/>
        <v>25.696000000000002</v>
      </c>
      <c r="H77" s="101">
        <v>1976</v>
      </c>
      <c r="I77" s="102" t="s">
        <v>57</v>
      </c>
      <c r="J77" s="100">
        <f t="shared" si="7"/>
        <v>0.1976</v>
      </c>
      <c r="K77" s="101">
        <v>227</v>
      </c>
      <c r="L77" s="102" t="s">
        <v>57</v>
      </c>
      <c r="M77" s="100">
        <f t="shared" si="8"/>
        <v>2.2700000000000001E-2</v>
      </c>
      <c r="N77" s="101">
        <v>200</v>
      </c>
      <c r="O77" s="102" t="s">
        <v>57</v>
      </c>
      <c r="P77" s="100">
        <f t="shared" si="9"/>
        <v>0.02</v>
      </c>
    </row>
    <row r="78" spans="1:16">
      <c r="A78" s="18">
        <f t="shared" si="5"/>
        <v>78</v>
      </c>
      <c r="B78" s="101">
        <v>400</v>
      </c>
      <c r="C78" s="102" t="s">
        <v>56</v>
      </c>
      <c r="D78" s="96">
        <f t="shared" si="6"/>
        <v>1.6806722689075631E-3</v>
      </c>
      <c r="E78" s="103">
        <v>5.9960000000000004</v>
      </c>
      <c r="F78" s="104">
        <v>19.97</v>
      </c>
      <c r="G78" s="99">
        <f t="shared" si="1"/>
        <v>25.966000000000001</v>
      </c>
      <c r="H78" s="101">
        <v>2070</v>
      </c>
      <c r="I78" s="102" t="s">
        <v>57</v>
      </c>
      <c r="J78" s="100">
        <f t="shared" si="7"/>
        <v>0.20699999999999999</v>
      </c>
      <c r="K78" s="101">
        <v>235</v>
      </c>
      <c r="L78" s="102" t="s">
        <v>57</v>
      </c>
      <c r="M78" s="100">
        <f t="shared" si="8"/>
        <v>2.35E-2</v>
      </c>
      <c r="N78" s="101">
        <v>208</v>
      </c>
      <c r="O78" s="102" t="s">
        <v>57</v>
      </c>
      <c r="P78" s="100">
        <f t="shared" si="9"/>
        <v>2.0799999999999999E-2</v>
      </c>
    </row>
    <row r="79" spans="1:16">
      <c r="A79" s="18">
        <f t="shared" si="5"/>
        <v>79</v>
      </c>
      <c r="B79" s="101">
        <v>450</v>
      </c>
      <c r="C79" s="102" t="s">
        <v>56</v>
      </c>
      <c r="D79" s="96">
        <f t="shared" si="6"/>
        <v>1.8907563025210084E-3</v>
      </c>
      <c r="E79" s="103">
        <v>6.36</v>
      </c>
      <c r="F79" s="104">
        <v>20.09</v>
      </c>
      <c r="G79" s="99">
        <f t="shared" si="1"/>
        <v>26.45</v>
      </c>
      <c r="H79" s="101">
        <v>2256</v>
      </c>
      <c r="I79" s="102" t="s">
        <v>57</v>
      </c>
      <c r="J79" s="100">
        <f t="shared" si="7"/>
        <v>0.22559999999999997</v>
      </c>
      <c r="K79" s="101">
        <v>252</v>
      </c>
      <c r="L79" s="102" t="s">
        <v>57</v>
      </c>
      <c r="M79" s="100">
        <f t="shared" si="8"/>
        <v>2.52E-2</v>
      </c>
      <c r="N79" s="101">
        <v>225</v>
      </c>
      <c r="O79" s="102" t="s">
        <v>57</v>
      </c>
      <c r="P79" s="100">
        <f t="shared" si="9"/>
        <v>2.2499999999999999E-2</v>
      </c>
    </row>
    <row r="80" spans="1:16">
      <c r="A80" s="18">
        <f t="shared" si="5"/>
        <v>80</v>
      </c>
      <c r="B80" s="101">
        <v>500</v>
      </c>
      <c r="C80" s="102" t="s">
        <v>56</v>
      </c>
      <c r="D80" s="96">
        <f t="shared" si="6"/>
        <v>2.1008403361344537E-3</v>
      </c>
      <c r="E80" s="103">
        <v>6.56</v>
      </c>
      <c r="F80" s="104">
        <v>20.16</v>
      </c>
      <c r="G80" s="99">
        <f t="shared" si="1"/>
        <v>26.72</v>
      </c>
      <c r="H80" s="101">
        <v>2439</v>
      </c>
      <c r="I80" s="102" t="s">
        <v>57</v>
      </c>
      <c r="J80" s="100">
        <f t="shared" si="7"/>
        <v>0.24390000000000001</v>
      </c>
      <c r="K80" s="101">
        <v>269</v>
      </c>
      <c r="L80" s="102" t="s">
        <v>57</v>
      </c>
      <c r="M80" s="100">
        <f t="shared" si="8"/>
        <v>2.69E-2</v>
      </c>
      <c r="N80" s="101">
        <v>240</v>
      </c>
      <c r="O80" s="102" t="s">
        <v>57</v>
      </c>
      <c r="P80" s="100">
        <f t="shared" si="9"/>
        <v>2.4E-2</v>
      </c>
    </row>
    <row r="81" spans="1:16">
      <c r="A81" s="18">
        <f t="shared" si="5"/>
        <v>81</v>
      </c>
      <c r="B81" s="101">
        <v>550</v>
      </c>
      <c r="C81" s="102" t="s">
        <v>56</v>
      </c>
      <c r="D81" s="96">
        <f t="shared" si="6"/>
        <v>2.3109243697478992E-3</v>
      </c>
      <c r="E81" s="103">
        <v>6.6959999999999997</v>
      </c>
      <c r="F81" s="104">
        <v>20.190000000000001</v>
      </c>
      <c r="G81" s="99">
        <f t="shared" si="1"/>
        <v>26.886000000000003</v>
      </c>
      <c r="H81" s="101">
        <v>2621</v>
      </c>
      <c r="I81" s="102" t="s">
        <v>57</v>
      </c>
      <c r="J81" s="100">
        <f t="shared" si="7"/>
        <v>0.2621</v>
      </c>
      <c r="K81" s="101">
        <v>285</v>
      </c>
      <c r="L81" s="102" t="s">
        <v>57</v>
      </c>
      <c r="M81" s="100">
        <f t="shared" si="8"/>
        <v>2.8499999999999998E-2</v>
      </c>
      <c r="N81" s="101">
        <v>256</v>
      </c>
      <c r="O81" s="102" t="s">
        <v>57</v>
      </c>
      <c r="P81" s="100">
        <f t="shared" si="9"/>
        <v>2.5600000000000001E-2</v>
      </c>
    </row>
    <row r="82" spans="1:16">
      <c r="A82" s="18">
        <f t="shared" si="5"/>
        <v>82</v>
      </c>
      <c r="B82" s="101">
        <v>600</v>
      </c>
      <c r="C82" s="102" t="s">
        <v>56</v>
      </c>
      <c r="D82" s="96">
        <f t="shared" si="6"/>
        <v>2.5210084033613443E-3</v>
      </c>
      <c r="E82" s="103">
        <v>6.9009999999999998</v>
      </c>
      <c r="F82" s="104">
        <v>20.190000000000001</v>
      </c>
      <c r="G82" s="99">
        <f t="shared" si="1"/>
        <v>27.091000000000001</v>
      </c>
      <c r="H82" s="101">
        <v>2802</v>
      </c>
      <c r="I82" s="102" t="s">
        <v>57</v>
      </c>
      <c r="J82" s="100">
        <f t="shared" si="7"/>
        <v>0.2802</v>
      </c>
      <c r="K82" s="101">
        <v>301</v>
      </c>
      <c r="L82" s="102" t="s">
        <v>57</v>
      </c>
      <c r="M82" s="100">
        <f t="shared" si="8"/>
        <v>3.0099999999999998E-2</v>
      </c>
      <c r="N82" s="101">
        <v>271</v>
      </c>
      <c r="O82" s="102" t="s">
        <v>57</v>
      </c>
      <c r="P82" s="100">
        <f t="shared" si="9"/>
        <v>2.7100000000000003E-2</v>
      </c>
    </row>
    <row r="83" spans="1:16">
      <c r="A83" s="18">
        <f t="shared" si="5"/>
        <v>83</v>
      </c>
      <c r="B83" s="101">
        <v>650</v>
      </c>
      <c r="C83" s="102" t="s">
        <v>56</v>
      </c>
      <c r="D83" s="96">
        <f t="shared" si="6"/>
        <v>2.7310924369747902E-3</v>
      </c>
      <c r="E83" s="103">
        <v>7.133</v>
      </c>
      <c r="F83" s="104">
        <v>20.170000000000002</v>
      </c>
      <c r="G83" s="99">
        <f t="shared" si="1"/>
        <v>27.303000000000001</v>
      </c>
      <c r="H83" s="101">
        <v>2981</v>
      </c>
      <c r="I83" s="102" t="s">
        <v>57</v>
      </c>
      <c r="J83" s="100">
        <f t="shared" si="7"/>
        <v>0.29809999999999998</v>
      </c>
      <c r="K83" s="101">
        <v>317</v>
      </c>
      <c r="L83" s="102" t="s">
        <v>57</v>
      </c>
      <c r="M83" s="100">
        <f t="shared" si="8"/>
        <v>3.1699999999999999E-2</v>
      </c>
      <c r="N83" s="101">
        <v>286</v>
      </c>
      <c r="O83" s="102" t="s">
        <v>57</v>
      </c>
      <c r="P83" s="100">
        <f t="shared" si="9"/>
        <v>2.8599999999999997E-2</v>
      </c>
    </row>
    <row r="84" spans="1:16">
      <c r="A84" s="18">
        <f t="shared" si="5"/>
        <v>84</v>
      </c>
      <c r="B84" s="101">
        <v>700</v>
      </c>
      <c r="C84" s="102" t="s">
        <v>56</v>
      </c>
      <c r="D84" s="96">
        <f t="shared" si="6"/>
        <v>2.9411764705882353E-3</v>
      </c>
      <c r="E84" s="103">
        <v>7.3680000000000003</v>
      </c>
      <c r="F84" s="104">
        <v>20.14</v>
      </c>
      <c r="G84" s="99">
        <f t="shared" ref="G84:G147" si="10">E84+F84</f>
        <v>27.508000000000003</v>
      </c>
      <c r="H84" s="101">
        <v>3159</v>
      </c>
      <c r="I84" s="102" t="s">
        <v>57</v>
      </c>
      <c r="J84" s="100">
        <f t="shared" ref="J84:J98" si="11">H84/1000/10</f>
        <v>0.31589999999999996</v>
      </c>
      <c r="K84" s="101">
        <v>332</v>
      </c>
      <c r="L84" s="102" t="s">
        <v>57</v>
      </c>
      <c r="M84" s="100">
        <f t="shared" ref="M84:M115" si="12">K84/1000/10</f>
        <v>3.32E-2</v>
      </c>
      <c r="N84" s="101">
        <v>300</v>
      </c>
      <c r="O84" s="102" t="s">
        <v>57</v>
      </c>
      <c r="P84" s="100">
        <f t="shared" ref="P84:P115" si="13">N84/1000/10</f>
        <v>0.03</v>
      </c>
    </row>
    <row r="85" spans="1:16">
      <c r="A85" s="18">
        <f t="shared" si="5"/>
        <v>85</v>
      </c>
      <c r="B85" s="101">
        <v>800</v>
      </c>
      <c r="C85" s="102" t="s">
        <v>56</v>
      </c>
      <c r="D85" s="96">
        <f t="shared" si="6"/>
        <v>3.3613445378151263E-3</v>
      </c>
      <c r="E85" s="103">
        <v>7.8040000000000003</v>
      </c>
      <c r="F85" s="104">
        <v>20.02</v>
      </c>
      <c r="G85" s="99">
        <f t="shared" si="10"/>
        <v>27.823999999999998</v>
      </c>
      <c r="H85" s="101">
        <v>3513</v>
      </c>
      <c r="I85" s="102" t="s">
        <v>57</v>
      </c>
      <c r="J85" s="100">
        <f t="shared" si="11"/>
        <v>0.3513</v>
      </c>
      <c r="K85" s="101">
        <v>363</v>
      </c>
      <c r="L85" s="102" t="s">
        <v>57</v>
      </c>
      <c r="M85" s="100">
        <f t="shared" si="12"/>
        <v>3.6299999999999999E-2</v>
      </c>
      <c r="N85" s="101">
        <v>329</v>
      </c>
      <c r="O85" s="102" t="s">
        <v>57</v>
      </c>
      <c r="P85" s="100">
        <f t="shared" si="13"/>
        <v>3.2899999999999999E-2</v>
      </c>
    </row>
    <row r="86" spans="1:16">
      <c r="A86" s="18">
        <f t="shared" ref="A86:A149" si="14">A85+1</f>
        <v>86</v>
      </c>
      <c r="B86" s="101">
        <v>900</v>
      </c>
      <c r="C86" s="102" t="s">
        <v>56</v>
      </c>
      <c r="D86" s="96">
        <f t="shared" si="6"/>
        <v>3.7815126050420168E-3</v>
      </c>
      <c r="E86" s="103">
        <v>8.1739999999999995</v>
      </c>
      <c r="F86" s="104">
        <v>19.87</v>
      </c>
      <c r="G86" s="99">
        <f t="shared" si="10"/>
        <v>28.044</v>
      </c>
      <c r="H86" s="101">
        <v>3863</v>
      </c>
      <c r="I86" s="102" t="s">
        <v>57</v>
      </c>
      <c r="J86" s="100">
        <f t="shared" si="11"/>
        <v>0.38629999999999998</v>
      </c>
      <c r="K86" s="101">
        <v>392</v>
      </c>
      <c r="L86" s="102" t="s">
        <v>57</v>
      </c>
      <c r="M86" s="100">
        <f t="shared" si="12"/>
        <v>3.9199999999999999E-2</v>
      </c>
      <c r="N86" s="101">
        <v>357</v>
      </c>
      <c r="O86" s="102" t="s">
        <v>57</v>
      </c>
      <c r="P86" s="100">
        <f t="shared" si="13"/>
        <v>3.5699999999999996E-2</v>
      </c>
    </row>
    <row r="87" spans="1:16">
      <c r="A87" s="18">
        <f t="shared" si="14"/>
        <v>87</v>
      </c>
      <c r="B87" s="101">
        <v>1</v>
      </c>
      <c r="C87" s="105" t="s">
        <v>58</v>
      </c>
      <c r="D87" s="96">
        <f t="shared" ref="D87:D118" si="15">B87/$C$5</f>
        <v>4.2016806722689074E-3</v>
      </c>
      <c r="E87" s="103">
        <v>8.48</v>
      </c>
      <c r="F87" s="104">
        <v>19.690000000000001</v>
      </c>
      <c r="G87" s="99">
        <f t="shared" si="10"/>
        <v>28.17</v>
      </c>
      <c r="H87" s="101">
        <v>4211</v>
      </c>
      <c r="I87" s="102" t="s">
        <v>57</v>
      </c>
      <c r="J87" s="100">
        <f t="shared" si="11"/>
        <v>0.42110000000000003</v>
      </c>
      <c r="K87" s="101">
        <v>421</v>
      </c>
      <c r="L87" s="102" t="s">
        <v>57</v>
      </c>
      <c r="M87" s="100">
        <f t="shared" si="12"/>
        <v>4.2099999999999999E-2</v>
      </c>
      <c r="N87" s="101">
        <v>384</v>
      </c>
      <c r="O87" s="102" t="s">
        <v>57</v>
      </c>
      <c r="P87" s="100">
        <f t="shared" si="13"/>
        <v>3.8400000000000004E-2</v>
      </c>
    </row>
    <row r="88" spans="1:16">
      <c r="A88" s="18">
        <f t="shared" si="14"/>
        <v>88</v>
      </c>
      <c r="B88" s="101">
        <v>1.1000000000000001</v>
      </c>
      <c r="C88" s="102" t="s">
        <v>58</v>
      </c>
      <c r="D88" s="96">
        <f t="shared" si="15"/>
        <v>4.6218487394957984E-3</v>
      </c>
      <c r="E88" s="103">
        <v>8.7349999999999994</v>
      </c>
      <c r="F88" s="104">
        <v>19.489999999999998</v>
      </c>
      <c r="G88" s="99">
        <f t="shared" si="10"/>
        <v>28.224999999999998</v>
      </c>
      <c r="H88" s="101">
        <v>4558</v>
      </c>
      <c r="I88" s="102" t="s">
        <v>57</v>
      </c>
      <c r="J88" s="100">
        <f t="shared" si="11"/>
        <v>0.45579999999999998</v>
      </c>
      <c r="K88" s="101">
        <v>449</v>
      </c>
      <c r="L88" s="102" t="s">
        <v>57</v>
      </c>
      <c r="M88" s="100">
        <f t="shared" si="12"/>
        <v>4.4900000000000002E-2</v>
      </c>
      <c r="N88" s="101">
        <v>411</v>
      </c>
      <c r="O88" s="102" t="s">
        <v>57</v>
      </c>
      <c r="P88" s="100">
        <f t="shared" si="13"/>
        <v>4.1099999999999998E-2</v>
      </c>
    </row>
    <row r="89" spans="1:16">
      <c r="A89" s="18">
        <f t="shared" si="14"/>
        <v>89</v>
      </c>
      <c r="B89" s="101">
        <v>1.2</v>
      </c>
      <c r="C89" s="102" t="s">
        <v>58</v>
      </c>
      <c r="D89" s="96">
        <f t="shared" si="15"/>
        <v>5.0420168067226885E-3</v>
      </c>
      <c r="E89" s="103">
        <v>8.952</v>
      </c>
      <c r="F89" s="104">
        <v>19.28</v>
      </c>
      <c r="G89" s="99">
        <f t="shared" si="10"/>
        <v>28.231999999999999</v>
      </c>
      <c r="H89" s="101">
        <v>4905</v>
      </c>
      <c r="I89" s="102" t="s">
        <v>57</v>
      </c>
      <c r="J89" s="100">
        <f t="shared" si="11"/>
        <v>0.49050000000000005</v>
      </c>
      <c r="K89" s="101">
        <v>476</v>
      </c>
      <c r="L89" s="102" t="s">
        <v>57</v>
      </c>
      <c r="M89" s="100">
        <f t="shared" si="12"/>
        <v>4.7599999999999996E-2</v>
      </c>
      <c r="N89" s="101">
        <v>437</v>
      </c>
      <c r="O89" s="102" t="s">
        <v>57</v>
      </c>
      <c r="P89" s="100">
        <f t="shared" si="13"/>
        <v>4.3700000000000003E-2</v>
      </c>
    </row>
    <row r="90" spans="1:16">
      <c r="A90" s="18">
        <f t="shared" si="14"/>
        <v>90</v>
      </c>
      <c r="B90" s="101">
        <v>1.3</v>
      </c>
      <c r="C90" s="102" t="s">
        <v>58</v>
      </c>
      <c r="D90" s="96">
        <f t="shared" si="15"/>
        <v>5.4621848739495804E-3</v>
      </c>
      <c r="E90" s="103">
        <v>9.1419999999999995</v>
      </c>
      <c r="F90" s="104">
        <v>19.07</v>
      </c>
      <c r="G90" s="99">
        <f t="shared" si="10"/>
        <v>28.212</v>
      </c>
      <c r="H90" s="101">
        <v>5253</v>
      </c>
      <c r="I90" s="102" t="s">
        <v>57</v>
      </c>
      <c r="J90" s="100">
        <f t="shared" si="11"/>
        <v>0.52529999999999999</v>
      </c>
      <c r="K90" s="101">
        <v>503</v>
      </c>
      <c r="L90" s="102" t="s">
        <v>57</v>
      </c>
      <c r="M90" s="100">
        <f t="shared" si="12"/>
        <v>5.0299999999999997E-2</v>
      </c>
      <c r="N90" s="101">
        <v>463</v>
      </c>
      <c r="O90" s="102" t="s">
        <v>57</v>
      </c>
      <c r="P90" s="100">
        <f t="shared" si="13"/>
        <v>4.6300000000000001E-2</v>
      </c>
    </row>
    <row r="91" spans="1:16">
      <c r="A91" s="18">
        <f t="shared" si="14"/>
        <v>91</v>
      </c>
      <c r="B91" s="101">
        <v>1.4</v>
      </c>
      <c r="C91" s="102" t="s">
        <v>58</v>
      </c>
      <c r="D91" s="96">
        <f t="shared" si="15"/>
        <v>5.8823529411764705E-3</v>
      </c>
      <c r="E91" s="103">
        <v>9.3130000000000006</v>
      </c>
      <c r="F91" s="104">
        <v>18.86</v>
      </c>
      <c r="G91" s="99">
        <f t="shared" si="10"/>
        <v>28.173000000000002</v>
      </c>
      <c r="H91" s="101">
        <v>5600</v>
      </c>
      <c r="I91" s="102" t="s">
        <v>57</v>
      </c>
      <c r="J91" s="100">
        <f t="shared" si="11"/>
        <v>0.55999999999999994</v>
      </c>
      <c r="K91" s="101">
        <v>529</v>
      </c>
      <c r="L91" s="102" t="s">
        <v>57</v>
      </c>
      <c r="M91" s="100">
        <f t="shared" si="12"/>
        <v>5.2900000000000003E-2</v>
      </c>
      <c r="N91" s="101">
        <v>489</v>
      </c>
      <c r="O91" s="102" t="s">
        <v>57</v>
      </c>
      <c r="P91" s="100">
        <f t="shared" si="13"/>
        <v>4.8899999999999999E-2</v>
      </c>
    </row>
    <row r="92" spans="1:16">
      <c r="A92" s="18">
        <f t="shared" si="14"/>
        <v>92</v>
      </c>
      <c r="B92" s="101">
        <v>1.5</v>
      </c>
      <c r="C92" s="102" t="s">
        <v>58</v>
      </c>
      <c r="D92" s="96">
        <f t="shared" si="15"/>
        <v>6.3025210084033615E-3</v>
      </c>
      <c r="E92" s="103">
        <v>9.4730000000000008</v>
      </c>
      <c r="F92" s="104">
        <v>18.64</v>
      </c>
      <c r="G92" s="99">
        <f t="shared" si="10"/>
        <v>28.113</v>
      </c>
      <c r="H92" s="101">
        <v>5949</v>
      </c>
      <c r="I92" s="102" t="s">
        <v>57</v>
      </c>
      <c r="J92" s="100">
        <f t="shared" si="11"/>
        <v>0.59489999999999998</v>
      </c>
      <c r="K92" s="101">
        <v>555</v>
      </c>
      <c r="L92" s="102" t="s">
        <v>57</v>
      </c>
      <c r="M92" s="100">
        <f t="shared" si="12"/>
        <v>5.5500000000000008E-2</v>
      </c>
      <c r="N92" s="101">
        <v>515</v>
      </c>
      <c r="O92" s="102" t="s">
        <v>57</v>
      </c>
      <c r="P92" s="100">
        <f t="shared" si="13"/>
        <v>5.1500000000000004E-2</v>
      </c>
    </row>
    <row r="93" spans="1:16">
      <c r="A93" s="18">
        <f t="shared" si="14"/>
        <v>93</v>
      </c>
      <c r="B93" s="101">
        <v>1.6</v>
      </c>
      <c r="C93" s="102" t="s">
        <v>58</v>
      </c>
      <c r="D93" s="96">
        <f t="shared" si="15"/>
        <v>6.7226890756302525E-3</v>
      </c>
      <c r="E93" s="103">
        <v>9.625</v>
      </c>
      <c r="F93" s="104">
        <v>18.420000000000002</v>
      </c>
      <c r="G93" s="99">
        <f t="shared" si="10"/>
        <v>28.045000000000002</v>
      </c>
      <c r="H93" s="101">
        <v>6299</v>
      </c>
      <c r="I93" s="102" t="s">
        <v>57</v>
      </c>
      <c r="J93" s="100">
        <f t="shared" si="11"/>
        <v>0.62990000000000002</v>
      </c>
      <c r="K93" s="101">
        <v>581</v>
      </c>
      <c r="L93" s="102" t="s">
        <v>57</v>
      </c>
      <c r="M93" s="100">
        <f t="shared" si="12"/>
        <v>5.8099999999999999E-2</v>
      </c>
      <c r="N93" s="101">
        <v>540</v>
      </c>
      <c r="O93" s="102" t="s">
        <v>57</v>
      </c>
      <c r="P93" s="100">
        <f t="shared" si="13"/>
        <v>5.4000000000000006E-2</v>
      </c>
    </row>
    <row r="94" spans="1:16">
      <c r="A94" s="18">
        <f t="shared" si="14"/>
        <v>94</v>
      </c>
      <c r="B94" s="101">
        <v>1.7</v>
      </c>
      <c r="C94" s="102" t="s">
        <v>58</v>
      </c>
      <c r="D94" s="96">
        <f t="shared" si="15"/>
        <v>7.1428571428571426E-3</v>
      </c>
      <c r="E94" s="103">
        <v>9.7750000000000004</v>
      </c>
      <c r="F94" s="104">
        <v>18.21</v>
      </c>
      <c r="G94" s="99">
        <f t="shared" si="10"/>
        <v>27.984999999999999</v>
      </c>
      <c r="H94" s="101">
        <v>6649</v>
      </c>
      <c r="I94" s="102" t="s">
        <v>57</v>
      </c>
      <c r="J94" s="100">
        <f t="shared" si="11"/>
        <v>0.66490000000000005</v>
      </c>
      <c r="K94" s="101">
        <v>606</v>
      </c>
      <c r="L94" s="102" t="s">
        <v>57</v>
      </c>
      <c r="M94" s="100">
        <f t="shared" si="12"/>
        <v>6.0600000000000001E-2</v>
      </c>
      <c r="N94" s="101">
        <v>565</v>
      </c>
      <c r="O94" s="102" t="s">
        <v>57</v>
      </c>
      <c r="P94" s="100">
        <f t="shared" si="13"/>
        <v>5.6499999999999995E-2</v>
      </c>
    </row>
    <row r="95" spans="1:16">
      <c r="A95" s="18">
        <f t="shared" si="14"/>
        <v>95</v>
      </c>
      <c r="B95" s="101">
        <v>1.8</v>
      </c>
      <c r="C95" s="102" t="s">
        <v>58</v>
      </c>
      <c r="D95" s="96">
        <f t="shared" si="15"/>
        <v>7.5630252100840336E-3</v>
      </c>
      <c r="E95" s="103">
        <v>9.9239999999999995</v>
      </c>
      <c r="F95" s="104">
        <v>18</v>
      </c>
      <c r="G95" s="99">
        <f t="shared" si="10"/>
        <v>27.923999999999999</v>
      </c>
      <c r="H95" s="101">
        <v>7001</v>
      </c>
      <c r="I95" s="102" t="s">
        <v>57</v>
      </c>
      <c r="J95" s="100">
        <f t="shared" si="11"/>
        <v>0.70010000000000006</v>
      </c>
      <c r="K95" s="101">
        <v>631</v>
      </c>
      <c r="L95" s="102" t="s">
        <v>57</v>
      </c>
      <c r="M95" s="100">
        <f t="shared" si="12"/>
        <v>6.3100000000000003E-2</v>
      </c>
      <c r="N95" s="101">
        <v>590</v>
      </c>
      <c r="O95" s="102" t="s">
        <v>57</v>
      </c>
      <c r="P95" s="100">
        <f t="shared" si="13"/>
        <v>5.8999999999999997E-2</v>
      </c>
    </row>
    <row r="96" spans="1:16">
      <c r="A96" s="18">
        <f t="shared" si="14"/>
        <v>96</v>
      </c>
      <c r="B96" s="101">
        <v>2</v>
      </c>
      <c r="C96" s="102" t="s">
        <v>58</v>
      </c>
      <c r="D96" s="96">
        <f t="shared" si="15"/>
        <v>8.4033613445378148E-3</v>
      </c>
      <c r="E96" s="103">
        <v>10.220000000000001</v>
      </c>
      <c r="F96" s="104">
        <v>17.579999999999998</v>
      </c>
      <c r="G96" s="99">
        <f t="shared" si="10"/>
        <v>27.799999999999997</v>
      </c>
      <c r="H96" s="101">
        <v>7706</v>
      </c>
      <c r="I96" s="102" t="s">
        <v>57</v>
      </c>
      <c r="J96" s="100">
        <f t="shared" si="11"/>
        <v>0.77060000000000006</v>
      </c>
      <c r="K96" s="101">
        <v>683</v>
      </c>
      <c r="L96" s="102" t="s">
        <v>57</v>
      </c>
      <c r="M96" s="100">
        <f t="shared" si="12"/>
        <v>6.83E-2</v>
      </c>
      <c r="N96" s="101">
        <v>640</v>
      </c>
      <c r="O96" s="102" t="s">
        <v>57</v>
      </c>
      <c r="P96" s="100">
        <f t="shared" si="13"/>
        <v>6.4000000000000001E-2</v>
      </c>
    </row>
    <row r="97" spans="1:16">
      <c r="A97" s="18">
        <f t="shared" si="14"/>
        <v>97</v>
      </c>
      <c r="B97" s="101">
        <v>2.25</v>
      </c>
      <c r="C97" s="102" t="s">
        <v>58</v>
      </c>
      <c r="D97" s="96">
        <f t="shared" si="15"/>
        <v>9.4537815126050414E-3</v>
      </c>
      <c r="E97" s="103">
        <v>10.62</v>
      </c>
      <c r="F97" s="104">
        <v>17.09</v>
      </c>
      <c r="G97" s="99">
        <f t="shared" si="10"/>
        <v>27.71</v>
      </c>
      <c r="H97" s="101">
        <v>8592</v>
      </c>
      <c r="I97" s="102" t="s">
        <v>57</v>
      </c>
      <c r="J97" s="100">
        <f t="shared" si="11"/>
        <v>0.85920000000000007</v>
      </c>
      <c r="K97" s="101">
        <v>749</v>
      </c>
      <c r="L97" s="102" t="s">
        <v>57</v>
      </c>
      <c r="M97" s="100">
        <f t="shared" si="12"/>
        <v>7.4899999999999994E-2</v>
      </c>
      <c r="N97" s="101">
        <v>701</v>
      </c>
      <c r="O97" s="102" t="s">
        <v>57</v>
      </c>
      <c r="P97" s="100">
        <f t="shared" si="13"/>
        <v>7.0099999999999996E-2</v>
      </c>
    </row>
    <row r="98" spans="1:16">
      <c r="A98" s="18">
        <f t="shared" si="14"/>
        <v>98</v>
      </c>
      <c r="B98" s="101">
        <v>2.5</v>
      </c>
      <c r="C98" s="102" t="s">
        <v>58</v>
      </c>
      <c r="D98" s="96">
        <f t="shared" si="15"/>
        <v>1.050420168067227E-2</v>
      </c>
      <c r="E98" s="103">
        <v>11.03</v>
      </c>
      <c r="F98" s="104">
        <v>16.62</v>
      </c>
      <c r="G98" s="99">
        <f t="shared" si="10"/>
        <v>27.65</v>
      </c>
      <c r="H98" s="101">
        <v>9481</v>
      </c>
      <c r="I98" s="102" t="s">
        <v>57</v>
      </c>
      <c r="J98" s="100">
        <f t="shared" si="11"/>
        <v>0.94809999999999994</v>
      </c>
      <c r="K98" s="101">
        <v>811</v>
      </c>
      <c r="L98" s="102" t="s">
        <v>57</v>
      </c>
      <c r="M98" s="100">
        <f t="shared" si="12"/>
        <v>8.1100000000000005E-2</v>
      </c>
      <c r="N98" s="101">
        <v>762</v>
      </c>
      <c r="O98" s="102" t="s">
        <v>57</v>
      </c>
      <c r="P98" s="100">
        <f t="shared" si="13"/>
        <v>7.6200000000000004E-2</v>
      </c>
    </row>
    <row r="99" spans="1:16">
      <c r="A99" s="18">
        <f t="shared" si="14"/>
        <v>99</v>
      </c>
      <c r="B99" s="101">
        <v>2.75</v>
      </c>
      <c r="C99" s="102" t="s">
        <v>58</v>
      </c>
      <c r="D99" s="96">
        <f t="shared" si="15"/>
        <v>1.1554621848739496E-2</v>
      </c>
      <c r="E99" s="103">
        <v>11.47</v>
      </c>
      <c r="F99" s="104">
        <v>16.170000000000002</v>
      </c>
      <c r="G99" s="99">
        <f t="shared" si="10"/>
        <v>27.64</v>
      </c>
      <c r="H99" s="101">
        <v>1.04</v>
      </c>
      <c r="I99" s="105" t="s">
        <v>59</v>
      </c>
      <c r="J99" s="106">
        <f t="shared" ref="J99:J130" si="16">H99</f>
        <v>1.04</v>
      </c>
      <c r="K99" s="101">
        <v>872</v>
      </c>
      <c r="L99" s="102" t="s">
        <v>57</v>
      </c>
      <c r="M99" s="100">
        <f t="shared" si="12"/>
        <v>8.72E-2</v>
      </c>
      <c r="N99" s="101">
        <v>821</v>
      </c>
      <c r="O99" s="102" t="s">
        <v>57</v>
      </c>
      <c r="P99" s="100">
        <f t="shared" si="13"/>
        <v>8.2099999999999992E-2</v>
      </c>
    </row>
    <row r="100" spans="1:16">
      <c r="A100" s="18">
        <f t="shared" si="14"/>
        <v>100</v>
      </c>
      <c r="B100" s="101">
        <v>3</v>
      </c>
      <c r="C100" s="102" t="s">
        <v>58</v>
      </c>
      <c r="D100" s="96">
        <f t="shared" si="15"/>
        <v>1.2605042016806723E-2</v>
      </c>
      <c r="E100" s="103">
        <v>11.92</v>
      </c>
      <c r="F100" s="104">
        <v>15.75</v>
      </c>
      <c r="G100" s="99">
        <f t="shared" si="10"/>
        <v>27.67</v>
      </c>
      <c r="H100" s="101">
        <v>1.1299999999999999</v>
      </c>
      <c r="I100" s="102" t="s">
        <v>59</v>
      </c>
      <c r="J100" s="106">
        <f t="shared" si="16"/>
        <v>1.1299999999999999</v>
      </c>
      <c r="K100" s="101">
        <v>930</v>
      </c>
      <c r="L100" s="102" t="s">
        <v>57</v>
      </c>
      <c r="M100" s="100">
        <f t="shared" si="12"/>
        <v>9.2999999999999999E-2</v>
      </c>
      <c r="N100" s="101">
        <v>880</v>
      </c>
      <c r="O100" s="102" t="s">
        <v>57</v>
      </c>
      <c r="P100" s="100">
        <f t="shared" si="13"/>
        <v>8.7999999999999995E-2</v>
      </c>
    </row>
    <row r="101" spans="1:16">
      <c r="A101" s="18">
        <f t="shared" si="14"/>
        <v>101</v>
      </c>
      <c r="B101" s="101">
        <v>3.25</v>
      </c>
      <c r="C101" s="102" t="s">
        <v>58</v>
      </c>
      <c r="D101" s="96">
        <f t="shared" si="15"/>
        <v>1.365546218487395E-2</v>
      </c>
      <c r="E101" s="103">
        <v>12.38</v>
      </c>
      <c r="F101" s="104">
        <v>15.35</v>
      </c>
      <c r="G101" s="99">
        <f t="shared" si="10"/>
        <v>27.73</v>
      </c>
      <c r="H101" s="101">
        <v>1.22</v>
      </c>
      <c r="I101" s="102" t="s">
        <v>59</v>
      </c>
      <c r="J101" s="106">
        <f t="shared" si="16"/>
        <v>1.22</v>
      </c>
      <c r="K101" s="101">
        <v>987</v>
      </c>
      <c r="L101" s="102" t="s">
        <v>57</v>
      </c>
      <c r="M101" s="100">
        <f t="shared" si="12"/>
        <v>9.8699999999999996E-2</v>
      </c>
      <c r="N101" s="101">
        <v>938</v>
      </c>
      <c r="O101" s="102" t="s">
        <v>57</v>
      </c>
      <c r="P101" s="100">
        <f t="shared" si="13"/>
        <v>9.3799999999999994E-2</v>
      </c>
    </row>
    <row r="102" spans="1:16">
      <c r="A102" s="18">
        <f t="shared" si="14"/>
        <v>102</v>
      </c>
      <c r="B102" s="101">
        <v>3.5</v>
      </c>
      <c r="C102" s="102" t="s">
        <v>58</v>
      </c>
      <c r="D102" s="96">
        <f t="shared" si="15"/>
        <v>1.4705882352941176E-2</v>
      </c>
      <c r="E102" s="103">
        <v>12.85</v>
      </c>
      <c r="F102" s="104">
        <v>14.97</v>
      </c>
      <c r="G102" s="99">
        <f t="shared" si="10"/>
        <v>27.82</v>
      </c>
      <c r="H102" s="101">
        <v>1.3</v>
      </c>
      <c r="I102" s="102" t="s">
        <v>59</v>
      </c>
      <c r="J102" s="106">
        <f t="shared" si="16"/>
        <v>1.3</v>
      </c>
      <c r="K102" s="101">
        <v>1041</v>
      </c>
      <c r="L102" s="102" t="s">
        <v>57</v>
      </c>
      <c r="M102" s="100">
        <f t="shared" si="12"/>
        <v>0.1041</v>
      </c>
      <c r="N102" s="101">
        <v>995</v>
      </c>
      <c r="O102" s="102" t="s">
        <v>57</v>
      </c>
      <c r="P102" s="100">
        <f t="shared" si="13"/>
        <v>9.9500000000000005E-2</v>
      </c>
    </row>
    <row r="103" spans="1:16">
      <c r="A103" s="18">
        <f t="shared" si="14"/>
        <v>103</v>
      </c>
      <c r="B103" s="101">
        <v>3.75</v>
      </c>
      <c r="C103" s="102" t="s">
        <v>58</v>
      </c>
      <c r="D103" s="96">
        <f t="shared" si="15"/>
        <v>1.5756302521008403E-2</v>
      </c>
      <c r="E103" s="103">
        <v>13.32</v>
      </c>
      <c r="F103" s="104">
        <v>14.62</v>
      </c>
      <c r="G103" s="99">
        <f t="shared" si="10"/>
        <v>27.939999999999998</v>
      </c>
      <c r="H103" s="101">
        <v>1.39</v>
      </c>
      <c r="I103" s="102" t="s">
        <v>59</v>
      </c>
      <c r="J103" s="106">
        <f t="shared" si="16"/>
        <v>1.39</v>
      </c>
      <c r="K103" s="101">
        <v>1094</v>
      </c>
      <c r="L103" s="102" t="s">
        <v>57</v>
      </c>
      <c r="M103" s="100">
        <f t="shared" si="12"/>
        <v>0.10940000000000001</v>
      </c>
      <c r="N103" s="101">
        <v>1051</v>
      </c>
      <c r="O103" s="102" t="s">
        <v>57</v>
      </c>
      <c r="P103" s="100">
        <f t="shared" si="13"/>
        <v>0.1051</v>
      </c>
    </row>
    <row r="104" spans="1:16">
      <c r="A104" s="18">
        <f t="shared" si="14"/>
        <v>104</v>
      </c>
      <c r="B104" s="101">
        <v>4</v>
      </c>
      <c r="C104" s="102" t="s">
        <v>58</v>
      </c>
      <c r="D104" s="96">
        <f t="shared" si="15"/>
        <v>1.680672268907563E-2</v>
      </c>
      <c r="E104" s="103">
        <v>13.79</v>
      </c>
      <c r="F104" s="104">
        <v>14.28</v>
      </c>
      <c r="G104" s="99">
        <f t="shared" si="10"/>
        <v>28.07</v>
      </c>
      <c r="H104" s="101">
        <v>1.48</v>
      </c>
      <c r="I104" s="102" t="s">
        <v>59</v>
      </c>
      <c r="J104" s="106">
        <f t="shared" si="16"/>
        <v>1.48</v>
      </c>
      <c r="K104" s="101">
        <v>1145</v>
      </c>
      <c r="L104" s="102" t="s">
        <v>57</v>
      </c>
      <c r="M104" s="100">
        <f t="shared" si="12"/>
        <v>0.1145</v>
      </c>
      <c r="N104" s="101">
        <v>1106</v>
      </c>
      <c r="O104" s="102" t="s">
        <v>57</v>
      </c>
      <c r="P104" s="100">
        <f t="shared" si="13"/>
        <v>0.1106</v>
      </c>
    </row>
    <row r="105" spans="1:16">
      <c r="A105" s="18">
        <f t="shared" si="14"/>
        <v>105</v>
      </c>
      <c r="B105" s="101">
        <v>4.5</v>
      </c>
      <c r="C105" s="102" t="s">
        <v>58</v>
      </c>
      <c r="D105" s="96">
        <f t="shared" si="15"/>
        <v>1.8907563025210083E-2</v>
      </c>
      <c r="E105" s="103">
        <v>14.7</v>
      </c>
      <c r="F105" s="104">
        <v>13.66</v>
      </c>
      <c r="G105" s="99">
        <f t="shared" si="10"/>
        <v>28.36</v>
      </c>
      <c r="H105" s="101">
        <v>1.66</v>
      </c>
      <c r="I105" s="102" t="s">
        <v>59</v>
      </c>
      <c r="J105" s="106">
        <f t="shared" si="16"/>
        <v>1.66</v>
      </c>
      <c r="K105" s="101">
        <v>1255</v>
      </c>
      <c r="L105" s="102" t="s">
        <v>57</v>
      </c>
      <c r="M105" s="100">
        <f t="shared" si="12"/>
        <v>0.1255</v>
      </c>
      <c r="N105" s="101">
        <v>1214</v>
      </c>
      <c r="O105" s="102" t="s">
        <v>57</v>
      </c>
      <c r="P105" s="100">
        <f t="shared" si="13"/>
        <v>0.12139999999999999</v>
      </c>
    </row>
    <row r="106" spans="1:16">
      <c r="A106" s="18">
        <f t="shared" si="14"/>
        <v>106</v>
      </c>
      <c r="B106" s="101">
        <v>5</v>
      </c>
      <c r="C106" s="102" t="s">
        <v>58</v>
      </c>
      <c r="D106" s="96">
        <f t="shared" si="15"/>
        <v>2.100840336134454E-2</v>
      </c>
      <c r="E106" s="103">
        <v>15.58</v>
      </c>
      <c r="F106" s="104">
        <v>13.1</v>
      </c>
      <c r="G106" s="99">
        <f t="shared" si="10"/>
        <v>28.68</v>
      </c>
      <c r="H106" s="101">
        <v>1.83</v>
      </c>
      <c r="I106" s="102" t="s">
        <v>59</v>
      </c>
      <c r="J106" s="106">
        <f t="shared" si="16"/>
        <v>1.83</v>
      </c>
      <c r="K106" s="101">
        <v>1356</v>
      </c>
      <c r="L106" s="102" t="s">
        <v>57</v>
      </c>
      <c r="M106" s="100">
        <f t="shared" si="12"/>
        <v>0.1356</v>
      </c>
      <c r="N106" s="101">
        <v>1318</v>
      </c>
      <c r="O106" s="102" t="s">
        <v>57</v>
      </c>
      <c r="P106" s="100">
        <f t="shared" si="13"/>
        <v>0.1318</v>
      </c>
    </row>
    <row r="107" spans="1:16">
      <c r="A107" s="18">
        <f t="shared" si="14"/>
        <v>107</v>
      </c>
      <c r="B107" s="101">
        <v>5.5</v>
      </c>
      <c r="C107" s="102" t="s">
        <v>58</v>
      </c>
      <c r="D107" s="96">
        <f t="shared" si="15"/>
        <v>2.3109243697478993E-2</v>
      </c>
      <c r="E107" s="103">
        <v>16.420000000000002</v>
      </c>
      <c r="F107" s="104">
        <v>12.59</v>
      </c>
      <c r="G107" s="99">
        <f t="shared" si="10"/>
        <v>29.01</v>
      </c>
      <c r="H107" s="101">
        <v>2</v>
      </c>
      <c r="I107" s="102" t="s">
        <v>59</v>
      </c>
      <c r="J107" s="106">
        <f t="shared" si="16"/>
        <v>2</v>
      </c>
      <c r="K107" s="101">
        <v>1451</v>
      </c>
      <c r="L107" s="102" t="s">
        <v>57</v>
      </c>
      <c r="M107" s="100">
        <f t="shared" si="12"/>
        <v>0.14510000000000001</v>
      </c>
      <c r="N107" s="101">
        <v>1419</v>
      </c>
      <c r="O107" s="102" t="s">
        <v>57</v>
      </c>
      <c r="P107" s="100">
        <f t="shared" si="13"/>
        <v>0.1419</v>
      </c>
    </row>
    <row r="108" spans="1:16">
      <c r="A108" s="18">
        <f t="shared" si="14"/>
        <v>108</v>
      </c>
      <c r="B108" s="101">
        <v>6</v>
      </c>
      <c r="C108" s="102" t="s">
        <v>58</v>
      </c>
      <c r="D108" s="96">
        <f t="shared" si="15"/>
        <v>2.5210084033613446E-2</v>
      </c>
      <c r="E108" s="103">
        <v>17.2</v>
      </c>
      <c r="F108" s="104">
        <v>12.12</v>
      </c>
      <c r="G108" s="99">
        <f t="shared" si="10"/>
        <v>29.32</v>
      </c>
      <c r="H108" s="101">
        <v>2.17</v>
      </c>
      <c r="I108" s="102" t="s">
        <v>59</v>
      </c>
      <c r="J108" s="106">
        <f t="shared" si="16"/>
        <v>2.17</v>
      </c>
      <c r="K108" s="101">
        <v>1541</v>
      </c>
      <c r="L108" s="102" t="s">
        <v>57</v>
      </c>
      <c r="M108" s="100">
        <f t="shared" si="12"/>
        <v>0.15409999999999999</v>
      </c>
      <c r="N108" s="101">
        <v>1516</v>
      </c>
      <c r="O108" s="102" t="s">
        <v>57</v>
      </c>
      <c r="P108" s="100">
        <f t="shared" si="13"/>
        <v>0.15160000000000001</v>
      </c>
    </row>
    <row r="109" spans="1:16">
      <c r="A109" s="18">
        <f t="shared" si="14"/>
        <v>109</v>
      </c>
      <c r="B109" s="101">
        <v>6.5</v>
      </c>
      <c r="C109" s="102" t="s">
        <v>58</v>
      </c>
      <c r="D109" s="96">
        <f t="shared" si="15"/>
        <v>2.7310924369747899E-2</v>
      </c>
      <c r="E109" s="103">
        <v>17.920000000000002</v>
      </c>
      <c r="F109" s="104">
        <v>11.7</v>
      </c>
      <c r="G109" s="99">
        <f t="shared" si="10"/>
        <v>29.62</v>
      </c>
      <c r="H109" s="101">
        <v>2.34</v>
      </c>
      <c r="I109" s="102" t="s">
        <v>59</v>
      </c>
      <c r="J109" s="106">
        <f t="shared" si="16"/>
        <v>2.34</v>
      </c>
      <c r="K109" s="101">
        <v>1625</v>
      </c>
      <c r="L109" s="102" t="s">
        <v>57</v>
      </c>
      <c r="M109" s="100">
        <f t="shared" si="12"/>
        <v>0.16250000000000001</v>
      </c>
      <c r="N109" s="101">
        <v>1610</v>
      </c>
      <c r="O109" s="102" t="s">
        <v>57</v>
      </c>
      <c r="P109" s="100">
        <f t="shared" si="13"/>
        <v>0.161</v>
      </c>
    </row>
    <row r="110" spans="1:16">
      <c r="A110" s="18">
        <f t="shared" si="14"/>
        <v>110</v>
      </c>
      <c r="B110" s="101">
        <v>7</v>
      </c>
      <c r="C110" s="102" t="s">
        <v>58</v>
      </c>
      <c r="D110" s="96">
        <f t="shared" si="15"/>
        <v>2.9411764705882353E-2</v>
      </c>
      <c r="E110" s="103">
        <v>18.59</v>
      </c>
      <c r="F110" s="104">
        <v>11.3</v>
      </c>
      <c r="G110" s="99">
        <f t="shared" si="10"/>
        <v>29.89</v>
      </c>
      <c r="H110" s="101">
        <v>2.5</v>
      </c>
      <c r="I110" s="102" t="s">
        <v>59</v>
      </c>
      <c r="J110" s="106">
        <f t="shared" si="16"/>
        <v>2.5</v>
      </c>
      <c r="K110" s="101">
        <v>1705</v>
      </c>
      <c r="L110" s="102" t="s">
        <v>57</v>
      </c>
      <c r="M110" s="100">
        <f t="shared" si="12"/>
        <v>0.17050000000000001</v>
      </c>
      <c r="N110" s="101">
        <v>1702</v>
      </c>
      <c r="O110" s="102" t="s">
        <v>57</v>
      </c>
      <c r="P110" s="100">
        <f t="shared" si="13"/>
        <v>0.17019999999999999</v>
      </c>
    </row>
    <row r="111" spans="1:16">
      <c r="A111" s="18">
        <f t="shared" si="14"/>
        <v>111</v>
      </c>
      <c r="B111" s="101">
        <v>8</v>
      </c>
      <c r="C111" s="102" t="s">
        <v>58</v>
      </c>
      <c r="D111" s="96">
        <f t="shared" si="15"/>
        <v>3.3613445378151259E-2</v>
      </c>
      <c r="E111" s="103">
        <v>19.77</v>
      </c>
      <c r="F111" s="104">
        <v>10.6</v>
      </c>
      <c r="G111" s="99">
        <f t="shared" si="10"/>
        <v>30.369999999999997</v>
      </c>
      <c r="H111" s="101">
        <v>2.83</v>
      </c>
      <c r="I111" s="102" t="s">
        <v>59</v>
      </c>
      <c r="J111" s="106">
        <f t="shared" si="16"/>
        <v>2.83</v>
      </c>
      <c r="K111" s="101">
        <v>1883</v>
      </c>
      <c r="L111" s="102" t="s">
        <v>57</v>
      </c>
      <c r="M111" s="100">
        <f t="shared" si="12"/>
        <v>0.1883</v>
      </c>
      <c r="N111" s="101">
        <v>1877</v>
      </c>
      <c r="O111" s="102" t="s">
        <v>57</v>
      </c>
      <c r="P111" s="100">
        <f t="shared" si="13"/>
        <v>0.18770000000000001</v>
      </c>
    </row>
    <row r="112" spans="1:16">
      <c r="A112" s="18">
        <f t="shared" si="14"/>
        <v>112</v>
      </c>
      <c r="B112" s="101">
        <v>9</v>
      </c>
      <c r="C112" s="102" t="s">
        <v>58</v>
      </c>
      <c r="D112" s="96">
        <f t="shared" si="15"/>
        <v>3.7815126050420166E-2</v>
      </c>
      <c r="E112" s="103">
        <v>20.78</v>
      </c>
      <c r="F112" s="104">
        <v>10</v>
      </c>
      <c r="G112" s="99">
        <f t="shared" si="10"/>
        <v>30.78</v>
      </c>
      <c r="H112" s="101">
        <v>3.16</v>
      </c>
      <c r="I112" s="102" t="s">
        <v>59</v>
      </c>
      <c r="J112" s="106">
        <f t="shared" si="16"/>
        <v>3.16</v>
      </c>
      <c r="K112" s="101">
        <v>2043</v>
      </c>
      <c r="L112" s="102" t="s">
        <v>57</v>
      </c>
      <c r="M112" s="100">
        <f t="shared" si="12"/>
        <v>0.20430000000000001</v>
      </c>
      <c r="N112" s="101">
        <v>2043</v>
      </c>
      <c r="O112" s="102" t="s">
        <v>57</v>
      </c>
      <c r="P112" s="100">
        <f t="shared" si="13"/>
        <v>0.20430000000000001</v>
      </c>
    </row>
    <row r="113" spans="1:16">
      <c r="A113" s="18">
        <f t="shared" si="14"/>
        <v>113</v>
      </c>
      <c r="B113" s="101">
        <v>10</v>
      </c>
      <c r="C113" s="102" t="s">
        <v>58</v>
      </c>
      <c r="D113" s="96">
        <f t="shared" si="15"/>
        <v>4.2016806722689079E-2</v>
      </c>
      <c r="E113" s="103">
        <v>21.65</v>
      </c>
      <c r="F113" s="104">
        <v>9.4740000000000002</v>
      </c>
      <c r="G113" s="99">
        <f t="shared" si="10"/>
        <v>31.123999999999999</v>
      </c>
      <c r="H113" s="101">
        <v>3.48</v>
      </c>
      <c r="I113" s="102" t="s">
        <v>59</v>
      </c>
      <c r="J113" s="106">
        <f t="shared" si="16"/>
        <v>3.48</v>
      </c>
      <c r="K113" s="101">
        <v>2190</v>
      </c>
      <c r="L113" s="102" t="s">
        <v>57</v>
      </c>
      <c r="M113" s="100">
        <f t="shared" si="12"/>
        <v>0.219</v>
      </c>
      <c r="N113" s="101">
        <v>2202</v>
      </c>
      <c r="O113" s="102" t="s">
        <v>57</v>
      </c>
      <c r="P113" s="100">
        <f t="shared" si="13"/>
        <v>0.22020000000000001</v>
      </c>
    </row>
    <row r="114" spans="1:16">
      <c r="A114" s="18">
        <f t="shared" si="14"/>
        <v>114</v>
      </c>
      <c r="B114" s="101">
        <v>11</v>
      </c>
      <c r="C114" s="102" t="s">
        <v>58</v>
      </c>
      <c r="D114" s="96">
        <f t="shared" si="15"/>
        <v>4.6218487394957986E-2</v>
      </c>
      <c r="E114" s="103">
        <v>22.4</v>
      </c>
      <c r="F114" s="104">
        <v>9.0079999999999991</v>
      </c>
      <c r="G114" s="99">
        <f t="shared" si="10"/>
        <v>31.407999999999998</v>
      </c>
      <c r="H114" s="101">
        <v>3.79</v>
      </c>
      <c r="I114" s="102" t="s">
        <v>59</v>
      </c>
      <c r="J114" s="106">
        <f t="shared" si="16"/>
        <v>3.79</v>
      </c>
      <c r="K114" s="101">
        <v>2327</v>
      </c>
      <c r="L114" s="102" t="s">
        <v>57</v>
      </c>
      <c r="M114" s="100">
        <f t="shared" si="12"/>
        <v>0.23269999999999999</v>
      </c>
      <c r="N114" s="101">
        <v>2354</v>
      </c>
      <c r="O114" s="102" t="s">
        <v>57</v>
      </c>
      <c r="P114" s="100">
        <f t="shared" si="13"/>
        <v>0.2354</v>
      </c>
    </row>
    <row r="115" spans="1:16">
      <c r="A115" s="18">
        <f t="shared" si="14"/>
        <v>115</v>
      </c>
      <c r="B115" s="101">
        <v>12</v>
      </c>
      <c r="C115" s="102" t="s">
        <v>58</v>
      </c>
      <c r="D115" s="96">
        <f t="shared" si="15"/>
        <v>5.0420168067226892E-2</v>
      </c>
      <c r="E115" s="103">
        <v>23.07</v>
      </c>
      <c r="F115" s="104">
        <v>8.5920000000000005</v>
      </c>
      <c r="G115" s="99">
        <f t="shared" si="10"/>
        <v>31.661999999999999</v>
      </c>
      <c r="H115" s="101">
        <v>4.1100000000000003</v>
      </c>
      <c r="I115" s="102" t="s">
        <v>59</v>
      </c>
      <c r="J115" s="106">
        <f t="shared" si="16"/>
        <v>4.1100000000000003</v>
      </c>
      <c r="K115" s="101">
        <v>2455</v>
      </c>
      <c r="L115" s="102" t="s">
        <v>57</v>
      </c>
      <c r="M115" s="100">
        <f t="shared" si="12"/>
        <v>0.2455</v>
      </c>
      <c r="N115" s="101">
        <v>2500</v>
      </c>
      <c r="O115" s="102" t="s">
        <v>57</v>
      </c>
      <c r="P115" s="100">
        <f t="shared" si="13"/>
        <v>0.25</v>
      </c>
    </row>
    <row r="116" spans="1:16">
      <c r="A116" s="18">
        <f t="shared" si="14"/>
        <v>116</v>
      </c>
      <c r="B116" s="101">
        <v>13</v>
      </c>
      <c r="C116" s="102" t="s">
        <v>58</v>
      </c>
      <c r="D116" s="96">
        <f t="shared" si="15"/>
        <v>5.4621848739495799E-2</v>
      </c>
      <c r="E116" s="103">
        <v>23.67</v>
      </c>
      <c r="F116" s="104">
        <v>8.2200000000000006</v>
      </c>
      <c r="G116" s="99">
        <f t="shared" si="10"/>
        <v>31.89</v>
      </c>
      <c r="H116" s="101">
        <v>4.42</v>
      </c>
      <c r="I116" s="102" t="s">
        <v>59</v>
      </c>
      <c r="J116" s="106">
        <f t="shared" si="16"/>
        <v>4.42</v>
      </c>
      <c r="K116" s="101">
        <v>2575</v>
      </c>
      <c r="L116" s="102" t="s">
        <v>57</v>
      </c>
      <c r="M116" s="100">
        <f t="shared" ref="M116:M147" si="17">K116/1000/10</f>
        <v>0.25750000000000001</v>
      </c>
      <c r="N116" s="101">
        <v>2640</v>
      </c>
      <c r="O116" s="102" t="s">
        <v>57</v>
      </c>
      <c r="P116" s="100">
        <f t="shared" ref="P116:P147" si="18">N116/1000/10</f>
        <v>0.26400000000000001</v>
      </c>
    </row>
    <row r="117" spans="1:16">
      <c r="A117" s="18">
        <f t="shared" si="14"/>
        <v>117</v>
      </c>
      <c r="B117" s="101">
        <v>14</v>
      </c>
      <c r="C117" s="102" t="s">
        <v>58</v>
      </c>
      <c r="D117" s="96">
        <f t="shared" si="15"/>
        <v>5.8823529411764705E-2</v>
      </c>
      <c r="E117" s="103">
        <v>24.24</v>
      </c>
      <c r="F117" s="104">
        <v>7.883</v>
      </c>
      <c r="G117" s="99">
        <f t="shared" si="10"/>
        <v>32.122999999999998</v>
      </c>
      <c r="H117" s="101">
        <v>4.7300000000000004</v>
      </c>
      <c r="I117" s="102" t="s">
        <v>59</v>
      </c>
      <c r="J117" s="106">
        <f t="shared" si="16"/>
        <v>4.7300000000000004</v>
      </c>
      <c r="K117" s="101">
        <v>2689</v>
      </c>
      <c r="L117" s="102" t="s">
        <v>57</v>
      </c>
      <c r="M117" s="100">
        <f t="shared" si="17"/>
        <v>0.26890000000000003</v>
      </c>
      <c r="N117" s="101">
        <v>2777</v>
      </c>
      <c r="O117" s="102" t="s">
        <v>57</v>
      </c>
      <c r="P117" s="100">
        <f t="shared" si="18"/>
        <v>0.2777</v>
      </c>
    </row>
    <row r="118" spans="1:16">
      <c r="A118" s="18">
        <f t="shared" si="14"/>
        <v>118</v>
      </c>
      <c r="B118" s="101">
        <v>15</v>
      </c>
      <c r="C118" s="102" t="s">
        <v>58</v>
      </c>
      <c r="D118" s="96">
        <f t="shared" si="15"/>
        <v>6.3025210084033612E-2</v>
      </c>
      <c r="E118" s="103">
        <v>24.78</v>
      </c>
      <c r="F118" s="104">
        <v>7.577</v>
      </c>
      <c r="G118" s="99">
        <f t="shared" si="10"/>
        <v>32.356999999999999</v>
      </c>
      <c r="H118" s="101">
        <v>5.04</v>
      </c>
      <c r="I118" s="102" t="s">
        <v>59</v>
      </c>
      <c r="J118" s="106">
        <f t="shared" si="16"/>
        <v>5.04</v>
      </c>
      <c r="K118" s="101">
        <v>2797</v>
      </c>
      <c r="L118" s="102" t="s">
        <v>57</v>
      </c>
      <c r="M118" s="100">
        <f t="shared" si="17"/>
        <v>0.2797</v>
      </c>
      <c r="N118" s="101">
        <v>2908</v>
      </c>
      <c r="O118" s="102" t="s">
        <v>57</v>
      </c>
      <c r="P118" s="100">
        <f t="shared" si="18"/>
        <v>0.2908</v>
      </c>
    </row>
    <row r="119" spans="1:16">
      <c r="A119" s="18">
        <f t="shared" si="14"/>
        <v>119</v>
      </c>
      <c r="B119" s="101">
        <v>16</v>
      </c>
      <c r="C119" s="102" t="s">
        <v>58</v>
      </c>
      <c r="D119" s="96">
        <f t="shared" ref="D119:D150" si="19">B119/$C$5</f>
        <v>6.7226890756302518E-2</v>
      </c>
      <c r="E119" s="103">
        <v>25.31</v>
      </c>
      <c r="F119" s="104">
        <v>7.2969999999999997</v>
      </c>
      <c r="G119" s="99">
        <f t="shared" si="10"/>
        <v>32.606999999999999</v>
      </c>
      <c r="H119" s="101">
        <v>5.35</v>
      </c>
      <c r="I119" s="102" t="s">
        <v>59</v>
      </c>
      <c r="J119" s="106">
        <f t="shared" si="16"/>
        <v>5.35</v>
      </c>
      <c r="K119" s="101">
        <v>2901</v>
      </c>
      <c r="L119" s="102" t="s">
        <v>57</v>
      </c>
      <c r="M119" s="100">
        <f t="shared" si="17"/>
        <v>0.29009999999999997</v>
      </c>
      <c r="N119" s="101">
        <v>3036</v>
      </c>
      <c r="O119" s="102" t="s">
        <v>57</v>
      </c>
      <c r="P119" s="100">
        <f t="shared" si="18"/>
        <v>0.30359999999999998</v>
      </c>
    </row>
    <row r="120" spans="1:16">
      <c r="A120" s="18">
        <f t="shared" si="14"/>
        <v>120</v>
      </c>
      <c r="B120" s="101">
        <v>17</v>
      </c>
      <c r="C120" s="102" t="s">
        <v>58</v>
      </c>
      <c r="D120" s="96">
        <f t="shared" si="19"/>
        <v>7.1428571428571425E-2</v>
      </c>
      <c r="E120" s="103">
        <v>25.84</v>
      </c>
      <c r="F120" s="104">
        <v>7.0410000000000004</v>
      </c>
      <c r="G120" s="99">
        <f t="shared" si="10"/>
        <v>32.881</v>
      </c>
      <c r="H120" s="101">
        <v>5.65</v>
      </c>
      <c r="I120" s="102" t="s">
        <v>59</v>
      </c>
      <c r="J120" s="106">
        <f t="shared" si="16"/>
        <v>5.65</v>
      </c>
      <c r="K120" s="101">
        <v>2999</v>
      </c>
      <c r="L120" s="102" t="s">
        <v>57</v>
      </c>
      <c r="M120" s="100">
        <f t="shared" si="17"/>
        <v>0.2999</v>
      </c>
      <c r="N120" s="101">
        <v>3160</v>
      </c>
      <c r="O120" s="102" t="s">
        <v>57</v>
      </c>
      <c r="P120" s="100">
        <f t="shared" si="18"/>
        <v>0.316</v>
      </c>
    </row>
    <row r="121" spans="1:16">
      <c r="A121" s="18">
        <f t="shared" si="14"/>
        <v>121</v>
      </c>
      <c r="B121" s="101">
        <v>18</v>
      </c>
      <c r="C121" s="102" t="s">
        <v>58</v>
      </c>
      <c r="D121" s="96">
        <f t="shared" si="19"/>
        <v>7.5630252100840331E-2</v>
      </c>
      <c r="E121" s="103">
        <v>26.37</v>
      </c>
      <c r="F121" s="104">
        <v>6.8040000000000003</v>
      </c>
      <c r="G121" s="99">
        <f t="shared" si="10"/>
        <v>33.173999999999999</v>
      </c>
      <c r="H121" s="101">
        <v>5.95</v>
      </c>
      <c r="I121" s="102" t="s">
        <v>59</v>
      </c>
      <c r="J121" s="106">
        <f t="shared" si="16"/>
        <v>5.95</v>
      </c>
      <c r="K121" s="101">
        <v>3093</v>
      </c>
      <c r="L121" s="102" t="s">
        <v>57</v>
      </c>
      <c r="M121" s="100">
        <f t="shared" si="17"/>
        <v>0.30930000000000002</v>
      </c>
      <c r="N121" s="101">
        <v>3280</v>
      </c>
      <c r="O121" s="102" t="s">
        <v>57</v>
      </c>
      <c r="P121" s="100">
        <f t="shared" si="18"/>
        <v>0.32799999999999996</v>
      </c>
    </row>
    <row r="122" spans="1:16">
      <c r="A122" s="18">
        <f t="shared" si="14"/>
        <v>122</v>
      </c>
      <c r="B122" s="101">
        <v>20</v>
      </c>
      <c r="C122" s="102" t="s">
        <v>58</v>
      </c>
      <c r="D122" s="96">
        <f t="shared" si="19"/>
        <v>8.4033613445378158E-2</v>
      </c>
      <c r="E122" s="103">
        <v>27.48</v>
      </c>
      <c r="F122" s="104">
        <v>6.383</v>
      </c>
      <c r="G122" s="99">
        <f t="shared" si="10"/>
        <v>33.863</v>
      </c>
      <c r="H122" s="101">
        <v>6.55</v>
      </c>
      <c r="I122" s="102" t="s">
        <v>59</v>
      </c>
      <c r="J122" s="106">
        <f t="shared" si="16"/>
        <v>6.55</v>
      </c>
      <c r="K122" s="101">
        <v>3322</v>
      </c>
      <c r="L122" s="102" t="s">
        <v>57</v>
      </c>
      <c r="M122" s="100">
        <f t="shared" si="17"/>
        <v>0.3322</v>
      </c>
      <c r="N122" s="101">
        <v>3509</v>
      </c>
      <c r="O122" s="102" t="s">
        <v>57</v>
      </c>
      <c r="P122" s="100">
        <f t="shared" si="18"/>
        <v>0.35089999999999999</v>
      </c>
    </row>
    <row r="123" spans="1:16">
      <c r="A123" s="18">
        <f t="shared" si="14"/>
        <v>123</v>
      </c>
      <c r="B123" s="101">
        <v>22.5</v>
      </c>
      <c r="C123" s="102" t="s">
        <v>58</v>
      </c>
      <c r="D123" s="96">
        <f t="shared" si="19"/>
        <v>9.4537815126050417E-2</v>
      </c>
      <c r="E123" s="103">
        <v>28.99</v>
      </c>
      <c r="F123" s="104">
        <v>5.9340000000000002</v>
      </c>
      <c r="G123" s="99">
        <f t="shared" si="10"/>
        <v>34.923999999999999</v>
      </c>
      <c r="H123" s="101">
        <v>7.27</v>
      </c>
      <c r="I123" s="102" t="s">
        <v>59</v>
      </c>
      <c r="J123" s="106">
        <f t="shared" si="16"/>
        <v>7.27</v>
      </c>
      <c r="K123" s="101">
        <v>3605</v>
      </c>
      <c r="L123" s="102" t="s">
        <v>57</v>
      </c>
      <c r="M123" s="100">
        <f t="shared" si="17"/>
        <v>0.36049999999999999</v>
      </c>
      <c r="N123" s="101">
        <v>3777</v>
      </c>
      <c r="O123" s="102" t="s">
        <v>57</v>
      </c>
      <c r="P123" s="100">
        <f t="shared" si="18"/>
        <v>0.37770000000000004</v>
      </c>
    </row>
    <row r="124" spans="1:16">
      <c r="A124" s="18">
        <f t="shared" si="14"/>
        <v>124</v>
      </c>
      <c r="B124" s="101">
        <v>25</v>
      </c>
      <c r="C124" s="102" t="s">
        <v>58</v>
      </c>
      <c r="D124" s="96">
        <f t="shared" si="19"/>
        <v>0.10504201680672269</v>
      </c>
      <c r="E124" s="103">
        <v>30.67</v>
      </c>
      <c r="F124" s="104">
        <v>5.5510000000000002</v>
      </c>
      <c r="G124" s="99">
        <f t="shared" si="10"/>
        <v>36.221000000000004</v>
      </c>
      <c r="H124" s="101">
        <v>7.97</v>
      </c>
      <c r="I124" s="102" t="s">
        <v>59</v>
      </c>
      <c r="J124" s="106">
        <f t="shared" si="16"/>
        <v>7.97</v>
      </c>
      <c r="K124" s="101">
        <v>3853</v>
      </c>
      <c r="L124" s="102" t="s">
        <v>57</v>
      </c>
      <c r="M124" s="100">
        <f t="shared" si="17"/>
        <v>0.38530000000000003</v>
      </c>
      <c r="N124" s="101">
        <v>4024</v>
      </c>
      <c r="O124" s="102" t="s">
        <v>57</v>
      </c>
      <c r="P124" s="100">
        <f t="shared" si="18"/>
        <v>0.40239999999999998</v>
      </c>
    </row>
    <row r="125" spans="1:16">
      <c r="A125" s="18">
        <f t="shared" si="14"/>
        <v>125</v>
      </c>
      <c r="B125" s="107">
        <v>27.5</v>
      </c>
      <c r="C125" s="108" t="s">
        <v>58</v>
      </c>
      <c r="D125" s="96">
        <f t="shared" si="19"/>
        <v>0.11554621848739496</v>
      </c>
      <c r="E125" s="103">
        <v>32.520000000000003</v>
      </c>
      <c r="F125" s="104">
        <v>5.2220000000000004</v>
      </c>
      <c r="G125" s="99">
        <f t="shared" si="10"/>
        <v>37.742000000000004</v>
      </c>
      <c r="H125" s="101">
        <v>8.64</v>
      </c>
      <c r="I125" s="102" t="s">
        <v>59</v>
      </c>
      <c r="J125" s="106">
        <f t="shared" si="16"/>
        <v>8.64</v>
      </c>
      <c r="K125" s="101">
        <v>4071</v>
      </c>
      <c r="L125" s="102" t="s">
        <v>57</v>
      </c>
      <c r="M125" s="100">
        <f t="shared" si="17"/>
        <v>0.40709999999999996</v>
      </c>
      <c r="N125" s="101">
        <v>4252</v>
      </c>
      <c r="O125" s="102" t="s">
        <v>57</v>
      </c>
      <c r="P125" s="100">
        <f t="shared" si="18"/>
        <v>0.42519999999999997</v>
      </c>
    </row>
    <row r="126" spans="1:16">
      <c r="A126" s="18">
        <f t="shared" si="14"/>
        <v>126</v>
      </c>
      <c r="B126" s="107">
        <v>30</v>
      </c>
      <c r="C126" s="108" t="s">
        <v>58</v>
      </c>
      <c r="D126" s="96">
        <f t="shared" si="19"/>
        <v>0.12605042016806722</v>
      </c>
      <c r="E126" s="103">
        <v>34.54</v>
      </c>
      <c r="F126" s="104">
        <v>4.9340000000000002</v>
      </c>
      <c r="G126" s="99">
        <f t="shared" si="10"/>
        <v>39.473999999999997</v>
      </c>
      <c r="H126" s="107">
        <v>9.2899999999999991</v>
      </c>
      <c r="I126" s="108" t="s">
        <v>59</v>
      </c>
      <c r="J126" s="106">
        <f t="shared" si="16"/>
        <v>9.2899999999999991</v>
      </c>
      <c r="K126" s="107">
        <v>4263</v>
      </c>
      <c r="L126" s="108" t="s">
        <v>57</v>
      </c>
      <c r="M126" s="100">
        <f t="shared" si="17"/>
        <v>0.42630000000000001</v>
      </c>
      <c r="N126" s="107">
        <v>4461</v>
      </c>
      <c r="O126" s="108" t="s">
        <v>57</v>
      </c>
      <c r="P126" s="100">
        <f t="shared" si="18"/>
        <v>0.44610000000000005</v>
      </c>
    </row>
    <row r="127" spans="1:16">
      <c r="A127" s="18">
        <f t="shared" si="14"/>
        <v>127</v>
      </c>
      <c r="B127" s="107">
        <v>32.5</v>
      </c>
      <c r="C127" s="108" t="s">
        <v>58</v>
      </c>
      <c r="D127" s="96">
        <f t="shared" si="19"/>
        <v>0.13655462184873948</v>
      </c>
      <c r="E127" s="103">
        <v>36.71</v>
      </c>
      <c r="F127" s="104">
        <v>4.68</v>
      </c>
      <c r="G127" s="99">
        <f t="shared" si="10"/>
        <v>41.39</v>
      </c>
      <c r="H127" s="107">
        <v>9.9</v>
      </c>
      <c r="I127" s="108" t="s">
        <v>59</v>
      </c>
      <c r="J127" s="106">
        <f t="shared" si="16"/>
        <v>9.9</v>
      </c>
      <c r="K127" s="107">
        <v>4431</v>
      </c>
      <c r="L127" s="108" t="s">
        <v>57</v>
      </c>
      <c r="M127" s="100">
        <f t="shared" si="17"/>
        <v>0.44309999999999999</v>
      </c>
      <c r="N127" s="107">
        <v>4653</v>
      </c>
      <c r="O127" s="108" t="s">
        <v>57</v>
      </c>
      <c r="P127" s="100">
        <f t="shared" si="18"/>
        <v>0.46529999999999994</v>
      </c>
    </row>
    <row r="128" spans="1:16">
      <c r="A128" s="18">
        <f t="shared" si="14"/>
        <v>128</v>
      </c>
      <c r="B128" s="101">
        <v>35</v>
      </c>
      <c r="C128" s="102" t="s">
        <v>58</v>
      </c>
      <c r="D128" s="96">
        <f t="shared" si="19"/>
        <v>0.14705882352941177</v>
      </c>
      <c r="E128" s="103">
        <v>39.020000000000003</v>
      </c>
      <c r="F128" s="104">
        <v>4.4539999999999997</v>
      </c>
      <c r="G128" s="99">
        <f t="shared" si="10"/>
        <v>43.474000000000004</v>
      </c>
      <c r="H128" s="101">
        <v>10.49</v>
      </c>
      <c r="I128" s="102" t="s">
        <v>59</v>
      </c>
      <c r="J128" s="106">
        <f t="shared" si="16"/>
        <v>10.49</v>
      </c>
      <c r="K128" s="107">
        <v>4580</v>
      </c>
      <c r="L128" s="108" t="s">
        <v>57</v>
      </c>
      <c r="M128" s="100">
        <f t="shared" si="17"/>
        <v>0.45800000000000002</v>
      </c>
      <c r="N128" s="107">
        <v>4828</v>
      </c>
      <c r="O128" s="108" t="s">
        <v>57</v>
      </c>
      <c r="P128" s="100">
        <f t="shared" si="18"/>
        <v>0.48280000000000001</v>
      </c>
    </row>
    <row r="129" spans="1:16">
      <c r="A129" s="18">
        <f t="shared" si="14"/>
        <v>129</v>
      </c>
      <c r="B129" s="101">
        <v>37.5</v>
      </c>
      <c r="C129" s="102" t="s">
        <v>58</v>
      </c>
      <c r="D129" s="96">
        <f t="shared" si="19"/>
        <v>0.15756302521008403</v>
      </c>
      <c r="E129" s="103">
        <v>41.43</v>
      </c>
      <c r="F129" s="104">
        <v>4.2519999999999998</v>
      </c>
      <c r="G129" s="99">
        <f t="shared" si="10"/>
        <v>45.682000000000002</v>
      </c>
      <c r="H129" s="101">
        <v>11.05</v>
      </c>
      <c r="I129" s="102" t="s">
        <v>59</v>
      </c>
      <c r="J129" s="106">
        <f t="shared" si="16"/>
        <v>11.05</v>
      </c>
      <c r="K129" s="107">
        <v>4712</v>
      </c>
      <c r="L129" s="108" t="s">
        <v>57</v>
      </c>
      <c r="M129" s="100">
        <f t="shared" si="17"/>
        <v>0.47119999999999995</v>
      </c>
      <c r="N129" s="107">
        <v>4988</v>
      </c>
      <c r="O129" s="108" t="s">
        <v>57</v>
      </c>
      <c r="P129" s="100">
        <f t="shared" si="18"/>
        <v>0.49880000000000002</v>
      </c>
    </row>
    <row r="130" spans="1:16">
      <c r="A130" s="18">
        <f t="shared" si="14"/>
        <v>130</v>
      </c>
      <c r="B130" s="101">
        <v>40</v>
      </c>
      <c r="C130" s="102" t="s">
        <v>58</v>
      </c>
      <c r="D130" s="96">
        <f t="shared" si="19"/>
        <v>0.16806722689075632</v>
      </c>
      <c r="E130" s="103">
        <v>43.93</v>
      </c>
      <c r="F130" s="104">
        <v>4.07</v>
      </c>
      <c r="G130" s="99">
        <f t="shared" si="10"/>
        <v>48</v>
      </c>
      <c r="H130" s="101">
        <v>11.58</v>
      </c>
      <c r="I130" s="102" t="s">
        <v>59</v>
      </c>
      <c r="J130" s="106">
        <f t="shared" si="16"/>
        <v>11.58</v>
      </c>
      <c r="K130" s="107">
        <v>4830</v>
      </c>
      <c r="L130" s="108" t="s">
        <v>57</v>
      </c>
      <c r="M130" s="100">
        <f t="shared" si="17"/>
        <v>0.48299999999999998</v>
      </c>
      <c r="N130" s="107">
        <v>5135</v>
      </c>
      <c r="O130" s="108" t="s">
        <v>57</v>
      </c>
      <c r="P130" s="100">
        <f t="shared" si="18"/>
        <v>0.51349999999999996</v>
      </c>
    </row>
    <row r="131" spans="1:16">
      <c r="A131" s="18">
        <f t="shared" si="14"/>
        <v>131</v>
      </c>
      <c r="B131" s="101">
        <v>45</v>
      </c>
      <c r="C131" s="102" t="s">
        <v>58</v>
      </c>
      <c r="D131" s="96">
        <f t="shared" si="19"/>
        <v>0.18907563025210083</v>
      </c>
      <c r="E131" s="103">
        <v>49.07</v>
      </c>
      <c r="F131" s="104">
        <v>3.7530000000000001</v>
      </c>
      <c r="G131" s="99">
        <f t="shared" si="10"/>
        <v>52.823</v>
      </c>
      <c r="H131" s="101">
        <v>12.57</v>
      </c>
      <c r="I131" s="102" t="s">
        <v>59</v>
      </c>
      <c r="J131" s="106">
        <f t="shared" ref="J131:J162" si="20">H131</f>
        <v>12.57</v>
      </c>
      <c r="K131" s="107">
        <v>5124</v>
      </c>
      <c r="L131" s="108" t="s">
        <v>57</v>
      </c>
      <c r="M131" s="100">
        <f t="shared" si="17"/>
        <v>0.51239999999999997</v>
      </c>
      <c r="N131" s="107">
        <v>5392</v>
      </c>
      <c r="O131" s="108" t="s">
        <v>57</v>
      </c>
      <c r="P131" s="100">
        <f t="shared" si="18"/>
        <v>0.53920000000000001</v>
      </c>
    </row>
    <row r="132" spans="1:16">
      <c r="A132" s="18">
        <f t="shared" si="14"/>
        <v>132</v>
      </c>
      <c r="B132" s="101">
        <v>50</v>
      </c>
      <c r="C132" s="102" t="s">
        <v>58</v>
      </c>
      <c r="D132" s="96">
        <f t="shared" si="19"/>
        <v>0.21008403361344538</v>
      </c>
      <c r="E132" s="103">
        <v>54.29</v>
      </c>
      <c r="F132" s="104">
        <v>3.488</v>
      </c>
      <c r="G132" s="99">
        <f t="shared" si="10"/>
        <v>57.777999999999999</v>
      </c>
      <c r="H132" s="101">
        <v>13.47</v>
      </c>
      <c r="I132" s="102" t="s">
        <v>59</v>
      </c>
      <c r="J132" s="106">
        <f t="shared" si="20"/>
        <v>13.47</v>
      </c>
      <c r="K132" s="107">
        <v>5357</v>
      </c>
      <c r="L132" s="108" t="s">
        <v>57</v>
      </c>
      <c r="M132" s="100">
        <f t="shared" si="17"/>
        <v>0.53570000000000007</v>
      </c>
      <c r="N132" s="107">
        <v>5610</v>
      </c>
      <c r="O132" s="108" t="s">
        <v>57</v>
      </c>
      <c r="P132" s="100">
        <f t="shared" si="18"/>
        <v>0.56100000000000005</v>
      </c>
    </row>
    <row r="133" spans="1:16">
      <c r="A133" s="18">
        <f t="shared" si="14"/>
        <v>133</v>
      </c>
      <c r="B133" s="101">
        <v>55</v>
      </c>
      <c r="C133" s="102" t="s">
        <v>58</v>
      </c>
      <c r="D133" s="96">
        <f t="shared" si="19"/>
        <v>0.23109243697478993</v>
      </c>
      <c r="E133" s="103">
        <v>59.45</v>
      </c>
      <c r="F133" s="104">
        <v>3.2610000000000001</v>
      </c>
      <c r="G133" s="99">
        <f t="shared" si="10"/>
        <v>62.711000000000006</v>
      </c>
      <c r="H133" s="101">
        <v>14.3</v>
      </c>
      <c r="I133" s="102" t="s">
        <v>59</v>
      </c>
      <c r="J133" s="106">
        <f t="shared" si="20"/>
        <v>14.3</v>
      </c>
      <c r="K133" s="107">
        <v>5547</v>
      </c>
      <c r="L133" s="108" t="s">
        <v>57</v>
      </c>
      <c r="M133" s="100">
        <f t="shared" si="17"/>
        <v>0.55469999999999997</v>
      </c>
      <c r="N133" s="107">
        <v>5796</v>
      </c>
      <c r="O133" s="108" t="s">
        <v>57</v>
      </c>
      <c r="P133" s="100">
        <f t="shared" si="18"/>
        <v>0.5796</v>
      </c>
    </row>
    <row r="134" spans="1:16">
      <c r="A134" s="18">
        <f t="shared" si="14"/>
        <v>134</v>
      </c>
      <c r="B134" s="101">
        <v>60</v>
      </c>
      <c r="C134" s="102" t="s">
        <v>58</v>
      </c>
      <c r="D134" s="96">
        <f t="shared" si="19"/>
        <v>0.25210084033613445</v>
      </c>
      <c r="E134" s="103">
        <v>64.47</v>
      </c>
      <c r="F134" s="104">
        <v>3.0659999999999998</v>
      </c>
      <c r="G134" s="99">
        <f t="shared" si="10"/>
        <v>67.536000000000001</v>
      </c>
      <c r="H134" s="101">
        <v>15.06</v>
      </c>
      <c r="I134" s="102" t="s">
        <v>59</v>
      </c>
      <c r="J134" s="106">
        <f t="shared" si="20"/>
        <v>15.06</v>
      </c>
      <c r="K134" s="107">
        <v>5705</v>
      </c>
      <c r="L134" s="108" t="s">
        <v>57</v>
      </c>
      <c r="M134" s="100">
        <f t="shared" si="17"/>
        <v>0.57050000000000001</v>
      </c>
      <c r="N134" s="107">
        <v>5956</v>
      </c>
      <c r="O134" s="108" t="s">
        <v>57</v>
      </c>
      <c r="P134" s="100">
        <f t="shared" si="18"/>
        <v>0.59560000000000002</v>
      </c>
    </row>
    <row r="135" spans="1:16">
      <c r="A135" s="18">
        <f t="shared" si="14"/>
        <v>135</v>
      </c>
      <c r="B135" s="101">
        <v>65</v>
      </c>
      <c r="C135" s="102" t="s">
        <v>58</v>
      </c>
      <c r="D135" s="96">
        <f t="shared" si="19"/>
        <v>0.27310924369747897</v>
      </c>
      <c r="E135" s="103">
        <v>69.28</v>
      </c>
      <c r="F135" s="104">
        <v>2.8940000000000001</v>
      </c>
      <c r="G135" s="99">
        <f t="shared" si="10"/>
        <v>72.174000000000007</v>
      </c>
      <c r="H135" s="101">
        <v>15.78</v>
      </c>
      <c r="I135" s="102" t="s">
        <v>59</v>
      </c>
      <c r="J135" s="106">
        <f t="shared" si="20"/>
        <v>15.78</v>
      </c>
      <c r="K135" s="107">
        <v>5839</v>
      </c>
      <c r="L135" s="108" t="s">
        <v>57</v>
      </c>
      <c r="M135" s="100">
        <f t="shared" si="17"/>
        <v>0.58390000000000009</v>
      </c>
      <c r="N135" s="107">
        <v>6096</v>
      </c>
      <c r="O135" s="108" t="s">
        <v>57</v>
      </c>
      <c r="P135" s="100">
        <f t="shared" si="18"/>
        <v>0.60960000000000003</v>
      </c>
    </row>
    <row r="136" spans="1:16">
      <c r="A136" s="18">
        <f t="shared" si="14"/>
        <v>136</v>
      </c>
      <c r="B136" s="101">
        <v>70</v>
      </c>
      <c r="C136" s="102" t="s">
        <v>58</v>
      </c>
      <c r="D136" s="96">
        <f t="shared" si="19"/>
        <v>0.29411764705882354</v>
      </c>
      <c r="E136" s="103">
        <v>73.849999999999994</v>
      </c>
      <c r="F136" s="104">
        <v>2.7429999999999999</v>
      </c>
      <c r="G136" s="99">
        <f t="shared" si="10"/>
        <v>76.592999999999989</v>
      </c>
      <c r="H136" s="101">
        <v>16.45</v>
      </c>
      <c r="I136" s="102" t="s">
        <v>59</v>
      </c>
      <c r="J136" s="106">
        <f t="shared" si="20"/>
        <v>16.45</v>
      </c>
      <c r="K136" s="107">
        <v>5954</v>
      </c>
      <c r="L136" s="108" t="s">
        <v>57</v>
      </c>
      <c r="M136" s="100">
        <f t="shared" si="17"/>
        <v>0.59539999999999993</v>
      </c>
      <c r="N136" s="107">
        <v>6220</v>
      </c>
      <c r="O136" s="108" t="s">
        <v>57</v>
      </c>
      <c r="P136" s="100">
        <f t="shared" si="18"/>
        <v>0.622</v>
      </c>
    </row>
    <row r="137" spans="1:16">
      <c r="A137" s="18">
        <f t="shared" si="14"/>
        <v>137</v>
      </c>
      <c r="B137" s="101">
        <v>80</v>
      </c>
      <c r="C137" s="102" t="s">
        <v>58</v>
      </c>
      <c r="D137" s="96">
        <f t="shared" si="19"/>
        <v>0.33613445378151263</v>
      </c>
      <c r="E137" s="103">
        <v>82.21</v>
      </c>
      <c r="F137" s="104">
        <v>2.4889999999999999</v>
      </c>
      <c r="G137" s="99">
        <f t="shared" si="10"/>
        <v>84.698999999999998</v>
      </c>
      <c r="H137" s="101">
        <v>17.690000000000001</v>
      </c>
      <c r="I137" s="102" t="s">
        <v>59</v>
      </c>
      <c r="J137" s="106">
        <f t="shared" si="20"/>
        <v>17.690000000000001</v>
      </c>
      <c r="K137" s="107">
        <v>6268</v>
      </c>
      <c r="L137" s="108" t="s">
        <v>57</v>
      </c>
      <c r="M137" s="100">
        <f t="shared" si="17"/>
        <v>0.62680000000000002</v>
      </c>
      <c r="N137" s="107">
        <v>6429</v>
      </c>
      <c r="O137" s="108" t="s">
        <v>57</v>
      </c>
      <c r="P137" s="100">
        <f t="shared" si="18"/>
        <v>0.64290000000000003</v>
      </c>
    </row>
    <row r="138" spans="1:16">
      <c r="A138" s="18">
        <f t="shared" si="14"/>
        <v>138</v>
      </c>
      <c r="B138" s="101">
        <v>90</v>
      </c>
      <c r="C138" s="102" t="s">
        <v>58</v>
      </c>
      <c r="D138" s="96">
        <f t="shared" si="19"/>
        <v>0.37815126050420167</v>
      </c>
      <c r="E138" s="103">
        <v>89.55</v>
      </c>
      <c r="F138" s="104">
        <v>2.2810000000000001</v>
      </c>
      <c r="G138" s="99">
        <f t="shared" si="10"/>
        <v>91.831000000000003</v>
      </c>
      <c r="H138" s="101">
        <v>18.82</v>
      </c>
      <c r="I138" s="102" t="s">
        <v>59</v>
      </c>
      <c r="J138" s="106">
        <f t="shared" si="20"/>
        <v>18.82</v>
      </c>
      <c r="K138" s="107">
        <v>6517</v>
      </c>
      <c r="L138" s="108" t="s">
        <v>57</v>
      </c>
      <c r="M138" s="100">
        <f t="shared" si="17"/>
        <v>0.65170000000000006</v>
      </c>
      <c r="N138" s="107">
        <v>6599</v>
      </c>
      <c r="O138" s="108" t="s">
        <v>57</v>
      </c>
      <c r="P138" s="100">
        <f t="shared" si="18"/>
        <v>0.65990000000000004</v>
      </c>
    </row>
    <row r="139" spans="1:16">
      <c r="A139" s="18">
        <f t="shared" si="14"/>
        <v>139</v>
      </c>
      <c r="B139" s="101">
        <v>100</v>
      </c>
      <c r="C139" s="102" t="s">
        <v>58</v>
      </c>
      <c r="D139" s="96">
        <f t="shared" si="19"/>
        <v>0.42016806722689076</v>
      </c>
      <c r="E139" s="103">
        <v>95.95</v>
      </c>
      <c r="F139" s="104">
        <v>2.109</v>
      </c>
      <c r="G139" s="99">
        <f t="shared" si="10"/>
        <v>98.058999999999997</v>
      </c>
      <c r="H139" s="101">
        <v>19.87</v>
      </c>
      <c r="I139" s="102" t="s">
        <v>59</v>
      </c>
      <c r="J139" s="106">
        <f t="shared" si="20"/>
        <v>19.87</v>
      </c>
      <c r="K139" s="107">
        <v>6723</v>
      </c>
      <c r="L139" s="108" t="s">
        <v>57</v>
      </c>
      <c r="M139" s="100">
        <f t="shared" si="17"/>
        <v>0.67230000000000001</v>
      </c>
      <c r="N139" s="107">
        <v>6743</v>
      </c>
      <c r="O139" s="108" t="s">
        <v>57</v>
      </c>
      <c r="P139" s="100">
        <f t="shared" si="18"/>
        <v>0.67430000000000001</v>
      </c>
    </row>
    <row r="140" spans="1:16">
      <c r="A140" s="18">
        <f t="shared" si="14"/>
        <v>140</v>
      </c>
      <c r="B140" s="101">
        <v>110</v>
      </c>
      <c r="C140" s="109" t="s">
        <v>58</v>
      </c>
      <c r="D140" s="96">
        <f t="shared" si="19"/>
        <v>0.46218487394957986</v>
      </c>
      <c r="E140" s="103">
        <v>101.5</v>
      </c>
      <c r="F140" s="104">
        <v>1.964</v>
      </c>
      <c r="G140" s="99">
        <f t="shared" si="10"/>
        <v>103.464</v>
      </c>
      <c r="H140" s="101">
        <v>20.86</v>
      </c>
      <c r="I140" s="102" t="s">
        <v>59</v>
      </c>
      <c r="J140" s="106">
        <f t="shared" si="20"/>
        <v>20.86</v>
      </c>
      <c r="K140" s="107">
        <v>6900</v>
      </c>
      <c r="L140" s="108" t="s">
        <v>57</v>
      </c>
      <c r="M140" s="100">
        <f t="shared" si="17"/>
        <v>0.69000000000000006</v>
      </c>
      <c r="N140" s="107">
        <v>6867</v>
      </c>
      <c r="O140" s="108" t="s">
        <v>57</v>
      </c>
      <c r="P140" s="100">
        <f t="shared" si="18"/>
        <v>0.68669999999999998</v>
      </c>
    </row>
    <row r="141" spans="1:16">
      <c r="A141" s="18">
        <f t="shared" si="14"/>
        <v>141</v>
      </c>
      <c r="B141" s="101">
        <v>120</v>
      </c>
      <c r="C141" s="108" t="s">
        <v>58</v>
      </c>
      <c r="D141" s="96">
        <f t="shared" si="19"/>
        <v>0.50420168067226889</v>
      </c>
      <c r="E141" s="103">
        <v>106.4</v>
      </c>
      <c r="F141" s="104">
        <v>1.8380000000000001</v>
      </c>
      <c r="G141" s="99">
        <f t="shared" si="10"/>
        <v>108.238</v>
      </c>
      <c r="H141" s="107">
        <v>21.81</v>
      </c>
      <c r="I141" s="108" t="s">
        <v>59</v>
      </c>
      <c r="J141" s="106">
        <f t="shared" si="20"/>
        <v>21.81</v>
      </c>
      <c r="K141" s="107">
        <v>7056</v>
      </c>
      <c r="L141" s="108" t="s">
        <v>57</v>
      </c>
      <c r="M141" s="100">
        <f t="shared" si="17"/>
        <v>0.7056</v>
      </c>
      <c r="N141" s="107">
        <v>6976</v>
      </c>
      <c r="O141" s="108" t="s">
        <v>57</v>
      </c>
      <c r="P141" s="100">
        <f t="shared" si="18"/>
        <v>0.6976</v>
      </c>
    </row>
    <row r="142" spans="1:16">
      <c r="A142" s="18">
        <f t="shared" si="14"/>
        <v>142</v>
      </c>
      <c r="B142" s="101">
        <v>130</v>
      </c>
      <c r="C142" s="108" t="s">
        <v>58</v>
      </c>
      <c r="D142" s="96">
        <f t="shared" si="19"/>
        <v>0.54621848739495793</v>
      </c>
      <c r="E142" s="103">
        <v>110.8</v>
      </c>
      <c r="F142" s="104">
        <v>1.73</v>
      </c>
      <c r="G142" s="99">
        <f t="shared" si="10"/>
        <v>112.53</v>
      </c>
      <c r="H142" s="107">
        <v>22.71</v>
      </c>
      <c r="I142" s="108" t="s">
        <v>59</v>
      </c>
      <c r="J142" s="106">
        <f t="shared" si="20"/>
        <v>22.71</v>
      </c>
      <c r="K142" s="107">
        <v>7195</v>
      </c>
      <c r="L142" s="108" t="s">
        <v>57</v>
      </c>
      <c r="M142" s="100">
        <f t="shared" si="17"/>
        <v>0.71950000000000003</v>
      </c>
      <c r="N142" s="107">
        <v>7073</v>
      </c>
      <c r="O142" s="108" t="s">
        <v>57</v>
      </c>
      <c r="P142" s="100">
        <f t="shared" si="18"/>
        <v>0.70730000000000004</v>
      </c>
    </row>
    <row r="143" spans="1:16">
      <c r="A143" s="18">
        <f t="shared" si="14"/>
        <v>143</v>
      </c>
      <c r="B143" s="101">
        <v>140</v>
      </c>
      <c r="C143" s="108" t="s">
        <v>58</v>
      </c>
      <c r="D143" s="96">
        <f t="shared" si="19"/>
        <v>0.58823529411764708</v>
      </c>
      <c r="E143" s="103">
        <v>114.6</v>
      </c>
      <c r="F143" s="104">
        <v>1.6339999999999999</v>
      </c>
      <c r="G143" s="99">
        <f t="shared" si="10"/>
        <v>116.23399999999999</v>
      </c>
      <c r="H143" s="107">
        <v>23.58</v>
      </c>
      <c r="I143" s="108" t="s">
        <v>59</v>
      </c>
      <c r="J143" s="106">
        <f t="shared" si="20"/>
        <v>23.58</v>
      </c>
      <c r="K143" s="107">
        <v>7321</v>
      </c>
      <c r="L143" s="108" t="s">
        <v>57</v>
      </c>
      <c r="M143" s="100">
        <f t="shared" si="17"/>
        <v>0.73209999999999997</v>
      </c>
      <c r="N143" s="107">
        <v>7160</v>
      </c>
      <c r="O143" s="108" t="s">
        <v>57</v>
      </c>
      <c r="P143" s="100">
        <f t="shared" si="18"/>
        <v>0.71599999999999997</v>
      </c>
    </row>
    <row r="144" spans="1:16">
      <c r="A144" s="18">
        <f t="shared" si="14"/>
        <v>144</v>
      </c>
      <c r="B144" s="101">
        <v>150</v>
      </c>
      <c r="C144" s="108" t="s">
        <v>58</v>
      </c>
      <c r="D144" s="96">
        <f t="shared" si="19"/>
        <v>0.63025210084033612</v>
      </c>
      <c r="E144" s="103">
        <v>117.9</v>
      </c>
      <c r="F144" s="104">
        <v>1.55</v>
      </c>
      <c r="G144" s="99">
        <f t="shared" si="10"/>
        <v>119.45</v>
      </c>
      <c r="H144" s="107">
        <v>24.43</v>
      </c>
      <c r="I144" s="108" t="s">
        <v>59</v>
      </c>
      <c r="J144" s="106">
        <f t="shared" si="20"/>
        <v>24.43</v>
      </c>
      <c r="K144" s="107">
        <v>7438</v>
      </c>
      <c r="L144" s="108" t="s">
        <v>57</v>
      </c>
      <c r="M144" s="100">
        <f t="shared" si="17"/>
        <v>0.74380000000000002</v>
      </c>
      <c r="N144" s="107">
        <v>7240</v>
      </c>
      <c r="O144" s="108" t="s">
        <v>57</v>
      </c>
      <c r="P144" s="100">
        <f t="shared" si="18"/>
        <v>0.72399999999999998</v>
      </c>
    </row>
    <row r="145" spans="1:16">
      <c r="A145" s="18">
        <f t="shared" si="14"/>
        <v>145</v>
      </c>
      <c r="B145" s="101">
        <v>160</v>
      </c>
      <c r="C145" s="108" t="s">
        <v>58</v>
      </c>
      <c r="D145" s="96">
        <f t="shared" si="19"/>
        <v>0.67226890756302526</v>
      </c>
      <c r="E145" s="103">
        <v>121</v>
      </c>
      <c r="F145" s="104">
        <v>1.4750000000000001</v>
      </c>
      <c r="G145" s="99">
        <f t="shared" si="10"/>
        <v>122.47499999999999</v>
      </c>
      <c r="H145" s="107">
        <v>25.26</v>
      </c>
      <c r="I145" s="108" t="s">
        <v>59</v>
      </c>
      <c r="J145" s="106">
        <f t="shared" si="20"/>
        <v>25.26</v>
      </c>
      <c r="K145" s="107">
        <v>7546</v>
      </c>
      <c r="L145" s="108" t="s">
        <v>57</v>
      </c>
      <c r="M145" s="100">
        <f t="shared" si="17"/>
        <v>0.75460000000000005</v>
      </c>
      <c r="N145" s="107">
        <v>7313</v>
      </c>
      <c r="O145" s="108" t="s">
        <v>57</v>
      </c>
      <c r="P145" s="100">
        <f t="shared" si="18"/>
        <v>0.73129999999999995</v>
      </c>
    </row>
    <row r="146" spans="1:16">
      <c r="A146" s="18">
        <f t="shared" si="14"/>
        <v>146</v>
      </c>
      <c r="B146" s="101">
        <v>170</v>
      </c>
      <c r="C146" s="108" t="s">
        <v>58</v>
      </c>
      <c r="D146" s="96">
        <f t="shared" si="19"/>
        <v>0.7142857142857143</v>
      </c>
      <c r="E146" s="103">
        <v>123.7</v>
      </c>
      <c r="F146" s="104">
        <v>1.407</v>
      </c>
      <c r="G146" s="99">
        <f t="shared" si="10"/>
        <v>125.107</v>
      </c>
      <c r="H146" s="107">
        <v>26.07</v>
      </c>
      <c r="I146" s="108" t="s">
        <v>59</v>
      </c>
      <c r="J146" s="106">
        <f t="shared" si="20"/>
        <v>26.07</v>
      </c>
      <c r="K146" s="107">
        <v>7647</v>
      </c>
      <c r="L146" s="108" t="s">
        <v>57</v>
      </c>
      <c r="M146" s="100">
        <f t="shared" si="17"/>
        <v>0.76470000000000005</v>
      </c>
      <c r="N146" s="107">
        <v>7380</v>
      </c>
      <c r="O146" s="108" t="s">
        <v>57</v>
      </c>
      <c r="P146" s="100">
        <f t="shared" si="18"/>
        <v>0.73799999999999999</v>
      </c>
    </row>
    <row r="147" spans="1:16">
      <c r="A147" s="18">
        <f t="shared" si="14"/>
        <v>147</v>
      </c>
      <c r="B147" s="101">
        <v>180</v>
      </c>
      <c r="C147" s="108" t="s">
        <v>58</v>
      </c>
      <c r="D147" s="96">
        <f t="shared" si="19"/>
        <v>0.75630252100840334</v>
      </c>
      <c r="E147" s="103">
        <v>126.1</v>
      </c>
      <c r="F147" s="104">
        <v>1.3460000000000001</v>
      </c>
      <c r="G147" s="99">
        <f t="shared" si="10"/>
        <v>127.446</v>
      </c>
      <c r="H147" s="107">
        <v>26.86</v>
      </c>
      <c r="I147" s="108" t="s">
        <v>59</v>
      </c>
      <c r="J147" s="106">
        <f t="shared" si="20"/>
        <v>26.86</v>
      </c>
      <c r="K147" s="107">
        <v>7743</v>
      </c>
      <c r="L147" s="108" t="s">
        <v>57</v>
      </c>
      <c r="M147" s="100">
        <f t="shared" si="17"/>
        <v>0.77429999999999999</v>
      </c>
      <c r="N147" s="107">
        <v>7443</v>
      </c>
      <c r="O147" s="108" t="s">
        <v>57</v>
      </c>
      <c r="P147" s="100">
        <f t="shared" si="18"/>
        <v>0.74429999999999996</v>
      </c>
    </row>
    <row r="148" spans="1:16">
      <c r="A148" s="18">
        <f t="shared" si="14"/>
        <v>148</v>
      </c>
      <c r="B148" s="101">
        <v>200</v>
      </c>
      <c r="C148" s="108" t="s">
        <v>58</v>
      </c>
      <c r="D148" s="96">
        <f t="shared" si="19"/>
        <v>0.84033613445378152</v>
      </c>
      <c r="E148" s="103">
        <v>130.19999999999999</v>
      </c>
      <c r="F148" s="104">
        <v>1.2390000000000001</v>
      </c>
      <c r="G148" s="99">
        <f t="shared" ref="G148:G211" si="21">E148+F148</f>
        <v>131.43899999999999</v>
      </c>
      <c r="H148" s="107">
        <v>28.4</v>
      </c>
      <c r="I148" s="108" t="s">
        <v>59</v>
      </c>
      <c r="J148" s="106">
        <f t="shared" si="20"/>
        <v>28.4</v>
      </c>
      <c r="K148" s="107">
        <v>8069</v>
      </c>
      <c r="L148" s="108" t="s">
        <v>57</v>
      </c>
      <c r="M148" s="100">
        <f t="shared" ref="M148:M153" si="22">K148/1000/10</f>
        <v>0.80690000000000006</v>
      </c>
      <c r="N148" s="107">
        <v>7557</v>
      </c>
      <c r="O148" s="108" t="s">
        <v>57</v>
      </c>
      <c r="P148" s="100">
        <f t="shared" ref="P148:P168" si="23">N148/1000/10</f>
        <v>0.75570000000000004</v>
      </c>
    </row>
    <row r="149" spans="1:16">
      <c r="A149" s="18">
        <f t="shared" si="14"/>
        <v>149</v>
      </c>
      <c r="B149" s="101">
        <v>225</v>
      </c>
      <c r="C149" s="108" t="s">
        <v>58</v>
      </c>
      <c r="D149" s="96">
        <f t="shared" si="19"/>
        <v>0.94537815126050417</v>
      </c>
      <c r="E149" s="103">
        <v>134.4</v>
      </c>
      <c r="F149" s="104">
        <v>1.1299999999999999</v>
      </c>
      <c r="G149" s="99">
        <f t="shared" si="21"/>
        <v>135.53</v>
      </c>
      <c r="H149" s="107">
        <v>30.27</v>
      </c>
      <c r="I149" s="108" t="s">
        <v>59</v>
      </c>
      <c r="J149" s="106">
        <f t="shared" si="20"/>
        <v>30.27</v>
      </c>
      <c r="K149" s="107">
        <v>8518</v>
      </c>
      <c r="L149" s="108" t="s">
        <v>57</v>
      </c>
      <c r="M149" s="100">
        <f t="shared" si="22"/>
        <v>0.85180000000000011</v>
      </c>
      <c r="N149" s="107">
        <v>7683</v>
      </c>
      <c r="O149" s="108" t="s">
        <v>57</v>
      </c>
      <c r="P149" s="100">
        <f t="shared" si="23"/>
        <v>0.76829999999999998</v>
      </c>
    </row>
    <row r="150" spans="1:16">
      <c r="A150" s="18">
        <f t="shared" ref="A150:A213" si="24">A149+1</f>
        <v>150</v>
      </c>
      <c r="B150" s="101">
        <v>250</v>
      </c>
      <c r="C150" s="108" t="s">
        <v>58</v>
      </c>
      <c r="D150" s="100">
        <f t="shared" si="19"/>
        <v>1.0504201680672269</v>
      </c>
      <c r="E150" s="103">
        <v>137.69999999999999</v>
      </c>
      <c r="F150" s="104">
        <v>1.0389999999999999</v>
      </c>
      <c r="G150" s="99">
        <f t="shared" si="21"/>
        <v>138.73899999999998</v>
      </c>
      <c r="H150" s="107">
        <v>32.090000000000003</v>
      </c>
      <c r="I150" s="108" t="s">
        <v>59</v>
      </c>
      <c r="J150" s="106">
        <f t="shared" si="20"/>
        <v>32.090000000000003</v>
      </c>
      <c r="K150" s="107">
        <v>8920</v>
      </c>
      <c r="L150" s="108" t="s">
        <v>57</v>
      </c>
      <c r="M150" s="100">
        <f t="shared" si="22"/>
        <v>0.89200000000000002</v>
      </c>
      <c r="N150" s="107">
        <v>7795</v>
      </c>
      <c r="O150" s="108" t="s">
        <v>57</v>
      </c>
      <c r="P150" s="100">
        <f t="shared" si="23"/>
        <v>0.77949999999999997</v>
      </c>
    </row>
    <row r="151" spans="1:16">
      <c r="A151" s="18">
        <f t="shared" si="24"/>
        <v>151</v>
      </c>
      <c r="B151" s="101">
        <v>275</v>
      </c>
      <c r="C151" s="108" t="s">
        <v>58</v>
      </c>
      <c r="D151" s="100">
        <f t="shared" ref="D151:D164" si="25">B151/$C$5</f>
        <v>1.1554621848739495</v>
      </c>
      <c r="E151" s="103">
        <v>140.4</v>
      </c>
      <c r="F151" s="104">
        <v>0.96330000000000005</v>
      </c>
      <c r="G151" s="99">
        <f t="shared" si="21"/>
        <v>141.36330000000001</v>
      </c>
      <c r="H151" s="107">
        <v>33.880000000000003</v>
      </c>
      <c r="I151" s="108" t="s">
        <v>59</v>
      </c>
      <c r="J151" s="106">
        <f t="shared" si="20"/>
        <v>33.880000000000003</v>
      </c>
      <c r="K151" s="107">
        <v>9289</v>
      </c>
      <c r="L151" s="108" t="s">
        <v>57</v>
      </c>
      <c r="M151" s="100">
        <f t="shared" si="22"/>
        <v>0.92889999999999995</v>
      </c>
      <c r="N151" s="107">
        <v>7896</v>
      </c>
      <c r="O151" s="108" t="s">
        <v>57</v>
      </c>
      <c r="P151" s="100">
        <f t="shared" si="23"/>
        <v>0.78959999999999997</v>
      </c>
    </row>
    <row r="152" spans="1:16">
      <c r="A152" s="18">
        <f t="shared" si="24"/>
        <v>152</v>
      </c>
      <c r="B152" s="101">
        <v>300</v>
      </c>
      <c r="C152" s="108" t="s">
        <v>58</v>
      </c>
      <c r="D152" s="100">
        <f t="shared" si="25"/>
        <v>1.2605042016806722</v>
      </c>
      <c r="E152" s="103">
        <v>142.5</v>
      </c>
      <c r="F152" s="104">
        <v>0.89849999999999997</v>
      </c>
      <c r="G152" s="99">
        <f t="shared" si="21"/>
        <v>143.39850000000001</v>
      </c>
      <c r="H152" s="107">
        <v>35.630000000000003</v>
      </c>
      <c r="I152" s="108" t="s">
        <v>59</v>
      </c>
      <c r="J152" s="106">
        <f t="shared" si="20"/>
        <v>35.630000000000003</v>
      </c>
      <c r="K152" s="107">
        <v>9631</v>
      </c>
      <c r="L152" s="108" t="s">
        <v>57</v>
      </c>
      <c r="M152" s="100">
        <f t="shared" si="22"/>
        <v>0.96310000000000007</v>
      </c>
      <c r="N152" s="107">
        <v>7989</v>
      </c>
      <c r="O152" s="108" t="s">
        <v>57</v>
      </c>
      <c r="P152" s="100">
        <f t="shared" si="23"/>
        <v>0.79889999999999994</v>
      </c>
    </row>
    <row r="153" spans="1:16">
      <c r="A153" s="18">
        <f t="shared" si="24"/>
        <v>153</v>
      </c>
      <c r="B153" s="101">
        <v>325</v>
      </c>
      <c r="C153" s="108" t="s">
        <v>58</v>
      </c>
      <c r="D153" s="100">
        <f t="shared" si="25"/>
        <v>1.365546218487395</v>
      </c>
      <c r="E153" s="103">
        <v>144.30000000000001</v>
      </c>
      <c r="F153" s="104">
        <v>0.84260000000000002</v>
      </c>
      <c r="G153" s="99">
        <f t="shared" si="21"/>
        <v>145.14260000000002</v>
      </c>
      <c r="H153" s="107">
        <v>37.369999999999997</v>
      </c>
      <c r="I153" s="108" t="s">
        <v>59</v>
      </c>
      <c r="J153" s="106">
        <f t="shared" si="20"/>
        <v>37.369999999999997</v>
      </c>
      <c r="K153" s="107">
        <v>9952</v>
      </c>
      <c r="L153" s="108" t="s">
        <v>57</v>
      </c>
      <c r="M153" s="100">
        <f t="shared" si="22"/>
        <v>0.99519999999999997</v>
      </c>
      <c r="N153" s="107">
        <v>8075</v>
      </c>
      <c r="O153" s="108" t="s">
        <v>57</v>
      </c>
      <c r="P153" s="100">
        <f t="shared" si="23"/>
        <v>0.80749999999999988</v>
      </c>
    </row>
    <row r="154" spans="1:16">
      <c r="A154" s="18">
        <f t="shared" si="24"/>
        <v>154</v>
      </c>
      <c r="B154" s="101">
        <v>350</v>
      </c>
      <c r="C154" s="108" t="s">
        <v>58</v>
      </c>
      <c r="D154" s="100">
        <f t="shared" si="25"/>
        <v>1.4705882352941178</v>
      </c>
      <c r="E154" s="103">
        <v>145.80000000000001</v>
      </c>
      <c r="F154" s="104">
        <v>0.79369999999999996</v>
      </c>
      <c r="G154" s="99">
        <f t="shared" si="21"/>
        <v>146.59370000000001</v>
      </c>
      <c r="H154" s="107">
        <v>39.08</v>
      </c>
      <c r="I154" s="108" t="s">
        <v>59</v>
      </c>
      <c r="J154" s="106">
        <f t="shared" si="20"/>
        <v>39.08</v>
      </c>
      <c r="K154" s="107">
        <v>1.03</v>
      </c>
      <c r="L154" s="110" t="s">
        <v>59</v>
      </c>
      <c r="M154" s="106">
        <f t="shared" ref="M154:M185" si="26">K154</f>
        <v>1.03</v>
      </c>
      <c r="N154" s="107">
        <v>8155</v>
      </c>
      <c r="O154" s="108" t="s">
        <v>57</v>
      </c>
      <c r="P154" s="100">
        <f t="shared" si="23"/>
        <v>0.81549999999999989</v>
      </c>
    </row>
    <row r="155" spans="1:16">
      <c r="A155" s="18">
        <f t="shared" si="24"/>
        <v>155</v>
      </c>
      <c r="B155" s="101">
        <v>375</v>
      </c>
      <c r="C155" s="108" t="s">
        <v>58</v>
      </c>
      <c r="D155" s="100">
        <f t="shared" si="25"/>
        <v>1.5756302521008403</v>
      </c>
      <c r="E155" s="103">
        <v>147.1</v>
      </c>
      <c r="F155" s="104">
        <v>0.75070000000000003</v>
      </c>
      <c r="G155" s="99">
        <f t="shared" si="21"/>
        <v>147.85069999999999</v>
      </c>
      <c r="H155" s="107">
        <v>40.78</v>
      </c>
      <c r="I155" s="108" t="s">
        <v>59</v>
      </c>
      <c r="J155" s="106">
        <f t="shared" si="20"/>
        <v>40.78</v>
      </c>
      <c r="K155" s="107">
        <v>1.05</v>
      </c>
      <c r="L155" s="108" t="s">
        <v>59</v>
      </c>
      <c r="M155" s="106">
        <f t="shared" si="26"/>
        <v>1.05</v>
      </c>
      <c r="N155" s="107">
        <v>8231</v>
      </c>
      <c r="O155" s="108" t="s">
        <v>57</v>
      </c>
      <c r="P155" s="100">
        <f t="shared" si="23"/>
        <v>0.82309999999999994</v>
      </c>
    </row>
    <row r="156" spans="1:16">
      <c r="A156" s="18">
        <f t="shared" si="24"/>
        <v>156</v>
      </c>
      <c r="B156" s="101">
        <v>400</v>
      </c>
      <c r="C156" s="108" t="s">
        <v>58</v>
      </c>
      <c r="D156" s="100">
        <f t="shared" si="25"/>
        <v>1.680672268907563</v>
      </c>
      <c r="E156" s="103">
        <v>148.19999999999999</v>
      </c>
      <c r="F156" s="104">
        <v>0.71240000000000003</v>
      </c>
      <c r="G156" s="99">
        <f t="shared" si="21"/>
        <v>148.91239999999999</v>
      </c>
      <c r="H156" s="107">
        <v>42.46</v>
      </c>
      <c r="I156" s="108" t="s">
        <v>59</v>
      </c>
      <c r="J156" s="106">
        <f t="shared" si="20"/>
        <v>42.46</v>
      </c>
      <c r="K156" s="107">
        <v>1.08</v>
      </c>
      <c r="L156" s="108" t="s">
        <v>59</v>
      </c>
      <c r="M156" s="106">
        <f t="shared" si="26"/>
        <v>1.08</v>
      </c>
      <c r="N156" s="107">
        <v>8303</v>
      </c>
      <c r="O156" s="108" t="s">
        <v>57</v>
      </c>
      <c r="P156" s="100">
        <f t="shared" si="23"/>
        <v>0.83030000000000004</v>
      </c>
    </row>
    <row r="157" spans="1:16">
      <c r="A157" s="18">
        <f t="shared" si="24"/>
        <v>157</v>
      </c>
      <c r="B157" s="101">
        <v>450</v>
      </c>
      <c r="C157" s="108" t="s">
        <v>58</v>
      </c>
      <c r="D157" s="100">
        <f t="shared" si="25"/>
        <v>1.8907563025210083</v>
      </c>
      <c r="E157" s="103">
        <v>150.1</v>
      </c>
      <c r="F157" s="104">
        <v>0.6472</v>
      </c>
      <c r="G157" s="99">
        <f t="shared" si="21"/>
        <v>150.74719999999999</v>
      </c>
      <c r="H157" s="107">
        <v>45.8</v>
      </c>
      <c r="I157" s="108" t="s">
        <v>59</v>
      </c>
      <c r="J157" s="106">
        <f t="shared" si="20"/>
        <v>45.8</v>
      </c>
      <c r="K157" s="107">
        <v>1.18</v>
      </c>
      <c r="L157" s="108" t="s">
        <v>59</v>
      </c>
      <c r="M157" s="106">
        <f t="shared" si="26"/>
        <v>1.18</v>
      </c>
      <c r="N157" s="107">
        <v>8436</v>
      </c>
      <c r="O157" s="108" t="s">
        <v>57</v>
      </c>
      <c r="P157" s="100">
        <f t="shared" si="23"/>
        <v>0.84360000000000002</v>
      </c>
    </row>
    <row r="158" spans="1:16">
      <c r="A158" s="18">
        <f t="shared" si="24"/>
        <v>158</v>
      </c>
      <c r="B158" s="101">
        <v>500</v>
      </c>
      <c r="C158" s="108" t="s">
        <v>58</v>
      </c>
      <c r="D158" s="100">
        <f t="shared" si="25"/>
        <v>2.1008403361344539</v>
      </c>
      <c r="E158" s="103">
        <v>153.1</v>
      </c>
      <c r="F158" s="104">
        <v>0.59379999999999999</v>
      </c>
      <c r="G158" s="99">
        <f t="shared" si="21"/>
        <v>153.69379999999998</v>
      </c>
      <c r="H158" s="107">
        <v>49.08</v>
      </c>
      <c r="I158" s="108" t="s">
        <v>59</v>
      </c>
      <c r="J158" s="106">
        <f t="shared" si="20"/>
        <v>49.08</v>
      </c>
      <c r="K158" s="107">
        <v>1.27</v>
      </c>
      <c r="L158" s="108" t="s">
        <v>59</v>
      </c>
      <c r="M158" s="106">
        <f t="shared" si="26"/>
        <v>1.27</v>
      </c>
      <c r="N158" s="107">
        <v>8558</v>
      </c>
      <c r="O158" s="108" t="s">
        <v>57</v>
      </c>
      <c r="P158" s="100">
        <f t="shared" si="23"/>
        <v>0.85580000000000001</v>
      </c>
    </row>
    <row r="159" spans="1:16">
      <c r="A159" s="18">
        <f t="shared" si="24"/>
        <v>159</v>
      </c>
      <c r="B159" s="101">
        <v>550</v>
      </c>
      <c r="C159" s="108" t="s">
        <v>58</v>
      </c>
      <c r="D159" s="100">
        <f t="shared" si="25"/>
        <v>2.3109243697478989</v>
      </c>
      <c r="E159" s="103">
        <v>156.69999999999999</v>
      </c>
      <c r="F159" s="104">
        <v>0.54910000000000003</v>
      </c>
      <c r="G159" s="99">
        <f t="shared" si="21"/>
        <v>157.2491</v>
      </c>
      <c r="H159" s="107">
        <v>52.3</v>
      </c>
      <c r="I159" s="108" t="s">
        <v>59</v>
      </c>
      <c r="J159" s="106">
        <f t="shared" si="20"/>
        <v>52.3</v>
      </c>
      <c r="K159" s="107">
        <v>1.35</v>
      </c>
      <c r="L159" s="108" t="s">
        <v>59</v>
      </c>
      <c r="M159" s="106">
        <f t="shared" si="26"/>
        <v>1.35</v>
      </c>
      <c r="N159" s="107">
        <v>8671</v>
      </c>
      <c r="O159" s="108" t="s">
        <v>57</v>
      </c>
      <c r="P159" s="100">
        <f t="shared" si="23"/>
        <v>0.86709999999999998</v>
      </c>
    </row>
    <row r="160" spans="1:16">
      <c r="A160" s="18">
        <f t="shared" si="24"/>
        <v>160</v>
      </c>
      <c r="B160" s="101">
        <v>600</v>
      </c>
      <c r="C160" s="108" t="s">
        <v>58</v>
      </c>
      <c r="D160" s="100">
        <f t="shared" si="25"/>
        <v>2.5210084033613445</v>
      </c>
      <c r="E160" s="103">
        <v>158</v>
      </c>
      <c r="F160" s="104">
        <v>0.5111</v>
      </c>
      <c r="G160" s="99">
        <f t="shared" si="21"/>
        <v>158.5111</v>
      </c>
      <c r="H160" s="107">
        <v>55.46</v>
      </c>
      <c r="I160" s="108" t="s">
        <v>59</v>
      </c>
      <c r="J160" s="106">
        <f t="shared" si="20"/>
        <v>55.46</v>
      </c>
      <c r="K160" s="107">
        <v>1.43</v>
      </c>
      <c r="L160" s="108" t="s">
        <v>59</v>
      </c>
      <c r="M160" s="106">
        <f t="shared" si="26"/>
        <v>1.43</v>
      </c>
      <c r="N160" s="107">
        <v>8776</v>
      </c>
      <c r="O160" s="108" t="s">
        <v>57</v>
      </c>
      <c r="P160" s="100">
        <f t="shared" si="23"/>
        <v>0.87759999999999994</v>
      </c>
    </row>
    <row r="161" spans="1:16">
      <c r="A161" s="18">
        <f t="shared" si="24"/>
        <v>161</v>
      </c>
      <c r="B161" s="101">
        <v>650</v>
      </c>
      <c r="C161" s="108" t="s">
        <v>58</v>
      </c>
      <c r="D161" s="100">
        <f t="shared" si="25"/>
        <v>2.73109243697479</v>
      </c>
      <c r="E161" s="103">
        <v>158.5</v>
      </c>
      <c r="F161" s="104">
        <v>0.47839999999999999</v>
      </c>
      <c r="G161" s="99">
        <f t="shared" si="21"/>
        <v>158.97839999999999</v>
      </c>
      <c r="H161" s="107">
        <v>58.61</v>
      </c>
      <c r="I161" s="108" t="s">
        <v>59</v>
      </c>
      <c r="J161" s="106">
        <f t="shared" si="20"/>
        <v>58.61</v>
      </c>
      <c r="K161" s="107">
        <v>1.49</v>
      </c>
      <c r="L161" s="108" t="s">
        <v>59</v>
      </c>
      <c r="M161" s="106">
        <f t="shared" si="26"/>
        <v>1.49</v>
      </c>
      <c r="N161" s="107">
        <v>8875</v>
      </c>
      <c r="O161" s="108" t="s">
        <v>57</v>
      </c>
      <c r="P161" s="100">
        <f t="shared" si="23"/>
        <v>0.88749999999999996</v>
      </c>
    </row>
    <row r="162" spans="1:16">
      <c r="A162" s="18">
        <f t="shared" si="24"/>
        <v>162</v>
      </c>
      <c r="B162" s="101">
        <v>700</v>
      </c>
      <c r="C162" s="108" t="s">
        <v>58</v>
      </c>
      <c r="D162" s="100">
        <f t="shared" si="25"/>
        <v>2.9411764705882355</v>
      </c>
      <c r="E162" s="103">
        <v>159.1</v>
      </c>
      <c r="F162" s="104">
        <v>0.44979999999999998</v>
      </c>
      <c r="G162" s="99">
        <f t="shared" si="21"/>
        <v>159.5498</v>
      </c>
      <c r="H162" s="107">
        <v>61.75</v>
      </c>
      <c r="I162" s="108" t="s">
        <v>59</v>
      </c>
      <c r="J162" s="106">
        <f t="shared" si="20"/>
        <v>61.75</v>
      </c>
      <c r="K162" s="107">
        <v>1.56</v>
      </c>
      <c r="L162" s="108" t="s">
        <v>59</v>
      </c>
      <c r="M162" s="106">
        <f t="shared" si="26"/>
        <v>1.56</v>
      </c>
      <c r="N162" s="107">
        <v>8970</v>
      </c>
      <c r="O162" s="108" t="s">
        <v>57</v>
      </c>
      <c r="P162" s="100">
        <f t="shared" si="23"/>
        <v>0.89700000000000002</v>
      </c>
    </row>
    <row r="163" spans="1:16">
      <c r="A163" s="18">
        <f t="shared" si="24"/>
        <v>163</v>
      </c>
      <c r="B163" s="101">
        <v>800</v>
      </c>
      <c r="C163" s="108" t="s">
        <v>58</v>
      </c>
      <c r="D163" s="100">
        <f t="shared" si="25"/>
        <v>3.3613445378151261</v>
      </c>
      <c r="E163" s="103">
        <v>160.1</v>
      </c>
      <c r="F163" s="104">
        <v>0.40250000000000002</v>
      </c>
      <c r="G163" s="99">
        <f t="shared" si="21"/>
        <v>160.5025</v>
      </c>
      <c r="H163" s="107">
        <v>68</v>
      </c>
      <c r="I163" s="108" t="s">
        <v>59</v>
      </c>
      <c r="J163" s="106">
        <f t="shared" ref="J163:J192" si="27">H163</f>
        <v>68</v>
      </c>
      <c r="K163" s="107">
        <v>1.79</v>
      </c>
      <c r="L163" s="108" t="s">
        <v>59</v>
      </c>
      <c r="M163" s="106">
        <f t="shared" si="26"/>
        <v>1.79</v>
      </c>
      <c r="N163" s="107">
        <v>9147</v>
      </c>
      <c r="O163" s="108" t="s">
        <v>57</v>
      </c>
      <c r="P163" s="100">
        <f t="shared" si="23"/>
        <v>0.91470000000000007</v>
      </c>
    </row>
    <row r="164" spans="1:16">
      <c r="A164" s="18">
        <f t="shared" si="24"/>
        <v>164</v>
      </c>
      <c r="B164" s="101">
        <v>900</v>
      </c>
      <c r="C164" s="108" t="s">
        <v>58</v>
      </c>
      <c r="D164" s="100">
        <f t="shared" si="25"/>
        <v>3.7815126050420167</v>
      </c>
      <c r="E164" s="103">
        <v>161.1</v>
      </c>
      <c r="F164" s="104">
        <v>0.36480000000000001</v>
      </c>
      <c r="G164" s="99">
        <f t="shared" si="21"/>
        <v>161.4648</v>
      </c>
      <c r="H164" s="107">
        <v>74.209999999999994</v>
      </c>
      <c r="I164" s="108" t="s">
        <v>59</v>
      </c>
      <c r="J164" s="106">
        <f t="shared" si="27"/>
        <v>74.209999999999994</v>
      </c>
      <c r="K164" s="107">
        <v>2</v>
      </c>
      <c r="L164" s="108" t="s">
        <v>59</v>
      </c>
      <c r="M164" s="106">
        <f t="shared" si="26"/>
        <v>2</v>
      </c>
      <c r="N164" s="107">
        <v>9313</v>
      </c>
      <c r="O164" s="108" t="s">
        <v>57</v>
      </c>
      <c r="P164" s="100">
        <f t="shared" si="23"/>
        <v>0.93130000000000002</v>
      </c>
    </row>
    <row r="165" spans="1:16">
      <c r="A165" s="18">
        <f t="shared" si="24"/>
        <v>165</v>
      </c>
      <c r="B165" s="101">
        <v>1</v>
      </c>
      <c r="C165" s="110" t="s">
        <v>60</v>
      </c>
      <c r="D165" s="100">
        <f t="shared" ref="D165:D196" si="28">B165*1000/$C$5</f>
        <v>4.2016806722689077</v>
      </c>
      <c r="E165" s="103">
        <v>161.9</v>
      </c>
      <c r="F165" s="104">
        <v>0.33400000000000002</v>
      </c>
      <c r="G165" s="99">
        <f t="shared" si="21"/>
        <v>162.23400000000001</v>
      </c>
      <c r="H165" s="107">
        <v>80.39</v>
      </c>
      <c r="I165" s="108" t="s">
        <v>59</v>
      </c>
      <c r="J165" s="106">
        <f t="shared" si="27"/>
        <v>80.39</v>
      </c>
      <c r="K165" s="107">
        <v>2.1800000000000002</v>
      </c>
      <c r="L165" s="108" t="s">
        <v>59</v>
      </c>
      <c r="M165" s="106">
        <f t="shared" si="26"/>
        <v>2.1800000000000002</v>
      </c>
      <c r="N165" s="107">
        <v>9470</v>
      </c>
      <c r="O165" s="108" t="s">
        <v>57</v>
      </c>
      <c r="P165" s="100">
        <f t="shared" si="23"/>
        <v>0.94700000000000006</v>
      </c>
    </row>
    <row r="166" spans="1:16">
      <c r="A166" s="18">
        <f t="shared" si="24"/>
        <v>166</v>
      </c>
      <c r="B166" s="101">
        <v>1.1000000000000001</v>
      </c>
      <c r="C166" s="108" t="s">
        <v>60</v>
      </c>
      <c r="D166" s="100">
        <f t="shared" si="28"/>
        <v>4.6218487394957979</v>
      </c>
      <c r="E166" s="103">
        <v>162.5</v>
      </c>
      <c r="F166" s="104">
        <v>0.30819999999999997</v>
      </c>
      <c r="G166" s="99">
        <f t="shared" si="21"/>
        <v>162.8082</v>
      </c>
      <c r="H166" s="107">
        <v>86.54</v>
      </c>
      <c r="I166" s="108" t="s">
        <v>59</v>
      </c>
      <c r="J166" s="106">
        <f t="shared" si="27"/>
        <v>86.54</v>
      </c>
      <c r="K166" s="107">
        <v>2.35</v>
      </c>
      <c r="L166" s="108" t="s">
        <v>59</v>
      </c>
      <c r="M166" s="106">
        <f t="shared" si="26"/>
        <v>2.35</v>
      </c>
      <c r="N166" s="107">
        <v>9618</v>
      </c>
      <c r="O166" s="108" t="s">
        <v>57</v>
      </c>
      <c r="P166" s="100">
        <f t="shared" si="23"/>
        <v>0.96179999999999999</v>
      </c>
    </row>
    <row r="167" spans="1:16">
      <c r="A167" s="18">
        <f t="shared" si="24"/>
        <v>167</v>
      </c>
      <c r="B167" s="101">
        <v>1.2</v>
      </c>
      <c r="C167" s="108" t="s">
        <v>60</v>
      </c>
      <c r="D167" s="100">
        <f t="shared" si="28"/>
        <v>5.0420168067226889</v>
      </c>
      <c r="E167" s="103">
        <v>163</v>
      </c>
      <c r="F167" s="104">
        <v>0.28639999999999999</v>
      </c>
      <c r="G167" s="99">
        <f t="shared" si="21"/>
        <v>163.28639999999999</v>
      </c>
      <c r="H167" s="107">
        <v>92.67</v>
      </c>
      <c r="I167" s="108" t="s">
        <v>59</v>
      </c>
      <c r="J167" s="106">
        <f t="shared" si="27"/>
        <v>92.67</v>
      </c>
      <c r="K167" s="107">
        <v>2.5099999999999998</v>
      </c>
      <c r="L167" s="108" t="s">
        <v>59</v>
      </c>
      <c r="M167" s="106">
        <f t="shared" si="26"/>
        <v>2.5099999999999998</v>
      </c>
      <c r="N167" s="107">
        <v>9760</v>
      </c>
      <c r="O167" s="108" t="s">
        <v>57</v>
      </c>
      <c r="P167" s="100">
        <f t="shared" si="23"/>
        <v>0.97599999999999998</v>
      </c>
    </row>
    <row r="168" spans="1:16">
      <c r="A168" s="18">
        <f t="shared" si="24"/>
        <v>168</v>
      </c>
      <c r="B168" s="101">
        <v>1.3</v>
      </c>
      <c r="C168" s="108" t="s">
        <v>60</v>
      </c>
      <c r="D168" s="100">
        <f t="shared" si="28"/>
        <v>5.46218487394958</v>
      </c>
      <c r="E168" s="103">
        <v>163.30000000000001</v>
      </c>
      <c r="F168" s="104">
        <v>0.26769999999999999</v>
      </c>
      <c r="G168" s="99">
        <f t="shared" si="21"/>
        <v>163.5677</v>
      </c>
      <c r="H168" s="107">
        <v>98.79</v>
      </c>
      <c r="I168" s="108" t="s">
        <v>59</v>
      </c>
      <c r="J168" s="106">
        <f t="shared" si="27"/>
        <v>98.79</v>
      </c>
      <c r="K168" s="107">
        <v>2.65</v>
      </c>
      <c r="L168" s="108" t="s">
        <v>59</v>
      </c>
      <c r="M168" s="106">
        <f t="shared" si="26"/>
        <v>2.65</v>
      </c>
      <c r="N168" s="107">
        <v>9897</v>
      </c>
      <c r="O168" s="108" t="s">
        <v>57</v>
      </c>
      <c r="P168" s="100">
        <f t="shared" si="23"/>
        <v>0.98970000000000002</v>
      </c>
    </row>
    <row r="169" spans="1:16">
      <c r="A169" s="18">
        <f t="shared" si="24"/>
        <v>169</v>
      </c>
      <c r="B169" s="101">
        <v>1.4</v>
      </c>
      <c r="C169" s="108" t="s">
        <v>60</v>
      </c>
      <c r="D169" s="100">
        <f t="shared" si="28"/>
        <v>5.882352941176471</v>
      </c>
      <c r="E169" s="103">
        <v>163.4</v>
      </c>
      <c r="F169" s="104">
        <v>0.25140000000000001</v>
      </c>
      <c r="G169" s="99">
        <f t="shared" si="21"/>
        <v>163.6514</v>
      </c>
      <c r="H169" s="107">
        <v>104.91</v>
      </c>
      <c r="I169" s="108" t="s">
        <v>59</v>
      </c>
      <c r="J169" s="106">
        <f t="shared" si="27"/>
        <v>104.91</v>
      </c>
      <c r="K169" s="107">
        <v>2.79</v>
      </c>
      <c r="L169" s="108" t="s">
        <v>59</v>
      </c>
      <c r="M169" s="106">
        <f t="shared" si="26"/>
        <v>2.79</v>
      </c>
      <c r="N169" s="107">
        <v>1</v>
      </c>
      <c r="O169" s="110" t="s">
        <v>59</v>
      </c>
      <c r="P169" s="106">
        <f t="shared" ref="P169:P200" si="29">N169</f>
        <v>1</v>
      </c>
    </row>
    <row r="170" spans="1:16">
      <c r="A170" s="18">
        <f t="shared" si="24"/>
        <v>170</v>
      </c>
      <c r="B170" s="101">
        <v>1.5</v>
      </c>
      <c r="C170" s="108" t="s">
        <v>60</v>
      </c>
      <c r="D170" s="100">
        <f t="shared" si="28"/>
        <v>6.3025210084033612</v>
      </c>
      <c r="E170" s="103">
        <v>163.30000000000001</v>
      </c>
      <c r="F170" s="104">
        <v>0.23710000000000001</v>
      </c>
      <c r="G170" s="99">
        <f t="shared" si="21"/>
        <v>163.53710000000001</v>
      </c>
      <c r="H170" s="107">
        <v>111.02</v>
      </c>
      <c r="I170" s="108" t="s">
        <v>59</v>
      </c>
      <c r="J170" s="106">
        <f t="shared" si="27"/>
        <v>111.02</v>
      </c>
      <c r="K170" s="107">
        <v>2.92</v>
      </c>
      <c r="L170" s="108" t="s">
        <v>59</v>
      </c>
      <c r="M170" s="106">
        <f t="shared" si="26"/>
        <v>2.92</v>
      </c>
      <c r="N170" s="107">
        <v>1.02</v>
      </c>
      <c r="O170" s="108" t="s">
        <v>59</v>
      </c>
      <c r="P170" s="106">
        <f t="shared" si="29"/>
        <v>1.02</v>
      </c>
    </row>
    <row r="171" spans="1:16">
      <c r="A171" s="18">
        <f t="shared" si="24"/>
        <v>171</v>
      </c>
      <c r="B171" s="101">
        <v>1.6</v>
      </c>
      <c r="C171" s="108" t="s">
        <v>60</v>
      </c>
      <c r="D171" s="100">
        <f t="shared" si="28"/>
        <v>6.7226890756302522</v>
      </c>
      <c r="E171" s="103">
        <v>163</v>
      </c>
      <c r="F171" s="104">
        <v>0.22439999999999999</v>
      </c>
      <c r="G171" s="99">
        <f t="shared" si="21"/>
        <v>163.2244</v>
      </c>
      <c r="H171" s="107">
        <v>117.14</v>
      </c>
      <c r="I171" s="108" t="s">
        <v>59</v>
      </c>
      <c r="J171" s="106">
        <f t="shared" si="27"/>
        <v>117.14</v>
      </c>
      <c r="K171" s="107">
        <v>3.05</v>
      </c>
      <c r="L171" s="108" t="s">
        <v>59</v>
      </c>
      <c r="M171" s="106">
        <f t="shared" si="26"/>
        <v>3.05</v>
      </c>
      <c r="N171" s="107">
        <v>1.03</v>
      </c>
      <c r="O171" s="108" t="s">
        <v>59</v>
      </c>
      <c r="P171" s="106">
        <f t="shared" si="29"/>
        <v>1.03</v>
      </c>
    </row>
    <row r="172" spans="1:16">
      <c r="A172" s="18">
        <f t="shared" si="24"/>
        <v>172</v>
      </c>
      <c r="B172" s="101">
        <v>1.7</v>
      </c>
      <c r="C172" s="108" t="s">
        <v>60</v>
      </c>
      <c r="D172" s="100">
        <f t="shared" si="28"/>
        <v>7.1428571428571432</v>
      </c>
      <c r="E172" s="103">
        <v>162.6</v>
      </c>
      <c r="F172" s="104">
        <v>0.21310000000000001</v>
      </c>
      <c r="G172" s="99">
        <f t="shared" si="21"/>
        <v>162.81309999999999</v>
      </c>
      <c r="H172" s="107">
        <v>123.27</v>
      </c>
      <c r="I172" s="108" t="s">
        <v>59</v>
      </c>
      <c r="J172" s="106">
        <f t="shared" si="27"/>
        <v>123.27</v>
      </c>
      <c r="K172" s="107">
        <v>3.17</v>
      </c>
      <c r="L172" s="108" t="s">
        <v>59</v>
      </c>
      <c r="M172" s="106">
        <f t="shared" si="26"/>
        <v>3.17</v>
      </c>
      <c r="N172" s="107">
        <v>1.04</v>
      </c>
      <c r="O172" s="108" t="s">
        <v>59</v>
      </c>
      <c r="P172" s="106">
        <f t="shared" si="29"/>
        <v>1.04</v>
      </c>
    </row>
    <row r="173" spans="1:16">
      <c r="A173" s="18">
        <f t="shared" si="24"/>
        <v>173</v>
      </c>
      <c r="B173" s="101">
        <v>1.8</v>
      </c>
      <c r="C173" s="108" t="s">
        <v>60</v>
      </c>
      <c r="D173" s="100">
        <f t="shared" si="28"/>
        <v>7.5630252100840334</v>
      </c>
      <c r="E173" s="103">
        <v>162</v>
      </c>
      <c r="F173" s="104">
        <v>0.2029</v>
      </c>
      <c r="G173" s="99">
        <f t="shared" si="21"/>
        <v>162.2029</v>
      </c>
      <c r="H173" s="107">
        <v>129.43</v>
      </c>
      <c r="I173" s="108" t="s">
        <v>59</v>
      </c>
      <c r="J173" s="106">
        <f t="shared" si="27"/>
        <v>129.43</v>
      </c>
      <c r="K173" s="107">
        <v>3.29</v>
      </c>
      <c r="L173" s="108" t="s">
        <v>59</v>
      </c>
      <c r="M173" s="106">
        <f t="shared" si="26"/>
        <v>3.29</v>
      </c>
      <c r="N173" s="107">
        <v>1.05</v>
      </c>
      <c r="O173" s="108" t="s">
        <v>59</v>
      </c>
      <c r="P173" s="106">
        <f t="shared" si="29"/>
        <v>1.05</v>
      </c>
    </row>
    <row r="174" spans="1:16">
      <c r="A174" s="18">
        <f t="shared" si="24"/>
        <v>174</v>
      </c>
      <c r="B174" s="101">
        <v>2</v>
      </c>
      <c r="C174" s="108" t="s">
        <v>60</v>
      </c>
      <c r="D174" s="100">
        <f t="shared" si="28"/>
        <v>8.4033613445378155</v>
      </c>
      <c r="E174" s="103">
        <v>160.4</v>
      </c>
      <c r="F174" s="104">
        <v>0.1855</v>
      </c>
      <c r="G174" s="99">
        <f t="shared" si="21"/>
        <v>160.5855</v>
      </c>
      <c r="H174" s="107">
        <v>141.82</v>
      </c>
      <c r="I174" s="108" t="s">
        <v>59</v>
      </c>
      <c r="J174" s="106">
        <f t="shared" si="27"/>
        <v>141.82</v>
      </c>
      <c r="K174" s="107">
        <v>3.73</v>
      </c>
      <c r="L174" s="108" t="s">
        <v>59</v>
      </c>
      <c r="M174" s="106">
        <f t="shared" si="26"/>
        <v>3.73</v>
      </c>
      <c r="N174" s="107">
        <v>1.08</v>
      </c>
      <c r="O174" s="108" t="s">
        <v>59</v>
      </c>
      <c r="P174" s="106">
        <f t="shared" si="29"/>
        <v>1.08</v>
      </c>
    </row>
    <row r="175" spans="1:16">
      <c r="A175" s="18">
        <f t="shared" si="24"/>
        <v>175</v>
      </c>
      <c r="B175" s="101">
        <v>2.25</v>
      </c>
      <c r="C175" s="108" t="s">
        <v>60</v>
      </c>
      <c r="D175" s="100">
        <f t="shared" si="28"/>
        <v>9.4537815126050422</v>
      </c>
      <c r="E175" s="103">
        <v>157.69999999999999</v>
      </c>
      <c r="F175" s="104">
        <v>0.1676</v>
      </c>
      <c r="G175" s="99">
        <f t="shared" si="21"/>
        <v>157.86759999999998</v>
      </c>
      <c r="H175" s="107">
        <v>157.52000000000001</v>
      </c>
      <c r="I175" s="108" t="s">
        <v>59</v>
      </c>
      <c r="J175" s="106">
        <f t="shared" si="27"/>
        <v>157.52000000000001</v>
      </c>
      <c r="K175" s="107">
        <v>4.34</v>
      </c>
      <c r="L175" s="108" t="s">
        <v>59</v>
      </c>
      <c r="M175" s="106">
        <f t="shared" si="26"/>
        <v>4.34</v>
      </c>
      <c r="N175" s="107">
        <v>1.1100000000000001</v>
      </c>
      <c r="O175" s="108" t="s">
        <v>59</v>
      </c>
      <c r="P175" s="106">
        <f t="shared" si="29"/>
        <v>1.1100000000000001</v>
      </c>
    </row>
    <row r="176" spans="1:16">
      <c r="A176" s="18">
        <f t="shared" si="24"/>
        <v>176</v>
      </c>
      <c r="B176" s="101">
        <v>2.5</v>
      </c>
      <c r="C176" s="108" t="s">
        <v>60</v>
      </c>
      <c r="D176" s="100">
        <f t="shared" si="28"/>
        <v>10.504201680672269</v>
      </c>
      <c r="E176" s="103">
        <v>154.5</v>
      </c>
      <c r="F176" s="104">
        <v>0.15310000000000001</v>
      </c>
      <c r="G176" s="99">
        <f t="shared" si="21"/>
        <v>154.65309999999999</v>
      </c>
      <c r="H176" s="107">
        <v>173.52</v>
      </c>
      <c r="I176" s="108" t="s">
        <v>59</v>
      </c>
      <c r="J176" s="106">
        <f t="shared" si="27"/>
        <v>173.52</v>
      </c>
      <c r="K176" s="107">
        <v>4.9000000000000004</v>
      </c>
      <c r="L176" s="108" t="s">
        <v>59</v>
      </c>
      <c r="M176" s="106">
        <f t="shared" si="26"/>
        <v>4.9000000000000004</v>
      </c>
      <c r="N176" s="107">
        <v>1.1299999999999999</v>
      </c>
      <c r="O176" s="108" t="s">
        <v>59</v>
      </c>
      <c r="P176" s="106">
        <f t="shared" si="29"/>
        <v>1.1299999999999999</v>
      </c>
    </row>
    <row r="177" spans="1:16">
      <c r="A177" s="18">
        <f t="shared" si="24"/>
        <v>177</v>
      </c>
      <c r="B177" s="101">
        <v>2.75</v>
      </c>
      <c r="C177" s="108" t="s">
        <v>60</v>
      </c>
      <c r="D177" s="100">
        <f t="shared" si="28"/>
        <v>11.554621848739496</v>
      </c>
      <c r="E177" s="103">
        <v>150.9</v>
      </c>
      <c r="F177" s="104">
        <v>0.14099999999999999</v>
      </c>
      <c r="G177" s="99">
        <f t="shared" si="21"/>
        <v>151.041</v>
      </c>
      <c r="H177" s="107">
        <v>189.88</v>
      </c>
      <c r="I177" s="108" t="s">
        <v>59</v>
      </c>
      <c r="J177" s="106">
        <f t="shared" si="27"/>
        <v>189.88</v>
      </c>
      <c r="K177" s="107">
        <v>5.42</v>
      </c>
      <c r="L177" s="108" t="s">
        <v>59</v>
      </c>
      <c r="M177" s="106">
        <f t="shared" si="26"/>
        <v>5.42</v>
      </c>
      <c r="N177" s="107">
        <v>1.1599999999999999</v>
      </c>
      <c r="O177" s="108" t="s">
        <v>59</v>
      </c>
      <c r="P177" s="106">
        <f t="shared" si="29"/>
        <v>1.1599999999999999</v>
      </c>
    </row>
    <row r="178" spans="1:16">
      <c r="A178" s="18">
        <f t="shared" si="24"/>
        <v>178</v>
      </c>
      <c r="B178" s="107">
        <v>3</v>
      </c>
      <c r="C178" s="108" t="s">
        <v>60</v>
      </c>
      <c r="D178" s="100">
        <f t="shared" si="28"/>
        <v>12.605042016806722</v>
      </c>
      <c r="E178" s="103">
        <v>147</v>
      </c>
      <c r="F178" s="104">
        <v>0.1308</v>
      </c>
      <c r="G178" s="99">
        <f t="shared" si="21"/>
        <v>147.13079999999999</v>
      </c>
      <c r="H178" s="107">
        <v>206.65</v>
      </c>
      <c r="I178" s="108" t="s">
        <v>59</v>
      </c>
      <c r="J178" s="106">
        <f t="shared" si="27"/>
        <v>206.65</v>
      </c>
      <c r="K178" s="107">
        <v>5.91</v>
      </c>
      <c r="L178" s="108" t="s">
        <v>59</v>
      </c>
      <c r="M178" s="106">
        <f t="shared" si="26"/>
        <v>5.91</v>
      </c>
      <c r="N178" s="107">
        <v>1.19</v>
      </c>
      <c r="O178" s="108" t="s">
        <v>59</v>
      </c>
      <c r="P178" s="106">
        <f t="shared" si="29"/>
        <v>1.19</v>
      </c>
    </row>
    <row r="179" spans="1:16">
      <c r="A179" s="18">
        <f t="shared" si="24"/>
        <v>179</v>
      </c>
      <c r="B179" s="101">
        <v>3.25</v>
      </c>
      <c r="C179" s="102" t="s">
        <v>60</v>
      </c>
      <c r="D179" s="100">
        <f t="shared" si="28"/>
        <v>13.655462184873949</v>
      </c>
      <c r="E179" s="103">
        <v>143</v>
      </c>
      <c r="F179" s="104">
        <v>0.1221</v>
      </c>
      <c r="G179" s="99">
        <f t="shared" si="21"/>
        <v>143.12209999999999</v>
      </c>
      <c r="H179" s="107">
        <v>223.88</v>
      </c>
      <c r="I179" s="108" t="s">
        <v>59</v>
      </c>
      <c r="J179" s="106">
        <f t="shared" si="27"/>
        <v>223.88</v>
      </c>
      <c r="K179" s="107">
        <v>6.4</v>
      </c>
      <c r="L179" s="108" t="s">
        <v>59</v>
      </c>
      <c r="M179" s="106">
        <f t="shared" si="26"/>
        <v>6.4</v>
      </c>
      <c r="N179" s="107">
        <v>1.22</v>
      </c>
      <c r="O179" s="108" t="s">
        <v>59</v>
      </c>
      <c r="P179" s="106">
        <f t="shared" si="29"/>
        <v>1.22</v>
      </c>
    </row>
    <row r="180" spans="1:16">
      <c r="A180" s="18">
        <f t="shared" si="24"/>
        <v>180</v>
      </c>
      <c r="B180" s="101">
        <v>3.5</v>
      </c>
      <c r="C180" s="102" t="s">
        <v>60</v>
      </c>
      <c r="D180" s="100">
        <f t="shared" si="28"/>
        <v>14.705882352941176</v>
      </c>
      <c r="E180" s="103">
        <v>139</v>
      </c>
      <c r="F180" s="104">
        <v>0.1145</v>
      </c>
      <c r="G180" s="99">
        <f t="shared" si="21"/>
        <v>139.11449999999999</v>
      </c>
      <c r="H180" s="107">
        <v>241.61</v>
      </c>
      <c r="I180" s="108" t="s">
        <v>59</v>
      </c>
      <c r="J180" s="106">
        <f t="shared" si="27"/>
        <v>241.61</v>
      </c>
      <c r="K180" s="107">
        <v>6.87</v>
      </c>
      <c r="L180" s="108" t="s">
        <v>59</v>
      </c>
      <c r="M180" s="106">
        <f t="shared" si="26"/>
        <v>6.87</v>
      </c>
      <c r="N180" s="107">
        <v>1.25</v>
      </c>
      <c r="O180" s="108" t="s">
        <v>59</v>
      </c>
      <c r="P180" s="106">
        <f t="shared" si="29"/>
        <v>1.25</v>
      </c>
    </row>
    <row r="181" spans="1:16">
      <c r="A181" s="18">
        <f t="shared" si="24"/>
        <v>181</v>
      </c>
      <c r="B181" s="101">
        <v>3.75</v>
      </c>
      <c r="C181" s="102" t="s">
        <v>60</v>
      </c>
      <c r="D181" s="100">
        <f t="shared" si="28"/>
        <v>15.756302521008404</v>
      </c>
      <c r="E181" s="103">
        <v>135</v>
      </c>
      <c r="F181" s="104">
        <v>0.10780000000000001</v>
      </c>
      <c r="G181" s="99">
        <f t="shared" si="21"/>
        <v>135.1078</v>
      </c>
      <c r="H181" s="107">
        <v>259.85000000000002</v>
      </c>
      <c r="I181" s="108" t="s">
        <v>59</v>
      </c>
      <c r="J181" s="106">
        <f t="shared" si="27"/>
        <v>259.85000000000002</v>
      </c>
      <c r="K181" s="107">
        <v>7.34</v>
      </c>
      <c r="L181" s="108" t="s">
        <v>59</v>
      </c>
      <c r="M181" s="106">
        <f t="shared" si="26"/>
        <v>7.34</v>
      </c>
      <c r="N181" s="107">
        <v>1.28</v>
      </c>
      <c r="O181" s="108" t="s">
        <v>59</v>
      </c>
      <c r="P181" s="106">
        <f t="shared" si="29"/>
        <v>1.28</v>
      </c>
    </row>
    <row r="182" spans="1:16">
      <c r="A182" s="18">
        <f t="shared" si="24"/>
        <v>182</v>
      </c>
      <c r="B182" s="101">
        <v>4</v>
      </c>
      <c r="C182" s="102" t="s">
        <v>60</v>
      </c>
      <c r="D182" s="100">
        <f t="shared" si="28"/>
        <v>16.806722689075631</v>
      </c>
      <c r="E182" s="103">
        <v>131.1</v>
      </c>
      <c r="F182" s="104">
        <v>0.10199999999999999</v>
      </c>
      <c r="G182" s="99">
        <f t="shared" si="21"/>
        <v>131.202</v>
      </c>
      <c r="H182" s="107">
        <v>278.62</v>
      </c>
      <c r="I182" s="108" t="s">
        <v>59</v>
      </c>
      <c r="J182" s="106">
        <f t="shared" si="27"/>
        <v>278.62</v>
      </c>
      <c r="K182" s="107">
        <v>7.81</v>
      </c>
      <c r="L182" s="108" t="s">
        <v>59</v>
      </c>
      <c r="M182" s="106">
        <f t="shared" si="26"/>
        <v>7.81</v>
      </c>
      <c r="N182" s="107">
        <v>1.31</v>
      </c>
      <c r="O182" s="108" t="s">
        <v>59</v>
      </c>
      <c r="P182" s="106">
        <f t="shared" si="29"/>
        <v>1.31</v>
      </c>
    </row>
    <row r="183" spans="1:16">
      <c r="A183" s="18">
        <f t="shared" si="24"/>
        <v>183</v>
      </c>
      <c r="B183" s="101">
        <v>4.5</v>
      </c>
      <c r="C183" s="102" t="s">
        <v>60</v>
      </c>
      <c r="D183" s="100">
        <f t="shared" si="28"/>
        <v>18.907563025210084</v>
      </c>
      <c r="E183" s="103">
        <v>124</v>
      </c>
      <c r="F183" s="104">
        <v>9.2009999999999995E-2</v>
      </c>
      <c r="G183" s="99">
        <f t="shared" si="21"/>
        <v>124.09201</v>
      </c>
      <c r="H183" s="107">
        <v>317.83</v>
      </c>
      <c r="I183" s="108" t="s">
        <v>59</v>
      </c>
      <c r="J183" s="106">
        <f t="shared" si="27"/>
        <v>317.83</v>
      </c>
      <c r="K183" s="107">
        <v>9.58</v>
      </c>
      <c r="L183" s="108" t="s">
        <v>59</v>
      </c>
      <c r="M183" s="106">
        <f t="shared" si="26"/>
        <v>9.58</v>
      </c>
      <c r="N183" s="107">
        <v>1.38</v>
      </c>
      <c r="O183" s="108" t="s">
        <v>59</v>
      </c>
      <c r="P183" s="106">
        <f t="shared" si="29"/>
        <v>1.38</v>
      </c>
    </row>
    <row r="184" spans="1:16">
      <c r="A184" s="18">
        <f t="shared" si="24"/>
        <v>184</v>
      </c>
      <c r="B184" s="101">
        <v>5</v>
      </c>
      <c r="C184" s="102" t="s">
        <v>60</v>
      </c>
      <c r="D184" s="100">
        <f t="shared" si="28"/>
        <v>21.008403361344538</v>
      </c>
      <c r="E184" s="103">
        <v>117.7</v>
      </c>
      <c r="F184" s="104">
        <v>8.3930000000000005E-2</v>
      </c>
      <c r="G184" s="99">
        <f t="shared" si="21"/>
        <v>117.78393</v>
      </c>
      <c r="H184" s="107">
        <v>359.21</v>
      </c>
      <c r="I184" s="108" t="s">
        <v>59</v>
      </c>
      <c r="J184" s="106">
        <f t="shared" si="27"/>
        <v>359.21</v>
      </c>
      <c r="K184" s="107">
        <v>11.22</v>
      </c>
      <c r="L184" s="108" t="s">
        <v>59</v>
      </c>
      <c r="M184" s="106">
        <f t="shared" si="26"/>
        <v>11.22</v>
      </c>
      <c r="N184" s="107">
        <v>1.44</v>
      </c>
      <c r="O184" s="108" t="s">
        <v>59</v>
      </c>
      <c r="P184" s="106">
        <f t="shared" si="29"/>
        <v>1.44</v>
      </c>
    </row>
    <row r="185" spans="1:16">
      <c r="A185" s="18">
        <f t="shared" si="24"/>
        <v>185</v>
      </c>
      <c r="B185" s="101">
        <v>5.5</v>
      </c>
      <c r="C185" s="102" t="s">
        <v>60</v>
      </c>
      <c r="D185" s="100">
        <f t="shared" si="28"/>
        <v>23.109243697478991</v>
      </c>
      <c r="E185" s="103">
        <v>112.5</v>
      </c>
      <c r="F185" s="104">
        <v>7.7219999999999997E-2</v>
      </c>
      <c r="G185" s="99">
        <f t="shared" si="21"/>
        <v>112.57722</v>
      </c>
      <c r="H185" s="107">
        <v>402.66</v>
      </c>
      <c r="I185" s="108" t="s">
        <v>59</v>
      </c>
      <c r="J185" s="106">
        <f t="shared" si="27"/>
        <v>402.66</v>
      </c>
      <c r="K185" s="107">
        <v>12.8</v>
      </c>
      <c r="L185" s="108" t="s">
        <v>59</v>
      </c>
      <c r="M185" s="106">
        <f t="shared" si="26"/>
        <v>12.8</v>
      </c>
      <c r="N185" s="107">
        <v>1.51</v>
      </c>
      <c r="O185" s="108" t="s">
        <v>59</v>
      </c>
      <c r="P185" s="106">
        <f t="shared" si="29"/>
        <v>1.51</v>
      </c>
    </row>
    <row r="186" spans="1:16">
      <c r="A186" s="18">
        <f t="shared" si="24"/>
        <v>186</v>
      </c>
      <c r="B186" s="101">
        <v>6</v>
      </c>
      <c r="C186" s="102" t="s">
        <v>60</v>
      </c>
      <c r="D186" s="100">
        <f t="shared" si="28"/>
        <v>25.210084033613445</v>
      </c>
      <c r="E186" s="103">
        <v>108.3</v>
      </c>
      <c r="F186" s="104">
        <v>7.1559999999999999E-2</v>
      </c>
      <c r="G186" s="99">
        <f t="shared" si="21"/>
        <v>108.37156</v>
      </c>
      <c r="H186" s="107">
        <v>447.94</v>
      </c>
      <c r="I186" s="108" t="s">
        <v>59</v>
      </c>
      <c r="J186" s="106">
        <f t="shared" si="27"/>
        <v>447.94</v>
      </c>
      <c r="K186" s="107">
        <v>14.31</v>
      </c>
      <c r="L186" s="108" t="s">
        <v>59</v>
      </c>
      <c r="M186" s="106">
        <f t="shared" ref="M186:M216" si="30">K186</f>
        <v>14.31</v>
      </c>
      <c r="N186" s="107">
        <v>1.59</v>
      </c>
      <c r="O186" s="108" t="s">
        <v>59</v>
      </c>
      <c r="P186" s="106">
        <f t="shared" si="29"/>
        <v>1.59</v>
      </c>
    </row>
    <row r="187" spans="1:16">
      <c r="A187" s="18">
        <f t="shared" si="24"/>
        <v>187</v>
      </c>
      <c r="B187" s="101">
        <v>6.5</v>
      </c>
      <c r="C187" s="102" t="s">
        <v>60</v>
      </c>
      <c r="D187" s="100">
        <f t="shared" si="28"/>
        <v>27.310924369747898</v>
      </c>
      <c r="E187" s="103">
        <v>105.4</v>
      </c>
      <c r="F187" s="104">
        <v>6.6699999999999995E-2</v>
      </c>
      <c r="G187" s="99">
        <f t="shared" si="21"/>
        <v>105.4667</v>
      </c>
      <c r="H187" s="107">
        <v>494.71</v>
      </c>
      <c r="I187" s="108" t="s">
        <v>59</v>
      </c>
      <c r="J187" s="106">
        <f t="shared" si="27"/>
        <v>494.71</v>
      </c>
      <c r="K187" s="107">
        <v>15.77</v>
      </c>
      <c r="L187" s="108" t="s">
        <v>59</v>
      </c>
      <c r="M187" s="106">
        <f t="shared" si="30"/>
        <v>15.77</v>
      </c>
      <c r="N187" s="107">
        <v>1.66</v>
      </c>
      <c r="O187" s="108" t="s">
        <v>59</v>
      </c>
      <c r="P187" s="106">
        <f t="shared" si="29"/>
        <v>1.66</v>
      </c>
    </row>
    <row r="188" spans="1:16">
      <c r="A188" s="18">
        <f t="shared" si="24"/>
        <v>188</v>
      </c>
      <c r="B188" s="101">
        <v>7</v>
      </c>
      <c r="C188" s="102" t="s">
        <v>60</v>
      </c>
      <c r="D188" s="100">
        <f t="shared" si="28"/>
        <v>29.411764705882351</v>
      </c>
      <c r="E188" s="103">
        <v>103.6</v>
      </c>
      <c r="F188" s="104">
        <v>6.25E-2</v>
      </c>
      <c r="G188" s="99">
        <f t="shared" si="21"/>
        <v>103.66249999999999</v>
      </c>
      <c r="H188" s="107">
        <v>542.54999999999995</v>
      </c>
      <c r="I188" s="108" t="s">
        <v>59</v>
      </c>
      <c r="J188" s="106">
        <f t="shared" si="27"/>
        <v>542.54999999999995</v>
      </c>
      <c r="K188" s="107">
        <v>17.16</v>
      </c>
      <c r="L188" s="108" t="s">
        <v>59</v>
      </c>
      <c r="M188" s="106">
        <f t="shared" si="30"/>
        <v>17.16</v>
      </c>
      <c r="N188" s="107">
        <v>1.74</v>
      </c>
      <c r="O188" s="108" t="s">
        <v>59</v>
      </c>
      <c r="P188" s="106">
        <f t="shared" si="29"/>
        <v>1.74</v>
      </c>
    </row>
    <row r="189" spans="1:16">
      <c r="A189" s="18">
        <f t="shared" si="24"/>
        <v>189</v>
      </c>
      <c r="B189" s="101">
        <v>8</v>
      </c>
      <c r="C189" s="102" t="s">
        <v>60</v>
      </c>
      <c r="D189" s="100">
        <f t="shared" si="28"/>
        <v>33.613445378151262</v>
      </c>
      <c r="E189" s="103">
        <v>97.61</v>
      </c>
      <c r="F189" s="104">
        <v>5.5570000000000001E-2</v>
      </c>
      <c r="G189" s="99">
        <f t="shared" si="21"/>
        <v>97.665570000000002</v>
      </c>
      <c r="H189" s="107">
        <v>641.99</v>
      </c>
      <c r="I189" s="108" t="s">
        <v>59</v>
      </c>
      <c r="J189" s="106">
        <f t="shared" si="27"/>
        <v>641.99</v>
      </c>
      <c r="K189" s="107">
        <v>22.19</v>
      </c>
      <c r="L189" s="108" t="s">
        <v>59</v>
      </c>
      <c r="M189" s="106">
        <f t="shared" si="30"/>
        <v>22.19</v>
      </c>
      <c r="N189" s="107">
        <v>1.91</v>
      </c>
      <c r="O189" s="108" t="s">
        <v>59</v>
      </c>
      <c r="P189" s="106">
        <f t="shared" si="29"/>
        <v>1.91</v>
      </c>
    </row>
    <row r="190" spans="1:16">
      <c r="A190" s="18">
        <f t="shared" si="24"/>
        <v>190</v>
      </c>
      <c r="B190" s="101">
        <v>9</v>
      </c>
      <c r="C190" s="102" t="s">
        <v>60</v>
      </c>
      <c r="D190" s="100">
        <f t="shared" si="28"/>
        <v>37.815126050420169</v>
      </c>
      <c r="E190" s="103">
        <v>91.89</v>
      </c>
      <c r="F190" s="104">
        <v>5.0090000000000003E-2</v>
      </c>
      <c r="G190" s="99">
        <f t="shared" si="21"/>
        <v>91.940089999999998</v>
      </c>
      <c r="H190" s="107">
        <v>747.56</v>
      </c>
      <c r="I190" s="108" t="s">
        <v>59</v>
      </c>
      <c r="J190" s="106">
        <f t="shared" si="27"/>
        <v>747.56</v>
      </c>
      <c r="K190" s="107">
        <v>26.75</v>
      </c>
      <c r="L190" s="108" t="s">
        <v>59</v>
      </c>
      <c r="M190" s="106">
        <f t="shared" si="30"/>
        <v>26.75</v>
      </c>
      <c r="N190" s="107">
        <v>2.08</v>
      </c>
      <c r="O190" s="108" t="s">
        <v>59</v>
      </c>
      <c r="P190" s="106">
        <f t="shared" si="29"/>
        <v>2.08</v>
      </c>
    </row>
    <row r="191" spans="1:16">
      <c r="A191" s="18">
        <f t="shared" si="24"/>
        <v>191</v>
      </c>
      <c r="B191" s="101">
        <v>10</v>
      </c>
      <c r="C191" s="102" t="s">
        <v>60</v>
      </c>
      <c r="D191" s="100">
        <f t="shared" si="28"/>
        <v>42.016806722689076</v>
      </c>
      <c r="E191" s="103">
        <v>86.91</v>
      </c>
      <c r="F191" s="104">
        <v>4.564E-2</v>
      </c>
      <c r="G191" s="99">
        <f t="shared" si="21"/>
        <v>86.955640000000002</v>
      </c>
      <c r="H191" s="107">
        <v>859.45</v>
      </c>
      <c r="I191" s="108" t="s">
        <v>59</v>
      </c>
      <c r="J191" s="106">
        <f t="shared" si="27"/>
        <v>859.45</v>
      </c>
      <c r="K191" s="107">
        <v>31.08</v>
      </c>
      <c r="L191" s="108" t="s">
        <v>59</v>
      </c>
      <c r="M191" s="106">
        <f t="shared" si="30"/>
        <v>31.08</v>
      </c>
      <c r="N191" s="107">
        <v>2.2599999999999998</v>
      </c>
      <c r="O191" s="108" t="s">
        <v>59</v>
      </c>
      <c r="P191" s="106">
        <f t="shared" si="29"/>
        <v>2.2599999999999998</v>
      </c>
    </row>
    <row r="192" spans="1:16">
      <c r="A192" s="18">
        <f t="shared" si="24"/>
        <v>192</v>
      </c>
      <c r="B192" s="101">
        <v>11</v>
      </c>
      <c r="C192" s="102" t="s">
        <v>60</v>
      </c>
      <c r="D192" s="100">
        <f t="shared" si="28"/>
        <v>46.218487394957982</v>
      </c>
      <c r="E192" s="103">
        <v>82.52</v>
      </c>
      <c r="F192" s="104">
        <v>4.1950000000000001E-2</v>
      </c>
      <c r="G192" s="99">
        <f t="shared" si="21"/>
        <v>82.561949999999996</v>
      </c>
      <c r="H192" s="107">
        <v>977.52</v>
      </c>
      <c r="I192" s="108" t="s">
        <v>59</v>
      </c>
      <c r="J192" s="106">
        <f t="shared" si="27"/>
        <v>977.52</v>
      </c>
      <c r="K192" s="107">
        <v>35.28</v>
      </c>
      <c r="L192" s="108" t="s">
        <v>59</v>
      </c>
      <c r="M192" s="106">
        <f t="shared" si="30"/>
        <v>35.28</v>
      </c>
      <c r="N192" s="107">
        <v>2.4500000000000002</v>
      </c>
      <c r="O192" s="108" t="s">
        <v>59</v>
      </c>
      <c r="P192" s="106">
        <f t="shared" si="29"/>
        <v>2.4500000000000002</v>
      </c>
    </row>
    <row r="193" spans="1:16">
      <c r="A193" s="18">
        <f t="shared" si="24"/>
        <v>193</v>
      </c>
      <c r="B193" s="101">
        <v>12</v>
      </c>
      <c r="C193" s="102" t="s">
        <v>60</v>
      </c>
      <c r="D193" s="100">
        <f t="shared" si="28"/>
        <v>50.420168067226889</v>
      </c>
      <c r="E193" s="103">
        <v>78.63</v>
      </c>
      <c r="F193" s="104">
        <v>3.884E-2</v>
      </c>
      <c r="G193" s="99">
        <f t="shared" si="21"/>
        <v>78.668839999999989</v>
      </c>
      <c r="H193" s="107">
        <v>1.1000000000000001</v>
      </c>
      <c r="I193" s="110" t="s">
        <v>7</v>
      </c>
      <c r="J193" s="111">
        <f t="shared" ref="J193:J228" si="31">H193*1000</f>
        <v>1100</v>
      </c>
      <c r="K193" s="107">
        <v>39.409999999999997</v>
      </c>
      <c r="L193" s="108" t="s">
        <v>59</v>
      </c>
      <c r="M193" s="106">
        <f t="shared" si="30"/>
        <v>39.409999999999997</v>
      </c>
      <c r="N193" s="107">
        <v>2.65</v>
      </c>
      <c r="O193" s="108" t="s">
        <v>59</v>
      </c>
      <c r="P193" s="106">
        <f t="shared" si="29"/>
        <v>2.65</v>
      </c>
    </row>
    <row r="194" spans="1:16">
      <c r="A194" s="18">
        <f t="shared" si="24"/>
        <v>194</v>
      </c>
      <c r="B194" s="101">
        <v>13</v>
      </c>
      <c r="C194" s="102" t="s">
        <v>60</v>
      </c>
      <c r="D194" s="100">
        <f t="shared" si="28"/>
        <v>54.621848739495796</v>
      </c>
      <c r="E194" s="103">
        <v>75.150000000000006</v>
      </c>
      <c r="F194" s="104">
        <v>3.6179999999999997E-2</v>
      </c>
      <c r="G194" s="99">
        <f t="shared" si="21"/>
        <v>75.186180000000007</v>
      </c>
      <c r="H194" s="107">
        <v>1.23</v>
      </c>
      <c r="I194" s="108" t="s">
        <v>7</v>
      </c>
      <c r="J194" s="111">
        <f t="shared" si="31"/>
        <v>1230</v>
      </c>
      <c r="K194" s="107">
        <v>43.5</v>
      </c>
      <c r="L194" s="108" t="s">
        <v>59</v>
      </c>
      <c r="M194" s="106">
        <f t="shared" si="30"/>
        <v>43.5</v>
      </c>
      <c r="N194" s="107">
        <v>2.86</v>
      </c>
      <c r="O194" s="108" t="s">
        <v>59</v>
      </c>
      <c r="P194" s="106">
        <f t="shared" si="29"/>
        <v>2.86</v>
      </c>
    </row>
    <row r="195" spans="1:16">
      <c r="A195" s="18">
        <f t="shared" si="24"/>
        <v>195</v>
      </c>
      <c r="B195" s="101">
        <v>14</v>
      </c>
      <c r="C195" s="102" t="s">
        <v>60</v>
      </c>
      <c r="D195" s="100">
        <f t="shared" si="28"/>
        <v>58.823529411764703</v>
      </c>
      <c r="E195" s="103">
        <v>72.03</v>
      </c>
      <c r="F195" s="104">
        <v>3.3869999999999997E-2</v>
      </c>
      <c r="G195" s="99">
        <f t="shared" si="21"/>
        <v>72.063869999999994</v>
      </c>
      <c r="H195" s="107">
        <v>1.37</v>
      </c>
      <c r="I195" s="108" t="s">
        <v>7</v>
      </c>
      <c r="J195" s="111">
        <f t="shared" si="31"/>
        <v>1370</v>
      </c>
      <c r="K195" s="107">
        <v>47.56</v>
      </c>
      <c r="L195" s="108" t="s">
        <v>59</v>
      </c>
      <c r="M195" s="106">
        <f t="shared" si="30"/>
        <v>47.56</v>
      </c>
      <c r="N195" s="107">
        <v>3.08</v>
      </c>
      <c r="O195" s="108" t="s">
        <v>59</v>
      </c>
      <c r="P195" s="106">
        <f t="shared" si="29"/>
        <v>3.08</v>
      </c>
    </row>
    <row r="196" spans="1:16">
      <c r="A196" s="18">
        <f t="shared" si="24"/>
        <v>196</v>
      </c>
      <c r="B196" s="101">
        <v>15</v>
      </c>
      <c r="C196" s="102" t="s">
        <v>60</v>
      </c>
      <c r="D196" s="100">
        <f t="shared" si="28"/>
        <v>63.025210084033617</v>
      </c>
      <c r="E196" s="103">
        <v>69.2</v>
      </c>
      <c r="F196" s="104">
        <v>3.1859999999999999E-2</v>
      </c>
      <c r="G196" s="99">
        <f t="shared" si="21"/>
        <v>69.231859999999998</v>
      </c>
      <c r="H196" s="107">
        <v>1.51</v>
      </c>
      <c r="I196" s="108" t="s">
        <v>7</v>
      </c>
      <c r="J196" s="111">
        <f t="shared" si="31"/>
        <v>1510</v>
      </c>
      <c r="K196" s="107">
        <v>51.6</v>
      </c>
      <c r="L196" s="108" t="s">
        <v>59</v>
      </c>
      <c r="M196" s="106">
        <f t="shared" si="30"/>
        <v>51.6</v>
      </c>
      <c r="N196" s="107">
        <v>3.3</v>
      </c>
      <c r="O196" s="108" t="s">
        <v>59</v>
      </c>
      <c r="P196" s="106">
        <f t="shared" si="29"/>
        <v>3.3</v>
      </c>
    </row>
    <row r="197" spans="1:16">
      <c r="A197" s="18">
        <f t="shared" si="24"/>
        <v>197</v>
      </c>
      <c r="B197" s="101">
        <v>16</v>
      </c>
      <c r="C197" s="102" t="s">
        <v>60</v>
      </c>
      <c r="D197" s="100">
        <f t="shared" ref="D197:D228" si="32">B197*1000/$C$5</f>
        <v>67.226890756302524</v>
      </c>
      <c r="E197" s="103">
        <v>66.64</v>
      </c>
      <c r="F197" s="104">
        <v>3.0079999999999999E-2</v>
      </c>
      <c r="G197" s="99">
        <f t="shared" si="21"/>
        <v>66.670079999999999</v>
      </c>
      <c r="H197" s="107">
        <v>1.66</v>
      </c>
      <c r="I197" s="108" t="s">
        <v>7</v>
      </c>
      <c r="J197" s="111">
        <f t="shared" si="31"/>
        <v>1660</v>
      </c>
      <c r="K197" s="107">
        <v>55.65</v>
      </c>
      <c r="L197" s="108" t="s">
        <v>59</v>
      </c>
      <c r="M197" s="106">
        <f t="shared" si="30"/>
        <v>55.65</v>
      </c>
      <c r="N197" s="107">
        <v>3.54</v>
      </c>
      <c r="O197" s="108" t="s">
        <v>59</v>
      </c>
      <c r="P197" s="106">
        <f t="shared" si="29"/>
        <v>3.54</v>
      </c>
    </row>
    <row r="198" spans="1:16">
      <c r="A198" s="18">
        <f t="shared" si="24"/>
        <v>198</v>
      </c>
      <c r="B198" s="101">
        <v>17</v>
      </c>
      <c r="C198" s="102" t="s">
        <v>60</v>
      </c>
      <c r="D198" s="100">
        <f t="shared" si="32"/>
        <v>71.428571428571431</v>
      </c>
      <c r="E198" s="103">
        <v>64.3</v>
      </c>
      <c r="F198" s="104">
        <v>2.8500000000000001E-2</v>
      </c>
      <c r="G198" s="99">
        <f t="shared" si="21"/>
        <v>64.328499999999991</v>
      </c>
      <c r="H198" s="107">
        <v>1.81</v>
      </c>
      <c r="I198" s="108" t="s">
        <v>7</v>
      </c>
      <c r="J198" s="111">
        <f t="shared" si="31"/>
        <v>1810</v>
      </c>
      <c r="K198" s="107">
        <v>59.7</v>
      </c>
      <c r="L198" s="108" t="s">
        <v>59</v>
      </c>
      <c r="M198" s="106">
        <f t="shared" si="30"/>
        <v>59.7</v>
      </c>
      <c r="N198" s="107">
        <v>3.78</v>
      </c>
      <c r="O198" s="108" t="s">
        <v>59</v>
      </c>
      <c r="P198" s="106">
        <f t="shared" si="29"/>
        <v>3.78</v>
      </c>
    </row>
    <row r="199" spans="1:16">
      <c r="A199" s="18">
        <f t="shared" si="24"/>
        <v>199</v>
      </c>
      <c r="B199" s="101">
        <v>18</v>
      </c>
      <c r="C199" s="102" t="s">
        <v>60</v>
      </c>
      <c r="D199" s="100">
        <f t="shared" si="32"/>
        <v>75.630252100840337</v>
      </c>
      <c r="E199" s="103">
        <v>62.16</v>
      </c>
      <c r="F199" s="104">
        <v>2.7089999999999999E-2</v>
      </c>
      <c r="G199" s="99">
        <f t="shared" si="21"/>
        <v>62.187089999999998</v>
      </c>
      <c r="H199" s="107">
        <v>1.97</v>
      </c>
      <c r="I199" s="108" t="s">
        <v>7</v>
      </c>
      <c r="J199" s="111">
        <f t="shared" si="31"/>
        <v>1970</v>
      </c>
      <c r="K199" s="107">
        <v>63.75</v>
      </c>
      <c r="L199" s="108" t="s">
        <v>59</v>
      </c>
      <c r="M199" s="106">
        <f t="shared" si="30"/>
        <v>63.75</v>
      </c>
      <c r="N199" s="107">
        <v>4.03</v>
      </c>
      <c r="O199" s="108" t="s">
        <v>59</v>
      </c>
      <c r="P199" s="106">
        <f t="shared" si="29"/>
        <v>4.03</v>
      </c>
    </row>
    <row r="200" spans="1:16">
      <c r="A200" s="18">
        <f t="shared" si="24"/>
        <v>200</v>
      </c>
      <c r="B200" s="101">
        <v>20</v>
      </c>
      <c r="C200" s="102" t="s">
        <v>60</v>
      </c>
      <c r="D200" s="100">
        <f t="shared" si="32"/>
        <v>84.033613445378151</v>
      </c>
      <c r="E200" s="103">
        <v>58.37</v>
      </c>
      <c r="F200" s="104">
        <v>2.4660000000000001E-2</v>
      </c>
      <c r="G200" s="99">
        <f t="shared" si="21"/>
        <v>58.394659999999995</v>
      </c>
      <c r="H200" s="107">
        <v>2.2999999999999998</v>
      </c>
      <c r="I200" s="108" t="s">
        <v>7</v>
      </c>
      <c r="J200" s="111">
        <f t="shared" si="31"/>
        <v>2300</v>
      </c>
      <c r="K200" s="107">
        <v>79.19</v>
      </c>
      <c r="L200" s="108" t="s">
        <v>59</v>
      </c>
      <c r="M200" s="106">
        <f t="shared" si="30"/>
        <v>79.19</v>
      </c>
      <c r="N200" s="107">
        <v>4.55</v>
      </c>
      <c r="O200" s="108" t="s">
        <v>59</v>
      </c>
      <c r="P200" s="106">
        <f t="shared" si="29"/>
        <v>4.55</v>
      </c>
    </row>
    <row r="201" spans="1:16">
      <c r="A201" s="18">
        <f t="shared" si="24"/>
        <v>201</v>
      </c>
      <c r="B201" s="101">
        <v>22.5</v>
      </c>
      <c r="C201" s="102" t="s">
        <v>60</v>
      </c>
      <c r="D201" s="100">
        <f t="shared" si="32"/>
        <v>94.537815126050418</v>
      </c>
      <c r="E201" s="103">
        <v>54.38</v>
      </c>
      <c r="F201" s="104">
        <v>2.2190000000000001E-2</v>
      </c>
      <c r="G201" s="99">
        <f t="shared" si="21"/>
        <v>54.402190000000004</v>
      </c>
      <c r="H201" s="107">
        <v>2.74</v>
      </c>
      <c r="I201" s="108" t="s">
        <v>7</v>
      </c>
      <c r="J201" s="111">
        <f t="shared" si="31"/>
        <v>2740</v>
      </c>
      <c r="K201" s="107">
        <v>101.05</v>
      </c>
      <c r="L201" s="108" t="s">
        <v>59</v>
      </c>
      <c r="M201" s="106">
        <f t="shared" si="30"/>
        <v>101.05</v>
      </c>
      <c r="N201" s="107">
        <v>5.24</v>
      </c>
      <c r="O201" s="108" t="s">
        <v>59</v>
      </c>
      <c r="P201" s="106">
        <f t="shared" ref="P201:P228" si="33">N201</f>
        <v>5.24</v>
      </c>
    </row>
    <row r="202" spans="1:16">
      <c r="A202" s="18">
        <f t="shared" si="24"/>
        <v>202</v>
      </c>
      <c r="B202" s="101">
        <v>25</v>
      </c>
      <c r="C202" s="102" t="s">
        <v>60</v>
      </c>
      <c r="D202" s="112">
        <f t="shared" si="32"/>
        <v>105.04201680672269</v>
      </c>
      <c r="E202" s="103">
        <v>51.04</v>
      </c>
      <c r="F202" s="104">
        <v>2.0199999999999999E-2</v>
      </c>
      <c r="G202" s="99">
        <f t="shared" si="21"/>
        <v>51.060200000000002</v>
      </c>
      <c r="H202" s="107">
        <v>3.22</v>
      </c>
      <c r="I202" s="108" t="s">
        <v>7</v>
      </c>
      <c r="J202" s="111">
        <f t="shared" si="31"/>
        <v>3220</v>
      </c>
      <c r="K202" s="107">
        <v>121.32</v>
      </c>
      <c r="L202" s="108" t="s">
        <v>59</v>
      </c>
      <c r="M202" s="106">
        <f t="shared" si="30"/>
        <v>121.32</v>
      </c>
      <c r="N202" s="107">
        <v>5.97</v>
      </c>
      <c r="O202" s="108" t="s">
        <v>59</v>
      </c>
      <c r="P202" s="106">
        <f t="shared" si="33"/>
        <v>5.97</v>
      </c>
    </row>
    <row r="203" spans="1:16">
      <c r="A203" s="18">
        <f t="shared" si="24"/>
        <v>203</v>
      </c>
      <c r="B203" s="101">
        <v>27.5</v>
      </c>
      <c r="C203" s="102" t="s">
        <v>60</v>
      </c>
      <c r="D203" s="112">
        <f t="shared" si="32"/>
        <v>115.54621848739495</v>
      </c>
      <c r="E203" s="103">
        <v>48.19</v>
      </c>
      <c r="F203" s="104">
        <v>1.8540000000000001E-2</v>
      </c>
      <c r="G203" s="99">
        <f t="shared" si="21"/>
        <v>48.208539999999999</v>
      </c>
      <c r="H203" s="107">
        <v>3.72</v>
      </c>
      <c r="I203" s="108" t="s">
        <v>7</v>
      </c>
      <c r="J203" s="111">
        <f t="shared" si="31"/>
        <v>3720</v>
      </c>
      <c r="K203" s="107">
        <v>140.72999999999999</v>
      </c>
      <c r="L203" s="108" t="s">
        <v>59</v>
      </c>
      <c r="M203" s="106">
        <f t="shared" si="30"/>
        <v>140.72999999999999</v>
      </c>
      <c r="N203" s="107">
        <v>6.73</v>
      </c>
      <c r="O203" s="108" t="s">
        <v>59</v>
      </c>
      <c r="P203" s="106">
        <f t="shared" si="33"/>
        <v>6.73</v>
      </c>
    </row>
    <row r="204" spans="1:16">
      <c r="A204" s="18">
        <f t="shared" si="24"/>
        <v>204</v>
      </c>
      <c r="B204" s="101">
        <v>30</v>
      </c>
      <c r="C204" s="102" t="s">
        <v>60</v>
      </c>
      <c r="D204" s="112">
        <f t="shared" si="32"/>
        <v>126.05042016806723</v>
      </c>
      <c r="E204" s="103">
        <v>45.74</v>
      </c>
      <c r="F204" s="104">
        <v>1.7149999999999999E-2</v>
      </c>
      <c r="G204" s="99">
        <f t="shared" si="21"/>
        <v>45.757150000000003</v>
      </c>
      <c r="H204" s="107">
        <v>4.25</v>
      </c>
      <c r="I204" s="108" t="s">
        <v>7</v>
      </c>
      <c r="J204" s="111">
        <f t="shared" si="31"/>
        <v>4250</v>
      </c>
      <c r="K204" s="107">
        <v>159.62</v>
      </c>
      <c r="L204" s="108" t="s">
        <v>59</v>
      </c>
      <c r="M204" s="106">
        <f t="shared" si="30"/>
        <v>159.62</v>
      </c>
      <c r="N204" s="107">
        <v>7.54</v>
      </c>
      <c r="O204" s="108" t="s">
        <v>59</v>
      </c>
      <c r="P204" s="106">
        <f t="shared" si="33"/>
        <v>7.54</v>
      </c>
    </row>
    <row r="205" spans="1:16">
      <c r="A205" s="18">
        <f t="shared" si="24"/>
        <v>205</v>
      </c>
      <c r="B205" s="101">
        <v>32.5</v>
      </c>
      <c r="C205" s="102" t="s">
        <v>60</v>
      </c>
      <c r="D205" s="112">
        <f t="shared" si="32"/>
        <v>136.55462184873949</v>
      </c>
      <c r="E205" s="103">
        <v>43.6</v>
      </c>
      <c r="F205" s="104">
        <v>1.5959999999999998E-2</v>
      </c>
      <c r="G205" s="99">
        <f t="shared" si="21"/>
        <v>43.615960000000001</v>
      </c>
      <c r="H205" s="107">
        <v>4.8099999999999996</v>
      </c>
      <c r="I205" s="108" t="s">
        <v>7</v>
      </c>
      <c r="J205" s="111">
        <f t="shared" si="31"/>
        <v>4810</v>
      </c>
      <c r="K205" s="107">
        <v>178.18</v>
      </c>
      <c r="L205" s="108" t="s">
        <v>59</v>
      </c>
      <c r="M205" s="106">
        <f t="shared" si="30"/>
        <v>178.18</v>
      </c>
      <c r="N205" s="107">
        <v>8.3699999999999992</v>
      </c>
      <c r="O205" s="108" t="s">
        <v>59</v>
      </c>
      <c r="P205" s="106">
        <f t="shared" si="33"/>
        <v>8.3699999999999992</v>
      </c>
    </row>
    <row r="206" spans="1:16">
      <c r="A206" s="18">
        <f t="shared" si="24"/>
        <v>206</v>
      </c>
      <c r="B206" s="101">
        <v>35</v>
      </c>
      <c r="C206" s="102" t="s">
        <v>60</v>
      </c>
      <c r="D206" s="112">
        <f t="shared" si="32"/>
        <v>147.05882352941177</v>
      </c>
      <c r="E206" s="103">
        <v>41.72</v>
      </c>
      <c r="F206" s="104">
        <v>1.4930000000000001E-2</v>
      </c>
      <c r="G206" s="99">
        <f t="shared" si="21"/>
        <v>41.734929999999999</v>
      </c>
      <c r="H206" s="107">
        <v>5.4</v>
      </c>
      <c r="I206" s="108" t="s">
        <v>7</v>
      </c>
      <c r="J206" s="111">
        <f t="shared" si="31"/>
        <v>5400</v>
      </c>
      <c r="K206" s="107">
        <v>196.53</v>
      </c>
      <c r="L206" s="108" t="s">
        <v>59</v>
      </c>
      <c r="M206" s="106">
        <f t="shared" si="30"/>
        <v>196.53</v>
      </c>
      <c r="N206" s="107">
        <v>9.24</v>
      </c>
      <c r="O206" s="108" t="s">
        <v>59</v>
      </c>
      <c r="P206" s="106">
        <f t="shared" si="33"/>
        <v>9.24</v>
      </c>
    </row>
    <row r="207" spans="1:16">
      <c r="A207" s="18">
        <f t="shared" si="24"/>
        <v>207</v>
      </c>
      <c r="B207" s="101">
        <v>37.5</v>
      </c>
      <c r="C207" s="102" t="s">
        <v>60</v>
      </c>
      <c r="D207" s="112">
        <f t="shared" si="32"/>
        <v>157.56302521008402</v>
      </c>
      <c r="E207" s="103">
        <v>40.06</v>
      </c>
      <c r="F207" s="104">
        <v>1.404E-2</v>
      </c>
      <c r="G207" s="99">
        <f t="shared" si="21"/>
        <v>40.074040000000004</v>
      </c>
      <c r="H207" s="107">
        <v>6.01</v>
      </c>
      <c r="I207" s="108" t="s">
        <v>7</v>
      </c>
      <c r="J207" s="111">
        <f t="shared" si="31"/>
        <v>6010</v>
      </c>
      <c r="K207" s="107">
        <v>214.72</v>
      </c>
      <c r="L207" s="108" t="s">
        <v>59</v>
      </c>
      <c r="M207" s="106">
        <f t="shared" si="30"/>
        <v>214.72</v>
      </c>
      <c r="N207" s="107">
        <v>10.130000000000001</v>
      </c>
      <c r="O207" s="108" t="s">
        <v>59</v>
      </c>
      <c r="P207" s="106">
        <f t="shared" si="33"/>
        <v>10.130000000000001</v>
      </c>
    </row>
    <row r="208" spans="1:16">
      <c r="A208" s="18">
        <f t="shared" si="24"/>
        <v>208</v>
      </c>
      <c r="B208" s="101">
        <v>40</v>
      </c>
      <c r="C208" s="102" t="s">
        <v>60</v>
      </c>
      <c r="D208" s="112">
        <f t="shared" si="32"/>
        <v>168.0672268907563</v>
      </c>
      <c r="E208" s="103">
        <v>38.58</v>
      </c>
      <c r="F208" s="104">
        <v>1.324E-2</v>
      </c>
      <c r="G208" s="99">
        <f t="shared" si="21"/>
        <v>38.593240000000002</v>
      </c>
      <c r="H208" s="107">
        <v>6.65</v>
      </c>
      <c r="I208" s="108" t="s">
        <v>7</v>
      </c>
      <c r="J208" s="111">
        <f t="shared" si="31"/>
        <v>6650</v>
      </c>
      <c r="K208" s="107">
        <v>232.8</v>
      </c>
      <c r="L208" s="108" t="s">
        <v>59</v>
      </c>
      <c r="M208" s="106">
        <f t="shared" si="30"/>
        <v>232.8</v>
      </c>
      <c r="N208" s="107">
        <v>11.05</v>
      </c>
      <c r="O208" s="108" t="s">
        <v>59</v>
      </c>
      <c r="P208" s="106">
        <f t="shared" si="33"/>
        <v>11.05</v>
      </c>
    </row>
    <row r="209" spans="1:16">
      <c r="A209" s="18">
        <f t="shared" si="24"/>
        <v>209</v>
      </c>
      <c r="B209" s="101">
        <v>45</v>
      </c>
      <c r="C209" s="102" t="s">
        <v>60</v>
      </c>
      <c r="D209" s="112">
        <f t="shared" si="32"/>
        <v>189.07563025210084</v>
      </c>
      <c r="E209" s="103">
        <v>36.049999999999997</v>
      </c>
      <c r="F209" s="104">
        <v>1.191E-2</v>
      </c>
      <c r="G209" s="99">
        <f t="shared" si="21"/>
        <v>36.061909999999997</v>
      </c>
      <c r="H209" s="107">
        <v>7.99</v>
      </c>
      <c r="I209" s="108" t="s">
        <v>7</v>
      </c>
      <c r="J209" s="111">
        <f t="shared" si="31"/>
        <v>7990</v>
      </c>
      <c r="K209" s="107">
        <v>300.27999999999997</v>
      </c>
      <c r="L209" s="108" t="s">
        <v>59</v>
      </c>
      <c r="M209" s="106">
        <f t="shared" si="30"/>
        <v>300.27999999999997</v>
      </c>
      <c r="N209" s="107">
        <v>12.98</v>
      </c>
      <c r="O209" s="108" t="s">
        <v>59</v>
      </c>
      <c r="P209" s="106">
        <f t="shared" si="33"/>
        <v>12.98</v>
      </c>
    </row>
    <row r="210" spans="1:16">
      <c r="A210" s="18">
        <f t="shared" si="24"/>
        <v>210</v>
      </c>
      <c r="B210" s="101">
        <v>50</v>
      </c>
      <c r="C210" s="102" t="s">
        <v>60</v>
      </c>
      <c r="D210" s="112">
        <f t="shared" si="32"/>
        <v>210.08403361344537</v>
      </c>
      <c r="E210" s="103">
        <v>33.979999999999997</v>
      </c>
      <c r="F210" s="104">
        <v>1.0829999999999999E-2</v>
      </c>
      <c r="G210" s="99">
        <f t="shared" si="21"/>
        <v>33.990829999999995</v>
      </c>
      <c r="H210" s="107">
        <v>9.42</v>
      </c>
      <c r="I210" s="108" t="s">
        <v>7</v>
      </c>
      <c r="J210" s="111">
        <f t="shared" si="31"/>
        <v>9420</v>
      </c>
      <c r="K210" s="107">
        <v>361.95</v>
      </c>
      <c r="L210" s="108" t="s">
        <v>59</v>
      </c>
      <c r="M210" s="106">
        <f t="shared" si="30"/>
        <v>361.95</v>
      </c>
      <c r="N210" s="107">
        <v>14.99</v>
      </c>
      <c r="O210" s="108" t="s">
        <v>59</v>
      </c>
      <c r="P210" s="106">
        <f t="shared" si="33"/>
        <v>14.99</v>
      </c>
    </row>
    <row r="211" spans="1:16">
      <c r="A211" s="18">
        <f t="shared" si="24"/>
        <v>211</v>
      </c>
      <c r="B211" s="101">
        <v>55</v>
      </c>
      <c r="C211" s="102" t="s">
        <v>60</v>
      </c>
      <c r="D211" s="112">
        <f t="shared" si="32"/>
        <v>231.0924369747899</v>
      </c>
      <c r="E211" s="103">
        <v>32.24</v>
      </c>
      <c r="F211" s="104">
        <v>9.9369999999999997E-3</v>
      </c>
      <c r="G211" s="99">
        <f t="shared" si="21"/>
        <v>32.249937000000003</v>
      </c>
      <c r="H211" s="107">
        <v>10.93</v>
      </c>
      <c r="I211" s="108" t="s">
        <v>7</v>
      </c>
      <c r="J211" s="111">
        <f t="shared" si="31"/>
        <v>10930</v>
      </c>
      <c r="K211" s="107">
        <v>420.33</v>
      </c>
      <c r="L211" s="108" t="s">
        <v>59</v>
      </c>
      <c r="M211" s="106">
        <f t="shared" si="30"/>
        <v>420.33</v>
      </c>
      <c r="N211" s="107">
        <v>17.100000000000001</v>
      </c>
      <c r="O211" s="108" t="s">
        <v>59</v>
      </c>
      <c r="P211" s="106">
        <f t="shared" si="33"/>
        <v>17.100000000000001</v>
      </c>
    </row>
    <row r="212" spans="1:16">
      <c r="A212" s="18">
        <f t="shared" si="24"/>
        <v>212</v>
      </c>
      <c r="B212" s="101">
        <v>60</v>
      </c>
      <c r="C212" s="102" t="s">
        <v>60</v>
      </c>
      <c r="D212" s="112">
        <f t="shared" si="32"/>
        <v>252.10084033613447</v>
      </c>
      <c r="E212" s="103">
        <v>30.77</v>
      </c>
      <c r="F212" s="104">
        <v>9.1850000000000005E-3</v>
      </c>
      <c r="G212" s="99">
        <f t="shared" ref="G212:G275" si="34">E212+F212</f>
        <v>30.779184999999998</v>
      </c>
      <c r="H212" s="107">
        <v>12.52</v>
      </c>
      <c r="I212" s="108" t="s">
        <v>7</v>
      </c>
      <c r="J212" s="111">
        <f t="shared" si="31"/>
        <v>12520</v>
      </c>
      <c r="K212" s="107">
        <v>476.54</v>
      </c>
      <c r="L212" s="108" t="s">
        <v>59</v>
      </c>
      <c r="M212" s="106">
        <f t="shared" si="30"/>
        <v>476.54</v>
      </c>
      <c r="N212" s="107">
        <v>19.27</v>
      </c>
      <c r="O212" s="108" t="s">
        <v>59</v>
      </c>
      <c r="P212" s="106">
        <f t="shared" si="33"/>
        <v>19.27</v>
      </c>
    </row>
    <row r="213" spans="1:16">
      <c r="A213" s="18">
        <f t="shared" si="24"/>
        <v>213</v>
      </c>
      <c r="B213" s="101">
        <v>65</v>
      </c>
      <c r="C213" s="102" t="s">
        <v>60</v>
      </c>
      <c r="D213" s="112">
        <f t="shared" si="32"/>
        <v>273.10924369747897</v>
      </c>
      <c r="E213" s="103">
        <v>29.51</v>
      </c>
      <c r="F213" s="104">
        <v>8.5439999999999995E-3</v>
      </c>
      <c r="G213" s="99">
        <f t="shared" si="34"/>
        <v>29.518544000000002</v>
      </c>
      <c r="H213" s="107">
        <v>14.17</v>
      </c>
      <c r="I213" s="108" t="s">
        <v>7</v>
      </c>
      <c r="J213" s="111">
        <f t="shared" si="31"/>
        <v>14170</v>
      </c>
      <c r="K213" s="107">
        <v>531.19000000000005</v>
      </c>
      <c r="L213" s="108" t="s">
        <v>59</v>
      </c>
      <c r="M213" s="106">
        <f t="shared" si="30"/>
        <v>531.19000000000005</v>
      </c>
      <c r="N213" s="107">
        <v>21.52</v>
      </c>
      <c r="O213" s="108" t="s">
        <v>59</v>
      </c>
      <c r="P213" s="106">
        <f t="shared" si="33"/>
        <v>21.52</v>
      </c>
    </row>
    <row r="214" spans="1:16">
      <c r="A214" s="18">
        <f t="shared" ref="A214:A277" si="35">A213+1</f>
        <v>214</v>
      </c>
      <c r="B214" s="101">
        <v>70</v>
      </c>
      <c r="C214" s="102" t="s">
        <v>60</v>
      </c>
      <c r="D214" s="112">
        <f t="shared" si="32"/>
        <v>294.11764705882354</v>
      </c>
      <c r="E214" s="103">
        <v>28.42</v>
      </c>
      <c r="F214" s="104">
        <v>7.9889999999999996E-3</v>
      </c>
      <c r="G214" s="99">
        <f t="shared" si="34"/>
        <v>28.427989</v>
      </c>
      <c r="H214" s="107">
        <v>15.9</v>
      </c>
      <c r="I214" s="108" t="s">
        <v>7</v>
      </c>
      <c r="J214" s="111">
        <f t="shared" si="31"/>
        <v>15900</v>
      </c>
      <c r="K214" s="107">
        <v>584.63</v>
      </c>
      <c r="L214" s="108" t="s">
        <v>59</v>
      </c>
      <c r="M214" s="106">
        <f t="shared" si="30"/>
        <v>584.63</v>
      </c>
      <c r="N214" s="107">
        <v>23.83</v>
      </c>
      <c r="O214" s="108" t="s">
        <v>59</v>
      </c>
      <c r="P214" s="106">
        <f t="shared" si="33"/>
        <v>23.83</v>
      </c>
    </row>
    <row r="215" spans="1:16">
      <c r="A215" s="18">
        <f t="shared" si="35"/>
        <v>215</v>
      </c>
      <c r="B215" s="101">
        <v>80</v>
      </c>
      <c r="C215" s="102" t="s">
        <v>60</v>
      </c>
      <c r="D215" s="112">
        <f t="shared" si="32"/>
        <v>336.1344537815126</v>
      </c>
      <c r="E215" s="103">
        <v>26.63</v>
      </c>
      <c r="F215" s="104">
        <v>7.0790000000000002E-3</v>
      </c>
      <c r="G215" s="99">
        <f t="shared" si="34"/>
        <v>26.637079</v>
      </c>
      <c r="H215" s="107">
        <v>19.54</v>
      </c>
      <c r="I215" s="108" t="s">
        <v>7</v>
      </c>
      <c r="J215" s="111">
        <f t="shared" si="31"/>
        <v>19540</v>
      </c>
      <c r="K215" s="107">
        <v>778.64</v>
      </c>
      <c r="L215" s="108" t="s">
        <v>59</v>
      </c>
      <c r="M215" s="106">
        <f t="shared" si="30"/>
        <v>778.64</v>
      </c>
      <c r="N215" s="107">
        <v>28.6</v>
      </c>
      <c r="O215" s="108" t="s">
        <v>59</v>
      </c>
      <c r="P215" s="106">
        <f t="shared" si="33"/>
        <v>28.6</v>
      </c>
    </row>
    <row r="216" spans="1:16">
      <c r="A216" s="18">
        <f t="shared" si="35"/>
        <v>216</v>
      </c>
      <c r="B216" s="101">
        <v>90</v>
      </c>
      <c r="C216" s="102" t="s">
        <v>60</v>
      </c>
      <c r="D216" s="112">
        <f t="shared" si="32"/>
        <v>378.15126050420167</v>
      </c>
      <c r="E216" s="103">
        <v>25.21</v>
      </c>
      <c r="F216" s="104">
        <v>6.3610000000000003E-3</v>
      </c>
      <c r="G216" s="99">
        <f t="shared" si="34"/>
        <v>25.216360999999999</v>
      </c>
      <c r="H216" s="107">
        <v>23.4</v>
      </c>
      <c r="I216" s="108" t="s">
        <v>7</v>
      </c>
      <c r="J216" s="111">
        <f t="shared" si="31"/>
        <v>23400</v>
      </c>
      <c r="K216" s="107">
        <v>951.01</v>
      </c>
      <c r="L216" s="108" t="s">
        <v>59</v>
      </c>
      <c r="M216" s="106">
        <f t="shared" si="30"/>
        <v>951.01</v>
      </c>
      <c r="N216" s="107">
        <v>33.549999999999997</v>
      </c>
      <c r="O216" s="108" t="s">
        <v>59</v>
      </c>
      <c r="P216" s="106">
        <f t="shared" si="33"/>
        <v>33.549999999999997</v>
      </c>
    </row>
    <row r="217" spans="1:16">
      <c r="A217" s="18">
        <f t="shared" si="35"/>
        <v>217</v>
      </c>
      <c r="B217" s="101">
        <v>100</v>
      </c>
      <c r="C217" s="102" t="s">
        <v>60</v>
      </c>
      <c r="D217" s="112">
        <f t="shared" si="32"/>
        <v>420.16806722689074</v>
      </c>
      <c r="E217" s="103">
        <v>24.08</v>
      </c>
      <c r="F217" s="104">
        <v>5.7809999999999997E-3</v>
      </c>
      <c r="G217" s="99">
        <f t="shared" si="34"/>
        <v>24.085780999999997</v>
      </c>
      <c r="H217" s="107">
        <v>27.46</v>
      </c>
      <c r="I217" s="108" t="s">
        <v>7</v>
      </c>
      <c r="J217" s="111">
        <f t="shared" si="31"/>
        <v>27460</v>
      </c>
      <c r="K217" s="107">
        <v>1.1100000000000001</v>
      </c>
      <c r="L217" s="110" t="s">
        <v>7</v>
      </c>
      <c r="M217" s="111">
        <f t="shared" ref="M217:M228" si="36">K217*1000</f>
        <v>1110</v>
      </c>
      <c r="N217" s="107">
        <v>38.630000000000003</v>
      </c>
      <c r="O217" s="108" t="s">
        <v>59</v>
      </c>
      <c r="P217" s="106">
        <f t="shared" si="33"/>
        <v>38.630000000000003</v>
      </c>
    </row>
    <row r="218" spans="1:16">
      <c r="A218" s="18">
        <f t="shared" si="35"/>
        <v>218</v>
      </c>
      <c r="B218" s="101">
        <v>110</v>
      </c>
      <c r="C218" s="102" t="s">
        <v>60</v>
      </c>
      <c r="D218" s="112">
        <f t="shared" si="32"/>
        <v>462.18487394957981</v>
      </c>
      <c r="E218" s="103">
        <v>23.15</v>
      </c>
      <c r="F218" s="104">
        <v>5.3010000000000002E-3</v>
      </c>
      <c r="G218" s="99">
        <f t="shared" si="34"/>
        <v>23.155300999999998</v>
      </c>
      <c r="H218" s="107">
        <v>31.69</v>
      </c>
      <c r="I218" s="108" t="s">
        <v>7</v>
      </c>
      <c r="J218" s="111">
        <f t="shared" si="31"/>
        <v>31690</v>
      </c>
      <c r="K218" s="107">
        <v>1.26</v>
      </c>
      <c r="L218" s="108" t="s">
        <v>7</v>
      </c>
      <c r="M218" s="111">
        <f t="shared" si="36"/>
        <v>1260</v>
      </c>
      <c r="N218" s="107">
        <v>43.83</v>
      </c>
      <c r="O218" s="108" t="s">
        <v>59</v>
      </c>
      <c r="P218" s="106">
        <f t="shared" si="33"/>
        <v>43.83</v>
      </c>
    </row>
    <row r="219" spans="1:16">
      <c r="A219" s="18">
        <f t="shared" si="35"/>
        <v>219</v>
      </c>
      <c r="B219" s="101">
        <v>120</v>
      </c>
      <c r="C219" s="102" t="s">
        <v>60</v>
      </c>
      <c r="D219" s="112">
        <f t="shared" si="32"/>
        <v>504.20168067226894</v>
      </c>
      <c r="E219" s="103">
        <v>22.38</v>
      </c>
      <c r="F219" s="104">
        <v>4.8970000000000003E-3</v>
      </c>
      <c r="G219" s="99">
        <f t="shared" si="34"/>
        <v>22.384896999999999</v>
      </c>
      <c r="H219" s="107">
        <v>36.090000000000003</v>
      </c>
      <c r="I219" s="108" t="s">
        <v>7</v>
      </c>
      <c r="J219" s="111">
        <f t="shared" si="31"/>
        <v>36090</v>
      </c>
      <c r="K219" s="107">
        <v>1.41</v>
      </c>
      <c r="L219" s="108" t="s">
        <v>7</v>
      </c>
      <c r="M219" s="111">
        <f t="shared" si="36"/>
        <v>1410</v>
      </c>
      <c r="N219" s="107">
        <v>49.12</v>
      </c>
      <c r="O219" s="108" t="s">
        <v>59</v>
      </c>
      <c r="P219" s="106">
        <f t="shared" si="33"/>
        <v>49.12</v>
      </c>
    </row>
    <row r="220" spans="1:16">
      <c r="A220" s="18">
        <f t="shared" si="35"/>
        <v>220</v>
      </c>
      <c r="B220" s="101">
        <v>130</v>
      </c>
      <c r="C220" s="102" t="s">
        <v>60</v>
      </c>
      <c r="D220" s="112">
        <f t="shared" si="32"/>
        <v>546.21848739495795</v>
      </c>
      <c r="E220" s="103">
        <v>21.73</v>
      </c>
      <c r="F220" s="104">
        <v>4.5529999999999998E-3</v>
      </c>
      <c r="G220" s="99">
        <f t="shared" si="34"/>
        <v>21.734553000000002</v>
      </c>
      <c r="H220" s="107">
        <v>40.619999999999997</v>
      </c>
      <c r="I220" s="108" t="s">
        <v>7</v>
      </c>
      <c r="J220" s="111">
        <f t="shared" si="31"/>
        <v>40620</v>
      </c>
      <c r="K220" s="107">
        <v>1.55</v>
      </c>
      <c r="L220" s="108" t="s">
        <v>7</v>
      </c>
      <c r="M220" s="111">
        <f t="shared" si="36"/>
        <v>1550</v>
      </c>
      <c r="N220" s="107">
        <v>54.47</v>
      </c>
      <c r="O220" s="108" t="s">
        <v>59</v>
      </c>
      <c r="P220" s="106">
        <f t="shared" si="33"/>
        <v>54.47</v>
      </c>
    </row>
    <row r="221" spans="1:16">
      <c r="A221" s="18">
        <f t="shared" si="35"/>
        <v>221</v>
      </c>
      <c r="B221" s="101">
        <v>140</v>
      </c>
      <c r="C221" s="102" t="s">
        <v>60</v>
      </c>
      <c r="D221" s="112">
        <f t="shared" si="32"/>
        <v>588.23529411764707</v>
      </c>
      <c r="E221" s="103">
        <v>21.18</v>
      </c>
      <c r="F221" s="104">
        <v>4.2560000000000002E-3</v>
      </c>
      <c r="G221" s="99">
        <f t="shared" si="34"/>
        <v>21.184256000000001</v>
      </c>
      <c r="H221" s="107">
        <v>45.28</v>
      </c>
      <c r="I221" s="108" t="s">
        <v>7</v>
      </c>
      <c r="J221" s="111">
        <f t="shared" si="31"/>
        <v>45280</v>
      </c>
      <c r="K221" s="107">
        <v>1.68</v>
      </c>
      <c r="L221" s="108" t="s">
        <v>7</v>
      </c>
      <c r="M221" s="111">
        <f t="shared" si="36"/>
        <v>1680</v>
      </c>
      <c r="N221" s="107">
        <v>59.87</v>
      </c>
      <c r="O221" s="108" t="s">
        <v>59</v>
      </c>
      <c r="P221" s="106">
        <f t="shared" si="33"/>
        <v>59.87</v>
      </c>
    </row>
    <row r="222" spans="1:16">
      <c r="A222" s="18">
        <f t="shared" si="35"/>
        <v>222</v>
      </c>
      <c r="B222" s="101">
        <v>150</v>
      </c>
      <c r="C222" s="102" t="s">
        <v>60</v>
      </c>
      <c r="D222" s="112">
        <f t="shared" si="32"/>
        <v>630.25210084033608</v>
      </c>
      <c r="E222" s="103">
        <v>20.71</v>
      </c>
      <c r="F222" s="104">
        <v>3.9960000000000004E-3</v>
      </c>
      <c r="G222" s="99">
        <f t="shared" si="34"/>
        <v>20.713996000000002</v>
      </c>
      <c r="H222" s="107">
        <v>50.06</v>
      </c>
      <c r="I222" s="108" t="s">
        <v>7</v>
      </c>
      <c r="J222" s="111">
        <f t="shared" si="31"/>
        <v>50060</v>
      </c>
      <c r="K222" s="107">
        <v>1.81</v>
      </c>
      <c r="L222" s="108" t="s">
        <v>7</v>
      </c>
      <c r="M222" s="111">
        <f t="shared" si="36"/>
        <v>1810</v>
      </c>
      <c r="N222" s="107">
        <v>65.3</v>
      </c>
      <c r="O222" s="108" t="s">
        <v>59</v>
      </c>
      <c r="P222" s="106">
        <f t="shared" si="33"/>
        <v>65.3</v>
      </c>
    </row>
    <row r="223" spans="1:16">
      <c r="A223" s="18">
        <f t="shared" si="35"/>
        <v>223</v>
      </c>
      <c r="B223" s="101">
        <v>160</v>
      </c>
      <c r="C223" s="102" t="s">
        <v>60</v>
      </c>
      <c r="D223" s="112">
        <f t="shared" si="32"/>
        <v>672.26890756302521</v>
      </c>
      <c r="E223" s="103">
        <v>20.3</v>
      </c>
      <c r="F223" s="104">
        <v>3.7680000000000001E-3</v>
      </c>
      <c r="G223" s="99">
        <f t="shared" si="34"/>
        <v>20.303768000000002</v>
      </c>
      <c r="H223" s="107">
        <v>54.94</v>
      </c>
      <c r="I223" s="108" t="s">
        <v>7</v>
      </c>
      <c r="J223" s="111">
        <f t="shared" si="31"/>
        <v>54940</v>
      </c>
      <c r="K223" s="107">
        <v>1.94</v>
      </c>
      <c r="L223" s="108" t="s">
        <v>7</v>
      </c>
      <c r="M223" s="111">
        <f t="shared" si="36"/>
        <v>1940</v>
      </c>
      <c r="N223" s="107">
        <v>70.75</v>
      </c>
      <c r="O223" s="108" t="s">
        <v>59</v>
      </c>
      <c r="P223" s="106">
        <f t="shared" si="33"/>
        <v>70.75</v>
      </c>
    </row>
    <row r="224" spans="1:16">
      <c r="A224" s="18">
        <f t="shared" si="35"/>
        <v>224</v>
      </c>
      <c r="B224" s="101">
        <v>170</v>
      </c>
      <c r="C224" s="102" t="s">
        <v>60</v>
      </c>
      <c r="D224" s="112">
        <f t="shared" si="32"/>
        <v>714.28571428571433</v>
      </c>
      <c r="E224" s="103">
        <v>19.95</v>
      </c>
      <c r="F224" s="104">
        <v>3.565E-3</v>
      </c>
      <c r="G224" s="99">
        <f t="shared" si="34"/>
        <v>19.953564999999998</v>
      </c>
      <c r="H224" s="107">
        <v>59.91</v>
      </c>
      <c r="I224" s="108" t="s">
        <v>7</v>
      </c>
      <c r="J224" s="111">
        <f t="shared" si="31"/>
        <v>59910</v>
      </c>
      <c r="K224" s="107">
        <v>2.06</v>
      </c>
      <c r="L224" s="108" t="s">
        <v>7</v>
      </c>
      <c r="M224" s="111">
        <f t="shared" si="36"/>
        <v>2060</v>
      </c>
      <c r="N224" s="107">
        <v>76.209999999999994</v>
      </c>
      <c r="O224" s="108" t="s">
        <v>59</v>
      </c>
      <c r="P224" s="106">
        <f t="shared" si="33"/>
        <v>76.209999999999994</v>
      </c>
    </row>
    <row r="225" spans="1:16">
      <c r="A225" s="18">
        <f t="shared" si="35"/>
        <v>225</v>
      </c>
      <c r="B225" s="101">
        <v>180</v>
      </c>
      <c r="C225" s="102" t="s">
        <v>60</v>
      </c>
      <c r="D225" s="112">
        <f t="shared" si="32"/>
        <v>756.30252100840335</v>
      </c>
      <c r="E225" s="103">
        <v>19.64</v>
      </c>
      <c r="F225" s="104">
        <v>3.3839999999999999E-3</v>
      </c>
      <c r="G225" s="99">
        <f t="shared" si="34"/>
        <v>19.643384000000001</v>
      </c>
      <c r="H225" s="107">
        <v>64.959999999999994</v>
      </c>
      <c r="I225" s="108" t="s">
        <v>7</v>
      </c>
      <c r="J225" s="111">
        <f t="shared" si="31"/>
        <v>64959.999999999993</v>
      </c>
      <c r="K225" s="107">
        <v>2.1800000000000002</v>
      </c>
      <c r="L225" s="108" t="s">
        <v>7</v>
      </c>
      <c r="M225" s="111">
        <f t="shared" si="36"/>
        <v>2180</v>
      </c>
      <c r="N225" s="107">
        <v>81.67</v>
      </c>
      <c r="O225" s="108" t="s">
        <v>59</v>
      </c>
      <c r="P225" s="106">
        <f t="shared" si="33"/>
        <v>81.67</v>
      </c>
    </row>
    <row r="226" spans="1:16">
      <c r="A226" s="18">
        <f t="shared" si="35"/>
        <v>226</v>
      </c>
      <c r="B226" s="101">
        <v>200</v>
      </c>
      <c r="C226" s="102" t="s">
        <v>60</v>
      </c>
      <c r="D226" s="112">
        <f t="shared" si="32"/>
        <v>840.33613445378148</v>
      </c>
      <c r="E226" s="103">
        <v>19.13</v>
      </c>
      <c r="F226" s="104">
        <v>3.0730000000000002E-3</v>
      </c>
      <c r="G226" s="99">
        <f t="shared" si="34"/>
        <v>19.133073</v>
      </c>
      <c r="H226" s="107">
        <v>75.28</v>
      </c>
      <c r="I226" s="108" t="s">
        <v>7</v>
      </c>
      <c r="J226" s="111">
        <f t="shared" si="31"/>
        <v>75280</v>
      </c>
      <c r="K226" s="107">
        <v>2.63</v>
      </c>
      <c r="L226" s="108" t="s">
        <v>7</v>
      </c>
      <c r="M226" s="111">
        <f t="shared" si="36"/>
        <v>2630</v>
      </c>
      <c r="N226" s="107">
        <v>92.56</v>
      </c>
      <c r="O226" s="108" t="s">
        <v>59</v>
      </c>
      <c r="P226" s="106">
        <f t="shared" si="33"/>
        <v>92.56</v>
      </c>
    </row>
    <row r="227" spans="1:16">
      <c r="A227" s="18">
        <f t="shared" si="35"/>
        <v>227</v>
      </c>
      <c r="B227" s="101">
        <v>225</v>
      </c>
      <c r="C227" s="102" t="s">
        <v>60</v>
      </c>
      <c r="D227" s="112">
        <f t="shared" si="32"/>
        <v>945.37815126050418</v>
      </c>
      <c r="E227" s="103">
        <v>18.649999999999999</v>
      </c>
      <c r="F227" s="104">
        <v>2.7590000000000002E-3</v>
      </c>
      <c r="G227" s="99">
        <f t="shared" si="34"/>
        <v>18.652759</v>
      </c>
      <c r="H227" s="107">
        <v>88.51</v>
      </c>
      <c r="I227" s="108" t="s">
        <v>7</v>
      </c>
      <c r="J227" s="111">
        <f t="shared" si="31"/>
        <v>88510</v>
      </c>
      <c r="K227" s="107">
        <v>3.22</v>
      </c>
      <c r="L227" s="108" t="s">
        <v>7</v>
      </c>
      <c r="M227" s="111">
        <f t="shared" si="36"/>
        <v>3220</v>
      </c>
      <c r="N227" s="107">
        <v>106.08</v>
      </c>
      <c r="O227" s="108" t="s">
        <v>59</v>
      </c>
      <c r="P227" s="106">
        <f t="shared" si="33"/>
        <v>106.08</v>
      </c>
    </row>
    <row r="228" spans="1:16">
      <c r="A228" s="21">
        <f t="shared" si="35"/>
        <v>228</v>
      </c>
      <c r="B228" s="101">
        <v>238</v>
      </c>
      <c r="C228" s="102" t="s">
        <v>60</v>
      </c>
      <c r="D228" s="106">
        <f t="shared" si="32"/>
        <v>1000</v>
      </c>
      <c r="E228" s="103">
        <v>18.46</v>
      </c>
      <c r="F228" s="104">
        <v>2.6210000000000001E-3</v>
      </c>
      <c r="G228" s="99">
        <f t="shared" si="34"/>
        <v>18.462621000000002</v>
      </c>
      <c r="H228" s="107">
        <v>95.52</v>
      </c>
      <c r="I228" s="108" t="s">
        <v>7</v>
      </c>
      <c r="J228" s="111">
        <f t="shared" si="31"/>
        <v>95520</v>
      </c>
      <c r="K228" s="107">
        <v>3.37</v>
      </c>
      <c r="L228" s="108" t="s">
        <v>7</v>
      </c>
      <c r="M228" s="111">
        <f t="shared" si="36"/>
        <v>3370</v>
      </c>
      <c r="N228" s="107">
        <v>113.03</v>
      </c>
      <c r="O228" s="108" t="s">
        <v>59</v>
      </c>
      <c r="P228" s="106">
        <f t="shared" si="33"/>
        <v>113.03</v>
      </c>
    </row>
    <row r="229" spans="1:16">
      <c r="A229" s="18">
        <f t="shared" si="35"/>
        <v>229</v>
      </c>
      <c r="B229" s="101"/>
      <c r="C229" s="102"/>
      <c r="D229" s="106" t="e">
        <v>#N/A</v>
      </c>
      <c r="E229" s="103"/>
      <c r="F229" s="104"/>
      <c r="G229" s="99" t="e">
        <v>#N/A</v>
      </c>
      <c r="H229" s="107"/>
      <c r="I229" s="108"/>
      <c r="J229" s="111" t="e">
        <v>#N/A</v>
      </c>
      <c r="K229" s="107"/>
      <c r="L229" s="108"/>
      <c r="M229" s="111" t="e">
        <v>#N/A</v>
      </c>
      <c r="N229" s="107"/>
      <c r="O229" s="108"/>
      <c r="P229" s="114" t="e">
        <v>#N/A</v>
      </c>
    </row>
    <row r="230" spans="1:16">
      <c r="A230" s="18">
        <f t="shared" si="35"/>
        <v>230</v>
      </c>
      <c r="B230" s="101"/>
      <c r="C230" s="102"/>
      <c r="D230" s="106" t="e">
        <v>#N/A</v>
      </c>
      <c r="E230" s="103"/>
      <c r="F230" s="104"/>
      <c r="G230" s="99" t="e">
        <v>#N/A</v>
      </c>
      <c r="H230" s="107"/>
      <c r="I230" s="108"/>
      <c r="J230" s="111" t="e">
        <v>#N/A</v>
      </c>
      <c r="K230" s="107"/>
      <c r="L230" s="108"/>
      <c r="M230" s="111" t="e">
        <v>#N/A</v>
      </c>
      <c r="N230" s="107"/>
      <c r="O230" s="108"/>
      <c r="P230" s="114" t="e">
        <v>#N/A</v>
      </c>
    </row>
    <row r="231" spans="1:16">
      <c r="A231" s="18">
        <f t="shared" si="35"/>
        <v>231</v>
      </c>
      <c r="B231" s="101"/>
      <c r="C231" s="102"/>
      <c r="D231" s="106" t="e">
        <v>#N/A</v>
      </c>
      <c r="E231" s="103"/>
      <c r="F231" s="104"/>
      <c r="G231" s="99" t="e">
        <v>#N/A</v>
      </c>
      <c r="H231" s="107"/>
      <c r="I231" s="108"/>
      <c r="J231" s="111" t="e">
        <v>#N/A</v>
      </c>
      <c r="K231" s="107"/>
      <c r="L231" s="108"/>
      <c r="M231" s="111" t="e">
        <v>#N/A</v>
      </c>
      <c r="N231" s="107"/>
      <c r="O231" s="108"/>
      <c r="P231" s="114" t="e">
        <v>#N/A</v>
      </c>
    </row>
    <row r="232" spans="1:16">
      <c r="A232" s="18">
        <f t="shared" si="35"/>
        <v>232</v>
      </c>
      <c r="B232" s="101"/>
      <c r="C232" s="102"/>
      <c r="D232" s="106" t="e">
        <v>#N/A</v>
      </c>
      <c r="E232" s="103"/>
      <c r="F232" s="104"/>
      <c r="G232" s="99" t="e">
        <v>#N/A</v>
      </c>
      <c r="H232" s="107"/>
      <c r="I232" s="108"/>
      <c r="J232" s="111" t="e">
        <v>#N/A</v>
      </c>
      <c r="K232" s="107"/>
      <c r="L232" s="108"/>
      <c r="M232" s="111" t="e">
        <v>#N/A</v>
      </c>
      <c r="N232" s="107"/>
      <c r="O232" s="108"/>
      <c r="P232" s="114" t="e">
        <v>#N/A</v>
      </c>
    </row>
    <row r="233" spans="1:16">
      <c r="A233" s="18">
        <f t="shared" si="35"/>
        <v>233</v>
      </c>
      <c r="B233" s="101"/>
      <c r="C233" s="102"/>
      <c r="D233" s="106" t="e">
        <v>#N/A</v>
      </c>
      <c r="E233" s="103"/>
      <c r="F233" s="104"/>
      <c r="G233" s="99" t="e">
        <v>#N/A</v>
      </c>
      <c r="H233" s="107"/>
      <c r="I233" s="108"/>
      <c r="J233" s="111" t="e">
        <v>#N/A</v>
      </c>
      <c r="K233" s="107"/>
      <c r="L233" s="108"/>
      <c r="M233" s="111" t="e">
        <v>#N/A</v>
      </c>
      <c r="N233" s="107"/>
      <c r="O233" s="108"/>
      <c r="P233" s="114" t="e">
        <v>#N/A</v>
      </c>
    </row>
    <row r="234" spans="1:16">
      <c r="A234" s="18">
        <f t="shared" si="35"/>
        <v>234</v>
      </c>
      <c r="B234" s="101"/>
      <c r="C234" s="102"/>
      <c r="D234" s="106" t="e">
        <v>#N/A</v>
      </c>
      <c r="E234" s="103"/>
      <c r="F234" s="104"/>
      <c r="G234" s="99" t="e">
        <v>#N/A</v>
      </c>
      <c r="H234" s="107"/>
      <c r="I234" s="108"/>
      <c r="J234" s="111" t="e">
        <v>#N/A</v>
      </c>
      <c r="K234" s="107"/>
      <c r="L234" s="108"/>
      <c r="M234" s="111" t="e">
        <v>#N/A</v>
      </c>
      <c r="N234" s="107"/>
      <c r="O234" s="108"/>
      <c r="P234" s="114" t="e">
        <v>#N/A</v>
      </c>
    </row>
    <row r="235" spans="1:16">
      <c r="A235" s="18">
        <f t="shared" si="35"/>
        <v>235</v>
      </c>
      <c r="B235" s="101"/>
      <c r="C235" s="102"/>
      <c r="D235" s="106" t="e">
        <v>#N/A</v>
      </c>
      <c r="E235" s="103"/>
      <c r="F235" s="104"/>
      <c r="G235" s="99" t="e">
        <v>#N/A</v>
      </c>
      <c r="H235" s="107"/>
      <c r="I235" s="108"/>
      <c r="J235" s="111" t="e">
        <v>#N/A</v>
      </c>
      <c r="K235" s="107"/>
      <c r="L235" s="108"/>
      <c r="M235" s="111" t="e">
        <v>#N/A</v>
      </c>
      <c r="N235" s="107"/>
      <c r="O235" s="108"/>
      <c r="P235" s="114" t="e">
        <v>#N/A</v>
      </c>
    </row>
    <row r="236" spans="1:16">
      <c r="A236" s="18">
        <f t="shared" si="35"/>
        <v>236</v>
      </c>
      <c r="B236" s="101"/>
      <c r="C236" s="102"/>
      <c r="D236" s="106" t="e">
        <v>#N/A</v>
      </c>
      <c r="E236" s="103"/>
      <c r="F236" s="104"/>
      <c r="G236" s="99" t="e">
        <v>#N/A</v>
      </c>
      <c r="H236" s="107"/>
      <c r="I236" s="108"/>
      <c r="J236" s="111" t="e">
        <v>#N/A</v>
      </c>
      <c r="K236" s="107"/>
      <c r="L236" s="108"/>
      <c r="M236" s="111" t="e">
        <v>#N/A</v>
      </c>
      <c r="N236" s="107"/>
      <c r="O236" s="108"/>
      <c r="P236" s="114" t="e">
        <v>#N/A</v>
      </c>
    </row>
    <row r="237" spans="1:16">
      <c r="A237" s="18">
        <f t="shared" si="35"/>
        <v>237</v>
      </c>
      <c r="B237" s="101"/>
      <c r="C237" s="102"/>
      <c r="D237" s="106" t="e">
        <v>#N/A</v>
      </c>
      <c r="E237" s="103"/>
      <c r="F237" s="104"/>
      <c r="G237" s="99" t="e">
        <v>#N/A</v>
      </c>
      <c r="H237" s="107"/>
      <c r="I237" s="108"/>
      <c r="J237" s="111" t="e">
        <v>#N/A</v>
      </c>
      <c r="K237" s="107"/>
      <c r="L237" s="108"/>
      <c r="M237" s="111" t="e">
        <v>#N/A</v>
      </c>
      <c r="N237" s="107"/>
      <c r="O237" s="108"/>
      <c r="P237" s="114" t="e">
        <v>#N/A</v>
      </c>
    </row>
    <row r="238" spans="1:16">
      <c r="A238" s="18">
        <f t="shared" si="35"/>
        <v>238</v>
      </c>
      <c r="B238" s="101"/>
      <c r="C238" s="102"/>
      <c r="D238" s="106" t="e">
        <v>#N/A</v>
      </c>
      <c r="E238" s="103"/>
      <c r="F238" s="104"/>
      <c r="G238" s="99" t="e">
        <v>#N/A</v>
      </c>
      <c r="H238" s="107"/>
      <c r="I238" s="108"/>
      <c r="J238" s="111" t="e">
        <v>#N/A</v>
      </c>
      <c r="K238" s="107"/>
      <c r="L238" s="108"/>
      <c r="M238" s="111" t="e">
        <v>#N/A</v>
      </c>
      <c r="N238" s="107"/>
      <c r="O238" s="108"/>
      <c r="P238" s="114" t="e">
        <v>#N/A</v>
      </c>
    </row>
    <row r="239" spans="1:16">
      <c r="A239" s="18">
        <f t="shared" si="35"/>
        <v>239</v>
      </c>
      <c r="B239" s="101"/>
      <c r="C239" s="102"/>
      <c r="D239" s="106" t="e">
        <v>#N/A</v>
      </c>
      <c r="E239" s="103"/>
      <c r="F239" s="104"/>
      <c r="G239" s="99" t="e">
        <v>#N/A</v>
      </c>
      <c r="H239" s="107"/>
      <c r="I239" s="108"/>
      <c r="J239" s="111" t="e">
        <v>#N/A</v>
      </c>
      <c r="K239" s="107"/>
      <c r="L239" s="108"/>
      <c r="M239" s="111" t="e">
        <v>#N/A</v>
      </c>
      <c r="N239" s="107"/>
      <c r="O239" s="108"/>
      <c r="P239" s="114" t="e">
        <v>#N/A</v>
      </c>
    </row>
    <row r="240" spans="1:16">
      <c r="A240" s="18">
        <f t="shared" si="35"/>
        <v>240</v>
      </c>
      <c r="B240" s="101"/>
      <c r="C240" s="102"/>
      <c r="D240" s="106" t="e">
        <v>#N/A</v>
      </c>
      <c r="E240" s="103"/>
      <c r="F240" s="104"/>
      <c r="G240" s="99" t="e">
        <v>#N/A</v>
      </c>
      <c r="H240" s="107"/>
      <c r="I240" s="108"/>
      <c r="J240" s="111" t="e">
        <v>#N/A</v>
      </c>
      <c r="K240" s="107"/>
      <c r="L240" s="108"/>
      <c r="M240" s="111" t="e">
        <v>#N/A</v>
      </c>
      <c r="N240" s="107"/>
      <c r="O240" s="108"/>
      <c r="P240" s="114" t="e">
        <v>#N/A</v>
      </c>
    </row>
    <row r="241" spans="1:16">
      <c r="A241" s="18">
        <f t="shared" si="35"/>
        <v>241</v>
      </c>
      <c r="B241" s="101"/>
      <c r="C241" s="102"/>
      <c r="D241" s="106" t="e">
        <v>#N/A</v>
      </c>
      <c r="E241" s="103"/>
      <c r="F241" s="104"/>
      <c r="G241" s="99" t="e">
        <v>#N/A</v>
      </c>
      <c r="H241" s="107"/>
      <c r="I241" s="108"/>
      <c r="J241" s="111" t="e">
        <v>#N/A</v>
      </c>
      <c r="K241" s="107"/>
      <c r="L241" s="108"/>
      <c r="M241" s="111" t="e">
        <v>#N/A</v>
      </c>
      <c r="N241" s="107"/>
      <c r="O241" s="108"/>
      <c r="P241" s="114" t="e">
        <v>#N/A</v>
      </c>
    </row>
    <row r="242" spans="1:16">
      <c r="A242" s="18">
        <f t="shared" si="35"/>
        <v>242</v>
      </c>
      <c r="B242" s="101"/>
      <c r="C242" s="102"/>
      <c r="D242" s="106" t="e">
        <v>#N/A</v>
      </c>
      <c r="E242" s="103"/>
      <c r="F242" s="104"/>
      <c r="G242" s="99" t="e">
        <v>#N/A</v>
      </c>
      <c r="H242" s="107"/>
      <c r="I242" s="108"/>
      <c r="J242" s="111" t="e">
        <v>#N/A</v>
      </c>
      <c r="K242" s="107"/>
      <c r="L242" s="108"/>
      <c r="M242" s="111" t="e">
        <v>#N/A</v>
      </c>
      <c r="N242" s="107"/>
      <c r="O242" s="108"/>
      <c r="P242" s="114" t="e">
        <v>#N/A</v>
      </c>
    </row>
    <row r="243" spans="1:16">
      <c r="A243" s="18">
        <f t="shared" si="35"/>
        <v>243</v>
      </c>
      <c r="B243" s="101"/>
      <c r="C243" s="102"/>
      <c r="D243" s="106" t="e">
        <v>#N/A</v>
      </c>
      <c r="E243" s="103"/>
      <c r="F243" s="104"/>
      <c r="G243" s="99" t="e">
        <v>#N/A</v>
      </c>
      <c r="H243" s="107"/>
      <c r="I243" s="108"/>
      <c r="J243" s="111" t="e">
        <v>#N/A</v>
      </c>
      <c r="K243" s="107"/>
      <c r="L243" s="108"/>
      <c r="M243" s="111" t="e">
        <v>#N/A</v>
      </c>
      <c r="N243" s="107"/>
      <c r="O243" s="108"/>
      <c r="P243" s="114" t="e">
        <v>#N/A</v>
      </c>
    </row>
    <row r="244" spans="1:16">
      <c r="A244" s="18">
        <f t="shared" si="35"/>
        <v>244</v>
      </c>
      <c r="B244" s="101"/>
      <c r="C244" s="102"/>
      <c r="D244" s="106" t="e">
        <v>#N/A</v>
      </c>
      <c r="E244" s="103"/>
      <c r="F244" s="104"/>
      <c r="G244" s="99" t="e">
        <v>#N/A</v>
      </c>
      <c r="H244" s="107"/>
      <c r="I244" s="108"/>
      <c r="J244" s="111" t="e">
        <v>#N/A</v>
      </c>
      <c r="K244" s="107"/>
      <c r="L244" s="108"/>
      <c r="M244" s="111" t="e">
        <v>#N/A</v>
      </c>
      <c r="N244" s="107"/>
      <c r="O244" s="108"/>
      <c r="P244" s="114" t="e">
        <v>#N/A</v>
      </c>
    </row>
    <row r="245" spans="1:16">
      <c r="A245" s="18">
        <f t="shared" si="35"/>
        <v>245</v>
      </c>
      <c r="B245" s="101"/>
      <c r="C245" s="102"/>
      <c r="D245" s="106" t="e">
        <v>#N/A</v>
      </c>
      <c r="E245" s="103"/>
      <c r="F245" s="104"/>
      <c r="G245" s="99" t="e">
        <v>#N/A</v>
      </c>
      <c r="H245" s="107"/>
      <c r="I245" s="108"/>
      <c r="J245" s="111" t="e">
        <v>#N/A</v>
      </c>
      <c r="K245" s="107"/>
      <c r="L245" s="108"/>
      <c r="M245" s="111" t="e">
        <v>#N/A</v>
      </c>
      <c r="N245" s="107"/>
      <c r="O245" s="108"/>
      <c r="P245" s="114" t="e">
        <v>#N/A</v>
      </c>
    </row>
    <row r="246" spans="1:16">
      <c r="A246" s="18">
        <f t="shared" si="35"/>
        <v>246</v>
      </c>
      <c r="B246" s="101"/>
      <c r="C246" s="102"/>
      <c r="D246" s="106" t="e">
        <v>#N/A</v>
      </c>
      <c r="E246" s="103"/>
      <c r="F246" s="104"/>
      <c r="G246" s="99" t="e">
        <v>#N/A</v>
      </c>
      <c r="H246" s="107"/>
      <c r="I246" s="108"/>
      <c r="J246" s="111" t="e">
        <v>#N/A</v>
      </c>
      <c r="K246" s="107"/>
      <c r="L246" s="108"/>
      <c r="M246" s="111" t="e">
        <v>#N/A</v>
      </c>
      <c r="N246" s="107"/>
      <c r="O246" s="108"/>
      <c r="P246" s="114" t="e">
        <v>#N/A</v>
      </c>
    </row>
    <row r="247" spans="1:16">
      <c r="A247" s="18">
        <f t="shared" si="35"/>
        <v>247</v>
      </c>
      <c r="B247" s="101"/>
      <c r="C247" s="102"/>
      <c r="D247" s="106" t="e">
        <v>#N/A</v>
      </c>
      <c r="E247" s="103"/>
      <c r="F247" s="104"/>
      <c r="G247" s="99" t="e">
        <v>#N/A</v>
      </c>
      <c r="H247" s="107"/>
      <c r="I247" s="108"/>
      <c r="J247" s="111" t="e">
        <v>#N/A</v>
      </c>
      <c r="K247" s="107"/>
      <c r="L247" s="108"/>
      <c r="M247" s="111" t="e">
        <v>#N/A</v>
      </c>
      <c r="N247" s="107"/>
      <c r="O247" s="108"/>
      <c r="P247" s="114" t="e">
        <v>#N/A</v>
      </c>
    </row>
    <row r="248" spans="1:16">
      <c r="A248" s="18">
        <f t="shared" si="35"/>
        <v>248</v>
      </c>
      <c r="B248" s="101"/>
      <c r="C248" s="102"/>
      <c r="D248" s="106" t="e">
        <v>#N/A</v>
      </c>
      <c r="E248" s="103"/>
      <c r="F248" s="104"/>
      <c r="G248" s="99" t="e">
        <v>#N/A</v>
      </c>
      <c r="H248" s="107"/>
      <c r="I248" s="108"/>
      <c r="J248" s="111" t="e">
        <v>#N/A</v>
      </c>
      <c r="K248" s="107"/>
      <c r="L248" s="108"/>
      <c r="M248" s="111" t="e">
        <v>#N/A</v>
      </c>
      <c r="N248" s="107"/>
      <c r="O248" s="108"/>
      <c r="P248" s="114" t="e">
        <v>#N/A</v>
      </c>
    </row>
    <row r="249" spans="1:16">
      <c r="A249" s="18">
        <f t="shared" si="35"/>
        <v>249</v>
      </c>
      <c r="B249" s="101"/>
      <c r="C249" s="102"/>
      <c r="D249" s="106" t="e">
        <v>#N/A</v>
      </c>
      <c r="E249" s="103"/>
      <c r="F249" s="104"/>
      <c r="G249" s="99" t="e">
        <v>#N/A</v>
      </c>
      <c r="H249" s="107"/>
      <c r="I249" s="108"/>
      <c r="J249" s="111" t="e">
        <v>#N/A</v>
      </c>
      <c r="K249" s="107"/>
      <c r="L249" s="108"/>
      <c r="M249" s="111" t="e">
        <v>#N/A</v>
      </c>
      <c r="N249" s="107"/>
      <c r="O249" s="108"/>
      <c r="P249" s="114" t="e">
        <v>#N/A</v>
      </c>
    </row>
    <row r="250" spans="1:16">
      <c r="A250" s="18">
        <f t="shared" si="35"/>
        <v>250</v>
      </c>
      <c r="B250" s="101"/>
      <c r="C250" s="102"/>
      <c r="D250" s="106" t="e">
        <v>#N/A</v>
      </c>
      <c r="E250" s="103"/>
      <c r="F250" s="104"/>
      <c r="G250" s="99" t="e">
        <v>#N/A</v>
      </c>
      <c r="H250" s="107"/>
      <c r="I250" s="108"/>
      <c r="J250" s="111" t="e">
        <v>#N/A</v>
      </c>
      <c r="K250" s="107"/>
      <c r="L250" s="108"/>
      <c r="M250" s="111" t="e">
        <v>#N/A</v>
      </c>
      <c r="N250" s="107"/>
      <c r="O250" s="108"/>
      <c r="P250" s="114" t="e">
        <v>#N/A</v>
      </c>
    </row>
    <row r="251" spans="1:16">
      <c r="A251" s="18">
        <f t="shared" si="35"/>
        <v>251</v>
      </c>
      <c r="B251" s="101"/>
      <c r="C251" s="102"/>
      <c r="D251" s="106" t="e">
        <v>#N/A</v>
      </c>
      <c r="E251" s="103"/>
      <c r="F251" s="104"/>
      <c r="G251" s="99" t="e">
        <v>#N/A</v>
      </c>
      <c r="H251" s="107"/>
      <c r="I251" s="108"/>
      <c r="J251" s="111" t="e">
        <v>#N/A</v>
      </c>
      <c r="K251" s="107"/>
      <c r="L251" s="108"/>
      <c r="M251" s="111" t="e">
        <v>#N/A</v>
      </c>
      <c r="N251" s="107"/>
      <c r="O251" s="108"/>
      <c r="P251" s="114" t="e">
        <v>#N/A</v>
      </c>
    </row>
    <row r="252" spans="1:16">
      <c r="A252" s="18">
        <f t="shared" si="35"/>
        <v>252</v>
      </c>
      <c r="B252" s="101"/>
      <c r="C252" s="102"/>
      <c r="D252" s="106" t="e">
        <v>#N/A</v>
      </c>
      <c r="E252" s="103"/>
      <c r="F252" s="104"/>
      <c r="G252" s="99" t="e">
        <v>#N/A</v>
      </c>
      <c r="H252" s="107"/>
      <c r="I252" s="108"/>
      <c r="J252" s="111" t="e">
        <v>#N/A</v>
      </c>
      <c r="K252" s="107"/>
      <c r="L252" s="108"/>
      <c r="M252" s="111" t="e">
        <v>#N/A</v>
      </c>
      <c r="N252" s="107"/>
      <c r="O252" s="108"/>
      <c r="P252" s="114" t="e">
        <v>#N/A</v>
      </c>
    </row>
    <row r="253" spans="1:16">
      <c r="A253" s="18">
        <f t="shared" si="35"/>
        <v>253</v>
      </c>
      <c r="B253" s="101"/>
      <c r="C253" s="102"/>
      <c r="D253" s="106" t="e">
        <v>#N/A</v>
      </c>
      <c r="E253" s="103"/>
      <c r="F253" s="104"/>
      <c r="G253" s="99" t="e">
        <v>#N/A</v>
      </c>
      <c r="H253" s="107"/>
      <c r="I253" s="108"/>
      <c r="J253" s="111" t="e">
        <v>#N/A</v>
      </c>
      <c r="K253" s="107"/>
      <c r="L253" s="108"/>
      <c r="M253" s="111" t="e">
        <v>#N/A</v>
      </c>
      <c r="N253" s="107"/>
      <c r="O253" s="108"/>
      <c r="P253" s="114" t="e">
        <v>#N/A</v>
      </c>
    </row>
    <row r="254" spans="1:16">
      <c r="A254" s="18">
        <f t="shared" si="35"/>
        <v>254</v>
      </c>
      <c r="B254" s="101"/>
      <c r="C254" s="102"/>
      <c r="D254" s="106" t="e">
        <v>#N/A</v>
      </c>
      <c r="E254" s="103"/>
      <c r="F254" s="104"/>
      <c r="G254" s="99" t="e">
        <v>#N/A</v>
      </c>
      <c r="H254" s="107"/>
      <c r="I254" s="108"/>
      <c r="J254" s="111" t="e">
        <v>#N/A</v>
      </c>
      <c r="K254" s="107"/>
      <c r="L254" s="108"/>
      <c r="M254" s="111" t="e">
        <v>#N/A</v>
      </c>
      <c r="N254" s="107"/>
      <c r="O254" s="108"/>
      <c r="P254" s="114" t="e">
        <v>#N/A</v>
      </c>
    </row>
    <row r="255" spans="1:16">
      <c r="A255" s="18">
        <f t="shared" si="35"/>
        <v>255</v>
      </c>
      <c r="B255" s="101"/>
      <c r="C255" s="102"/>
      <c r="D255" s="106" t="e">
        <v>#N/A</v>
      </c>
      <c r="E255" s="103"/>
      <c r="F255" s="104"/>
      <c r="G255" s="99" t="e">
        <v>#N/A</v>
      </c>
      <c r="H255" s="107"/>
      <c r="I255" s="108"/>
      <c r="J255" s="111" t="e">
        <v>#N/A</v>
      </c>
      <c r="K255" s="107"/>
      <c r="L255" s="108"/>
      <c r="M255" s="111" t="e">
        <v>#N/A</v>
      </c>
      <c r="N255" s="107"/>
      <c r="O255" s="108"/>
      <c r="P255" s="114" t="e">
        <v>#N/A</v>
      </c>
    </row>
    <row r="256" spans="1:16">
      <c r="A256" s="18">
        <f t="shared" si="35"/>
        <v>256</v>
      </c>
      <c r="B256" s="101"/>
      <c r="C256" s="102"/>
      <c r="D256" s="106" t="e">
        <v>#N/A</v>
      </c>
      <c r="E256" s="103"/>
      <c r="F256" s="104"/>
      <c r="G256" s="99" t="e">
        <v>#N/A</v>
      </c>
      <c r="H256" s="107"/>
      <c r="I256" s="108"/>
      <c r="J256" s="111" t="e">
        <v>#N/A</v>
      </c>
      <c r="K256" s="107"/>
      <c r="L256" s="108"/>
      <c r="M256" s="111" t="e">
        <v>#N/A</v>
      </c>
      <c r="N256" s="107"/>
      <c r="O256" s="108"/>
      <c r="P256" s="114" t="e">
        <v>#N/A</v>
      </c>
    </row>
    <row r="257" spans="1:16">
      <c r="A257" s="18">
        <f t="shared" si="35"/>
        <v>257</v>
      </c>
      <c r="B257" s="101"/>
      <c r="C257" s="102"/>
      <c r="D257" s="106" t="e">
        <v>#N/A</v>
      </c>
      <c r="E257" s="103"/>
      <c r="F257" s="104"/>
      <c r="G257" s="99" t="e">
        <v>#N/A</v>
      </c>
      <c r="H257" s="107"/>
      <c r="I257" s="108"/>
      <c r="J257" s="111" t="e">
        <v>#N/A</v>
      </c>
      <c r="K257" s="107"/>
      <c r="L257" s="108"/>
      <c r="M257" s="111" t="e">
        <v>#N/A</v>
      </c>
      <c r="N257" s="107"/>
      <c r="O257" s="108"/>
      <c r="P257" s="114" t="e">
        <v>#N/A</v>
      </c>
    </row>
    <row r="258" spans="1:16">
      <c r="A258" s="18">
        <f t="shared" si="35"/>
        <v>258</v>
      </c>
      <c r="B258" s="101"/>
      <c r="C258" s="102"/>
      <c r="D258" s="106" t="e">
        <v>#N/A</v>
      </c>
      <c r="E258" s="103"/>
      <c r="F258" s="104"/>
      <c r="G258" s="99" t="e">
        <v>#N/A</v>
      </c>
      <c r="H258" s="107"/>
      <c r="I258" s="108"/>
      <c r="J258" s="111" t="e">
        <v>#N/A</v>
      </c>
      <c r="K258" s="107"/>
      <c r="L258" s="108"/>
      <c r="M258" s="111" t="e">
        <v>#N/A</v>
      </c>
      <c r="N258" s="107"/>
      <c r="O258" s="108"/>
      <c r="P258" s="114" t="e">
        <v>#N/A</v>
      </c>
    </row>
    <row r="259" spans="1:16">
      <c r="A259" s="18">
        <f t="shared" si="35"/>
        <v>259</v>
      </c>
      <c r="B259" s="101"/>
      <c r="C259" s="102"/>
      <c r="D259" s="106" t="e">
        <v>#N/A</v>
      </c>
      <c r="E259" s="103"/>
      <c r="F259" s="104"/>
      <c r="G259" s="99" t="e">
        <v>#N/A</v>
      </c>
      <c r="H259" s="107"/>
      <c r="I259" s="108"/>
      <c r="J259" s="111" t="e">
        <v>#N/A</v>
      </c>
      <c r="K259" s="107"/>
      <c r="L259" s="108"/>
      <c r="M259" s="111" t="e">
        <v>#N/A</v>
      </c>
      <c r="N259" s="107"/>
      <c r="O259" s="108"/>
      <c r="P259" s="114" t="e">
        <v>#N/A</v>
      </c>
    </row>
    <row r="260" spans="1:16">
      <c r="A260" s="18">
        <f t="shared" si="35"/>
        <v>260</v>
      </c>
      <c r="B260" s="101"/>
      <c r="C260" s="102"/>
      <c r="D260" s="106" t="e">
        <v>#N/A</v>
      </c>
      <c r="E260" s="103"/>
      <c r="F260" s="104"/>
      <c r="G260" s="99" t="e">
        <v>#N/A</v>
      </c>
      <c r="H260" s="107"/>
      <c r="I260" s="108"/>
      <c r="J260" s="111" t="e">
        <v>#N/A</v>
      </c>
      <c r="K260" s="107"/>
      <c r="L260" s="108"/>
      <c r="M260" s="111" t="e">
        <v>#N/A</v>
      </c>
      <c r="N260" s="107"/>
      <c r="O260" s="108"/>
      <c r="P260" s="114" t="e">
        <v>#N/A</v>
      </c>
    </row>
    <row r="261" spans="1:16">
      <c r="A261" s="18">
        <f t="shared" si="35"/>
        <v>261</v>
      </c>
      <c r="B261" s="101"/>
      <c r="C261" s="102"/>
      <c r="D261" s="106" t="e">
        <v>#N/A</v>
      </c>
      <c r="E261" s="103"/>
      <c r="F261" s="104"/>
      <c r="G261" s="99" t="e">
        <v>#N/A</v>
      </c>
      <c r="H261" s="107"/>
      <c r="I261" s="108"/>
      <c r="J261" s="111" t="e">
        <v>#N/A</v>
      </c>
      <c r="K261" s="107"/>
      <c r="L261" s="108"/>
      <c r="M261" s="111" t="e">
        <v>#N/A</v>
      </c>
      <c r="N261" s="107"/>
      <c r="O261" s="108"/>
      <c r="P261" s="114" t="e">
        <v>#N/A</v>
      </c>
    </row>
    <row r="262" spans="1:16">
      <c r="A262" s="18">
        <f t="shared" si="35"/>
        <v>262</v>
      </c>
      <c r="B262" s="101"/>
      <c r="C262" s="102"/>
      <c r="D262" s="106" t="e">
        <v>#N/A</v>
      </c>
      <c r="E262" s="103"/>
      <c r="F262" s="104"/>
      <c r="G262" s="99" t="e">
        <v>#N/A</v>
      </c>
      <c r="H262" s="107"/>
      <c r="I262" s="108"/>
      <c r="J262" s="111" t="e">
        <v>#N/A</v>
      </c>
      <c r="K262" s="107"/>
      <c r="L262" s="108"/>
      <c r="M262" s="111" t="e">
        <v>#N/A</v>
      </c>
      <c r="N262" s="107"/>
      <c r="O262" s="108"/>
      <c r="P262" s="114" t="e">
        <v>#N/A</v>
      </c>
    </row>
    <row r="263" spans="1:16">
      <c r="A263" s="18">
        <f t="shared" si="35"/>
        <v>263</v>
      </c>
      <c r="B263" s="101"/>
      <c r="C263" s="102"/>
      <c r="D263" s="106" t="e">
        <v>#N/A</v>
      </c>
      <c r="E263" s="103"/>
      <c r="F263" s="104"/>
      <c r="G263" s="99" t="e">
        <v>#N/A</v>
      </c>
      <c r="H263" s="107"/>
      <c r="I263" s="108"/>
      <c r="J263" s="111" t="e">
        <v>#N/A</v>
      </c>
      <c r="K263" s="107"/>
      <c r="L263" s="108"/>
      <c r="M263" s="111" t="e">
        <v>#N/A</v>
      </c>
      <c r="N263" s="107"/>
      <c r="O263" s="108"/>
      <c r="P263" s="114" t="e">
        <v>#N/A</v>
      </c>
    </row>
    <row r="264" spans="1:16">
      <c r="A264" s="18">
        <f t="shared" si="35"/>
        <v>264</v>
      </c>
      <c r="B264" s="101"/>
      <c r="C264" s="102"/>
      <c r="D264" s="106" t="e">
        <v>#N/A</v>
      </c>
      <c r="E264" s="103"/>
      <c r="F264" s="104"/>
      <c r="G264" s="99" t="e">
        <v>#N/A</v>
      </c>
      <c r="H264" s="107"/>
      <c r="I264" s="108"/>
      <c r="J264" s="111" t="e">
        <v>#N/A</v>
      </c>
      <c r="K264" s="107"/>
      <c r="L264" s="108"/>
      <c r="M264" s="111" t="e">
        <v>#N/A</v>
      </c>
      <c r="N264" s="107"/>
      <c r="O264" s="108"/>
      <c r="P264" s="114" t="e">
        <v>#N/A</v>
      </c>
    </row>
    <row r="265" spans="1:16">
      <c r="A265" s="18">
        <f t="shared" si="35"/>
        <v>265</v>
      </c>
      <c r="B265" s="101"/>
      <c r="C265" s="102"/>
      <c r="D265" s="106" t="e">
        <v>#N/A</v>
      </c>
      <c r="E265" s="103"/>
      <c r="F265" s="104"/>
      <c r="G265" s="99" t="e">
        <v>#N/A</v>
      </c>
      <c r="H265" s="107"/>
      <c r="I265" s="108"/>
      <c r="J265" s="111" t="e">
        <v>#N/A</v>
      </c>
      <c r="K265" s="107"/>
      <c r="L265" s="108"/>
      <c r="M265" s="111" t="e">
        <v>#N/A</v>
      </c>
      <c r="N265" s="107"/>
      <c r="O265" s="108"/>
      <c r="P265" s="114" t="e">
        <v>#N/A</v>
      </c>
    </row>
    <row r="266" spans="1:16">
      <c r="A266" s="18">
        <f t="shared" si="35"/>
        <v>266</v>
      </c>
      <c r="B266" s="101"/>
      <c r="C266" s="102"/>
      <c r="D266" s="106" t="e">
        <v>#N/A</v>
      </c>
      <c r="E266" s="103"/>
      <c r="F266" s="104"/>
      <c r="G266" s="99" t="e">
        <v>#N/A</v>
      </c>
      <c r="H266" s="107"/>
      <c r="I266" s="108"/>
      <c r="J266" s="111" t="e">
        <v>#N/A</v>
      </c>
      <c r="K266" s="107"/>
      <c r="L266" s="108"/>
      <c r="M266" s="111" t="e">
        <v>#N/A</v>
      </c>
      <c r="N266" s="107"/>
      <c r="O266" s="108"/>
      <c r="P266" s="114" t="e">
        <v>#N/A</v>
      </c>
    </row>
    <row r="267" spans="1:16">
      <c r="A267" s="18">
        <f t="shared" si="35"/>
        <v>267</v>
      </c>
      <c r="B267" s="101"/>
      <c r="C267" s="102"/>
      <c r="D267" s="106" t="e">
        <v>#N/A</v>
      </c>
      <c r="E267" s="103"/>
      <c r="F267" s="104"/>
      <c r="G267" s="99" t="e">
        <v>#N/A</v>
      </c>
      <c r="H267" s="107"/>
      <c r="I267" s="108"/>
      <c r="J267" s="111" t="e">
        <v>#N/A</v>
      </c>
      <c r="K267" s="107"/>
      <c r="L267" s="108"/>
      <c r="M267" s="111" t="e">
        <v>#N/A</v>
      </c>
      <c r="N267" s="107"/>
      <c r="O267" s="108"/>
      <c r="P267" s="114" t="e">
        <v>#N/A</v>
      </c>
    </row>
    <row r="268" spans="1:16">
      <c r="A268" s="18">
        <f t="shared" si="35"/>
        <v>268</v>
      </c>
      <c r="B268" s="101"/>
      <c r="C268" s="102"/>
      <c r="D268" s="106" t="e">
        <v>#N/A</v>
      </c>
      <c r="E268" s="103"/>
      <c r="F268" s="104"/>
      <c r="G268" s="99" t="e">
        <v>#N/A</v>
      </c>
      <c r="H268" s="107"/>
      <c r="I268" s="108"/>
      <c r="J268" s="111" t="e">
        <v>#N/A</v>
      </c>
      <c r="K268" s="107"/>
      <c r="L268" s="108"/>
      <c r="M268" s="111" t="e">
        <v>#N/A</v>
      </c>
      <c r="N268" s="107"/>
      <c r="O268" s="108"/>
      <c r="P268" s="114" t="e">
        <v>#N/A</v>
      </c>
    </row>
    <row r="269" spans="1:16">
      <c r="A269" s="18">
        <f t="shared" si="35"/>
        <v>269</v>
      </c>
      <c r="B269" s="101"/>
      <c r="C269" s="102"/>
      <c r="D269" s="106" t="e">
        <v>#N/A</v>
      </c>
      <c r="E269" s="103"/>
      <c r="F269" s="104"/>
      <c r="G269" s="99" t="e">
        <v>#N/A</v>
      </c>
      <c r="H269" s="107"/>
      <c r="I269" s="108"/>
      <c r="J269" s="111" t="e">
        <v>#N/A</v>
      </c>
      <c r="K269" s="107"/>
      <c r="L269" s="108"/>
      <c r="M269" s="111" t="e">
        <v>#N/A</v>
      </c>
      <c r="N269" s="107"/>
      <c r="O269" s="108"/>
      <c r="P269" s="114" t="e">
        <v>#N/A</v>
      </c>
    </row>
    <row r="270" spans="1:16">
      <c r="A270" s="18">
        <f t="shared" si="35"/>
        <v>270</v>
      </c>
      <c r="B270" s="101"/>
      <c r="C270" s="102"/>
      <c r="D270" s="106" t="e">
        <v>#N/A</v>
      </c>
      <c r="E270" s="103"/>
      <c r="F270" s="104"/>
      <c r="G270" s="99" t="e">
        <v>#N/A</v>
      </c>
      <c r="H270" s="107"/>
      <c r="I270" s="108"/>
      <c r="J270" s="111" t="e">
        <v>#N/A</v>
      </c>
      <c r="K270" s="107"/>
      <c r="L270" s="108"/>
      <c r="M270" s="111" t="e">
        <v>#N/A</v>
      </c>
      <c r="N270" s="107"/>
      <c r="O270" s="108"/>
      <c r="P270" s="114" t="e">
        <v>#N/A</v>
      </c>
    </row>
    <row r="271" spans="1:16">
      <c r="A271" s="18">
        <f t="shared" si="35"/>
        <v>271</v>
      </c>
      <c r="B271" s="101"/>
      <c r="C271" s="102"/>
      <c r="D271" s="106" t="e">
        <v>#N/A</v>
      </c>
      <c r="E271" s="103"/>
      <c r="F271" s="104"/>
      <c r="G271" s="99" t="e">
        <v>#N/A</v>
      </c>
      <c r="H271" s="107"/>
      <c r="I271" s="108"/>
      <c r="J271" s="111" t="e">
        <v>#N/A</v>
      </c>
      <c r="K271" s="107"/>
      <c r="L271" s="108"/>
      <c r="M271" s="111" t="e">
        <v>#N/A</v>
      </c>
      <c r="N271" s="107"/>
      <c r="O271" s="108"/>
      <c r="P271" s="114" t="e">
        <v>#N/A</v>
      </c>
    </row>
    <row r="272" spans="1:16">
      <c r="A272" s="18">
        <f t="shared" si="35"/>
        <v>272</v>
      </c>
      <c r="B272" s="101"/>
      <c r="C272" s="102"/>
      <c r="D272" s="106" t="e">
        <v>#N/A</v>
      </c>
      <c r="E272" s="103"/>
      <c r="F272" s="104"/>
      <c r="G272" s="99" t="e">
        <v>#N/A</v>
      </c>
      <c r="H272" s="107"/>
      <c r="I272" s="108"/>
      <c r="J272" s="111" t="e">
        <v>#N/A</v>
      </c>
      <c r="K272" s="107"/>
      <c r="L272" s="108"/>
      <c r="M272" s="111" t="e">
        <v>#N/A</v>
      </c>
      <c r="N272" s="107"/>
      <c r="O272" s="108"/>
      <c r="P272" s="114" t="e">
        <v>#N/A</v>
      </c>
    </row>
    <row r="273" spans="1:16">
      <c r="A273" s="18">
        <f t="shared" si="35"/>
        <v>273</v>
      </c>
      <c r="B273" s="101"/>
      <c r="C273" s="102"/>
      <c r="D273" s="106" t="e">
        <v>#N/A</v>
      </c>
      <c r="E273" s="103"/>
      <c r="F273" s="104"/>
      <c r="G273" s="99" t="e">
        <v>#N/A</v>
      </c>
      <c r="H273" s="107"/>
      <c r="I273" s="108"/>
      <c r="J273" s="111" t="e">
        <v>#N/A</v>
      </c>
      <c r="K273" s="107"/>
      <c r="L273" s="108"/>
      <c r="M273" s="111" t="e">
        <v>#N/A</v>
      </c>
      <c r="N273" s="107"/>
      <c r="O273" s="108"/>
      <c r="P273" s="114" t="e">
        <v>#N/A</v>
      </c>
    </row>
    <row r="274" spans="1:16">
      <c r="A274" s="18">
        <f t="shared" si="35"/>
        <v>274</v>
      </c>
      <c r="B274" s="101"/>
      <c r="C274" s="102"/>
      <c r="D274" s="106" t="e">
        <v>#N/A</v>
      </c>
      <c r="E274" s="103"/>
      <c r="F274" s="104"/>
      <c r="G274" s="99" t="e">
        <v>#N/A</v>
      </c>
      <c r="H274" s="107"/>
      <c r="I274" s="108"/>
      <c r="J274" s="111" t="e">
        <v>#N/A</v>
      </c>
      <c r="K274" s="107"/>
      <c r="L274" s="108"/>
      <c r="M274" s="111" t="e">
        <v>#N/A</v>
      </c>
      <c r="N274" s="107"/>
      <c r="O274" s="108"/>
      <c r="P274" s="114" t="e">
        <v>#N/A</v>
      </c>
    </row>
    <row r="275" spans="1:16">
      <c r="A275" s="18">
        <f t="shared" si="35"/>
        <v>275</v>
      </c>
      <c r="B275" s="101"/>
      <c r="C275" s="102"/>
      <c r="D275" s="106" t="e">
        <v>#N/A</v>
      </c>
      <c r="E275" s="103"/>
      <c r="F275" s="104"/>
      <c r="G275" s="99" t="e">
        <v>#N/A</v>
      </c>
      <c r="H275" s="107"/>
      <c r="I275" s="108"/>
      <c r="J275" s="111" t="e">
        <v>#N/A</v>
      </c>
      <c r="K275" s="107"/>
      <c r="L275" s="108"/>
      <c r="M275" s="111" t="e">
        <v>#N/A</v>
      </c>
      <c r="N275" s="107"/>
      <c r="O275" s="108"/>
      <c r="P275" s="114" t="e">
        <v>#N/A</v>
      </c>
    </row>
    <row r="276" spans="1:16">
      <c r="A276" s="18">
        <f t="shared" si="35"/>
        <v>276</v>
      </c>
      <c r="B276" s="101"/>
      <c r="C276" s="102"/>
      <c r="D276" s="106" t="e">
        <v>#N/A</v>
      </c>
      <c r="E276" s="103"/>
      <c r="F276" s="104"/>
      <c r="G276" s="99" t="e">
        <v>#N/A</v>
      </c>
      <c r="H276" s="107"/>
      <c r="I276" s="108"/>
      <c r="J276" s="111" t="e">
        <v>#N/A</v>
      </c>
      <c r="K276" s="107"/>
      <c r="L276" s="108"/>
      <c r="M276" s="111" t="e">
        <v>#N/A</v>
      </c>
      <c r="N276" s="107"/>
      <c r="O276" s="108"/>
      <c r="P276" s="114" t="e">
        <v>#N/A</v>
      </c>
    </row>
    <row r="277" spans="1:16">
      <c r="A277" s="18">
        <f t="shared" si="35"/>
        <v>277</v>
      </c>
      <c r="B277" s="101"/>
      <c r="C277" s="102"/>
      <c r="D277" s="106" t="e">
        <v>#N/A</v>
      </c>
      <c r="E277" s="103"/>
      <c r="F277" s="104"/>
      <c r="G277" s="99" t="e">
        <v>#N/A</v>
      </c>
      <c r="H277" s="107"/>
      <c r="I277" s="108"/>
      <c r="J277" s="111" t="e">
        <v>#N/A</v>
      </c>
      <c r="K277" s="107"/>
      <c r="L277" s="108"/>
      <c r="M277" s="111" t="e">
        <v>#N/A</v>
      </c>
      <c r="N277" s="107"/>
      <c r="O277" s="108"/>
      <c r="P277" s="114" t="e">
        <v>#N/A</v>
      </c>
    </row>
    <row r="278" spans="1:16">
      <c r="A278" s="18">
        <f t="shared" ref="A278:A300" si="37">A277+1</f>
        <v>278</v>
      </c>
      <c r="B278" s="101"/>
      <c r="C278" s="102"/>
      <c r="D278" s="106" t="e">
        <v>#N/A</v>
      </c>
      <c r="E278" s="103"/>
      <c r="F278" s="104"/>
      <c r="G278" s="99" t="e">
        <v>#N/A</v>
      </c>
      <c r="H278" s="107"/>
      <c r="I278" s="108"/>
      <c r="J278" s="111" t="e">
        <v>#N/A</v>
      </c>
      <c r="K278" s="107"/>
      <c r="L278" s="108"/>
      <c r="M278" s="111" t="e">
        <v>#N/A</v>
      </c>
      <c r="N278" s="107"/>
      <c r="O278" s="108"/>
      <c r="P278" s="114" t="e">
        <v>#N/A</v>
      </c>
    </row>
    <row r="279" spans="1:16">
      <c r="A279" s="18">
        <f t="shared" si="37"/>
        <v>279</v>
      </c>
      <c r="B279" s="101"/>
      <c r="C279" s="102"/>
      <c r="D279" s="106" t="e">
        <v>#N/A</v>
      </c>
      <c r="E279" s="103"/>
      <c r="F279" s="104"/>
      <c r="G279" s="99" t="e">
        <v>#N/A</v>
      </c>
      <c r="H279" s="107"/>
      <c r="I279" s="108"/>
      <c r="J279" s="111" t="e">
        <v>#N/A</v>
      </c>
      <c r="K279" s="107"/>
      <c r="L279" s="108"/>
      <c r="M279" s="111" t="e">
        <v>#N/A</v>
      </c>
      <c r="N279" s="107"/>
      <c r="O279" s="108"/>
      <c r="P279" s="114" t="e">
        <v>#N/A</v>
      </c>
    </row>
    <row r="280" spans="1:16">
      <c r="A280" s="18">
        <f t="shared" si="37"/>
        <v>280</v>
      </c>
      <c r="B280" s="101"/>
      <c r="C280" s="102"/>
      <c r="D280" s="106" t="e">
        <v>#N/A</v>
      </c>
      <c r="E280" s="103"/>
      <c r="F280" s="104"/>
      <c r="G280" s="99" t="e">
        <v>#N/A</v>
      </c>
      <c r="H280" s="107"/>
      <c r="I280" s="108"/>
      <c r="J280" s="111" t="e">
        <v>#N/A</v>
      </c>
      <c r="K280" s="107"/>
      <c r="L280" s="108"/>
      <c r="M280" s="111" t="e">
        <v>#N/A</v>
      </c>
      <c r="N280" s="107"/>
      <c r="O280" s="108"/>
      <c r="P280" s="114" t="e">
        <v>#N/A</v>
      </c>
    </row>
    <row r="281" spans="1:16">
      <c r="A281" s="18">
        <f t="shared" si="37"/>
        <v>281</v>
      </c>
      <c r="B281" s="101"/>
      <c r="C281" s="102"/>
      <c r="D281" s="106" t="e">
        <v>#N/A</v>
      </c>
      <c r="E281" s="103"/>
      <c r="F281" s="104"/>
      <c r="G281" s="99" t="e">
        <v>#N/A</v>
      </c>
      <c r="H281" s="107"/>
      <c r="I281" s="108"/>
      <c r="J281" s="111" t="e">
        <v>#N/A</v>
      </c>
      <c r="K281" s="107"/>
      <c r="L281" s="108"/>
      <c r="M281" s="111" t="e">
        <v>#N/A</v>
      </c>
      <c r="N281" s="107"/>
      <c r="O281" s="108"/>
      <c r="P281" s="114" t="e">
        <v>#N/A</v>
      </c>
    </row>
    <row r="282" spans="1:16">
      <c r="A282" s="18">
        <f t="shared" si="37"/>
        <v>282</v>
      </c>
      <c r="B282" s="101"/>
      <c r="C282" s="102"/>
      <c r="D282" s="106" t="e">
        <v>#N/A</v>
      </c>
      <c r="E282" s="103"/>
      <c r="F282" s="104"/>
      <c r="G282" s="99" t="e">
        <v>#N/A</v>
      </c>
      <c r="H282" s="107"/>
      <c r="I282" s="108"/>
      <c r="J282" s="111" t="e">
        <v>#N/A</v>
      </c>
      <c r="K282" s="107"/>
      <c r="L282" s="108"/>
      <c r="M282" s="111" t="e">
        <v>#N/A</v>
      </c>
      <c r="N282" s="107"/>
      <c r="O282" s="108"/>
      <c r="P282" s="114" t="e">
        <v>#N/A</v>
      </c>
    </row>
    <row r="283" spans="1:16">
      <c r="A283" s="18">
        <f t="shared" si="37"/>
        <v>283</v>
      </c>
      <c r="B283" s="101"/>
      <c r="C283" s="102"/>
      <c r="D283" s="106" t="e">
        <v>#N/A</v>
      </c>
      <c r="E283" s="103"/>
      <c r="F283" s="104"/>
      <c r="G283" s="99" t="e">
        <v>#N/A</v>
      </c>
      <c r="H283" s="107"/>
      <c r="I283" s="108"/>
      <c r="J283" s="111" t="e">
        <v>#N/A</v>
      </c>
      <c r="K283" s="107"/>
      <c r="L283" s="108"/>
      <c r="M283" s="111" t="e">
        <v>#N/A</v>
      </c>
      <c r="N283" s="107"/>
      <c r="O283" s="108"/>
      <c r="P283" s="114" t="e">
        <v>#N/A</v>
      </c>
    </row>
    <row r="284" spans="1:16">
      <c r="A284" s="18">
        <f t="shared" si="37"/>
        <v>284</v>
      </c>
      <c r="B284" s="101"/>
      <c r="C284" s="102"/>
      <c r="D284" s="106" t="e">
        <v>#N/A</v>
      </c>
      <c r="E284" s="103"/>
      <c r="F284" s="104"/>
      <c r="G284" s="99" t="e">
        <v>#N/A</v>
      </c>
      <c r="H284" s="107"/>
      <c r="I284" s="108"/>
      <c r="J284" s="111" t="e">
        <v>#N/A</v>
      </c>
      <c r="K284" s="107"/>
      <c r="L284" s="108"/>
      <c r="M284" s="111" t="e">
        <v>#N/A</v>
      </c>
      <c r="N284" s="107"/>
      <c r="O284" s="108"/>
      <c r="P284" s="114" t="e">
        <v>#N/A</v>
      </c>
    </row>
    <row r="285" spans="1:16">
      <c r="A285" s="18">
        <f t="shared" si="37"/>
        <v>285</v>
      </c>
      <c r="B285" s="101"/>
      <c r="C285" s="102"/>
      <c r="D285" s="106" t="e">
        <v>#N/A</v>
      </c>
      <c r="E285" s="103"/>
      <c r="F285" s="104"/>
      <c r="G285" s="99" t="e">
        <v>#N/A</v>
      </c>
      <c r="H285" s="107"/>
      <c r="I285" s="108"/>
      <c r="J285" s="111" t="e">
        <v>#N/A</v>
      </c>
      <c r="K285" s="107"/>
      <c r="L285" s="108"/>
      <c r="M285" s="111" t="e">
        <v>#N/A</v>
      </c>
      <c r="N285" s="107"/>
      <c r="O285" s="108"/>
      <c r="P285" s="114" t="e">
        <v>#N/A</v>
      </c>
    </row>
    <row r="286" spans="1:16">
      <c r="A286" s="18">
        <f t="shared" si="37"/>
        <v>286</v>
      </c>
      <c r="B286" s="101"/>
      <c r="C286" s="102"/>
      <c r="D286" s="106" t="e">
        <v>#N/A</v>
      </c>
      <c r="E286" s="103"/>
      <c r="F286" s="104"/>
      <c r="G286" s="99" t="e">
        <v>#N/A</v>
      </c>
      <c r="H286" s="107"/>
      <c r="I286" s="108"/>
      <c r="J286" s="111" t="e">
        <v>#N/A</v>
      </c>
      <c r="K286" s="107"/>
      <c r="L286" s="108"/>
      <c r="M286" s="111" t="e">
        <v>#N/A</v>
      </c>
      <c r="N286" s="107"/>
      <c r="O286" s="108"/>
      <c r="P286" s="114" t="e">
        <v>#N/A</v>
      </c>
    </row>
    <row r="287" spans="1:16">
      <c r="A287" s="18">
        <f t="shared" si="37"/>
        <v>287</v>
      </c>
      <c r="B287" s="101"/>
      <c r="C287" s="102"/>
      <c r="D287" s="106" t="e">
        <v>#N/A</v>
      </c>
      <c r="E287" s="103"/>
      <c r="F287" s="104"/>
      <c r="G287" s="99" t="e">
        <v>#N/A</v>
      </c>
      <c r="H287" s="107"/>
      <c r="I287" s="108"/>
      <c r="J287" s="111" t="e">
        <v>#N/A</v>
      </c>
      <c r="K287" s="107"/>
      <c r="L287" s="108"/>
      <c r="M287" s="111" t="e">
        <v>#N/A</v>
      </c>
      <c r="N287" s="107"/>
      <c r="O287" s="108"/>
      <c r="P287" s="114" t="e">
        <v>#N/A</v>
      </c>
    </row>
    <row r="288" spans="1:16">
      <c r="A288" s="18">
        <f t="shared" si="37"/>
        <v>288</v>
      </c>
      <c r="B288" s="101"/>
      <c r="C288" s="102"/>
      <c r="D288" s="106" t="e">
        <v>#N/A</v>
      </c>
      <c r="E288" s="103"/>
      <c r="F288" s="104"/>
      <c r="G288" s="99" t="e">
        <v>#N/A</v>
      </c>
      <c r="H288" s="107"/>
      <c r="I288" s="108"/>
      <c r="J288" s="111" t="e">
        <v>#N/A</v>
      </c>
      <c r="K288" s="107"/>
      <c r="L288" s="108"/>
      <c r="M288" s="111" t="e">
        <v>#N/A</v>
      </c>
      <c r="N288" s="107"/>
      <c r="O288" s="108"/>
      <c r="P288" s="114" t="e">
        <v>#N/A</v>
      </c>
    </row>
    <row r="289" spans="1:16">
      <c r="A289" s="18">
        <f t="shared" si="37"/>
        <v>289</v>
      </c>
      <c r="B289" s="101"/>
      <c r="C289" s="102"/>
      <c r="D289" s="106" t="e">
        <v>#N/A</v>
      </c>
      <c r="E289" s="103"/>
      <c r="F289" s="104"/>
      <c r="G289" s="99" t="e">
        <v>#N/A</v>
      </c>
      <c r="H289" s="107"/>
      <c r="I289" s="108"/>
      <c r="J289" s="111" t="e">
        <v>#N/A</v>
      </c>
      <c r="K289" s="107"/>
      <c r="L289" s="108"/>
      <c r="M289" s="111" t="e">
        <v>#N/A</v>
      </c>
      <c r="N289" s="107"/>
      <c r="O289" s="108"/>
      <c r="P289" s="114" t="e">
        <v>#N/A</v>
      </c>
    </row>
    <row r="290" spans="1:16">
      <c r="A290" s="18">
        <f t="shared" si="37"/>
        <v>290</v>
      </c>
      <c r="B290" s="101"/>
      <c r="C290" s="102"/>
      <c r="D290" s="106" t="e">
        <v>#N/A</v>
      </c>
      <c r="E290" s="103"/>
      <c r="F290" s="104"/>
      <c r="G290" s="99" t="e">
        <v>#N/A</v>
      </c>
      <c r="H290" s="107"/>
      <c r="I290" s="108"/>
      <c r="J290" s="111" t="e">
        <v>#N/A</v>
      </c>
      <c r="K290" s="107"/>
      <c r="L290" s="108"/>
      <c r="M290" s="111" t="e">
        <v>#N/A</v>
      </c>
      <c r="N290" s="107"/>
      <c r="O290" s="108"/>
      <c r="P290" s="114" t="e">
        <v>#N/A</v>
      </c>
    </row>
    <row r="291" spans="1:16">
      <c r="A291" s="18">
        <f t="shared" si="37"/>
        <v>291</v>
      </c>
      <c r="B291" s="101"/>
      <c r="C291" s="102"/>
      <c r="D291" s="106" t="e">
        <v>#N/A</v>
      </c>
      <c r="E291" s="103"/>
      <c r="F291" s="104"/>
      <c r="G291" s="99" t="e">
        <v>#N/A</v>
      </c>
      <c r="H291" s="107"/>
      <c r="I291" s="108"/>
      <c r="J291" s="111" t="e">
        <v>#N/A</v>
      </c>
      <c r="K291" s="107"/>
      <c r="L291" s="108"/>
      <c r="M291" s="111" t="e">
        <v>#N/A</v>
      </c>
      <c r="N291" s="107"/>
      <c r="O291" s="108"/>
      <c r="P291" s="114" t="e">
        <v>#N/A</v>
      </c>
    </row>
    <row r="292" spans="1:16">
      <c r="A292" s="18">
        <f t="shared" si="37"/>
        <v>292</v>
      </c>
      <c r="B292" s="101"/>
      <c r="C292" s="102"/>
      <c r="D292" s="106" t="e">
        <v>#N/A</v>
      </c>
      <c r="E292" s="103"/>
      <c r="F292" s="104"/>
      <c r="G292" s="99" t="e">
        <v>#N/A</v>
      </c>
      <c r="H292" s="107"/>
      <c r="I292" s="108"/>
      <c r="J292" s="111" t="e">
        <v>#N/A</v>
      </c>
      <c r="K292" s="107"/>
      <c r="L292" s="108"/>
      <c r="M292" s="111" t="e">
        <v>#N/A</v>
      </c>
      <c r="N292" s="107"/>
      <c r="O292" s="108"/>
      <c r="P292" s="114" t="e">
        <v>#N/A</v>
      </c>
    </row>
    <row r="293" spans="1:16">
      <c r="A293" s="18">
        <f t="shared" si="37"/>
        <v>293</v>
      </c>
      <c r="B293" s="101"/>
      <c r="C293" s="102"/>
      <c r="D293" s="106" t="e">
        <v>#N/A</v>
      </c>
      <c r="E293" s="103"/>
      <c r="F293" s="104"/>
      <c r="G293" s="99" t="e">
        <v>#N/A</v>
      </c>
      <c r="H293" s="107"/>
      <c r="I293" s="108"/>
      <c r="J293" s="111" t="e">
        <v>#N/A</v>
      </c>
      <c r="K293" s="107"/>
      <c r="L293" s="108"/>
      <c r="M293" s="111" t="e">
        <v>#N/A</v>
      </c>
      <c r="N293" s="107"/>
      <c r="O293" s="108"/>
      <c r="P293" s="114" t="e">
        <v>#N/A</v>
      </c>
    </row>
    <row r="294" spans="1:16">
      <c r="A294" s="18">
        <f t="shared" si="37"/>
        <v>294</v>
      </c>
      <c r="B294" s="101"/>
      <c r="C294" s="102"/>
      <c r="D294" s="106" t="e">
        <v>#N/A</v>
      </c>
      <c r="E294" s="103"/>
      <c r="F294" s="104"/>
      <c r="G294" s="99" t="e">
        <v>#N/A</v>
      </c>
      <c r="H294" s="107"/>
      <c r="I294" s="108"/>
      <c r="J294" s="111" t="e">
        <v>#N/A</v>
      </c>
      <c r="K294" s="107"/>
      <c r="L294" s="108"/>
      <c r="M294" s="111" t="e">
        <v>#N/A</v>
      </c>
      <c r="N294" s="107"/>
      <c r="O294" s="108"/>
      <c r="P294" s="114" t="e">
        <v>#N/A</v>
      </c>
    </row>
    <row r="295" spans="1:16">
      <c r="A295" s="18">
        <f t="shared" si="37"/>
        <v>295</v>
      </c>
      <c r="B295" s="101"/>
      <c r="C295" s="102"/>
      <c r="D295" s="106" t="e">
        <v>#N/A</v>
      </c>
      <c r="E295" s="103"/>
      <c r="F295" s="104"/>
      <c r="G295" s="99" t="e">
        <v>#N/A</v>
      </c>
      <c r="H295" s="107"/>
      <c r="I295" s="108"/>
      <c r="J295" s="111" t="e">
        <v>#N/A</v>
      </c>
      <c r="K295" s="107"/>
      <c r="L295" s="108"/>
      <c r="M295" s="111" t="e">
        <v>#N/A</v>
      </c>
      <c r="N295" s="107"/>
      <c r="O295" s="108"/>
      <c r="P295" s="114" t="e">
        <v>#N/A</v>
      </c>
    </row>
    <row r="296" spans="1:16">
      <c r="A296" s="18">
        <f t="shared" si="37"/>
        <v>296</v>
      </c>
      <c r="B296" s="101"/>
      <c r="C296" s="102"/>
      <c r="D296" s="106" t="e">
        <v>#N/A</v>
      </c>
      <c r="E296" s="103"/>
      <c r="F296" s="104"/>
      <c r="G296" s="99" t="e">
        <v>#N/A</v>
      </c>
      <c r="H296" s="107"/>
      <c r="I296" s="108"/>
      <c r="J296" s="111" t="e">
        <v>#N/A</v>
      </c>
      <c r="K296" s="107"/>
      <c r="L296" s="108"/>
      <c r="M296" s="111" t="e">
        <v>#N/A</v>
      </c>
      <c r="N296" s="107"/>
      <c r="O296" s="108"/>
      <c r="P296" s="114" t="e">
        <v>#N/A</v>
      </c>
    </row>
    <row r="297" spans="1:16">
      <c r="A297" s="18">
        <f t="shared" si="37"/>
        <v>297</v>
      </c>
      <c r="B297" s="101"/>
      <c r="C297" s="102"/>
      <c r="D297" s="106" t="e">
        <v>#N/A</v>
      </c>
      <c r="E297" s="103"/>
      <c r="F297" s="104"/>
      <c r="G297" s="99" t="e">
        <v>#N/A</v>
      </c>
      <c r="H297" s="107"/>
      <c r="I297" s="108"/>
      <c r="J297" s="111" t="e">
        <v>#N/A</v>
      </c>
      <c r="K297" s="107"/>
      <c r="L297" s="108"/>
      <c r="M297" s="111" t="e">
        <v>#N/A</v>
      </c>
      <c r="N297" s="107"/>
      <c r="O297" s="108"/>
      <c r="P297" s="114" t="e">
        <v>#N/A</v>
      </c>
    </row>
    <row r="298" spans="1:16">
      <c r="A298" s="18">
        <f t="shared" si="37"/>
        <v>298</v>
      </c>
      <c r="B298" s="101"/>
      <c r="C298" s="102"/>
      <c r="D298" s="106" t="e">
        <v>#N/A</v>
      </c>
      <c r="E298" s="103"/>
      <c r="F298" s="104"/>
      <c r="G298" s="99" t="e">
        <v>#N/A</v>
      </c>
      <c r="H298" s="107"/>
      <c r="I298" s="108"/>
      <c r="J298" s="111" t="e">
        <v>#N/A</v>
      </c>
      <c r="K298" s="107"/>
      <c r="L298" s="108"/>
      <c r="M298" s="111" t="e">
        <v>#N/A</v>
      </c>
      <c r="N298" s="107"/>
      <c r="O298" s="108"/>
      <c r="P298" s="114" t="e">
        <v>#N/A</v>
      </c>
    </row>
    <row r="299" spans="1:16">
      <c r="A299" s="18">
        <f t="shared" si="37"/>
        <v>299</v>
      </c>
      <c r="B299" s="101"/>
      <c r="C299" s="102"/>
      <c r="D299" s="106" t="e">
        <v>#N/A</v>
      </c>
      <c r="E299" s="103"/>
      <c r="F299" s="104"/>
      <c r="G299" s="99" t="e">
        <v>#N/A</v>
      </c>
      <c r="H299" s="107"/>
      <c r="I299" s="108"/>
      <c r="J299" s="111" t="e">
        <v>#N/A</v>
      </c>
      <c r="K299" s="107"/>
      <c r="L299" s="108"/>
      <c r="M299" s="111" t="e">
        <v>#N/A</v>
      </c>
      <c r="N299" s="107"/>
      <c r="O299" s="108"/>
      <c r="P299" s="114" t="e">
        <v>#N/A</v>
      </c>
    </row>
    <row r="300" spans="1:16">
      <c r="A300" s="18">
        <f t="shared" si="37"/>
        <v>300</v>
      </c>
      <c r="B300" s="101"/>
      <c r="C300" s="102"/>
      <c r="D300" s="106" t="e">
        <v>#N/A</v>
      </c>
      <c r="E300" s="103"/>
      <c r="F300" s="104"/>
      <c r="G300" s="99" t="e">
        <v>#N/A</v>
      </c>
      <c r="H300" s="107"/>
      <c r="I300" s="108"/>
      <c r="J300" s="111" t="e">
        <v>#N/A</v>
      </c>
      <c r="K300" s="107"/>
      <c r="L300" s="108"/>
      <c r="M300" s="111" t="e">
        <v>#N/A</v>
      </c>
      <c r="N300" s="107"/>
      <c r="O300" s="108"/>
      <c r="P300" s="114" t="e">
        <v>#N/A</v>
      </c>
    </row>
  </sheetData>
  <mergeCells count="1">
    <mergeCell ref="E18:G18"/>
  </mergeCells>
  <phoneticPr fontId="24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6FF5F-9948-42DB-9C3B-D66DD420EA16}">
  <sheetPr codeName="WSform3"/>
  <dimension ref="A1:Y300"/>
  <sheetViews>
    <sheetView zoomScale="80" zoomScaleNormal="80" workbookViewId="0">
      <selection activeCell="C4" sqref="C4"/>
    </sheetView>
  </sheetViews>
  <sheetFormatPr defaultColWidth="9" defaultRowHeight="12"/>
  <cols>
    <col min="1" max="1" width="4.36328125" style="18" customWidth="1"/>
    <col min="2" max="2" width="9.90625" style="18" customWidth="1"/>
    <col min="3" max="3" width="8.6328125" style="18" customWidth="1"/>
    <col min="4" max="4" width="7.7265625" style="18" customWidth="1"/>
    <col min="5" max="7" width="8.90625" style="18" customWidth="1"/>
    <col min="8" max="8" width="6.6328125" style="18" customWidth="1"/>
    <col min="9" max="9" width="5.08984375" style="18" customWidth="1"/>
    <col min="10" max="11" width="8.90625" style="18" customWidth="1"/>
    <col min="12" max="12" width="3.7265625" style="18" customWidth="1"/>
    <col min="13" max="13" width="8.90625" style="18" customWidth="1"/>
    <col min="14" max="14" width="6.6328125" style="18" customWidth="1"/>
    <col min="15" max="15" width="3.90625" style="18" customWidth="1"/>
    <col min="16" max="16" width="8.90625" style="18" customWidth="1"/>
    <col min="17" max="17" width="3.08984375" style="18" customWidth="1"/>
    <col min="18" max="18" width="10.6328125" style="27" customWidth="1"/>
    <col min="19" max="19" width="10.6328125" style="90" customWidth="1"/>
    <col min="20" max="29" width="10.6328125" style="18" customWidth="1"/>
    <col min="30" max="16384" width="9" style="18"/>
  </cols>
  <sheetData>
    <row r="1" spans="1:25">
      <c r="A1" s="18">
        <v>1</v>
      </c>
      <c r="B1" s="19">
        <v>2</v>
      </c>
      <c r="C1" s="20">
        <v>3</v>
      </c>
      <c r="D1" s="20">
        <v>4</v>
      </c>
      <c r="E1" s="20">
        <v>5</v>
      </c>
      <c r="F1" s="20">
        <v>6</v>
      </c>
      <c r="G1" s="20">
        <v>7</v>
      </c>
      <c r="H1" s="19">
        <v>8</v>
      </c>
      <c r="I1" s="19">
        <v>9</v>
      </c>
      <c r="J1" s="20">
        <v>10</v>
      </c>
      <c r="K1" s="21">
        <v>11</v>
      </c>
      <c r="L1" s="18">
        <v>12</v>
      </c>
      <c r="M1" s="21">
        <v>13</v>
      </c>
      <c r="N1" s="18">
        <v>14</v>
      </c>
      <c r="O1" s="18">
        <v>15</v>
      </c>
      <c r="P1" s="21">
        <v>16</v>
      </c>
      <c r="R1" s="22"/>
      <c r="S1" s="23"/>
      <c r="T1" s="24"/>
      <c r="U1" s="24"/>
      <c r="V1" s="24"/>
      <c r="W1" s="24"/>
      <c r="X1" s="24"/>
      <c r="Y1" s="24"/>
    </row>
    <row r="2" spans="1:25" ht="19">
      <c r="A2" s="18">
        <v>2</v>
      </c>
      <c r="B2" s="25" t="s">
        <v>8</v>
      </c>
      <c r="F2" s="26"/>
      <c r="G2" s="26"/>
      <c r="L2" s="27" t="s">
        <v>9</v>
      </c>
      <c r="M2" s="28" t="s">
        <v>72</v>
      </c>
      <c r="N2" s="1" t="s">
        <v>10</v>
      </c>
      <c r="R2" s="27" t="s">
        <v>73</v>
      </c>
      <c r="S2" s="29" t="s">
        <v>74</v>
      </c>
      <c r="T2" s="1" t="s">
        <v>75</v>
      </c>
      <c r="U2" s="22"/>
      <c r="V2" s="30"/>
      <c r="W2" s="24"/>
      <c r="X2" s="24"/>
      <c r="Y2" s="24"/>
    </row>
    <row r="3" spans="1:25">
      <c r="A3" s="21">
        <v>3</v>
      </c>
      <c r="B3" s="31" t="s">
        <v>11</v>
      </c>
      <c r="C3" s="32" t="s">
        <v>12</v>
      </c>
      <c r="E3" s="31" t="s">
        <v>69</v>
      </c>
      <c r="F3" s="33"/>
      <c r="G3" s="2" t="s">
        <v>13</v>
      </c>
      <c r="H3" s="2"/>
      <c r="I3" s="2"/>
      <c r="K3" s="3"/>
      <c r="L3" s="27" t="s">
        <v>14</v>
      </c>
      <c r="M3" s="34" t="s">
        <v>76</v>
      </c>
      <c r="N3" s="1" t="s">
        <v>15</v>
      </c>
      <c r="O3" s="1"/>
      <c r="R3" s="24"/>
      <c r="S3" s="24"/>
      <c r="T3" s="24"/>
      <c r="U3" s="22"/>
      <c r="V3" s="35"/>
      <c r="W3" s="36"/>
      <c r="X3" s="24"/>
      <c r="Y3" s="24"/>
    </row>
    <row r="4" spans="1:25">
      <c r="A4" s="21">
        <v>4</v>
      </c>
      <c r="B4" s="31" t="s">
        <v>16</v>
      </c>
      <c r="C4" s="37">
        <v>2</v>
      </c>
      <c r="D4" s="38"/>
      <c r="F4" s="2" t="s">
        <v>6</v>
      </c>
      <c r="G4" s="2" t="s">
        <v>6</v>
      </c>
      <c r="H4" s="2" t="s">
        <v>17</v>
      </c>
      <c r="I4" s="2" t="s">
        <v>1</v>
      </c>
      <c r="J4" s="1"/>
      <c r="K4" s="4" t="s">
        <v>18</v>
      </c>
      <c r="L4" s="1"/>
      <c r="M4" s="1"/>
      <c r="N4" s="1"/>
      <c r="O4" s="1"/>
      <c r="R4" s="22"/>
      <c r="S4" s="39"/>
      <c r="T4" s="24"/>
      <c r="U4" s="24"/>
      <c r="V4" s="40"/>
      <c r="W4" s="24"/>
      <c r="X4" s="24"/>
      <c r="Y4" s="24"/>
    </row>
    <row r="5" spans="1:25">
      <c r="A5" s="18">
        <v>5</v>
      </c>
      <c r="B5" s="31" t="s">
        <v>19</v>
      </c>
      <c r="C5" s="37">
        <v>4</v>
      </c>
      <c r="D5" s="38" t="s">
        <v>20</v>
      </c>
      <c r="F5" s="2" t="s">
        <v>0</v>
      </c>
      <c r="G5" s="2" t="s">
        <v>21</v>
      </c>
      <c r="H5" s="2" t="s">
        <v>22</v>
      </c>
      <c r="I5" s="2" t="s">
        <v>22</v>
      </c>
      <c r="J5" s="41" t="s">
        <v>23</v>
      </c>
      <c r="K5" s="27" t="s">
        <v>24</v>
      </c>
      <c r="L5" s="2"/>
      <c r="M5" s="2"/>
      <c r="N5" s="1"/>
      <c r="O5" s="3" t="s">
        <v>68</v>
      </c>
      <c r="P5" s="42" t="str">
        <f ca="1">RIGHT(CELL("filename",A1),LEN(CELL("filename",A1))-FIND("]",CELL("filename",A1)))</f>
        <v>srim4He_Water</v>
      </c>
      <c r="R5" s="22"/>
      <c r="S5" s="39"/>
      <c r="T5" s="43"/>
      <c r="U5" s="23"/>
      <c r="V5" s="44"/>
      <c r="W5" s="24"/>
      <c r="X5" s="24"/>
      <c r="Y5" s="24"/>
    </row>
    <row r="6" spans="1:25">
      <c r="A6" s="21">
        <v>6</v>
      </c>
      <c r="B6" s="31" t="s">
        <v>25</v>
      </c>
      <c r="C6" s="45" t="s">
        <v>79</v>
      </c>
      <c r="D6" s="38" t="s">
        <v>26</v>
      </c>
      <c r="F6" s="5" t="s">
        <v>2</v>
      </c>
      <c r="G6" s="6">
        <v>1</v>
      </c>
      <c r="H6" s="6">
        <v>66.67</v>
      </c>
      <c r="I6" s="7">
        <v>11.19</v>
      </c>
      <c r="J6" s="21">
        <v>1</v>
      </c>
      <c r="K6" s="46">
        <v>9.9997000000000007</v>
      </c>
      <c r="L6" s="4" t="s">
        <v>27</v>
      </c>
      <c r="M6" s="1"/>
      <c r="N6" s="1"/>
      <c r="O6" s="3" t="s">
        <v>67</v>
      </c>
      <c r="P6" s="47" t="s">
        <v>78</v>
      </c>
      <c r="Q6" s="24"/>
      <c r="R6" s="22"/>
      <c r="S6" s="39"/>
      <c r="T6" s="48"/>
      <c r="U6" s="23"/>
      <c r="V6" s="44"/>
      <c r="W6" s="24"/>
      <c r="X6" s="24"/>
      <c r="Y6" s="24"/>
    </row>
    <row r="7" spans="1:25">
      <c r="A7" s="18">
        <v>7</v>
      </c>
      <c r="B7" s="49"/>
      <c r="C7" s="45" t="s">
        <v>80</v>
      </c>
      <c r="F7" s="50" t="s">
        <v>3</v>
      </c>
      <c r="G7" s="51">
        <v>8</v>
      </c>
      <c r="H7" s="51">
        <v>33.33</v>
      </c>
      <c r="I7" s="52">
        <v>88.81</v>
      </c>
      <c r="J7" s="21">
        <v>2</v>
      </c>
      <c r="K7" s="53">
        <v>99.997</v>
      </c>
      <c r="L7" s="4" t="s">
        <v>28</v>
      </c>
      <c r="M7" s="1"/>
      <c r="N7" s="1"/>
      <c r="R7" s="22"/>
      <c r="S7" s="39"/>
      <c r="T7" s="24"/>
      <c r="U7" s="23"/>
      <c r="V7" s="44"/>
      <c r="W7" s="24"/>
      <c r="X7" s="54"/>
      <c r="Y7" s="24"/>
    </row>
    <row r="8" spans="1:25">
      <c r="A8" s="18">
        <v>8</v>
      </c>
      <c r="B8" s="31" t="s">
        <v>29</v>
      </c>
      <c r="C8" s="55">
        <v>1</v>
      </c>
      <c r="D8" s="8" t="s">
        <v>4</v>
      </c>
      <c r="F8" s="50"/>
      <c r="G8" s="51"/>
      <c r="H8" s="51"/>
      <c r="I8" s="52"/>
      <c r="J8" s="21">
        <v>3</v>
      </c>
      <c r="K8" s="53">
        <v>99.997</v>
      </c>
      <c r="L8" s="4" t="s">
        <v>30</v>
      </c>
      <c r="M8" s="1"/>
      <c r="N8" s="1"/>
      <c r="O8" s="1"/>
      <c r="R8" s="22"/>
      <c r="S8" s="39"/>
      <c r="T8" s="24"/>
      <c r="U8" s="23"/>
      <c r="V8" s="16"/>
      <c r="W8" s="24"/>
      <c r="X8" s="56"/>
      <c r="Y8" s="14"/>
    </row>
    <row r="9" spans="1:25">
      <c r="A9" s="18">
        <v>9</v>
      </c>
      <c r="B9" s="49"/>
      <c r="C9" s="55">
        <v>1.0029E+23</v>
      </c>
      <c r="D9" s="38" t="s">
        <v>5</v>
      </c>
      <c r="F9" s="50"/>
      <c r="G9" s="51"/>
      <c r="H9" s="51"/>
      <c r="I9" s="52"/>
      <c r="J9" s="21">
        <v>4</v>
      </c>
      <c r="K9" s="53">
        <v>1</v>
      </c>
      <c r="L9" s="4" t="s">
        <v>31</v>
      </c>
      <c r="M9" s="1"/>
      <c r="N9" s="1"/>
      <c r="O9" s="1"/>
      <c r="R9" s="22"/>
      <c r="S9" s="57"/>
      <c r="T9" s="15"/>
      <c r="U9" s="23"/>
      <c r="V9" s="16"/>
      <c r="W9" s="24"/>
      <c r="X9" s="56"/>
      <c r="Y9" s="14"/>
    </row>
    <row r="10" spans="1:25">
      <c r="A10" s="18">
        <v>10</v>
      </c>
      <c r="B10" s="31" t="s">
        <v>32</v>
      </c>
      <c r="C10" s="9">
        <v>0.02</v>
      </c>
      <c r="D10" s="38"/>
      <c r="F10" s="50"/>
      <c r="G10" s="51"/>
      <c r="H10" s="51"/>
      <c r="I10" s="52"/>
      <c r="J10" s="21">
        <v>5</v>
      </c>
      <c r="K10" s="53">
        <v>1</v>
      </c>
      <c r="L10" s="4" t="s">
        <v>33</v>
      </c>
      <c r="M10" s="1"/>
      <c r="N10" s="1"/>
      <c r="O10" s="1"/>
      <c r="R10" s="22"/>
      <c r="S10" s="57"/>
      <c r="T10" s="48"/>
      <c r="U10" s="23"/>
      <c r="V10" s="16"/>
      <c r="W10" s="24"/>
      <c r="X10" s="56"/>
      <c r="Y10" s="14"/>
    </row>
    <row r="11" spans="1:25">
      <c r="A11" s="18">
        <v>11</v>
      </c>
      <c r="C11" s="58" t="s">
        <v>34</v>
      </c>
      <c r="D11" s="26" t="s">
        <v>35</v>
      </c>
      <c r="F11" s="50"/>
      <c r="G11" s="51"/>
      <c r="H11" s="51"/>
      <c r="I11" s="52"/>
      <c r="J11" s="21">
        <v>6</v>
      </c>
      <c r="K11" s="53">
        <v>1000</v>
      </c>
      <c r="L11" s="4" t="s">
        <v>36</v>
      </c>
      <c r="M11" s="1"/>
      <c r="N11" s="1"/>
      <c r="O11" s="1"/>
      <c r="R11" s="22"/>
      <c r="S11" s="59"/>
      <c r="T11" s="24"/>
      <c r="U11" s="24"/>
      <c r="V11" s="54"/>
      <c r="W11" s="54"/>
      <c r="X11" s="54"/>
      <c r="Y11" s="24"/>
    </row>
    <row r="12" spans="1:25">
      <c r="A12" s="18">
        <v>12</v>
      </c>
      <c r="B12" s="27" t="s">
        <v>37</v>
      </c>
      <c r="C12" s="60">
        <v>20</v>
      </c>
      <c r="D12" s="61">
        <f>$C$5/100</f>
        <v>0.04</v>
      </c>
      <c r="E12" s="38" t="s">
        <v>66</v>
      </c>
      <c r="F12" s="50"/>
      <c r="G12" s="51"/>
      <c r="H12" s="51"/>
      <c r="I12" s="52"/>
      <c r="J12" s="21">
        <v>7</v>
      </c>
      <c r="K12" s="53">
        <v>9.9705999999999992</v>
      </c>
      <c r="L12" s="4" t="s">
        <v>38</v>
      </c>
      <c r="M12" s="1"/>
      <c r="R12" s="22"/>
      <c r="S12" s="59"/>
      <c r="T12" s="24"/>
      <c r="U12" s="24"/>
      <c r="V12" s="44"/>
      <c r="W12" s="44"/>
      <c r="X12" s="44"/>
      <c r="Y12" s="24"/>
    </row>
    <row r="13" spans="1:25">
      <c r="A13" s="18">
        <v>13</v>
      </c>
      <c r="B13" s="27" t="s">
        <v>39</v>
      </c>
      <c r="C13" s="62">
        <v>228</v>
      </c>
      <c r="D13" s="61">
        <f>$C$5*1000000</f>
        <v>4000000</v>
      </c>
      <c r="E13" s="38" t="s">
        <v>61</v>
      </c>
      <c r="F13" s="63"/>
      <c r="G13" s="64"/>
      <c r="H13" s="64"/>
      <c r="I13" s="65"/>
      <c r="J13" s="21">
        <v>8</v>
      </c>
      <c r="K13" s="66">
        <v>0.86392000000000002</v>
      </c>
      <c r="L13" s="4" t="s">
        <v>40</v>
      </c>
      <c r="R13" s="22" t="s">
        <v>77</v>
      </c>
      <c r="S13" s="59"/>
      <c r="T13" s="24"/>
      <c r="U13" s="22"/>
      <c r="V13" s="44"/>
      <c r="W13" s="44"/>
      <c r="X13" s="16"/>
      <c r="Y13" s="24"/>
    </row>
    <row r="14" spans="1:25" ht="13">
      <c r="A14" s="18">
        <v>14</v>
      </c>
      <c r="B14" s="27" t="s">
        <v>70</v>
      </c>
      <c r="C14" s="67"/>
      <c r="D14" s="38" t="s">
        <v>71</v>
      </c>
      <c r="E14" s="24"/>
      <c r="F14" s="24"/>
      <c r="G14" s="24"/>
      <c r="H14" s="68">
        <f>SUM(H6:H13)</f>
        <v>100</v>
      </c>
      <c r="I14" s="69">
        <f>SUM(I6:I13)</f>
        <v>100</v>
      </c>
      <c r="J14" s="21">
        <v>0</v>
      </c>
      <c r="K14" s="10" t="s">
        <v>41</v>
      </c>
      <c r="L14" s="11"/>
      <c r="N14" s="58"/>
      <c r="O14" s="58"/>
      <c r="P14" s="58"/>
      <c r="R14" s="22"/>
      <c r="S14" s="59"/>
      <c r="T14" s="24"/>
      <c r="U14" s="22"/>
      <c r="V14" s="70"/>
      <c r="W14" s="70"/>
      <c r="X14" s="71"/>
      <c r="Y14" s="24"/>
    </row>
    <row r="15" spans="1:25" ht="13">
      <c r="A15" s="18">
        <v>15</v>
      </c>
      <c r="B15" s="27" t="s">
        <v>63</v>
      </c>
      <c r="C15" s="72"/>
      <c r="D15" s="73" t="s">
        <v>64</v>
      </c>
      <c r="E15" s="74"/>
      <c r="F15" s="74"/>
      <c r="G15" s="74"/>
      <c r="H15" s="48"/>
      <c r="I15" s="48"/>
      <c r="J15" s="17"/>
      <c r="K15" s="12"/>
      <c r="L15" s="13"/>
      <c r="M15" s="17"/>
      <c r="N15" s="38"/>
      <c r="O15" s="38"/>
      <c r="P15" s="17"/>
      <c r="R15" s="22"/>
      <c r="S15" s="59"/>
      <c r="T15" s="24"/>
      <c r="U15" s="24"/>
      <c r="V15" s="75"/>
      <c r="W15" s="75"/>
      <c r="X15" s="56"/>
      <c r="Y15" s="24"/>
    </row>
    <row r="16" spans="1:25">
      <c r="A16" s="18">
        <v>16</v>
      </c>
      <c r="B16" s="38"/>
      <c r="C16" s="76"/>
      <c r="D16" s="77"/>
      <c r="F16" s="78" t="s">
        <v>42</v>
      </c>
      <c r="G16" s="74"/>
      <c r="H16" s="79"/>
      <c r="I16" s="48"/>
      <c r="J16" s="115" t="s">
        <v>81</v>
      </c>
      <c r="K16" s="12"/>
      <c r="L16" s="13"/>
      <c r="M16" s="38"/>
      <c r="N16" s="38"/>
      <c r="O16" s="38"/>
      <c r="P16" s="38"/>
      <c r="R16" s="22"/>
      <c r="S16" s="59"/>
      <c r="T16" s="24"/>
      <c r="U16" s="24"/>
      <c r="V16" s="75"/>
      <c r="W16" s="75"/>
      <c r="X16" s="56"/>
      <c r="Y16" s="24"/>
    </row>
    <row r="17" spans="1:25">
      <c r="A17" s="18">
        <v>17</v>
      </c>
      <c r="B17" s="80" t="s">
        <v>43</v>
      </c>
      <c r="C17" s="81"/>
      <c r="D17" s="82"/>
      <c r="E17" s="80" t="s">
        <v>44</v>
      </c>
      <c r="F17" s="83" t="s">
        <v>45</v>
      </c>
      <c r="G17" s="84" t="s">
        <v>46</v>
      </c>
      <c r="H17" s="80" t="s">
        <v>47</v>
      </c>
      <c r="I17" s="81"/>
      <c r="J17" s="82"/>
      <c r="K17" s="80" t="s">
        <v>48</v>
      </c>
      <c r="L17" s="85"/>
      <c r="M17" s="86"/>
      <c r="N17" s="80" t="s">
        <v>49</v>
      </c>
      <c r="O17" s="81"/>
      <c r="P17" s="82"/>
      <c r="R17" s="22"/>
      <c r="S17" s="59"/>
      <c r="T17" s="24"/>
      <c r="U17" s="24"/>
      <c r="V17" s="24"/>
      <c r="W17" s="24"/>
      <c r="X17" s="24"/>
      <c r="Y17" s="24"/>
    </row>
    <row r="18" spans="1:25">
      <c r="A18" s="18">
        <v>18</v>
      </c>
      <c r="B18" s="87" t="s">
        <v>50</v>
      </c>
      <c r="C18" s="24"/>
      <c r="D18" s="88" t="s">
        <v>51</v>
      </c>
      <c r="E18" s="116" t="s">
        <v>52</v>
      </c>
      <c r="F18" s="117"/>
      <c r="G18" s="118"/>
      <c r="H18" s="87" t="s">
        <v>53</v>
      </c>
      <c r="I18" s="24"/>
      <c r="J18" s="88" t="s">
        <v>54</v>
      </c>
      <c r="K18" s="87" t="s">
        <v>55</v>
      </c>
      <c r="L18" s="89"/>
      <c r="M18" s="88" t="s">
        <v>54</v>
      </c>
      <c r="N18" s="87" t="s">
        <v>55</v>
      </c>
      <c r="O18" s="24"/>
      <c r="P18" s="88" t="s">
        <v>54</v>
      </c>
    </row>
    <row r="19" spans="1:25">
      <c r="A19" s="18">
        <v>19</v>
      </c>
      <c r="B19" s="91"/>
      <c r="C19" s="92"/>
      <c r="D19" s="93"/>
      <c r="E19" s="91"/>
      <c r="F19" s="92"/>
      <c r="G19" s="93"/>
      <c r="H19" s="91"/>
      <c r="I19" s="92"/>
      <c r="J19" s="93"/>
      <c r="K19" s="91"/>
      <c r="L19" s="92"/>
      <c r="M19" s="93"/>
      <c r="N19" s="91"/>
      <c r="O19" s="92"/>
      <c r="P19" s="93"/>
    </row>
    <row r="20" spans="1:25">
      <c r="A20" s="21">
        <v>20</v>
      </c>
      <c r="B20" s="94">
        <v>39.999899999999997</v>
      </c>
      <c r="C20" s="95" t="s">
        <v>65</v>
      </c>
      <c r="D20" s="96">
        <f t="shared" ref="D20:D55" si="0">B20/1000000/$C$5</f>
        <v>9.9999749999999991E-6</v>
      </c>
      <c r="E20" s="97">
        <v>2.2069999999999999E-2</v>
      </c>
      <c r="F20" s="98">
        <v>0.19170000000000001</v>
      </c>
      <c r="G20" s="99">
        <f t="shared" ref="G20:G83" si="1">E20+F20</f>
        <v>0.21377000000000002</v>
      </c>
      <c r="H20" s="94">
        <v>14</v>
      </c>
      <c r="I20" s="95" t="s">
        <v>57</v>
      </c>
      <c r="J20" s="100">
        <f t="shared" ref="J20:J51" si="2">H20/1000/10</f>
        <v>1.4E-3</v>
      </c>
      <c r="K20" s="94">
        <v>10</v>
      </c>
      <c r="L20" s="95" t="s">
        <v>57</v>
      </c>
      <c r="M20" s="100">
        <f t="shared" ref="M20:M51" si="3">K20/1000/10</f>
        <v>1E-3</v>
      </c>
      <c r="N20" s="94">
        <v>8</v>
      </c>
      <c r="O20" s="95" t="s">
        <v>57</v>
      </c>
      <c r="P20" s="100">
        <f t="shared" ref="P20:P51" si="4">N20/1000/10</f>
        <v>8.0000000000000004E-4</v>
      </c>
    </row>
    <row r="21" spans="1:25">
      <c r="A21" s="18">
        <f>A20+1</f>
        <v>21</v>
      </c>
      <c r="B21" s="101">
        <v>44.999899999999997</v>
      </c>
      <c r="C21" s="102" t="s">
        <v>65</v>
      </c>
      <c r="D21" s="96">
        <f t="shared" si="0"/>
        <v>1.1249974999999999E-5</v>
      </c>
      <c r="E21" s="103">
        <v>2.341E-2</v>
      </c>
      <c r="F21" s="104">
        <v>0.19750000000000001</v>
      </c>
      <c r="G21" s="99">
        <f t="shared" si="1"/>
        <v>0.22091</v>
      </c>
      <c r="H21" s="101">
        <v>15</v>
      </c>
      <c r="I21" s="102" t="s">
        <v>57</v>
      </c>
      <c r="J21" s="100">
        <f t="shared" si="2"/>
        <v>1.5E-3</v>
      </c>
      <c r="K21" s="101">
        <v>11</v>
      </c>
      <c r="L21" s="102" t="s">
        <v>57</v>
      </c>
      <c r="M21" s="100">
        <f t="shared" si="3"/>
        <v>1.0999999999999998E-3</v>
      </c>
      <c r="N21" s="101">
        <v>8</v>
      </c>
      <c r="O21" s="102" t="s">
        <v>57</v>
      </c>
      <c r="P21" s="100">
        <f t="shared" si="4"/>
        <v>8.0000000000000004E-4</v>
      </c>
    </row>
    <row r="22" spans="1:25">
      <c r="A22" s="18">
        <f t="shared" ref="A22:A85" si="5">A21+1</f>
        <v>22</v>
      </c>
      <c r="B22" s="101">
        <v>49.999899999999997</v>
      </c>
      <c r="C22" s="102" t="s">
        <v>65</v>
      </c>
      <c r="D22" s="96">
        <f t="shared" si="0"/>
        <v>1.2499974999999999E-5</v>
      </c>
      <c r="E22" s="103">
        <v>2.4670000000000001E-2</v>
      </c>
      <c r="F22" s="104">
        <v>0.2026</v>
      </c>
      <c r="G22" s="99">
        <f t="shared" si="1"/>
        <v>0.22727</v>
      </c>
      <c r="H22" s="101">
        <v>16</v>
      </c>
      <c r="I22" s="102" t="s">
        <v>57</v>
      </c>
      <c r="J22" s="100">
        <f t="shared" si="2"/>
        <v>1.6000000000000001E-3</v>
      </c>
      <c r="K22" s="101">
        <v>12</v>
      </c>
      <c r="L22" s="102" t="s">
        <v>57</v>
      </c>
      <c r="M22" s="100">
        <f t="shared" si="3"/>
        <v>1.2000000000000001E-3</v>
      </c>
      <c r="N22" s="101">
        <v>9</v>
      </c>
      <c r="O22" s="102" t="s">
        <v>57</v>
      </c>
      <c r="P22" s="100">
        <f t="shared" si="4"/>
        <v>8.9999999999999998E-4</v>
      </c>
    </row>
    <row r="23" spans="1:25">
      <c r="A23" s="18">
        <f t="shared" si="5"/>
        <v>23</v>
      </c>
      <c r="B23" s="101">
        <v>54.999899999999997</v>
      </c>
      <c r="C23" s="102" t="s">
        <v>65</v>
      </c>
      <c r="D23" s="96">
        <f t="shared" si="0"/>
        <v>1.3749974999999999E-5</v>
      </c>
      <c r="E23" s="103">
        <v>2.588E-2</v>
      </c>
      <c r="F23" s="104">
        <v>0.2072</v>
      </c>
      <c r="G23" s="99">
        <f t="shared" si="1"/>
        <v>0.23308000000000001</v>
      </c>
      <c r="H23" s="101">
        <v>17</v>
      </c>
      <c r="I23" s="102" t="s">
        <v>57</v>
      </c>
      <c r="J23" s="100">
        <f t="shared" si="2"/>
        <v>1.7000000000000001E-3</v>
      </c>
      <c r="K23" s="101">
        <v>13</v>
      </c>
      <c r="L23" s="102" t="s">
        <v>57</v>
      </c>
      <c r="M23" s="100">
        <f t="shared" si="3"/>
        <v>1.2999999999999999E-3</v>
      </c>
      <c r="N23" s="101">
        <v>9</v>
      </c>
      <c r="O23" s="102" t="s">
        <v>57</v>
      </c>
      <c r="P23" s="100">
        <f t="shared" si="4"/>
        <v>8.9999999999999998E-4</v>
      </c>
    </row>
    <row r="24" spans="1:25">
      <c r="A24" s="18">
        <f t="shared" si="5"/>
        <v>24</v>
      </c>
      <c r="B24" s="101">
        <v>59.999899999999997</v>
      </c>
      <c r="C24" s="102" t="s">
        <v>65</v>
      </c>
      <c r="D24" s="96">
        <f t="shared" si="0"/>
        <v>1.4999974999999999E-5</v>
      </c>
      <c r="E24" s="103">
        <v>2.7029999999999998E-2</v>
      </c>
      <c r="F24" s="104">
        <v>0.2112</v>
      </c>
      <c r="G24" s="99">
        <f t="shared" si="1"/>
        <v>0.23823</v>
      </c>
      <c r="H24" s="101">
        <v>18</v>
      </c>
      <c r="I24" s="102" t="s">
        <v>57</v>
      </c>
      <c r="J24" s="100">
        <f t="shared" si="2"/>
        <v>1.8E-3</v>
      </c>
      <c r="K24" s="101">
        <v>13</v>
      </c>
      <c r="L24" s="102" t="s">
        <v>57</v>
      </c>
      <c r="M24" s="100">
        <f t="shared" si="3"/>
        <v>1.2999999999999999E-3</v>
      </c>
      <c r="N24" s="101">
        <v>10</v>
      </c>
      <c r="O24" s="102" t="s">
        <v>57</v>
      </c>
      <c r="P24" s="100">
        <f t="shared" si="4"/>
        <v>1E-3</v>
      </c>
    </row>
    <row r="25" spans="1:25">
      <c r="A25" s="18">
        <f t="shared" si="5"/>
        <v>25</v>
      </c>
      <c r="B25" s="101">
        <v>64.999899999999997</v>
      </c>
      <c r="C25" s="102" t="s">
        <v>65</v>
      </c>
      <c r="D25" s="96">
        <f t="shared" si="0"/>
        <v>1.6249975E-5</v>
      </c>
      <c r="E25" s="103">
        <v>2.8129999999999999E-2</v>
      </c>
      <c r="F25" s="104">
        <v>0.21490000000000001</v>
      </c>
      <c r="G25" s="99">
        <f t="shared" si="1"/>
        <v>0.24303</v>
      </c>
      <c r="H25" s="101">
        <v>19</v>
      </c>
      <c r="I25" s="102" t="s">
        <v>57</v>
      </c>
      <c r="J25" s="100">
        <f t="shared" si="2"/>
        <v>1.9E-3</v>
      </c>
      <c r="K25" s="101">
        <v>14</v>
      </c>
      <c r="L25" s="102" t="s">
        <v>57</v>
      </c>
      <c r="M25" s="100">
        <f t="shared" si="3"/>
        <v>1.4E-3</v>
      </c>
      <c r="N25" s="101">
        <v>10</v>
      </c>
      <c r="O25" s="102" t="s">
        <v>57</v>
      </c>
      <c r="P25" s="100">
        <f t="shared" si="4"/>
        <v>1E-3</v>
      </c>
    </row>
    <row r="26" spans="1:25">
      <c r="A26" s="18">
        <f t="shared" si="5"/>
        <v>26</v>
      </c>
      <c r="B26" s="101">
        <v>69.999899999999997</v>
      </c>
      <c r="C26" s="102" t="s">
        <v>65</v>
      </c>
      <c r="D26" s="96">
        <f t="shared" si="0"/>
        <v>1.7499975E-5</v>
      </c>
      <c r="E26" s="103">
        <v>2.9190000000000001E-2</v>
      </c>
      <c r="F26" s="104">
        <v>0.21820000000000001</v>
      </c>
      <c r="G26" s="99">
        <f t="shared" si="1"/>
        <v>0.24739</v>
      </c>
      <c r="H26" s="101">
        <v>20</v>
      </c>
      <c r="I26" s="102" t="s">
        <v>57</v>
      </c>
      <c r="J26" s="100">
        <f t="shared" si="2"/>
        <v>2E-3</v>
      </c>
      <c r="K26" s="101">
        <v>15</v>
      </c>
      <c r="L26" s="102" t="s">
        <v>57</v>
      </c>
      <c r="M26" s="100">
        <f t="shared" si="3"/>
        <v>1.5E-3</v>
      </c>
      <c r="N26" s="101">
        <v>11</v>
      </c>
      <c r="O26" s="102" t="s">
        <v>57</v>
      </c>
      <c r="P26" s="100">
        <f t="shared" si="4"/>
        <v>1.0999999999999998E-3</v>
      </c>
    </row>
    <row r="27" spans="1:25">
      <c r="A27" s="18">
        <f t="shared" si="5"/>
        <v>27</v>
      </c>
      <c r="B27" s="101">
        <v>79.999899999999997</v>
      </c>
      <c r="C27" s="102" t="s">
        <v>65</v>
      </c>
      <c r="D27" s="96">
        <f t="shared" si="0"/>
        <v>1.9999975E-5</v>
      </c>
      <c r="E27" s="103">
        <v>3.1210000000000002E-2</v>
      </c>
      <c r="F27" s="104">
        <v>0.22389999999999999</v>
      </c>
      <c r="G27" s="99">
        <f t="shared" si="1"/>
        <v>0.25511</v>
      </c>
      <c r="H27" s="101">
        <v>22</v>
      </c>
      <c r="I27" s="102" t="s">
        <v>57</v>
      </c>
      <c r="J27" s="100">
        <f t="shared" si="2"/>
        <v>2.1999999999999997E-3</v>
      </c>
      <c r="K27" s="101">
        <v>16</v>
      </c>
      <c r="L27" s="102" t="s">
        <v>57</v>
      </c>
      <c r="M27" s="100">
        <f t="shared" si="3"/>
        <v>1.6000000000000001E-3</v>
      </c>
      <c r="N27" s="101">
        <v>12</v>
      </c>
      <c r="O27" s="102" t="s">
        <v>57</v>
      </c>
      <c r="P27" s="100">
        <f t="shared" si="4"/>
        <v>1.2000000000000001E-3</v>
      </c>
    </row>
    <row r="28" spans="1:25">
      <c r="A28" s="18">
        <f t="shared" si="5"/>
        <v>28</v>
      </c>
      <c r="B28" s="101">
        <v>89.999899999999997</v>
      </c>
      <c r="C28" s="102" t="s">
        <v>65</v>
      </c>
      <c r="D28" s="96">
        <f t="shared" si="0"/>
        <v>2.2499975E-5</v>
      </c>
      <c r="E28" s="103">
        <v>3.3099999999999997E-2</v>
      </c>
      <c r="F28" s="104">
        <v>0.22869999999999999</v>
      </c>
      <c r="G28" s="99">
        <f t="shared" si="1"/>
        <v>0.26179999999999998</v>
      </c>
      <c r="H28" s="101">
        <v>24</v>
      </c>
      <c r="I28" s="102" t="s">
        <v>57</v>
      </c>
      <c r="J28" s="100">
        <f t="shared" si="2"/>
        <v>2.4000000000000002E-3</v>
      </c>
      <c r="K28" s="101">
        <v>17</v>
      </c>
      <c r="L28" s="102" t="s">
        <v>57</v>
      </c>
      <c r="M28" s="100">
        <f t="shared" si="3"/>
        <v>1.7000000000000001E-3</v>
      </c>
      <c r="N28" s="101">
        <v>13</v>
      </c>
      <c r="O28" s="102" t="s">
        <v>57</v>
      </c>
      <c r="P28" s="100">
        <f t="shared" si="4"/>
        <v>1.2999999999999999E-3</v>
      </c>
    </row>
    <row r="29" spans="1:25">
      <c r="A29" s="18">
        <f t="shared" si="5"/>
        <v>29</v>
      </c>
      <c r="B29" s="101">
        <v>99.999899999999997</v>
      </c>
      <c r="C29" s="102" t="s">
        <v>65</v>
      </c>
      <c r="D29" s="96">
        <f t="shared" si="0"/>
        <v>2.4999974999999999E-5</v>
      </c>
      <c r="E29" s="103">
        <v>3.4889999999999997E-2</v>
      </c>
      <c r="F29" s="104">
        <v>0.23280000000000001</v>
      </c>
      <c r="G29" s="99">
        <f t="shared" si="1"/>
        <v>0.26768999999999998</v>
      </c>
      <c r="H29" s="101">
        <v>26</v>
      </c>
      <c r="I29" s="102" t="s">
        <v>57</v>
      </c>
      <c r="J29" s="100">
        <f t="shared" si="2"/>
        <v>2.5999999999999999E-3</v>
      </c>
      <c r="K29" s="101">
        <v>18</v>
      </c>
      <c r="L29" s="102" t="s">
        <v>57</v>
      </c>
      <c r="M29" s="100">
        <f t="shared" si="3"/>
        <v>1.8E-3</v>
      </c>
      <c r="N29" s="101">
        <v>14</v>
      </c>
      <c r="O29" s="102" t="s">
        <v>57</v>
      </c>
      <c r="P29" s="100">
        <f t="shared" si="4"/>
        <v>1.4E-3</v>
      </c>
    </row>
    <row r="30" spans="1:25">
      <c r="A30" s="18">
        <f t="shared" si="5"/>
        <v>30</v>
      </c>
      <c r="B30" s="101">
        <v>110</v>
      </c>
      <c r="C30" s="102" t="s">
        <v>65</v>
      </c>
      <c r="D30" s="96">
        <f t="shared" si="0"/>
        <v>2.7500000000000001E-5</v>
      </c>
      <c r="E30" s="103">
        <v>3.6589999999999998E-2</v>
      </c>
      <c r="F30" s="104">
        <v>0.23619999999999999</v>
      </c>
      <c r="G30" s="99">
        <f t="shared" si="1"/>
        <v>0.27278999999999998</v>
      </c>
      <c r="H30" s="101">
        <v>28</v>
      </c>
      <c r="I30" s="102" t="s">
        <v>57</v>
      </c>
      <c r="J30" s="100">
        <f t="shared" si="2"/>
        <v>2.8E-3</v>
      </c>
      <c r="K30" s="101">
        <v>20</v>
      </c>
      <c r="L30" s="102" t="s">
        <v>57</v>
      </c>
      <c r="M30" s="100">
        <f t="shared" si="3"/>
        <v>2E-3</v>
      </c>
      <c r="N30" s="101">
        <v>15</v>
      </c>
      <c r="O30" s="102" t="s">
        <v>57</v>
      </c>
      <c r="P30" s="100">
        <f t="shared" si="4"/>
        <v>1.5E-3</v>
      </c>
    </row>
    <row r="31" spans="1:25">
      <c r="A31" s="18">
        <f t="shared" si="5"/>
        <v>31</v>
      </c>
      <c r="B31" s="101">
        <v>120</v>
      </c>
      <c r="C31" s="102" t="s">
        <v>65</v>
      </c>
      <c r="D31" s="96">
        <f t="shared" si="0"/>
        <v>3.0000000000000001E-5</v>
      </c>
      <c r="E31" s="103">
        <v>3.8219999999999997E-2</v>
      </c>
      <c r="F31" s="104">
        <v>0.2392</v>
      </c>
      <c r="G31" s="99">
        <f t="shared" si="1"/>
        <v>0.27742</v>
      </c>
      <c r="H31" s="101">
        <v>30</v>
      </c>
      <c r="I31" s="102" t="s">
        <v>57</v>
      </c>
      <c r="J31" s="100">
        <f t="shared" si="2"/>
        <v>3.0000000000000001E-3</v>
      </c>
      <c r="K31" s="101">
        <v>21</v>
      </c>
      <c r="L31" s="102" t="s">
        <v>57</v>
      </c>
      <c r="M31" s="100">
        <f t="shared" si="3"/>
        <v>2.1000000000000003E-3</v>
      </c>
      <c r="N31" s="101">
        <v>15</v>
      </c>
      <c r="O31" s="102" t="s">
        <v>57</v>
      </c>
      <c r="P31" s="100">
        <f t="shared" si="4"/>
        <v>1.5E-3</v>
      </c>
    </row>
    <row r="32" spans="1:25">
      <c r="A32" s="18">
        <f t="shared" si="5"/>
        <v>32</v>
      </c>
      <c r="B32" s="101">
        <v>130</v>
      </c>
      <c r="C32" s="102" t="s">
        <v>65</v>
      </c>
      <c r="D32" s="96">
        <f t="shared" si="0"/>
        <v>3.2499999999999997E-5</v>
      </c>
      <c r="E32" s="103">
        <v>3.9780000000000003E-2</v>
      </c>
      <c r="F32" s="104">
        <v>0.24179999999999999</v>
      </c>
      <c r="G32" s="99">
        <f t="shared" si="1"/>
        <v>0.28158</v>
      </c>
      <c r="H32" s="101">
        <v>31</v>
      </c>
      <c r="I32" s="102" t="s">
        <v>57</v>
      </c>
      <c r="J32" s="100">
        <f t="shared" si="2"/>
        <v>3.0999999999999999E-3</v>
      </c>
      <c r="K32" s="101">
        <v>22</v>
      </c>
      <c r="L32" s="102" t="s">
        <v>57</v>
      </c>
      <c r="M32" s="100">
        <f t="shared" si="3"/>
        <v>2.1999999999999997E-3</v>
      </c>
      <c r="N32" s="101">
        <v>16</v>
      </c>
      <c r="O32" s="102" t="s">
        <v>57</v>
      </c>
      <c r="P32" s="100">
        <f t="shared" si="4"/>
        <v>1.6000000000000001E-3</v>
      </c>
    </row>
    <row r="33" spans="1:16">
      <c r="A33" s="18">
        <f t="shared" si="5"/>
        <v>33</v>
      </c>
      <c r="B33" s="101">
        <v>139.999</v>
      </c>
      <c r="C33" s="102" t="s">
        <v>65</v>
      </c>
      <c r="D33" s="96">
        <f t="shared" si="0"/>
        <v>3.499975E-5</v>
      </c>
      <c r="E33" s="103">
        <v>4.1279999999999997E-2</v>
      </c>
      <c r="F33" s="104">
        <v>0.24399999999999999</v>
      </c>
      <c r="G33" s="99">
        <f t="shared" si="1"/>
        <v>0.28527999999999998</v>
      </c>
      <c r="H33" s="101">
        <v>33</v>
      </c>
      <c r="I33" s="102" t="s">
        <v>57</v>
      </c>
      <c r="J33" s="100">
        <f t="shared" si="2"/>
        <v>3.3E-3</v>
      </c>
      <c r="K33" s="101">
        <v>23</v>
      </c>
      <c r="L33" s="102" t="s">
        <v>57</v>
      </c>
      <c r="M33" s="100">
        <f t="shared" si="3"/>
        <v>2.3E-3</v>
      </c>
      <c r="N33" s="101">
        <v>17</v>
      </c>
      <c r="O33" s="102" t="s">
        <v>57</v>
      </c>
      <c r="P33" s="100">
        <f t="shared" si="4"/>
        <v>1.7000000000000001E-3</v>
      </c>
    </row>
    <row r="34" spans="1:16">
      <c r="A34" s="18">
        <f t="shared" si="5"/>
        <v>34</v>
      </c>
      <c r="B34" s="101">
        <v>149.999</v>
      </c>
      <c r="C34" s="102" t="s">
        <v>65</v>
      </c>
      <c r="D34" s="96">
        <f t="shared" si="0"/>
        <v>3.749975E-5</v>
      </c>
      <c r="E34" s="103">
        <v>4.2729999999999997E-2</v>
      </c>
      <c r="F34" s="104">
        <v>0.24590000000000001</v>
      </c>
      <c r="G34" s="99">
        <f t="shared" si="1"/>
        <v>0.28863</v>
      </c>
      <c r="H34" s="101">
        <v>35</v>
      </c>
      <c r="I34" s="102" t="s">
        <v>57</v>
      </c>
      <c r="J34" s="100">
        <f t="shared" si="2"/>
        <v>3.5000000000000005E-3</v>
      </c>
      <c r="K34" s="101">
        <v>24</v>
      </c>
      <c r="L34" s="102" t="s">
        <v>57</v>
      </c>
      <c r="M34" s="100">
        <f t="shared" si="3"/>
        <v>2.4000000000000002E-3</v>
      </c>
      <c r="N34" s="101">
        <v>18</v>
      </c>
      <c r="O34" s="102" t="s">
        <v>57</v>
      </c>
      <c r="P34" s="100">
        <f t="shared" si="4"/>
        <v>1.8E-3</v>
      </c>
    </row>
    <row r="35" spans="1:16">
      <c r="A35" s="18">
        <f t="shared" si="5"/>
        <v>35</v>
      </c>
      <c r="B35" s="101">
        <v>159.999</v>
      </c>
      <c r="C35" s="102" t="s">
        <v>65</v>
      </c>
      <c r="D35" s="96">
        <f t="shared" si="0"/>
        <v>3.9999749999999999E-5</v>
      </c>
      <c r="E35" s="103">
        <v>4.4130000000000003E-2</v>
      </c>
      <c r="F35" s="104">
        <v>0.24759999999999999</v>
      </c>
      <c r="G35" s="99">
        <f t="shared" si="1"/>
        <v>0.29172999999999999</v>
      </c>
      <c r="H35" s="101">
        <v>37</v>
      </c>
      <c r="I35" s="102" t="s">
        <v>57</v>
      </c>
      <c r="J35" s="100">
        <f t="shared" si="2"/>
        <v>3.6999999999999997E-3</v>
      </c>
      <c r="K35" s="101">
        <v>25</v>
      </c>
      <c r="L35" s="102" t="s">
        <v>57</v>
      </c>
      <c r="M35" s="100">
        <f t="shared" si="3"/>
        <v>2.5000000000000001E-3</v>
      </c>
      <c r="N35" s="101">
        <v>19</v>
      </c>
      <c r="O35" s="102" t="s">
        <v>57</v>
      </c>
      <c r="P35" s="100">
        <f t="shared" si="4"/>
        <v>1.9E-3</v>
      </c>
    </row>
    <row r="36" spans="1:16">
      <c r="A36" s="18">
        <f t="shared" si="5"/>
        <v>36</v>
      </c>
      <c r="B36" s="101">
        <v>169.999</v>
      </c>
      <c r="C36" s="102" t="s">
        <v>65</v>
      </c>
      <c r="D36" s="96">
        <f t="shared" si="0"/>
        <v>4.2499749999999999E-5</v>
      </c>
      <c r="E36" s="103">
        <v>4.5490000000000003E-2</v>
      </c>
      <c r="F36" s="104">
        <v>0.24909999999999999</v>
      </c>
      <c r="G36" s="99">
        <f t="shared" si="1"/>
        <v>0.29459000000000002</v>
      </c>
      <c r="H36" s="101">
        <v>39</v>
      </c>
      <c r="I36" s="102" t="s">
        <v>57</v>
      </c>
      <c r="J36" s="100">
        <f t="shared" si="2"/>
        <v>3.8999999999999998E-3</v>
      </c>
      <c r="K36" s="101">
        <v>27</v>
      </c>
      <c r="L36" s="102" t="s">
        <v>57</v>
      </c>
      <c r="M36" s="100">
        <f t="shared" si="3"/>
        <v>2.7000000000000001E-3</v>
      </c>
      <c r="N36" s="101">
        <v>20</v>
      </c>
      <c r="O36" s="102" t="s">
        <v>57</v>
      </c>
      <c r="P36" s="100">
        <f t="shared" si="4"/>
        <v>2E-3</v>
      </c>
    </row>
    <row r="37" spans="1:16">
      <c r="A37" s="18">
        <f t="shared" si="5"/>
        <v>37</v>
      </c>
      <c r="B37" s="101">
        <v>179.999</v>
      </c>
      <c r="C37" s="102" t="s">
        <v>65</v>
      </c>
      <c r="D37" s="96">
        <f t="shared" si="0"/>
        <v>4.4999749999999999E-5</v>
      </c>
      <c r="E37" s="103">
        <v>4.6809999999999997E-2</v>
      </c>
      <c r="F37" s="104">
        <v>0.25030000000000002</v>
      </c>
      <c r="G37" s="99">
        <f t="shared" si="1"/>
        <v>0.29711000000000004</v>
      </c>
      <c r="H37" s="101">
        <v>40</v>
      </c>
      <c r="I37" s="102" t="s">
        <v>57</v>
      </c>
      <c r="J37" s="100">
        <f t="shared" si="2"/>
        <v>4.0000000000000001E-3</v>
      </c>
      <c r="K37" s="101">
        <v>28</v>
      </c>
      <c r="L37" s="102" t="s">
        <v>57</v>
      </c>
      <c r="M37" s="100">
        <f t="shared" si="3"/>
        <v>2.8E-3</v>
      </c>
      <c r="N37" s="101">
        <v>21</v>
      </c>
      <c r="O37" s="102" t="s">
        <v>57</v>
      </c>
      <c r="P37" s="100">
        <f t="shared" si="4"/>
        <v>2.1000000000000003E-3</v>
      </c>
    </row>
    <row r="38" spans="1:16">
      <c r="A38" s="18">
        <f t="shared" si="5"/>
        <v>38</v>
      </c>
      <c r="B38" s="101">
        <v>199.999</v>
      </c>
      <c r="C38" s="102" t="s">
        <v>65</v>
      </c>
      <c r="D38" s="96">
        <f t="shared" si="0"/>
        <v>4.9999749999999998E-5</v>
      </c>
      <c r="E38" s="103">
        <v>4.9340000000000002E-2</v>
      </c>
      <c r="F38" s="104">
        <v>0.25240000000000001</v>
      </c>
      <c r="G38" s="99">
        <f t="shared" si="1"/>
        <v>0.30174000000000001</v>
      </c>
      <c r="H38" s="101">
        <v>44</v>
      </c>
      <c r="I38" s="102" t="s">
        <v>57</v>
      </c>
      <c r="J38" s="100">
        <f t="shared" si="2"/>
        <v>4.3999999999999994E-3</v>
      </c>
      <c r="K38" s="101">
        <v>30</v>
      </c>
      <c r="L38" s="102" t="s">
        <v>57</v>
      </c>
      <c r="M38" s="100">
        <f t="shared" si="3"/>
        <v>3.0000000000000001E-3</v>
      </c>
      <c r="N38" s="101">
        <v>22</v>
      </c>
      <c r="O38" s="102" t="s">
        <v>57</v>
      </c>
      <c r="P38" s="100">
        <f t="shared" si="4"/>
        <v>2.1999999999999997E-3</v>
      </c>
    </row>
    <row r="39" spans="1:16">
      <c r="A39" s="18">
        <f t="shared" si="5"/>
        <v>39</v>
      </c>
      <c r="B39" s="101">
        <v>224.999</v>
      </c>
      <c r="C39" s="102" t="s">
        <v>65</v>
      </c>
      <c r="D39" s="96">
        <f t="shared" si="0"/>
        <v>5.6249750000000001E-5</v>
      </c>
      <c r="E39" s="103">
        <v>5.2339999999999998E-2</v>
      </c>
      <c r="F39" s="104">
        <v>0.25419999999999998</v>
      </c>
      <c r="G39" s="99">
        <f t="shared" si="1"/>
        <v>0.30653999999999998</v>
      </c>
      <c r="H39" s="101">
        <v>48</v>
      </c>
      <c r="I39" s="102" t="s">
        <v>57</v>
      </c>
      <c r="J39" s="100">
        <f t="shared" si="2"/>
        <v>4.8000000000000004E-3</v>
      </c>
      <c r="K39" s="101">
        <v>32</v>
      </c>
      <c r="L39" s="102" t="s">
        <v>57</v>
      </c>
      <c r="M39" s="100">
        <f t="shared" si="3"/>
        <v>3.2000000000000002E-3</v>
      </c>
      <c r="N39" s="101">
        <v>24</v>
      </c>
      <c r="O39" s="102" t="s">
        <v>57</v>
      </c>
      <c r="P39" s="100">
        <f t="shared" si="4"/>
        <v>2.4000000000000002E-3</v>
      </c>
    </row>
    <row r="40" spans="1:16">
      <c r="A40" s="18">
        <f t="shared" si="5"/>
        <v>40</v>
      </c>
      <c r="B40" s="101">
        <v>249.999</v>
      </c>
      <c r="C40" s="102" t="s">
        <v>65</v>
      </c>
      <c r="D40" s="96">
        <f t="shared" si="0"/>
        <v>6.2499749999999997E-5</v>
      </c>
      <c r="E40" s="103">
        <v>5.5169999999999997E-2</v>
      </c>
      <c r="F40" s="104">
        <v>0.25540000000000002</v>
      </c>
      <c r="G40" s="99">
        <f t="shared" si="1"/>
        <v>0.31057000000000001</v>
      </c>
      <c r="H40" s="101">
        <v>53</v>
      </c>
      <c r="I40" s="102" t="s">
        <v>57</v>
      </c>
      <c r="J40" s="100">
        <f t="shared" si="2"/>
        <v>5.3E-3</v>
      </c>
      <c r="K40" s="101">
        <v>35</v>
      </c>
      <c r="L40" s="102" t="s">
        <v>57</v>
      </c>
      <c r="M40" s="100">
        <f t="shared" si="3"/>
        <v>3.5000000000000005E-3</v>
      </c>
      <c r="N40" s="101">
        <v>26</v>
      </c>
      <c r="O40" s="102" t="s">
        <v>57</v>
      </c>
      <c r="P40" s="100">
        <f t="shared" si="4"/>
        <v>2.5999999999999999E-3</v>
      </c>
    </row>
    <row r="41" spans="1:16">
      <c r="A41" s="18">
        <f t="shared" si="5"/>
        <v>41</v>
      </c>
      <c r="B41" s="101">
        <v>274.99900000000002</v>
      </c>
      <c r="C41" s="102" t="s">
        <v>65</v>
      </c>
      <c r="D41" s="96">
        <f t="shared" si="0"/>
        <v>6.874975E-5</v>
      </c>
      <c r="E41" s="103">
        <v>5.7860000000000002E-2</v>
      </c>
      <c r="F41" s="104">
        <v>0.25619999999999998</v>
      </c>
      <c r="G41" s="99">
        <f t="shared" si="1"/>
        <v>0.31406000000000001</v>
      </c>
      <c r="H41" s="101">
        <v>57</v>
      </c>
      <c r="I41" s="102" t="s">
        <v>57</v>
      </c>
      <c r="J41" s="100">
        <f t="shared" si="2"/>
        <v>5.7000000000000002E-3</v>
      </c>
      <c r="K41" s="101">
        <v>38</v>
      </c>
      <c r="L41" s="102" t="s">
        <v>57</v>
      </c>
      <c r="M41" s="100">
        <f t="shared" si="3"/>
        <v>3.8E-3</v>
      </c>
      <c r="N41" s="101">
        <v>28</v>
      </c>
      <c r="O41" s="102" t="s">
        <v>57</v>
      </c>
      <c r="P41" s="100">
        <f t="shared" si="4"/>
        <v>2.8E-3</v>
      </c>
    </row>
    <row r="42" spans="1:16">
      <c r="A42" s="18">
        <f t="shared" si="5"/>
        <v>42</v>
      </c>
      <c r="B42" s="101">
        <v>299.99900000000002</v>
      </c>
      <c r="C42" s="102" t="s">
        <v>65</v>
      </c>
      <c r="D42" s="96">
        <f t="shared" si="0"/>
        <v>7.4999750000000003E-5</v>
      </c>
      <c r="E42" s="103">
        <v>6.0429999999999998E-2</v>
      </c>
      <c r="F42" s="104">
        <v>0.25650000000000001</v>
      </c>
      <c r="G42" s="99">
        <f t="shared" si="1"/>
        <v>0.31692999999999999</v>
      </c>
      <c r="H42" s="101">
        <v>61</v>
      </c>
      <c r="I42" s="102" t="s">
        <v>57</v>
      </c>
      <c r="J42" s="100">
        <f t="shared" si="2"/>
        <v>6.0999999999999995E-3</v>
      </c>
      <c r="K42" s="101">
        <v>40</v>
      </c>
      <c r="L42" s="102" t="s">
        <v>57</v>
      </c>
      <c r="M42" s="100">
        <f t="shared" si="3"/>
        <v>4.0000000000000001E-3</v>
      </c>
      <c r="N42" s="101">
        <v>30</v>
      </c>
      <c r="O42" s="102" t="s">
        <v>57</v>
      </c>
      <c r="P42" s="100">
        <f t="shared" si="4"/>
        <v>3.0000000000000001E-3</v>
      </c>
    </row>
    <row r="43" spans="1:16">
      <c r="A43" s="18">
        <f t="shared" si="5"/>
        <v>43</v>
      </c>
      <c r="B43" s="101">
        <v>324.99900000000002</v>
      </c>
      <c r="C43" s="102" t="s">
        <v>65</v>
      </c>
      <c r="D43" s="96">
        <f t="shared" si="0"/>
        <v>8.1249750000000006E-5</v>
      </c>
      <c r="E43" s="103">
        <v>6.2899999999999998E-2</v>
      </c>
      <c r="F43" s="104">
        <v>0.25659999999999999</v>
      </c>
      <c r="G43" s="99">
        <f t="shared" si="1"/>
        <v>0.31950000000000001</v>
      </c>
      <c r="H43" s="101">
        <v>66</v>
      </c>
      <c r="I43" s="102" t="s">
        <v>57</v>
      </c>
      <c r="J43" s="100">
        <f t="shared" si="2"/>
        <v>6.6E-3</v>
      </c>
      <c r="K43" s="101">
        <v>43</v>
      </c>
      <c r="L43" s="102" t="s">
        <v>57</v>
      </c>
      <c r="M43" s="100">
        <f t="shared" si="3"/>
        <v>4.3E-3</v>
      </c>
      <c r="N43" s="101">
        <v>32</v>
      </c>
      <c r="O43" s="102" t="s">
        <v>57</v>
      </c>
      <c r="P43" s="100">
        <f t="shared" si="4"/>
        <v>3.2000000000000002E-3</v>
      </c>
    </row>
    <row r="44" spans="1:16">
      <c r="A44" s="18">
        <f t="shared" si="5"/>
        <v>44</v>
      </c>
      <c r="B44" s="101">
        <v>349.99900000000002</v>
      </c>
      <c r="C44" s="102" t="s">
        <v>65</v>
      </c>
      <c r="D44" s="96">
        <f t="shared" si="0"/>
        <v>8.7499750000000009E-5</v>
      </c>
      <c r="E44" s="103">
        <v>6.5269999999999995E-2</v>
      </c>
      <c r="F44" s="104">
        <v>0.25640000000000002</v>
      </c>
      <c r="G44" s="99">
        <f t="shared" si="1"/>
        <v>0.32167000000000001</v>
      </c>
      <c r="H44" s="101">
        <v>70</v>
      </c>
      <c r="I44" s="102" t="s">
        <v>57</v>
      </c>
      <c r="J44" s="100">
        <f t="shared" si="2"/>
        <v>7.000000000000001E-3</v>
      </c>
      <c r="K44" s="101">
        <v>45</v>
      </c>
      <c r="L44" s="102" t="s">
        <v>57</v>
      </c>
      <c r="M44" s="100">
        <f t="shared" si="3"/>
        <v>4.4999999999999997E-3</v>
      </c>
      <c r="N44" s="101">
        <v>34</v>
      </c>
      <c r="O44" s="102" t="s">
        <v>57</v>
      </c>
      <c r="P44" s="100">
        <f t="shared" si="4"/>
        <v>3.4000000000000002E-3</v>
      </c>
    </row>
    <row r="45" spans="1:16">
      <c r="A45" s="18">
        <f t="shared" si="5"/>
        <v>45</v>
      </c>
      <c r="B45" s="101">
        <v>374.99900000000002</v>
      </c>
      <c r="C45" s="102" t="s">
        <v>65</v>
      </c>
      <c r="D45" s="96">
        <f t="shared" si="0"/>
        <v>9.3749750000000012E-5</v>
      </c>
      <c r="E45" s="103">
        <v>6.7570000000000005E-2</v>
      </c>
      <c r="F45" s="104">
        <v>0.25609999999999999</v>
      </c>
      <c r="G45" s="99">
        <f t="shared" si="1"/>
        <v>0.32367000000000001</v>
      </c>
      <c r="H45" s="101">
        <v>74</v>
      </c>
      <c r="I45" s="102" t="s">
        <v>57</v>
      </c>
      <c r="J45" s="100">
        <f t="shared" si="2"/>
        <v>7.3999999999999995E-3</v>
      </c>
      <c r="K45" s="101">
        <v>48</v>
      </c>
      <c r="L45" s="102" t="s">
        <v>57</v>
      </c>
      <c r="M45" s="100">
        <f t="shared" si="3"/>
        <v>4.8000000000000004E-3</v>
      </c>
      <c r="N45" s="101">
        <v>36</v>
      </c>
      <c r="O45" s="102" t="s">
        <v>57</v>
      </c>
      <c r="P45" s="100">
        <f t="shared" si="4"/>
        <v>3.5999999999999999E-3</v>
      </c>
    </row>
    <row r="46" spans="1:16">
      <c r="A46" s="18">
        <f t="shared" si="5"/>
        <v>46</v>
      </c>
      <c r="B46" s="101">
        <v>399.99900000000002</v>
      </c>
      <c r="C46" s="102" t="s">
        <v>65</v>
      </c>
      <c r="D46" s="96">
        <f t="shared" si="0"/>
        <v>9.9999750000000001E-5</v>
      </c>
      <c r="E46" s="103">
        <v>6.9779999999999995E-2</v>
      </c>
      <c r="F46" s="104">
        <v>0.2555</v>
      </c>
      <c r="G46" s="99">
        <f t="shared" si="1"/>
        <v>0.32528000000000001</v>
      </c>
      <c r="H46" s="101">
        <v>78</v>
      </c>
      <c r="I46" s="102" t="s">
        <v>57</v>
      </c>
      <c r="J46" s="100">
        <f t="shared" si="2"/>
        <v>7.7999999999999996E-3</v>
      </c>
      <c r="K46" s="101">
        <v>50</v>
      </c>
      <c r="L46" s="102" t="s">
        <v>57</v>
      </c>
      <c r="M46" s="100">
        <f t="shared" si="3"/>
        <v>5.0000000000000001E-3</v>
      </c>
      <c r="N46" s="101">
        <v>38</v>
      </c>
      <c r="O46" s="102" t="s">
        <v>57</v>
      </c>
      <c r="P46" s="100">
        <f t="shared" si="4"/>
        <v>3.8E-3</v>
      </c>
    </row>
    <row r="47" spans="1:16">
      <c r="A47" s="18">
        <f t="shared" si="5"/>
        <v>47</v>
      </c>
      <c r="B47" s="101">
        <v>449.99900000000002</v>
      </c>
      <c r="C47" s="102" t="s">
        <v>65</v>
      </c>
      <c r="D47" s="96">
        <f t="shared" si="0"/>
        <v>1.1249975000000001E-4</v>
      </c>
      <c r="E47" s="103">
        <v>7.4010000000000006E-2</v>
      </c>
      <c r="F47" s="104">
        <v>0.25409999999999999</v>
      </c>
      <c r="G47" s="99">
        <f t="shared" si="1"/>
        <v>0.32811000000000001</v>
      </c>
      <c r="H47" s="101">
        <v>87</v>
      </c>
      <c r="I47" s="102" t="s">
        <v>57</v>
      </c>
      <c r="J47" s="100">
        <f t="shared" si="2"/>
        <v>8.6999999999999994E-3</v>
      </c>
      <c r="K47" s="101">
        <v>55</v>
      </c>
      <c r="L47" s="102" t="s">
        <v>57</v>
      </c>
      <c r="M47" s="100">
        <f t="shared" si="3"/>
        <v>5.4999999999999997E-3</v>
      </c>
      <c r="N47" s="101">
        <v>41</v>
      </c>
      <c r="O47" s="102" t="s">
        <v>57</v>
      </c>
      <c r="P47" s="100">
        <f t="shared" si="4"/>
        <v>4.1000000000000003E-3</v>
      </c>
    </row>
    <row r="48" spans="1:16">
      <c r="A48" s="18">
        <f t="shared" si="5"/>
        <v>48</v>
      </c>
      <c r="B48" s="101">
        <v>499.99900000000002</v>
      </c>
      <c r="C48" s="102" t="s">
        <v>65</v>
      </c>
      <c r="D48" s="96">
        <f t="shared" si="0"/>
        <v>1.2499975E-4</v>
      </c>
      <c r="E48" s="103">
        <v>7.8020000000000006E-2</v>
      </c>
      <c r="F48" s="104">
        <v>0.25240000000000001</v>
      </c>
      <c r="G48" s="99">
        <f t="shared" si="1"/>
        <v>0.33042000000000005</v>
      </c>
      <c r="H48" s="101">
        <v>96</v>
      </c>
      <c r="I48" s="102" t="s">
        <v>57</v>
      </c>
      <c r="J48" s="100">
        <f t="shared" si="2"/>
        <v>9.6000000000000009E-3</v>
      </c>
      <c r="K48" s="101">
        <v>60</v>
      </c>
      <c r="L48" s="102" t="s">
        <v>57</v>
      </c>
      <c r="M48" s="100">
        <f t="shared" si="3"/>
        <v>6.0000000000000001E-3</v>
      </c>
      <c r="N48" s="101">
        <v>45</v>
      </c>
      <c r="O48" s="102" t="s">
        <v>57</v>
      </c>
      <c r="P48" s="100">
        <f t="shared" si="4"/>
        <v>4.4999999999999997E-3</v>
      </c>
    </row>
    <row r="49" spans="1:16">
      <c r="A49" s="18">
        <f t="shared" si="5"/>
        <v>49</v>
      </c>
      <c r="B49" s="101">
        <v>549.99900000000002</v>
      </c>
      <c r="C49" s="102" t="s">
        <v>65</v>
      </c>
      <c r="D49" s="96">
        <f t="shared" si="0"/>
        <v>1.3749975E-4</v>
      </c>
      <c r="E49" s="103">
        <v>8.183E-2</v>
      </c>
      <c r="F49" s="104">
        <v>0.25040000000000001</v>
      </c>
      <c r="G49" s="99">
        <f t="shared" si="1"/>
        <v>0.33223000000000003</v>
      </c>
      <c r="H49" s="101">
        <v>104</v>
      </c>
      <c r="I49" s="102" t="s">
        <v>57</v>
      </c>
      <c r="J49" s="100">
        <f t="shared" si="2"/>
        <v>1.04E-2</v>
      </c>
      <c r="K49" s="101">
        <v>65</v>
      </c>
      <c r="L49" s="102" t="s">
        <v>57</v>
      </c>
      <c r="M49" s="100">
        <f t="shared" si="3"/>
        <v>6.5000000000000006E-3</v>
      </c>
      <c r="N49" s="101">
        <v>49</v>
      </c>
      <c r="O49" s="102" t="s">
        <v>57</v>
      </c>
      <c r="P49" s="100">
        <f t="shared" si="4"/>
        <v>4.8999999999999998E-3</v>
      </c>
    </row>
    <row r="50" spans="1:16">
      <c r="A50" s="18">
        <f t="shared" si="5"/>
        <v>50</v>
      </c>
      <c r="B50" s="101">
        <v>599.99900000000002</v>
      </c>
      <c r="C50" s="102" t="s">
        <v>65</v>
      </c>
      <c r="D50" s="96">
        <f t="shared" si="0"/>
        <v>1.4999975000000001E-4</v>
      </c>
      <c r="E50" s="103">
        <v>8.5459999999999994E-2</v>
      </c>
      <c r="F50" s="104">
        <v>0.2482</v>
      </c>
      <c r="G50" s="99">
        <f t="shared" si="1"/>
        <v>0.33366000000000001</v>
      </c>
      <c r="H50" s="101">
        <v>113</v>
      </c>
      <c r="I50" s="102" t="s">
        <v>57</v>
      </c>
      <c r="J50" s="100">
        <f t="shared" si="2"/>
        <v>1.1300000000000001E-2</v>
      </c>
      <c r="K50" s="101">
        <v>70</v>
      </c>
      <c r="L50" s="102" t="s">
        <v>57</v>
      </c>
      <c r="M50" s="100">
        <f t="shared" si="3"/>
        <v>7.000000000000001E-3</v>
      </c>
      <c r="N50" s="101">
        <v>52</v>
      </c>
      <c r="O50" s="102" t="s">
        <v>57</v>
      </c>
      <c r="P50" s="100">
        <f t="shared" si="4"/>
        <v>5.1999999999999998E-3</v>
      </c>
    </row>
    <row r="51" spans="1:16">
      <c r="A51" s="18">
        <f t="shared" si="5"/>
        <v>51</v>
      </c>
      <c r="B51" s="101">
        <v>649.99900000000002</v>
      </c>
      <c r="C51" s="102" t="s">
        <v>65</v>
      </c>
      <c r="D51" s="96">
        <f t="shared" si="0"/>
        <v>1.6249975000000002E-4</v>
      </c>
      <c r="E51" s="103">
        <v>8.8950000000000001E-2</v>
      </c>
      <c r="F51" s="104">
        <v>0.24590000000000001</v>
      </c>
      <c r="G51" s="99">
        <f t="shared" si="1"/>
        <v>0.33484999999999998</v>
      </c>
      <c r="H51" s="101">
        <v>122</v>
      </c>
      <c r="I51" s="102" t="s">
        <v>57</v>
      </c>
      <c r="J51" s="100">
        <f t="shared" si="2"/>
        <v>1.2199999999999999E-2</v>
      </c>
      <c r="K51" s="101">
        <v>75</v>
      </c>
      <c r="L51" s="102" t="s">
        <v>57</v>
      </c>
      <c r="M51" s="100">
        <f t="shared" si="3"/>
        <v>7.4999999999999997E-3</v>
      </c>
      <c r="N51" s="101">
        <v>56</v>
      </c>
      <c r="O51" s="102" t="s">
        <v>57</v>
      </c>
      <c r="P51" s="100">
        <f t="shared" si="4"/>
        <v>5.5999999999999999E-3</v>
      </c>
    </row>
    <row r="52" spans="1:16">
      <c r="A52" s="18">
        <f t="shared" si="5"/>
        <v>52</v>
      </c>
      <c r="B52" s="101">
        <v>699.99900000000002</v>
      </c>
      <c r="C52" s="102" t="s">
        <v>65</v>
      </c>
      <c r="D52" s="96">
        <f t="shared" si="0"/>
        <v>1.7499974999999999E-4</v>
      </c>
      <c r="E52" s="103">
        <v>9.2310000000000003E-2</v>
      </c>
      <c r="F52" s="104">
        <v>0.24360000000000001</v>
      </c>
      <c r="G52" s="99">
        <f t="shared" si="1"/>
        <v>0.33591000000000004</v>
      </c>
      <c r="H52" s="101">
        <v>130</v>
      </c>
      <c r="I52" s="102" t="s">
        <v>57</v>
      </c>
      <c r="J52" s="100">
        <f t="shared" ref="J52:J83" si="6">H52/1000/10</f>
        <v>1.3000000000000001E-2</v>
      </c>
      <c r="K52" s="101">
        <v>79</v>
      </c>
      <c r="L52" s="102" t="s">
        <v>57</v>
      </c>
      <c r="M52" s="100">
        <f t="shared" ref="M52:M83" si="7">K52/1000/10</f>
        <v>7.9000000000000008E-3</v>
      </c>
      <c r="N52" s="101">
        <v>60</v>
      </c>
      <c r="O52" s="102" t="s">
        <v>57</v>
      </c>
      <c r="P52" s="100">
        <f t="shared" ref="P52:P83" si="8">N52/1000/10</f>
        <v>6.0000000000000001E-3</v>
      </c>
    </row>
    <row r="53" spans="1:16">
      <c r="A53" s="18">
        <f t="shared" si="5"/>
        <v>53</v>
      </c>
      <c r="B53" s="101">
        <v>799.99900000000002</v>
      </c>
      <c r="C53" s="102" t="s">
        <v>65</v>
      </c>
      <c r="D53" s="96">
        <f t="shared" si="0"/>
        <v>1.9999975000000001E-4</v>
      </c>
      <c r="E53" s="103">
        <v>9.869E-2</v>
      </c>
      <c r="F53" s="104">
        <v>0.2389</v>
      </c>
      <c r="G53" s="99">
        <f t="shared" si="1"/>
        <v>0.33759</v>
      </c>
      <c r="H53" s="101">
        <v>148</v>
      </c>
      <c r="I53" s="102" t="s">
        <v>57</v>
      </c>
      <c r="J53" s="100">
        <f t="shared" si="6"/>
        <v>1.4799999999999999E-2</v>
      </c>
      <c r="K53" s="101">
        <v>89</v>
      </c>
      <c r="L53" s="102" t="s">
        <v>57</v>
      </c>
      <c r="M53" s="100">
        <f t="shared" si="7"/>
        <v>8.8999999999999999E-3</v>
      </c>
      <c r="N53" s="101">
        <v>67</v>
      </c>
      <c r="O53" s="102" t="s">
        <v>57</v>
      </c>
      <c r="P53" s="100">
        <f t="shared" si="8"/>
        <v>6.7000000000000002E-3</v>
      </c>
    </row>
    <row r="54" spans="1:16">
      <c r="A54" s="18">
        <f t="shared" si="5"/>
        <v>54</v>
      </c>
      <c r="B54" s="101">
        <v>899.99900000000002</v>
      </c>
      <c r="C54" s="102" t="s">
        <v>65</v>
      </c>
      <c r="D54" s="96">
        <f t="shared" si="0"/>
        <v>2.2499975000000002E-4</v>
      </c>
      <c r="E54" s="103">
        <v>0.1047</v>
      </c>
      <c r="F54" s="104">
        <v>0.2341</v>
      </c>
      <c r="G54" s="99">
        <f t="shared" si="1"/>
        <v>0.33879999999999999</v>
      </c>
      <c r="H54" s="101">
        <v>165</v>
      </c>
      <c r="I54" s="102" t="s">
        <v>57</v>
      </c>
      <c r="J54" s="100">
        <f t="shared" si="6"/>
        <v>1.6500000000000001E-2</v>
      </c>
      <c r="K54" s="101">
        <v>98</v>
      </c>
      <c r="L54" s="102" t="s">
        <v>57</v>
      </c>
      <c r="M54" s="100">
        <f t="shared" si="7"/>
        <v>9.7999999999999997E-3</v>
      </c>
      <c r="N54" s="101">
        <v>74</v>
      </c>
      <c r="O54" s="102" t="s">
        <v>57</v>
      </c>
      <c r="P54" s="100">
        <f t="shared" si="8"/>
        <v>7.3999999999999995E-3</v>
      </c>
    </row>
    <row r="55" spans="1:16">
      <c r="A55" s="18">
        <f t="shared" si="5"/>
        <v>55</v>
      </c>
      <c r="B55" s="101">
        <v>999.99900000000002</v>
      </c>
      <c r="C55" s="102" t="s">
        <v>65</v>
      </c>
      <c r="D55" s="96">
        <f t="shared" si="0"/>
        <v>2.4999975000000003E-4</v>
      </c>
      <c r="E55" s="103">
        <v>0.1103</v>
      </c>
      <c r="F55" s="104">
        <v>0.22939999999999999</v>
      </c>
      <c r="G55" s="99">
        <f t="shared" si="1"/>
        <v>0.3397</v>
      </c>
      <c r="H55" s="101">
        <v>183</v>
      </c>
      <c r="I55" s="102" t="s">
        <v>57</v>
      </c>
      <c r="J55" s="100">
        <f t="shared" si="6"/>
        <v>1.83E-2</v>
      </c>
      <c r="K55" s="101">
        <v>107</v>
      </c>
      <c r="L55" s="102" t="s">
        <v>57</v>
      </c>
      <c r="M55" s="100">
        <f t="shared" si="7"/>
        <v>1.0699999999999999E-2</v>
      </c>
      <c r="N55" s="101">
        <v>81</v>
      </c>
      <c r="O55" s="102" t="s">
        <v>57</v>
      </c>
      <c r="P55" s="100">
        <f t="shared" si="8"/>
        <v>8.0999999999999996E-3</v>
      </c>
    </row>
    <row r="56" spans="1:16">
      <c r="A56" s="18">
        <f t="shared" si="5"/>
        <v>56</v>
      </c>
      <c r="B56" s="101">
        <v>1.1000000000000001</v>
      </c>
      <c r="C56" s="105" t="s">
        <v>56</v>
      </c>
      <c r="D56" s="96">
        <f t="shared" ref="D56:D87" si="9">B56/1000/$C$5</f>
        <v>2.7500000000000002E-4</v>
      </c>
      <c r="E56" s="103">
        <v>0.1157</v>
      </c>
      <c r="F56" s="104">
        <v>0.22489999999999999</v>
      </c>
      <c r="G56" s="99">
        <f t="shared" si="1"/>
        <v>0.34060000000000001</v>
      </c>
      <c r="H56" s="101">
        <v>201</v>
      </c>
      <c r="I56" s="102" t="s">
        <v>57</v>
      </c>
      <c r="J56" s="100">
        <f t="shared" si="6"/>
        <v>2.01E-2</v>
      </c>
      <c r="K56" s="101">
        <v>116</v>
      </c>
      <c r="L56" s="102" t="s">
        <v>57</v>
      </c>
      <c r="M56" s="100">
        <f t="shared" si="7"/>
        <v>1.1600000000000001E-2</v>
      </c>
      <c r="N56" s="101">
        <v>88</v>
      </c>
      <c r="O56" s="102" t="s">
        <v>57</v>
      </c>
      <c r="P56" s="100">
        <f t="shared" si="8"/>
        <v>8.7999999999999988E-3</v>
      </c>
    </row>
    <row r="57" spans="1:16">
      <c r="A57" s="18">
        <f t="shared" si="5"/>
        <v>57</v>
      </c>
      <c r="B57" s="101">
        <v>1.2</v>
      </c>
      <c r="C57" s="102" t="s">
        <v>56</v>
      </c>
      <c r="D57" s="96">
        <f t="shared" si="9"/>
        <v>2.9999999999999997E-4</v>
      </c>
      <c r="E57" s="103">
        <v>0.12089999999999999</v>
      </c>
      <c r="F57" s="104">
        <v>0.2205</v>
      </c>
      <c r="G57" s="99">
        <f t="shared" si="1"/>
        <v>0.34139999999999998</v>
      </c>
      <c r="H57" s="101">
        <v>219</v>
      </c>
      <c r="I57" s="102" t="s">
        <v>57</v>
      </c>
      <c r="J57" s="100">
        <f t="shared" si="6"/>
        <v>2.1899999999999999E-2</v>
      </c>
      <c r="K57" s="101">
        <v>126</v>
      </c>
      <c r="L57" s="102" t="s">
        <v>57</v>
      </c>
      <c r="M57" s="100">
        <f t="shared" si="7"/>
        <v>1.26E-2</v>
      </c>
      <c r="N57" s="101">
        <v>95</v>
      </c>
      <c r="O57" s="102" t="s">
        <v>57</v>
      </c>
      <c r="P57" s="100">
        <f t="shared" si="8"/>
        <v>9.4999999999999998E-3</v>
      </c>
    </row>
    <row r="58" spans="1:16">
      <c r="A58" s="18">
        <f t="shared" si="5"/>
        <v>58</v>
      </c>
      <c r="B58" s="101">
        <v>1.3</v>
      </c>
      <c r="C58" s="102" t="s">
        <v>56</v>
      </c>
      <c r="D58" s="96">
        <f t="shared" si="9"/>
        <v>3.2499999999999999E-4</v>
      </c>
      <c r="E58" s="103">
        <v>0.1258</v>
      </c>
      <c r="F58" s="104">
        <v>0.21629999999999999</v>
      </c>
      <c r="G58" s="99">
        <f t="shared" si="1"/>
        <v>0.34209999999999996</v>
      </c>
      <c r="H58" s="101">
        <v>237</v>
      </c>
      <c r="I58" s="102" t="s">
        <v>57</v>
      </c>
      <c r="J58" s="100">
        <f t="shared" si="6"/>
        <v>2.3699999999999999E-2</v>
      </c>
      <c r="K58" s="101">
        <v>135</v>
      </c>
      <c r="L58" s="102" t="s">
        <v>57</v>
      </c>
      <c r="M58" s="100">
        <f t="shared" si="7"/>
        <v>1.3500000000000002E-2</v>
      </c>
      <c r="N58" s="101">
        <v>102</v>
      </c>
      <c r="O58" s="102" t="s">
        <v>57</v>
      </c>
      <c r="P58" s="100">
        <f t="shared" si="8"/>
        <v>1.0199999999999999E-2</v>
      </c>
    </row>
    <row r="59" spans="1:16">
      <c r="A59" s="18">
        <f t="shared" si="5"/>
        <v>59</v>
      </c>
      <c r="B59" s="101">
        <v>1.4</v>
      </c>
      <c r="C59" s="102" t="s">
        <v>56</v>
      </c>
      <c r="D59" s="96">
        <f t="shared" si="9"/>
        <v>3.5E-4</v>
      </c>
      <c r="E59" s="103">
        <v>0.13059999999999999</v>
      </c>
      <c r="F59" s="104">
        <v>0.2122</v>
      </c>
      <c r="G59" s="99">
        <f t="shared" si="1"/>
        <v>0.34279999999999999</v>
      </c>
      <c r="H59" s="101">
        <v>256</v>
      </c>
      <c r="I59" s="102" t="s">
        <v>57</v>
      </c>
      <c r="J59" s="100">
        <f t="shared" si="6"/>
        <v>2.5600000000000001E-2</v>
      </c>
      <c r="K59" s="101">
        <v>143</v>
      </c>
      <c r="L59" s="102" t="s">
        <v>57</v>
      </c>
      <c r="M59" s="100">
        <f t="shared" si="7"/>
        <v>1.4299999999999998E-2</v>
      </c>
      <c r="N59" s="101">
        <v>109</v>
      </c>
      <c r="O59" s="102" t="s">
        <v>57</v>
      </c>
      <c r="P59" s="100">
        <f t="shared" si="8"/>
        <v>1.09E-2</v>
      </c>
    </row>
    <row r="60" spans="1:16">
      <c r="A60" s="18">
        <f t="shared" si="5"/>
        <v>60</v>
      </c>
      <c r="B60" s="101">
        <v>1.5</v>
      </c>
      <c r="C60" s="102" t="s">
        <v>56</v>
      </c>
      <c r="D60" s="96">
        <f t="shared" si="9"/>
        <v>3.7500000000000001E-4</v>
      </c>
      <c r="E60" s="103">
        <v>0.1351</v>
      </c>
      <c r="F60" s="104">
        <v>0.20830000000000001</v>
      </c>
      <c r="G60" s="99">
        <f t="shared" si="1"/>
        <v>0.34340000000000004</v>
      </c>
      <c r="H60" s="101">
        <v>274</v>
      </c>
      <c r="I60" s="102" t="s">
        <v>57</v>
      </c>
      <c r="J60" s="100">
        <f t="shared" si="6"/>
        <v>2.7400000000000001E-2</v>
      </c>
      <c r="K60" s="101">
        <v>152</v>
      </c>
      <c r="L60" s="102" t="s">
        <v>57</v>
      </c>
      <c r="M60" s="100">
        <f t="shared" si="7"/>
        <v>1.52E-2</v>
      </c>
      <c r="N60" s="101">
        <v>116</v>
      </c>
      <c r="O60" s="102" t="s">
        <v>57</v>
      </c>
      <c r="P60" s="100">
        <f t="shared" si="8"/>
        <v>1.1600000000000001E-2</v>
      </c>
    </row>
    <row r="61" spans="1:16">
      <c r="A61" s="18">
        <f t="shared" si="5"/>
        <v>61</v>
      </c>
      <c r="B61" s="101">
        <v>1.6</v>
      </c>
      <c r="C61" s="102" t="s">
        <v>56</v>
      </c>
      <c r="D61" s="96">
        <f t="shared" si="9"/>
        <v>4.0000000000000002E-4</v>
      </c>
      <c r="E61" s="103">
        <v>0.1396</v>
      </c>
      <c r="F61" s="104">
        <v>0.20449999999999999</v>
      </c>
      <c r="G61" s="99">
        <f t="shared" si="1"/>
        <v>0.34409999999999996</v>
      </c>
      <c r="H61" s="101">
        <v>292</v>
      </c>
      <c r="I61" s="102" t="s">
        <v>57</v>
      </c>
      <c r="J61" s="100">
        <f t="shared" si="6"/>
        <v>2.9199999999999997E-2</v>
      </c>
      <c r="K61" s="101">
        <v>161</v>
      </c>
      <c r="L61" s="102" t="s">
        <v>57</v>
      </c>
      <c r="M61" s="100">
        <f t="shared" si="7"/>
        <v>1.61E-2</v>
      </c>
      <c r="N61" s="101">
        <v>123</v>
      </c>
      <c r="O61" s="102" t="s">
        <v>57</v>
      </c>
      <c r="P61" s="100">
        <f t="shared" si="8"/>
        <v>1.23E-2</v>
      </c>
    </row>
    <row r="62" spans="1:16">
      <c r="A62" s="18">
        <f t="shared" si="5"/>
        <v>62</v>
      </c>
      <c r="B62" s="101">
        <v>1.7</v>
      </c>
      <c r="C62" s="102" t="s">
        <v>56</v>
      </c>
      <c r="D62" s="96">
        <f t="shared" si="9"/>
        <v>4.2499999999999998E-4</v>
      </c>
      <c r="E62" s="103">
        <v>0.1439</v>
      </c>
      <c r="F62" s="104">
        <v>0.2009</v>
      </c>
      <c r="G62" s="99">
        <f t="shared" si="1"/>
        <v>0.3448</v>
      </c>
      <c r="H62" s="101">
        <v>311</v>
      </c>
      <c r="I62" s="102" t="s">
        <v>57</v>
      </c>
      <c r="J62" s="100">
        <f t="shared" si="6"/>
        <v>3.1099999999999999E-2</v>
      </c>
      <c r="K62" s="101">
        <v>170</v>
      </c>
      <c r="L62" s="102" t="s">
        <v>57</v>
      </c>
      <c r="M62" s="100">
        <f t="shared" si="7"/>
        <v>1.7000000000000001E-2</v>
      </c>
      <c r="N62" s="101">
        <v>130</v>
      </c>
      <c r="O62" s="102" t="s">
        <v>57</v>
      </c>
      <c r="P62" s="100">
        <f t="shared" si="8"/>
        <v>1.3000000000000001E-2</v>
      </c>
    </row>
    <row r="63" spans="1:16">
      <c r="A63" s="18">
        <f t="shared" si="5"/>
        <v>63</v>
      </c>
      <c r="B63" s="101">
        <v>1.8</v>
      </c>
      <c r="C63" s="102" t="s">
        <v>56</v>
      </c>
      <c r="D63" s="96">
        <f t="shared" si="9"/>
        <v>4.4999999999999999E-4</v>
      </c>
      <c r="E63" s="103">
        <v>0.14799999999999999</v>
      </c>
      <c r="F63" s="104">
        <v>0.19739999999999999</v>
      </c>
      <c r="G63" s="99">
        <f t="shared" si="1"/>
        <v>0.34539999999999998</v>
      </c>
      <c r="H63" s="101">
        <v>330</v>
      </c>
      <c r="I63" s="102" t="s">
        <v>57</v>
      </c>
      <c r="J63" s="100">
        <f t="shared" si="6"/>
        <v>3.3000000000000002E-2</v>
      </c>
      <c r="K63" s="101">
        <v>178</v>
      </c>
      <c r="L63" s="102" t="s">
        <v>57</v>
      </c>
      <c r="M63" s="100">
        <f t="shared" si="7"/>
        <v>1.78E-2</v>
      </c>
      <c r="N63" s="101">
        <v>136</v>
      </c>
      <c r="O63" s="102" t="s">
        <v>57</v>
      </c>
      <c r="P63" s="100">
        <f t="shared" si="8"/>
        <v>1.3600000000000001E-2</v>
      </c>
    </row>
    <row r="64" spans="1:16">
      <c r="A64" s="18">
        <f t="shared" si="5"/>
        <v>64</v>
      </c>
      <c r="B64" s="101">
        <v>2</v>
      </c>
      <c r="C64" s="102" t="s">
        <v>56</v>
      </c>
      <c r="D64" s="96">
        <f t="shared" si="9"/>
        <v>5.0000000000000001E-4</v>
      </c>
      <c r="E64" s="103">
        <v>0.156</v>
      </c>
      <c r="F64" s="104">
        <v>0.1908</v>
      </c>
      <c r="G64" s="99">
        <f t="shared" si="1"/>
        <v>0.3468</v>
      </c>
      <c r="H64" s="101">
        <v>367</v>
      </c>
      <c r="I64" s="102" t="s">
        <v>57</v>
      </c>
      <c r="J64" s="100">
        <f t="shared" si="6"/>
        <v>3.6699999999999997E-2</v>
      </c>
      <c r="K64" s="101">
        <v>195</v>
      </c>
      <c r="L64" s="102" t="s">
        <v>57</v>
      </c>
      <c r="M64" s="100">
        <f t="shared" si="7"/>
        <v>1.95E-2</v>
      </c>
      <c r="N64" s="101">
        <v>150</v>
      </c>
      <c r="O64" s="102" t="s">
        <v>57</v>
      </c>
      <c r="P64" s="100">
        <f t="shared" si="8"/>
        <v>1.4999999999999999E-2</v>
      </c>
    </row>
    <row r="65" spans="1:16">
      <c r="A65" s="18">
        <f t="shared" si="5"/>
        <v>65</v>
      </c>
      <c r="B65" s="101">
        <v>2.25</v>
      </c>
      <c r="C65" s="102" t="s">
        <v>56</v>
      </c>
      <c r="D65" s="96">
        <f t="shared" si="9"/>
        <v>5.6249999999999996E-4</v>
      </c>
      <c r="E65" s="103">
        <v>0.16550000000000001</v>
      </c>
      <c r="F65" s="104">
        <v>0.18329999999999999</v>
      </c>
      <c r="G65" s="99">
        <f t="shared" si="1"/>
        <v>0.3488</v>
      </c>
      <c r="H65" s="101">
        <v>415</v>
      </c>
      <c r="I65" s="102" t="s">
        <v>57</v>
      </c>
      <c r="J65" s="100">
        <f t="shared" si="6"/>
        <v>4.1499999999999995E-2</v>
      </c>
      <c r="K65" s="101">
        <v>216</v>
      </c>
      <c r="L65" s="102" t="s">
        <v>57</v>
      </c>
      <c r="M65" s="100">
        <f t="shared" si="7"/>
        <v>2.1600000000000001E-2</v>
      </c>
      <c r="N65" s="101">
        <v>167</v>
      </c>
      <c r="O65" s="102" t="s">
        <v>57</v>
      </c>
      <c r="P65" s="100">
        <f t="shared" si="8"/>
        <v>1.67E-2</v>
      </c>
    </row>
    <row r="66" spans="1:16">
      <c r="A66" s="18">
        <f t="shared" si="5"/>
        <v>66</v>
      </c>
      <c r="B66" s="101">
        <v>2.5</v>
      </c>
      <c r="C66" s="102" t="s">
        <v>56</v>
      </c>
      <c r="D66" s="96">
        <f t="shared" si="9"/>
        <v>6.2500000000000001E-4</v>
      </c>
      <c r="E66" s="103">
        <v>0.17449999999999999</v>
      </c>
      <c r="F66" s="104">
        <v>0.17649999999999999</v>
      </c>
      <c r="G66" s="99">
        <f t="shared" si="1"/>
        <v>0.35099999999999998</v>
      </c>
      <c r="H66" s="101">
        <v>462</v>
      </c>
      <c r="I66" s="102" t="s">
        <v>57</v>
      </c>
      <c r="J66" s="100">
        <f t="shared" si="6"/>
        <v>4.6200000000000005E-2</v>
      </c>
      <c r="K66" s="101">
        <v>236</v>
      </c>
      <c r="L66" s="102" t="s">
        <v>57</v>
      </c>
      <c r="M66" s="100">
        <f t="shared" si="7"/>
        <v>2.3599999999999999E-2</v>
      </c>
      <c r="N66" s="101">
        <v>184</v>
      </c>
      <c r="O66" s="102" t="s">
        <v>57</v>
      </c>
      <c r="P66" s="100">
        <f t="shared" si="8"/>
        <v>1.84E-2</v>
      </c>
    </row>
    <row r="67" spans="1:16">
      <c r="A67" s="18">
        <f t="shared" si="5"/>
        <v>67</v>
      </c>
      <c r="B67" s="101">
        <v>2.75</v>
      </c>
      <c r="C67" s="102" t="s">
        <v>56</v>
      </c>
      <c r="D67" s="96">
        <f t="shared" si="9"/>
        <v>6.8749999999999996E-4</v>
      </c>
      <c r="E67" s="103">
        <v>0.183</v>
      </c>
      <c r="F67" s="104">
        <v>0.17019999999999999</v>
      </c>
      <c r="G67" s="99">
        <f t="shared" si="1"/>
        <v>0.35319999999999996</v>
      </c>
      <c r="H67" s="101">
        <v>510</v>
      </c>
      <c r="I67" s="102" t="s">
        <v>57</v>
      </c>
      <c r="J67" s="100">
        <f t="shared" si="6"/>
        <v>5.1000000000000004E-2</v>
      </c>
      <c r="K67" s="101">
        <v>256</v>
      </c>
      <c r="L67" s="102" t="s">
        <v>57</v>
      </c>
      <c r="M67" s="100">
        <f t="shared" si="7"/>
        <v>2.5600000000000001E-2</v>
      </c>
      <c r="N67" s="101">
        <v>200</v>
      </c>
      <c r="O67" s="102" t="s">
        <v>57</v>
      </c>
      <c r="P67" s="100">
        <f t="shared" si="8"/>
        <v>0.02</v>
      </c>
    </row>
    <row r="68" spans="1:16">
      <c r="A68" s="18">
        <f t="shared" si="5"/>
        <v>68</v>
      </c>
      <c r="B68" s="101">
        <v>3</v>
      </c>
      <c r="C68" s="102" t="s">
        <v>56</v>
      </c>
      <c r="D68" s="96">
        <f t="shared" si="9"/>
        <v>7.5000000000000002E-4</v>
      </c>
      <c r="E68" s="103">
        <v>0.19109999999999999</v>
      </c>
      <c r="F68" s="104">
        <v>0.16450000000000001</v>
      </c>
      <c r="G68" s="99">
        <f t="shared" si="1"/>
        <v>0.35560000000000003</v>
      </c>
      <c r="H68" s="101">
        <v>558</v>
      </c>
      <c r="I68" s="102" t="s">
        <v>57</v>
      </c>
      <c r="J68" s="100">
        <f t="shared" si="6"/>
        <v>5.5800000000000002E-2</v>
      </c>
      <c r="K68" s="101">
        <v>275</v>
      </c>
      <c r="L68" s="102" t="s">
        <v>57</v>
      </c>
      <c r="M68" s="100">
        <f t="shared" si="7"/>
        <v>2.7500000000000004E-2</v>
      </c>
      <c r="N68" s="101">
        <v>217</v>
      </c>
      <c r="O68" s="102" t="s">
        <v>57</v>
      </c>
      <c r="P68" s="100">
        <f t="shared" si="8"/>
        <v>2.1700000000000001E-2</v>
      </c>
    </row>
    <row r="69" spans="1:16">
      <c r="A69" s="18">
        <f t="shared" si="5"/>
        <v>69</v>
      </c>
      <c r="B69" s="101">
        <v>3.25</v>
      </c>
      <c r="C69" s="102" t="s">
        <v>56</v>
      </c>
      <c r="D69" s="96">
        <f t="shared" si="9"/>
        <v>8.1249999999999996E-4</v>
      </c>
      <c r="E69" s="103">
        <v>0.19889999999999999</v>
      </c>
      <c r="F69" s="104">
        <v>0.15920000000000001</v>
      </c>
      <c r="G69" s="99">
        <f t="shared" si="1"/>
        <v>0.35809999999999997</v>
      </c>
      <c r="H69" s="101">
        <v>607</v>
      </c>
      <c r="I69" s="102" t="s">
        <v>57</v>
      </c>
      <c r="J69" s="100">
        <f t="shared" si="6"/>
        <v>6.0699999999999997E-2</v>
      </c>
      <c r="K69" s="101">
        <v>294</v>
      </c>
      <c r="L69" s="102" t="s">
        <v>57</v>
      </c>
      <c r="M69" s="100">
        <f t="shared" si="7"/>
        <v>2.9399999999999999E-2</v>
      </c>
      <c r="N69" s="101">
        <v>233</v>
      </c>
      <c r="O69" s="102" t="s">
        <v>57</v>
      </c>
      <c r="P69" s="100">
        <f t="shared" si="8"/>
        <v>2.3300000000000001E-2</v>
      </c>
    </row>
    <row r="70" spans="1:16">
      <c r="A70" s="18">
        <f t="shared" si="5"/>
        <v>70</v>
      </c>
      <c r="B70" s="101">
        <v>3.5</v>
      </c>
      <c r="C70" s="102" t="s">
        <v>56</v>
      </c>
      <c r="D70" s="96">
        <f t="shared" si="9"/>
        <v>8.7500000000000002E-4</v>
      </c>
      <c r="E70" s="103">
        <v>0.2064</v>
      </c>
      <c r="F70" s="104">
        <v>0.15429999999999999</v>
      </c>
      <c r="G70" s="99">
        <f t="shared" si="1"/>
        <v>0.36070000000000002</v>
      </c>
      <c r="H70" s="101">
        <v>655</v>
      </c>
      <c r="I70" s="102" t="s">
        <v>57</v>
      </c>
      <c r="J70" s="100">
        <f t="shared" si="6"/>
        <v>6.5500000000000003E-2</v>
      </c>
      <c r="K70" s="101">
        <v>313</v>
      </c>
      <c r="L70" s="102" t="s">
        <v>57</v>
      </c>
      <c r="M70" s="100">
        <f t="shared" si="7"/>
        <v>3.1300000000000001E-2</v>
      </c>
      <c r="N70" s="101">
        <v>249</v>
      </c>
      <c r="O70" s="102" t="s">
        <v>57</v>
      </c>
      <c r="P70" s="100">
        <f t="shared" si="8"/>
        <v>2.4899999999999999E-2</v>
      </c>
    </row>
    <row r="71" spans="1:16">
      <c r="A71" s="18">
        <f t="shared" si="5"/>
        <v>71</v>
      </c>
      <c r="B71" s="101">
        <v>3.75</v>
      </c>
      <c r="C71" s="102" t="s">
        <v>56</v>
      </c>
      <c r="D71" s="96">
        <f t="shared" si="9"/>
        <v>9.3749999999999997E-4</v>
      </c>
      <c r="E71" s="103">
        <v>0.2137</v>
      </c>
      <c r="F71" s="104">
        <v>0.1497</v>
      </c>
      <c r="G71" s="99">
        <f t="shared" si="1"/>
        <v>0.3634</v>
      </c>
      <c r="H71" s="101">
        <v>704</v>
      </c>
      <c r="I71" s="102" t="s">
        <v>57</v>
      </c>
      <c r="J71" s="100">
        <f t="shared" si="6"/>
        <v>7.039999999999999E-2</v>
      </c>
      <c r="K71" s="101">
        <v>331</v>
      </c>
      <c r="L71" s="102" t="s">
        <v>57</v>
      </c>
      <c r="M71" s="100">
        <f t="shared" si="7"/>
        <v>3.3100000000000004E-2</v>
      </c>
      <c r="N71" s="101">
        <v>265</v>
      </c>
      <c r="O71" s="102" t="s">
        <v>57</v>
      </c>
      <c r="P71" s="100">
        <f t="shared" si="8"/>
        <v>2.6500000000000003E-2</v>
      </c>
    </row>
    <row r="72" spans="1:16">
      <c r="A72" s="18">
        <f t="shared" si="5"/>
        <v>72</v>
      </c>
      <c r="B72" s="101">
        <v>4</v>
      </c>
      <c r="C72" s="102" t="s">
        <v>56</v>
      </c>
      <c r="D72" s="96">
        <f t="shared" si="9"/>
        <v>1E-3</v>
      </c>
      <c r="E72" s="103">
        <v>0.22070000000000001</v>
      </c>
      <c r="F72" s="104">
        <v>0.14549999999999999</v>
      </c>
      <c r="G72" s="99">
        <f t="shared" si="1"/>
        <v>0.36619999999999997</v>
      </c>
      <c r="H72" s="101">
        <v>752</v>
      </c>
      <c r="I72" s="102" t="s">
        <v>57</v>
      </c>
      <c r="J72" s="100">
        <f t="shared" si="6"/>
        <v>7.5200000000000003E-2</v>
      </c>
      <c r="K72" s="101">
        <v>348</v>
      </c>
      <c r="L72" s="102" t="s">
        <v>57</v>
      </c>
      <c r="M72" s="100">
        <f t="shared" si="7"/>
        <v>3.4799999999999998E-2</v>
      </c>
      <c r="N72" s="101">
        <v>280</v>
      </c>
      <c r="O72" s="102" t="s">
        <v>57</v>
      </c>
      <c r="P72" s="100">
        <f t="shared" si="8"/>
        <v>2.8000000000000004E-2</v>
      </c>
    </row>
    <row r="73" spans="1:16">
      <c r="A73" s="18">
        <f t="shared" si="5"/>
        <v>73</v>
      </c>
      <c r="B73" s="101">
        <v>4.5</v>
      </c>
      <c r="C73" s="102" t="s">
        <v>56</v>
      </c>
      <c r="D73" s="96">
        <f t="shared" si="9"/>
        <v>1.1249999999999999E-3</v>
      </c>
      <c r="E73" s="103">
        <v>0.2341</v>
      </c>
      <c r="F73" s="104">
        <v>0.13780000000000001</v>
      </c>
      <c r="G73" s="99">
        <f t="shared" si="1"/>
        <v>0.37190000000000001</v>
      </c>
      <c r="H73" s="101">
        <v>850</v>
      </c>
      <c r="I73" s="102" t="s">
        <v>57</v>
      </c>
      <c r="J73" s="100">
        <f t="shared" si="6"/>
        <v>8.4999999999999992E-2</v>
      </c>
      <c r="K73" s="101">
        <v>382</v>
      </c>
      <c r="L73" s="102" t="s">
        <v>57</v>
      </c>
      <c r="M73" s="100">
        <f t="shared" si="7"/>
        <v>3.8199999999999998E-2</v>
      </c>
      <c r="N73" s="101">
        <v>311</v>
      </c>
      <c r="O73" s="102" t="s">
        <v>57</v>
      </c>
      <c r="P73" s="100">
        <f t="shared" si="8"/>
        <v>3.1099999999999999E-2</v>
      </c>
    </row>
    <row r="74" spans="1:16">
      <c r="A74" s="18">
        <f t="shared" si="5"/>
        <v>74</v>
      </c>
      <c r="B74" s="101">
        <v>5</v>
      </c>
      <c r="C74" s="102" t="s">
        <v>56</v>
      </c>
      <c r="D74" s="96">
        <f t="shared" si="9"/>
        <v>1.25E-3</v>
      </c>
      <c r="E74" s="103">
        <v>0.2467</v>
      </c>
      <c r="F74" s="104">
        <v>0.13100000000000001</v>
      </c>
      <c r="G74" s="99">
        <f t="shared" si="1"/>
        <v>0.37770000000000004</v>
      </c>
      <c r="H74" s="101">
        <v>947</v>
      </c>
      <c r="I74" s="102" t="s">
        <v>57</v>
      </c>
      <c r="J74" s="100">
        <f t="shared" si="6"/>
        <v>9.4699999999999993E-2</v>
      </c>
      <c r="K74" s="101">
        <v>415</v>
      </c>
      <c r="L74" s="102" t="s">
        <v>57</v>
      </c>
      <c r="M74" s="100">
        <f t="shared" si="7"/>
        <v>4.1499999999999995E-2</v>
      </c>
      <c r="N74" s="101">
        <v>341</v>
      </c>
      <c r="O74" s="102" t="s">
        <v>57</v>
      </c>
      <c r="P74" s="100">
        <f t="shared" si="8"/>
        <v>3.4100000000000005E-2</v>
      </c>
    </row>
    <row r="75" spans="1:16">
      <c r="A75" s="18">
        <f t="shared" si="5"/>
        <v>75</v>
      </c>
      <c r="B75" s="101">
        <v>5.5</v>
      </c>
      <c r="C75" s="102" t="s">
        <v>56</v>
      </c>
      <c r="D75" s="96">
        <f t="shared" si="9"/>
        <v>1.3749999999999999E-3</v>
      </c>
      <c r="E75" s="103">
        <v>0.25879999999999997</v>
      </c>
      <c r="F75" s="104">
        <v>0.125</v>
      </c>
      <c r="G75" s="99">
        <f t="shared" si="1"/>
        <v>0.38379999999999997</v>
      </c>
      <c r="H75" s="101">
        <v>1044</v>
      </c>
      <c r="I75" s="102" t="s">
        <v>57</v>
      </c>
      <c r="J75" s="100">
        <f t="shared" si="6"/>
        <v>0.10440000000000001</v>
      </c>
      <c r="K75" s="101">
        <v>446</v>
      </c>
      <c r="L75" s="102" t="s">
        <v>57</v>
      </c>
      <c r="M75" s="100">
        <f t="shared" si="7"/>
        <v>4.4600000000000001E-2</v>
      </c>
      <c r="N75" s="101">
        <v>370</v>
      </c>
      <c r="O75" s="102" t="s">
        <v>57</v>
      </c>
      <c r="P75" s="100">
        <f t="shared" si="8"/>
        <v>3.6999999999999998E-2</v>
      </c>
    </row>
    <row r="76" spans="1:16">
      <c r="A76" s="18">
        <f t="shared" si="5"/>
        <v>76</v>
      </c>
      <c r="B76" s="101">
        <v>6</v>
      </c>
      <c r="C76" s="102" t="s">
        <v>56</v>
      </c>
      <c r="D76" s="96">
        <f t="shared" si="9"/>
        <v>1.5E-3</v>
      </c>
      <c r="E76" s="103">
        <v>0.27029999999999998</v>
      </c>
      <c r="F76" s="104">
        <v>0.1196</v>
      </c>
      <c r="G76" s="99">
        <f t="shared" si="1"/>
        <v>0.38989999999999997</v>
      </c>
      <c r="H76" s="101">
        <v>1141</v>
      </c>
      <c r="I76" s="102" t="s">
        <v>57</v>
      </c>
      <c r="J76" s="100">
        <f t="shared" si="6"/>
        <v>0.11410000000000001</v>
      </c>
      <c r="K76" s="101">
        <v>476</v>
      </c>
      <c r="L76" s="102" t="s">
        <v>57</v>
      </c>
      <c r="M76" s="100">
        <f t="shared" si="7"/>
        <v>4.7599999999999996E-2</v>
      </c>
      <c r="N76" s="101">
        <v>399</v>
      </c>
      <c r="O76" s="102" t="s">
        <v>57</v>
      </c>
      <c r="P76" s="100">
        <f t="shared" si="8"/>
        <v>3.9900000000000005E-2</v>
      </c>
    </row>
    <row r="77" spans="1:16">
      <c r="A77" s="18">
        <f t="shared" si="5"/>
        <v>77</v>
      </c>
      <c r="B77" s="101">
        <v>6.5</v>
      </c>
      <c r="C77" s="102" t="s">
        <v>56</v>
      </c>
      <c r="D77" s="96">
        <f t="shared" si="9"/>
        <v>1.6249999999999999E-3</v>
      </c>
      <c r="E77" s="103">
        <v>0.28129999999999999</v>
      </c>
      <c r="F77" s="104">
        <v>0.1148</v>
      </c>
      <c r="G77" s="99">
        <f t="shared" si="1"/>
        <v>0.39610000000000001</v>
      </c>
      <c r="H77" s="101">
        <v>1237</v>
      </c>
      <c r="I77" s="102" t="s">
        <v>57</v>
      </c>
      <c r="J77" s="100">
        <f t="shared" si="6"/>
        <v>0.1237</v>
      </c>
      <c r="K77" s="101">
        <v>504</v>
      </c>
      <c r="L77" s="102" t="s">
        <v>57</v>
      </c>
      <c r="M77" s="100">
        <f t="shared" si="7"/>
        <v>5.04E-2</v>
      </c>
      <c r="N77" s="101">
        <v>427</v>
      </c>
      <c r="O77" s="102" t="s">
        <v>57</v>
      </c>
      <c r="P77" s="100">
        <f t="shared" si="8"/>
        <v>4.2700000000000002E-2</v>
      </c>
    </row>
    <row r="78" spans="1:16">
      <c r="A78" s="18">
        <f t="shared" si="5"/>
        <v>78</v>
      </c>
      <c r="B78" s="101">
        <v>7</v>
      </c>
      <c r="C78" s="102" t="s">
        <v>56</v>
      </c>
      <c r="D78" s="96">
        <f t="shared" si="9"/>
        <v>1.75E-3</v>
      </c>
      <c r="E78" s="103">
        <v>0.29189999999999999</v>
      </c>
      <c r="F78" s="104">
        <v>0.1103</v>
      </c>
      <c r="G78" s="99">
        <f t="shared" si="1"/>
        <v>0.4022</v>
      </c>
      <c r="H78" s="101">
        <v>1333</v>
      </c>
      <c r="I78" s="102" t="s">
        <v>57</v>
      </c>
      <c r="J78" s="100">
        <f t="shared" si="6"/>
        <v>0.1333</v>
      </c>
      <c r="K78" s="101">
        <v>532</v>
      </c>
      <c r="L78" s="102" t="s">
        <v>57</v>
      </c>
      <c r="M78" s="100">
        <f t="shared" si="7"/>
        <v>5.3200000000000004E-2</v>
      </c>
      <c r="N78" s="101">
        <v>454</v>
      </c>
      <c r="O78" s="102" t="s">
        <v>57</v>
      </c>
      <c r="P78" s="100">
        <f t="shared" si="8"/>
        <v>4.5400000000000003E-2</v>
      </c>
    </row>
    <row r="79" spans="1:16">
      <c r="A79" s="18">
        <f t="shared" si="5"/>
        <v>79</v>
      </c>
      <c r="B79" s="101">
        <v>8</v>
      </c>
      <c r="C79" s="102" t="s">
        <v>56</v>
      </c>
      <c r="D79" s="96">
        <f t="shared" si="9"/>
        <v>2E-3</v>
      </c>
      <c r="E79" s="103">
        <v>0.31209999999999999</v>
      </c>
      <c r="F79" s="104">
        <v>0.1026</v>
      </c>
      <c r="G79" s="99">
        <f t="shared" si="1"/>
        <v>0.41469999999999996</v>
      </c>
      <c r="H79" s="101">
        <v>1523</v>
      </c>
      <c r="I79" s="102" t="s">
        <v>57</v>
      </c>
      <c r="J79" s="100">
        <f t="shared" si="6"/>
        <v>0.15229999999999999</v>
      </c>
      <c r="K79" s="101">
        <v>583</v>
      </c>
      <c r="L79" s="102" t="s">
        <v>57</v>
      </c>
      <c r="M79" s="100">
        <f t="shared" si="7"/>
        <v>5.8299999999999998E-2</v>
      </c>
      <c r="N79" s="101">
        <v>506</v>
      </c>
      <c r="O79" s="102" t="s">
        <v>57</v>
      </c>
      <c r="P79" s="100">
        <f t="shared" si="8"/>
        <v>5.0599999999999999E-2</v>
      </c>
    </row>
    <row r="80" spans="1:16">
      <c r="A80" s="18">
        <f t="shared" si="5"/>
        <v>80</v>
      </c>
      <c r="B80" s="101">
        <v>9</v>
      </c>
      <c r="C80" s="102" t="s">
        <v>56</v>
      </c>
      <c r="D80" s="96">
        <f t="shared" si="9"/>
        <v>2.2499999999999998E-3</v>
      </c>
      <c r="E80" s="103">
        <v>0.33150000000000002</v>
      </c>
      <c r="F80" s="104">
        <v>9.6060000000000006E-2</v>
      </c>
      <c r="G80" s="99">
        <f t="shared" si="1"/>
        <v>0.42756000000000005</v>
      </c>
      <c r="H80" s="101">
        <v>1711</v>
      </c>
      <c r="I80" s="102" t="s">
        <v>57</v>
      </c>
      <c r="J80" s="100">
        <f t="shared" si="6"/>
        <v>0.1711</v>
      </c>
      <c r="K80" s="101">
        <v>631</v>
      </c>
      <c r="L80" s="102" t="s">
        <v>57</v>
      </c>
      <c r="M80" s="100">
        <f t="shared" si="7"/>
        <v>6.3100000000000003E-2</v>
      </c>
      <c r="N80" s="101">
        <v>555</v>
      </c>
      <c r="O80" s="102" t="s">
        <v>57</v>
      </c>
      <c r="P80" s="100">
        <f t="shared" si="8"/>
        <v>5.5500000000000008E-2</v>
      </c>
    </row>
    <row r="81" spans="1:16">
      <c r="A81" s="18">
        <f t="shared" si="5"/>
        <v>81</v>
      </c>
      <c r="B81" s="101">
        <v>10</v>
      </c>
      <c r="C81" s="102" t="s">
        <v>56</v>
      </c>
      <c r="D81" s="96">
        <f t="shared" si="9"/>
        <v>2.5000000000000001E-3</v>
      </c>
      <c r="E81" s="103">
        <v>0.34989999999999999</v>
      </c>
      <c r="F81" s="104">
        <v>9.0410000000000004E-2</v>
      </c>
      <c r="G81" s="99">
        <f t="shared" si="1"/>
        <v>0.44030999999999998</v>
      </c>
      <c r="H81" s="101">
        <v>1895</v>
      </c>
      <c r="I81" s="102" t="s">
        <v>57</v>
      </c>
      <c r="J81" s="100">
        <f t="shared" si="6"/>
        <v>0.1895</v>
      </c>
      <c r="K81" s="101">
        <v>675</v>
      </c>
      <c r="L81" s="102" t="s">
        <v>57</v>
      </c>
      <c r="M81" s="100">
        <f t="shared" si="7"/>
        <v>6.7500000000000004E-2</v>
      </c>
      <c r="N81" s="101">
        <v>602</v>
      </c>
      <c r="O81" s="102" t="s">
        <v>57</v>
      </c>
      <c r="P81" s="100">
        <f t="shared" si="8"/>
        <v>6.0199999999999997E-2</v>
      </c>
    </row>
    <row r="82" spans="1:16">
      <c r="A82" s="18">
        <f t="shared" si="5"/>
        <v>82</v>
      </c>
      <c r="B82" s="101">
        <v>11</v>
      </c>
      <c r="C82" s="102" t="s">
        <v>56</v>
      </c>
      <c r="D82" s="96">
        <f t="shared" si="9"/>
        <v>2.7499999999999998E-3</v>
      </c>
      <c r="E82" s="103">
        <v>0.36749999999999999</v>
      </c>
      <c r="F82" s="104">
        <v>8.548E-2</v>
      </c>
      <c r="G82" s="99">
        <f t="shared" si="1"/>
        <v>0.45297999999999999</v>
      </c>
      <c r="H82" s="101">
        <v>2077</v>
      </c>
      <c r="I82" s="102" t="s">
        <v>57</v>
      </c>
      <c r="J82" s="100">
        <f t="shared" si="6"/>
        <v>0.2077</v>
      </c>
      <c r="K82" s="101">
        <v>716</v>
      </c>
      <c r="L82" s="102" t="s">
        <v>57</v>
      </c>
      <c r="M82" s="100">
        <f t="shared" si="7"/>
        <v>7.1599999999999997E-2</v>
      </c>
      <c r="N82" s="101">
        <v>647</v>
      </c>
      <c r="O82" s="102" t="s">
        <v>57</v>
      </c>
      <c r="P82" s="100">
        <f t="shared" si="8"/>
        <v>6.4700000000000008E-2</v>
      </c>
    </row>
    <row r="83" spans="1:16">
      <c r="A83" s="18">
        <f t="shared" si="5"/>
        <v>83</v>
      </c>
      <c r="B83" s="101">
        <v>12</v>
      </c>
      <c r="C83" s="102" t="s">
        <v>56</v>
      </c>
      <c r="D83" s="96">
        <f t="shared" si="9"/>
        <v>3.0000000000000001E-3</v>
      </c>
      <c r="E83" s="103">
        <v>0.38440000000000002</v>
      </c>
      <c r="F83" s="104">
        <v>8.1140000000000004E-2</v>
      </c>
      <c r="G83" s="99">
        <f t="shared" si="1"/>
        <v>0.46554000000000001</v>
      </c>
      <c r="H83" s="101">
        <v>2255</v>
      </c>
      <c r="I83" s="102" t="s">
        <v>57</v>
      </c>
      <c r="J83" s="100">
        <f t="shared" si="6"/>
        <v>0.22549999999999998</v>
      </c>
      <c r="K83" s="101">
        <v>754</v>
      </c>
      <c r="L83" s="102" t="s">
        <v>57</v>
      </c>
      <c r="M83" s="100">
        <f t="shared" si="7"/>
        <v>7.5399999999999995E-2</v>
      </c>
      <c r="N83" s="101">
        <v>689</v>
      </c>
      <c r="O83" s="102" t="s">
        <v>57</v>
      </c>
      <c r="P83" s="100">
        <f t="shared" si="8"/>
        <v>6.8899999999999989E-2</v>
      </c>
    </row>
    <row r="84" spans="1:16">
      <c r="A84" s="18">
        <f t="shared" si="5"/>
        <v>84</v>
      </c>
      <c r="B84" s="101">
        <v>13</v>
      </c>
      <c r="C84" s="102" t="s">
        <v>56</v>
      </c>
      <c r="D84" s="96">
        <f t="shared" si="9"/>
        <v>3.2499999999999999E-3</v>
      </c>
      <c r="E84" s="103">
        <v>0.40060000000000001</v>
      </c>
      <c r="F84" s="104">
        <v>7.7289999999999998E-2</v>
      </c>
      <c r="G84" s="99">
        <f t="shared" ref="G84:G147" si="10">E84+F84</f>
        <v>0.47789000000000004</v>
      </c>
      <c r="H84" s="101">
        <v>2431</v>
      </c>
      <c r="I84" s="102" t="s">
        <v>57</v>
      </c>
      <c r="J84" s="100">
        <f t="shared" ref="J84:J104" si="11">H84/1000/10</f>
        <v>0.24310000000000001</v>
      </c>
      <c r="K84" s="101">
        <v>790</v>
      </c>
      <c r="L84" s="102" t="s">
        <v>57</v>
      </c>
      <c r="M84" s="100">
        <f t="shared" ref="M84:M115" si="12">K84/1000/10</f>
        <v>7.9000000000000001E-2</v>
      </c>
      <c r="N84" s="101">
        <v>730</v>
      </c>
      <c r="O84" s="102" t="s">
        <v>57</v>
      </c>
      <c r="P84" s="100">
        <f t="shared" ref="P84:P115" si="13">N84/1000/10</f>
        <v>7.2999999999999995E-2</v>
      </c>
    </row>
    <row r="85" spans="1:16">
      <c r="A85" s="18">
        <f t="shared" si="5"/>
        <v>85</v>
      </c>
      <c r="B85" s="101">
        <v>14</v>
      </c>
      <c r="C85" s="102" t="s">
        <v>56</v>
      </c>
      <c r="D85" s="96">
        <f t="shared" si="9"/>
        <v>3.5000000000000001E-3</v>
      </c>
      <c r="E85" s="103">
        <v>0.41620000000000001</v>
      </c>
      <c r="F85" s="104">
        <v>7.3840000000000003E-2</v>
      </c>
      <c r="G85" s="99">
        <f t="shared" si="10"/>
        <v>0.49004000000000003</v>
      </c>
      <c r="H85" s="101">
        <v>2604</v>
      </c>
      <c r="I85" s="102" t="s">
        <v>57</v>
      </c>
      <c r="J85" s="100">
        <f t="shared" si="11"/>
        <v>0.26040000000000002</v>
      </c>
      <c r="K85" s="101">
        <v>823</v>
      </c>
      <c r="L85" s="102" t="s">
        <v>57</v>
      </c>
      <c r="M85" s="100">
        <f t="shared" si="12"/>
        <v>8.2299999999999998E-2</v>
      </c>
      <c r="N85" s="101">
        <v>769</v>
      </c>
      <c r="O85" s="102" t="s">
        <v>57</v>
      </c>
      <c r="P85" s="100">
        <f t="shared" si="13"/>
        <v>7.6899999999999996E-2</v>
      </c>
    </row>
    <row r="86" spans="1:16">
      <c r="A86" s="18">
        <f t="shared" ref="A86:A149" si="14">A85+1</f>
        <v>86</v>
      </c>
      <c r="B86" s="101">
        <v>15</v>
      </c>
      <c r="C86" s="102" t="s">
        <v>56</v>
      </c>
      <c r="D86" s="96">
        <f t="shared" si="9"/>
        <v>3.7499999999999999E-3</v>
      </c>
      <c r="E86" s="103">
        <v>0.43140000000000001</v>
      </c>
      <c r="F86" s="104">
        <v>7.0720000000000005E-2</v>
      </c>
      <c r="G86" s="99">
        <f t="shared" si="10"/>
        <v>0.50212000000000001</v>
      </c>
      <c r="H86" s="101">
        <v>2774</v>
      </c>
      <c r="I86" s="102" t="s">
        <v>57</v>
      </c>
      <c r="J86" s="100">
        <f t="shared" si="11"/>
        <v>0.27739999999999998</v>
      </c>
      <c r="K86" s="101">
        <v>854</v>
      </c>
      <c r="L86" s="102" t="s">
        <v>57</v>
      </c>
      <c r="M86" s="100">
        <f t="shared" si="12"/>
        <v>8.5400000000000004E-2</v>
      </c>
      <c r="N86" s="101">
        <v>806</v>
      </c>
      <c r="O86" s="102" t="s">
        <v>57</v>
      </c>
      <c r="P86" s="100">
        <f t="shared" si="13"/>
        <v>8.0600000000000005E-2</v>
      </c>
    </row>
    <row r="87" spans="1:16">
      <c r="A87" s="18">
        <f t="shared" si="14"/>
        <v>87</v>
      </c>
      <c r="B87" s="101">
        <v>16</v>
      </c>
      <c r="C87" s="102" t="s">
        <v>56</v>
      </c>
      <c r="D87" s="96">
        <f t="shared" si="9"/>
        <v>4.0000000000000001E-3</v>
      </c>
      <c r="E87" s="103">
        <v>0.44600000000000001</v>
      </c>
      <c r="F87" s="104">
        <v>6.7900000000000002E-2</v>
      </c>
      <c r="G87" s="99">
        <f t="shared" si="10"/>
        <v>0.51390000000000002</v>
      </c>
      <c r="H87" s="101">
        <v>2941</v>
      </c>
      <c r="I87" s="102" t="s">
        <v>57</v>
      </c>
      <c r="J87" s="100">
        <f t="shared" si="11"/>
        <v>0.29409999999999997</v>
      </c>
      <c r="K87" s="101">
        <v>884</v>
      </c>
      <c r="L87" s="102" t="s">
        <v>57</v>
      </c>
      <c r="M87" s="100">
        <f t="shared" si="12"/>
        <v>8.8400000000000006E-2</v>
      </c>
      <c r="N87" s="101">
        <v>842</v>
      </c>
      <c r="O87" s="102" t="s">
        <v>57</v>
      </c>
      <c r="P87" s="100">
        <f t="shared" si="13"/>
        <v>8.4199999999999997E-2</v>
      </c>
    </row>
    <row r="88" spans="1:16">
      <c r="A88" s="18">
        <f t="shared" si="14"/>
        <v>88</v>
      </c>
      <c r="B88" s="101">
        <v>17</v>
      </c>
      <c r="C88" s="102" t="s">
        <v>56</v>
      </c>
      <c r="D88" s="96">
        <f t="shared" ref="D88:D119" si="15">B88/1000/$C$5</f>
        <v>4.2500000000000003E-3</v>
      </c>
      <c r="E88" s="103">
        <v>0.46029999999999999</v>
      </c>
      <c r="F88" s="104">
        <v>6.5320000000000003E-2</v>
      </c>
      <c r="G88" s="99">
        <f t="shared" si="10"/>
        <v>0.52561999999999998</v>
      </c>
      <c r="H88" s="101">
        <v>3106</v>
      </c>
      <c r="I88" s="102" t="s">
        <v>57</v>
      </c>
      <c r="J88" s="100">
        <f t="shared" si="11"/>
        <v>0.31059999999999999</v>
      </c>
      <c r="K88" s="101">
        <v>912</v>
      </c>
      <c r="L88" s="102" t="s">
        <v>57</v>
      </c>
      <c r="M88" s="100">
        <f t="shared" si="12"/>
        <v>9.1200000000000003E-2</v>
      </c>
      <c r="N88" s="101">
        <v>876</v>
      </c>
      <c r="O88" s="102" t="s">
        <v>57</v>
      </c>
      <c r="P88" s="100">
        <f t="shared" si="13"/>
        <v>8.7599999999999997E-2</v>
      </c>
    </row>
    <row r="89" spans="1:16">
      <c r="A89" s="18">
        <f t="shared" si="14"/>
        <v>89</v>
      </c>
      <c r="B89" s="101">
        <v>18</v>
      </c>
      <c r="C89" s="102" t="s">
        <v>56</v>
      </c>
      <c r="D89" s="96">
        <f t="shared" si="15"/>
        <v>4.4999999999999997E-3</v>
      </c>
      <c r="E89" s="103">
        <v>0.47410000000000002</v>
      </c>
      <c r="F89" s="104">
        <v>6.2960000000000002E-2</v>
      </c>
      <c r="G89" s="99">
        <f t="shared" si="10"/>
        <v>0.53705999999999998</v>
      </c>
      <c r="H89" s="101">
        <v>3269</v>
      </c>
      <c r="I89" s="102" t="s">
        <v>57</v>
      </c>
      <c r="J89" s="100">
        <f t="shared" si="11"/>
        <v>0.32690000000000002</v>
      </c>
      <c r="K89" s="101">
        <v>938</v>
      </c>
      <c r="L89" s="102" t="s">
        <v>57</v>
      </c>
      <c r="M89" s="100">
        <f t="shared" si="12"/>
        <v>9.3799999999999994E-2</v>
      </c>
      <c r="N89" s="101">
        <v>908</v>
      </c>
      <c r="O89" s="102" t="s">
        <v>57</v>
      </c>
      <c r="P89" s="100">
        <f t="shared" si="13"/>
        <v>9.0800000000000006E-2</v>
      </c>
    </row>
    <row r="90" spans="1:16">
      <c r="A90" s="18">
        <f t="shared" si="14"/>
        <v>90</v>
      </c>
      <c r="B90" s="101">
        <v>20</v>
      </c>
      <c r="C90" s="102" t="s">
        <v>56</v>
      </c>
      <c r="D90" s="96">
        <f t="shared" si="15"/>
        <v>5.0000000000000001E-3</v>
      </c>
      <c r="E90" s="103">
        <v>0.50080000000000002</v>
      </c>
      <c r="F90" s="104">
        <v>5.8779999999999999E-2</v>
      </c>
      <c r="G90" s="99">
        <f t="shared" si="10"/>
        <v>0.55957999999999997</v>
      </c>
      <c r="H90" s="101">
        <v>3586</v>
      </c>
      <c r="I90" s="102" t="s">
        <v>57</v>
      </c>
      <c r="J90" s="100">
        <f t="shared" si="11"/>
        <v>0.35859999999999997</v>
      </c>
      <c r="K90" s="101">
        <v>987</v>
      </c>
      <c r="L90" s="102" t="s">
        <v>57</v>
      </c>
      <c r="M90" s="100">
        <f t="shared" si="12"/>
        <v>9.8699999999999996E-2</v>
      </c>
      <c r="N90" s="101">
        <v>970</v>
      </c>
      <c r="O90" s="102" t="s">
        <v>57</v>
      </c>
      <c r="P90" s="100">
        <f t="shared" si="13"/>
        <v>9.7000000000000003E-2</v>
      </c>
    </row>
    <row r="91" spans="1:16">
      <c r="A91" s="18">
        <f t="shared" si="14"/>
        <v>91</v>
      </c>
      <c r="B91" s="101">
        <v>22.5</v>
      </c>
      <c r="C91" s="102" t="s">
        <v>56</v>
      </c>
      <c r="D91" s="96">
        <f t="shared" si="15"/>
        <v>5.6249999999999998E-3</v>
      </c>
      <c r="E91" s="103">
        <v>0.53249999999999997</v>
      </c>
      <c r="F91" s="104">
        <v>5.4359999999999999E-2</v>
      </c>
      <c r="G91" s="99">
        <f t="shared" si="10"/>
        <v>0.58685999999999994</v>
      </c>
      <c r="H91" s="101">
        <v>3970</v>
      </c>
      <c r="I91" s="102" t="s">
        <v>57</v>
      </c>
      <c r="J91" s="100">
        <f t="shared" si="11"/>
        <v>0.39700000000000002</v>
      </c>
      <c r="K91" s="101">
        <v>1042</v>
      </c>
      <c r="L91" s="102" t="s">
        <v>57</v>
      </c>
      <c r="M91" s="100">
        <f t="shared" si="12"/>
        <v>0.1042</v>
      </c>
      <c r="N91" s="101">
        <v>1041</v>
      </c>
      <c r="O91" s="102" t="s">
        <v>57</v>
      </c>
      <c r="P91" s="100">
        <f t="shared" si="13"/>
        <v>0.1041</v>
      </c>
    </row>
    <row r="92" spans="1:16">
      <c r="A92" s="18">
        <f t="shared" si="14"/>
        <v>92</v>
      </c>
      <c r="B92" s="101">
        <v>25</v>
      </c>
      <c r="C92" s="102" t="s">
        <v>56</v>
      </c>
      <c r="D92" s="96">
        <f t="shared" si="15"/>
        <v>6.2500000000000003E-3</v>
      </c>
      <c r="E92" s="103">
        <v>0.56269999999999998</v>
      </c>
      <c r="F92" s="104">
        <v>5.0639999999999998E-2</v>
      </c>
      <c r="G92" s="99">
        <f t="shared" si="10"/>
        <v>0.61334</v>
      </c>
      <c r="H92" s="101">
        <v>4340</v>
      </c>
      <c r="I92" s="102" t="s">
        <v>57</v>
      </c>
      <c r="J92" s="100">
        <f t="shared" si="11"/>
        <v>0.434</v>
      </c>
      <c r="K92" s="101">
        <v>1091</v>
      </c>
      <c r="L92" s="102" t="s">
        <v>57</v>
      </c>
      <c r="M92" s="100">
        <f t="shared" si="12"/>
        <v>0.1091</v>
      </c>
      <c r="N92" s="101">
        <v>1106</v>
      </c>
      <c r="O92" s="102" t="s">
        <v>57</v>
      </c>
      <c r="P92" s="100">
        <f t="shared" si="13"/>
        <v>0.1106</v>
      </c>
    </row>
    <row r="93" spans="1:16">
      <c r="A93" s="18">
        <f t="shared" si="14"/>
        <v>93</v>
      </c>
      <c r="B93" s="101">
        <v>27.5</v>
      </c>
      <c r="C93" s="102" t="s">
        <v>56</v>
      </c>
      <c r="D93" s="96">
        <f t="shared" si="15"/>
        <v>6.875E-3</v>
      </c>
      <c r="E93" s="103">
        <v>0.59150000000000003</v>
      </c>
      <c r="F93" s="104">
        <v>4.7460000000000002E-2</v>
      </c>
      <c r="G93" s="99">
        <f t="shared" si="10"/>
        <v>0.63895999999999997</v>
      </c>
      <c r="H93" s="101">
        <v>4699</v>
      </c>
      <c r="I93" s="102" t="s">
        <v>57</v>
      </c>
      <c r="J93" s="100">
        <f t="shared" si="11"/>
        <v>0.46989999999999998</v>
      </c>
      <c r="K93" s="101">
        <v>1135</v>
      </c>
      <c r="L93" s="102" t="s">
        <v>57</v>
      </c>
      <c r="M93" s="100">
        <f t="shared" si="12"/>
        <v>0.1135</v>
      </c>
      <c r="N93" s="101">
        <v>1166</v>
      </c>
      <c r="O93" s="102" t="s">
        <v>57</v>
      </c>
      <c r="P93" s="100">
        <f t="shared" si="13"/>
        <v>0.1166</v>
      </c>
    </row>
    <row r="94" spans="1:16">
      <c r="A94" s="18">
        <f t="shared" si="14"/>
        <v>94</v>
      </c>
      <c r="B94" s="101">
        <v>30</v>
      </c>
      <c r="C94" s="102" t="s">
        <v>56</v>
      </c>
      <c r="D94" s="96">
        <f t="shared" si="15"/>
        <v>7.4999999999999997E-3</v>
      </c>
      <c r="E94" s="103">
        <v>0.61909999999999998</v>
      </c>
      <c r="F94" s="104">
        <v>4.4690000000000001E-2</v>
      </c>
      <c r="G94" s="99">
        <f t="shared" si="10"/>
        <v>0.66378999999999999</v>
      </c>
      <c r="H94" s="101">
        <v>5046</v>
      </c>
      <c r="I94" s="102" t="s">
        <v>57</v>
      </c>
      <c r="J94" s="100">
        <f t="shared" si="11"/>
        <v>0.50460000000000005</v>
      </c>
      <c r="K94" s="101">
        <v>1174</v>
      </c>
      <c r="L94" s="102" t="s">
        <v>57</v>
      </c>
      <c r="M94" s="100">
        <f t="shared" si="12"/>
        <v>0.11739999999999999</v>
      </c>
      <c r="N94" s="101">
        <v>1222</v>
      </c>
      <c r="O94" s="102" t="s">
        <v>57</v>
      </c>
      <c r="P94" s="100">
        <f t="shared" si="13"/>
        <v>0.1222</v>
      </c>
    </row>
    <row r="95" spans="1:16">
      <c r="A95" s="18">
        <f t="shared" si="14"/>
        <v>95</v>
      </c>
      <c r="B95" s="101">
        <v>32.5</v>
      </c>
      <c r="C95" s="102" t="s">
        <v>56</v>
      </c>
      <c r="D95" s="96">
        <f t="shared" si="15"/>
        <v>8.1250000000000003E-3</v>
      </c>
      <c r="E95" s="103">
        <v>0.64570000000000005</v>
      </c>
      <c r="F95" s="104">
        <v>4.2270000000000002E-2</v>
      </c>
      <c r="G95" s="99">
        <f t="shared" si="10"/>
        <v>0.68797000000000008</v>
      </c>
      <c r="H95" s="101">
        <v>5383</v>
      </c>
      <c r="I95" s="102" t="s">
        <v>57</v>
      </c>
      <c r="J95" s="100">
        <f t="shared" si="11"/>
        <v>0.5383</v>
      </c>
      <c r="K95" s="101">
        <v>1210</v>
      </c>
      <c r="L95" s="102" t="s">
        <v>57</v>
      </c>
      <c r="M95" s="100">
        <f t="shared" si="12"/>
        <v>0.121</v>
      </c>
      <c r="N95" s="101">
        <v>1274</v>
      </c>
      <c r="O95" s="102" t="s">
        <v>57</v>
      </c>
      <c r="P95" s="100">
        <f t="shared" si="13"/>
        <v>0.12740000000000001</v>
      </c>
    </row>
    <row r="96" spans="1:16">
      <c r="A96" s="18">
        <f t="shared" si="14"/>
        <v>96</v>
      </c>
      <c r="B96" s="101">
        <v>35</v>
      </c>
      <c r="C96" s="102" t="s">
        <v>56</v>
      </c>
      <c r="D96" s="96">
        <f t="shared" si="15"/>
        <v>8.7500000000000008E-3</v>
      </c>
      <c r="E96" s="103">
        <v>0.67130000000000001</v>
      </c>
      <c r="F96" s="104">
        <v>4.0129999999999999E-2</v>
      </c>
      <c r="G96" s="99">
        <f t="shared" si="10"/>
        <v>0.71143000000000001</v>
      </c>
      <c r="H96" s="101">
        <v>5711</v>
      </c>
      <c r="I96" s="102" t="s">
        <v>57</v>
      </c>
      <c r="J96" s="100">
        <f t="shared" si="11"/>
        <v>0.57110000000000005</v>
      </c>
      <c r="K96" s="101">
        <v>1243</v>
      </c>
      <c r="L96" s="102" t="s">
        <v>57</v>
      </c>
      <c r="M96" s="100">
        <f t="shared" si="12"/>
        <v>0.12430000000000001</v>
      </c>
      <c r="N96" s="101">
        <v>1322</v>
      </c>
      <c r="O96" s="102" t="s">
        <v>57</v>
      </c>
      <c r="P96" s="100">
        <f t="shared" si="13"/>
        <v>0.13220000000000001</v>
      </c>
    </row>
    <row r="97" spans="1:16">
      <c r="A97" s="18">
        <f t="shared" si="14"/>
        <v>97</v>
      </c>
      <c r="B97" s="101">
        <v>37.5</v>
      </c>
      <c r="C97" s="102" t="s">
        <v>56</v>
      </c>
      <c r="D97" s="96">
        <f t="shared" si="15"/>
        <v>9.3749999999999997E-3</v>
      </c>
      <c r="E97" s="103">
        <v>0.69620000000000004</v>
      </c>
      <c r="F97" s="104">
        <v>3.8219999999999997E-2</v>
      </c>
      <c r="G97" s="99">
        <f t="shared" si="10"/>
        <v>0.73442000000000007</v>
      </c>
      <c r="H97" s="101">
        <v>6030</v>
      </c>
      <c r="I97" s="102" t="s">
        <v>57</v>
      </c>
      <c r="J97" s="100">
        <f t="shared" si="11"/>
        <v>0.60299999999999998</v>
      </c>
      <c r="K97" s="101">
        <v>1273</v>
      </c>
      <c r="L97" s="102" t="s">
        <v>57</v>
      </c>
      <c r="M97" s="100">
        <f t="shared" si="12"/>
        <v>0.1273</v>
      </c>
      <c r="N97" s="101">
        <v>1367</v>
      </c>
      <c r="O97" s="102" t="s">
        <v>57</v>
      </c>
      <c r="P97" s="100">
        <f t="shared" si="13"/>
        <v>0.13669999999999999</v>
      </c>
    </row>
    <row r="98" spans="1:16">
      <c r="A98" s="18">
        <f t="shared" si="14"/>
        <v>98</v>
      </c>
      <c r="B98" s="101">
        <v>40</v>
      </c>
      <c r="C98" s="102" t="s">
        <v>56</v>
      </c>
      <c r="D98" s="96">
        <f t="shared" si="15"/>
        <v>0.01</v>
      </c>
      <c r="E98" s="103">
        <v>0.72030000000000005</v>
      </c>
      <c r="F98" s="104">
        <v>3.6499999999999998E-2</v>
      </c>
      <c r="G98" s="99">
        <f t="shared" si="10"/>
        <v>0.75680000000000003</v>
      </c>
      <c r="H98" s="101">
        <v>6341</v>
      </c>
      <c r="I98" s="102" t="s">
        <v>57</v>
      </c>
      <c r="J98" s="100">
        <f t="shared" si="11"/>
        <v>0.6341</v>
      </c>
      <c r="K98" s="101">
        <v>1300</v>
      </c>
      <c r="L98" s="102" t="s">
        <v>57</v>
      </c>
      <c r="M98" s="100">
        <f t="shared" si="12"/>
        <v>0.13</v>
      </c>
      <c r="N98" s="101">
        <v>1409</v>
      </c>
      <c r="O98" s="102" t="s">
        <v>57</v>
      </c>
      <c r="P98" s="100">
        <f t="shared" si="13"/>
        <v>0.1409</v>
      </c>
    </row>
    <row r="99" spans="1:16">
      <c r="A99" s="18">
        <f t="shared" si="14"/>
        <v>99</v>
      </c>
      <c r="B99" s="101">
        <v>45</v>
      </c>
      <c r="C99" s="102" t="s">
        <v>56</v>
      </c>
      <c r="D99" s="96">
        <f t="shared" si="15"/>
        <v>1.125E-2</v>
      </c>
      <c r="E99" s="103">
        <v>0.76649999999999996</v>
      </c>
      <c r="F99" s="104">
        <v>3.3529999999999997E-2</v>
      </c>
      <c r="G99" s="99">
        <f t="shared" si="10"/>
        <v>0.80002999999999991</v>
      </c>
      <c r="H99" s="101">
        <v>6940</v>
      </c>
      <c r="I99" s="102" t="s">
        <v>57</v>
      </c>
      <c r="J99" s="100">
        <f t="shared" si="11"/>
        <v>0.69400000000000006</v>
      </c>
      <c r="K99" s="101">
        <v>1350</v>
      </c>
      <c r="L99" s="102" t="s">
        <v>57</v>
      </c>
      <c r="M99" s="100">
        <f t="shared" si="12"/>
        <v>0.13500000000000001</v>
      </c>
      <c r="N99" s="101">
        <v>1487</v>
      </c>
      <c r="O99" s="102" t="s">
        <v>57</v>
      </c>
      <c r="P99" s="100">
        <f t="shared" si="13"/>
        <v>0.1487</v>
      </c>
    </row>
    <row r="100" spans="1:16">
      <c r="A100" s="18">
        <f t="shared" si="14"/>
        <v>100</v>
      </c>
      <c r="B100" s="101">
        <v>50</v>
      </c>
      <c r="C100" s="102" t="s">
        <v>56</v>
      </c>
      <c r="D100" s="96">
        <f t="shared" si="15"/>
        <v>1.2500000000000001E-2</v>
      </c>
      <c r="E100" s="103">
        <v>0.81040000000000001</v>
      </c>
      <c r="F100" s="104">
        <v>3.1060000000000001E-2</v>
      </c>
      <c r="G100" s="99">
        <f t="shared" si="10"/>
        <v>0.84145999999999999</v>
      </c>
      <c r="H100" s="101">
        <v>7512</v>
      </c>
      <c r="I100" s="102" t="s">
        <v>57</v>
      </c>
      <c r="J100" s="100">
        <f t="shared" si="11"/>
        <v>0.75119999999999998</v>
      </c>
      <c r="K100" s="101">
        <v>1394</v>
      </c>
      <c r="L100" s="102" t="s">
        <v>57</v>
      </c>
      <c r="M100" s="100">
        <f t="shared" si="12"/>
        <v>0.1394</v>
      </c>
      <c r="N100" s="101">
        <v>1556</v>
      </c>
      <c r="O100" s="102" t="s">
        <v>57</v>
      </c>
      <c r="P100" s="100">
        <f t="shared" si="13"/>
        <v>0.15560000000000002</v>
      </c>
    </row>
    <row r="101" spans="1:16">
      <c r="A101" s="18">
        <f t="shared" si="14"/>
        <v>101</v>
      </c>
      <c r="B101" s="101">
        <v>55</v>
      </c>
      <c r="C101" s="102" t="s">
        <v>56</v>
      </c>
      <c r="D101" s="96">
        <f t="shared" si="15"/>
        <v>1.375E-2</v>
      </c>
      <c r="E101" s="103">
        <v>0.85240000000000005</v>
      </c>
      <c r="F101" s="104">
        <v>2.896E-2</v>
      </c>
      <c r="G101" s="99">
        <f t="shared" si="10"/>
        <v>0.88136000000000003</v>
      </c>
      <c r="H101" s="101">
        <v>8060</v>
      </c>
      <c r="I101" s="102" t="s">
        <v>57</v>
      </c>
      <c r="J101" s="100">
        <f t="shared" si="11"/>
        <v>0.80600000000000005</v>
      </c>
      <c r="K101" s="101">
        <v>1432</v>
      </c>
      <c r="L101" s="102" t="s">
        <v>57</v>
      </c>
      <c r="M101" s="100">
        <f t="shared" si="12"/>
        <v>0.14319999999999999</v>
      </c>
      <c r="N101" s="101">
        <v>1619</v>
      </c>
      <c r="O101" s="102" t="s">
        <v>57</v>
      </c>
      <c r="P101" s="100">
        <f t="shared" si="13"/>
        <v>0.16189999999999999</v>
      </c>
    </row>
    <row r="102" spans="1:16">
      <c r="A102" s="18">
        <f t="shared" si="14"/>
        <v>102</v>
      </c>
      <c r="B102" s="101">
        <v>60</v>
      </c>
      <c r="C102" s="102" t="s">
        <v>56</v>
      </c>
      <c r="D102" s="96">
        <f t="shared" si="15"/>
        <v>1.4999999999999999E-2</v>
      </c>
      <c r="E102" s="103">
        <v>0.89259999999999995</v>
      </c>
      <c r="F102" s="104">
        <v>2.716E-2</v>
      </c>
      <c r="G102" s="99">
        <f t="shared" si="10"/>
        <v>0.91975999999999991</v>
      </c>
      <c r="H102" s="101">
        <v>8587</v>
      </c>
      <c r="I102" s="102" t="s">
        <v>57</v>
      </c>
      <c r="J102" s="100">
        <f t="shared" si="11"/>
        <v>0.85870000000000002</v>
      </c>
      <c r="K102" s="101">
        <v>1466</v>
      </c>
      <c r="L102" s="102" t="s">
        <v>57</v>
      </c>
      <c r="M102" s="100">
        <f t="shared" si="12"/>
        <v>0.14660000000000001</v>
      </c>
      <c r="N102" s="101">
        <v>1676</v>
      </c>
      <c r="O102" s="102" t="s">
        <v>57</v>
      </c>
      <c r="P102" s="100">
        <f t="shared" si="13"/>
        <v>0.1676</v>
      </c>
    </row>
    <row r="103" spans="1:16">
      <c r="A103" s="18">
        <f t="shared" si="14"/>
        <v>103</v>
      </c>
      <c r="B103" s="101">
        <v>65</v>
      </c>
      <c r="C103" s="102" t="s">
        <v>56</v>
      </c>
      <c r="D103" s="96">
        <f t="shared" si="15"/>
        <v>1.6250000000000001E-2</v>
      </c>
      <c r="E103" s="103">
        <v>0.93130000000000002</v>
      </c>
      <c r="F103" s="104">
        <v>2.5590000000000002E-2</v>
      </c>
      <c r="G103" s="99">
        <f t="shared" si="10"/>
        <v>0.95689000000000002</v>
      </c>
      <c r="H103" s="101">
        <v>9095</v>
      </c>
      <c r="I103" s="102" t="s">
        <v>57</v>
      </c>
      <c r="J103" s="100">
        <f t="shared" si="11"/>
        <v>0.90950000000000009</v>
      </c>
      <c r="K103" s="101">
        <v>1497</v>
      </c>
      <c r="L103" s="102" t="s">
        <v>57</v>
      </c>
      <c r="M103" s="100">
        <f t="shared" si="12"/>
        <v>0.1497</v>
      </c>
      <c r="N103" s="101">
        <v>1728</v>
      </c>
      <c r="O103" s="102" t="s">
        <v>57</v>
      </c>
      <c r="P103" s="100">
        <f t="shared" si="13"/>
        <v>0.17280000000000001</v>
      </c>
    </row>
    <row r="104" spans="1:16">
      <c r="A104" s="18">
        <f t="shared" si="14"/>
        <v>104</v>
      </c>
      <c r="B104" s="101">
        <v>70</v>
      </c>
      <c r="C104" s="102" t="s">
        <v>56</v>
      </c>
      <c r="D104" s="96">
        <f t="shared" si="15"/>
        <v>1.7500000000000002E-2</v>
      </c>
      <c r="E104" s="103">
        <v>0.96870000000000001</v>
      </c>
      <c r="F104" s="104">
        <v>2.4209999999999999E-2</v>
      </c>
      <c r="G104" s="99">
        <f t="shared" si="10"/>
        <v>0.99290999999999996</v>
      </c>
      <c r="H104" s="101">
        <v>9585</v>
      </c>
      <c r="I104" s="102" t="s">
        <v>57</v>
      </c>
      <c r="J104" s="100">
        <f t="shared" si="11"/>
        <v>0.95850000000000013</v>
      </c>
      <c r="K104" s="101">
        <v>1524</v>
      </c>
      <c r="L104" s="102" t="s">
        <v>57</v>
      </c>
      <c r="M104" s="100">
        <f t="shared" si="12"/>
        <v>0.15240000000000001</v>
      </c>
      <c r="N104" s="101">
        <v>1776</v>
      </c>
      <c r="O104" s="102" t="s">
        <v>57</v>
      </c>
      <c r="P104" s="100">
        <f t="shared" si="13"/>
        <v>0.17760000000000001</v>
      </c>
    </row>
    <row r="105" spans="1:16">
      <c r="A105" s="18">
        <f t="shared" si="14"/>
        <v>105</v>
      </c>
      <c r="B105" s="101">
        <v>80</v>
      </c>
      <c r="C105" s="102" t="s">
        <v>56</v>
      </c>
      <c r="D105" s="96">
        <f t="shared" si="15"/>
        <v>0.02</v>
      </c>
      <c r="E105" s="103">
        <v>1.04</v>
      </c>
      <c r="F105" s="104">
        <v>2.188E-2</v>
      </c>
      <c r="G105" s="99">
        <f t="shared" si="10"/>
        <v>1.0618799999999999</v>
      </c>
      <c r="H105" s="101">
        <v>1.05</v>
      </c>
      <c r="I105" s="105" t="s">
        <v>59</v>
      </c>
      <c r="J105" s="106">
        <f t="shared" ref="J105:J136" si="16">H105</f>
        <v>1.05</v>
      </c>
      <c r="K105" s="101">
        <v>1574</v>
      </c>
      <c r="L105" s="102" t="s">
        <v>57</v>
      </c>
      <c r="M105" s="100">
        <f t="shared" si="12"/>
        <v>0.15740000000000001</v>
      </c>
      <c r="N105" s="101">
        <v>1861</v>
      </c>
      <c r="O105" s="102" t="s">
        <v>57</v>
      </c>
      <c r="P105" s="100">
        <f t="shared" si="13"/>
        <v>0.18609999999999999</v>
      </c>
    </row>
    <row r="106" spans="1:16">
      <c r="A106" s="18">
        <f t="shared" si="14"/>
        <v>106</v>
      </c>
      <c r="B106" s="101">
        <v>90</v>
      </c>
      <c r="C106" s="102" t="s">
        <v>56</v>
      </c>
      <c r="D106" s="96">
        <f t="shared" si="15"/>
        <v>2.2499999999999999E-2</v>
      </c>
      <c r="E106" s="103">
        <v>1.107</v>
      </c>
      <c r="F106" s="104">
        <v>2.001E-2</v>
      </c>
      <c r="G106" s="99">
        <f t="shared" si="10"/>
        <v>1.1270100000000001</v>
      </c>
      <c r="H106" s="101">
        <v>1.1399999999999999</v>
      </c>
      <c r="I106" s="102" t="s">
        <v>59</v>
      </c>
      <c r="J106" s="106">
        <f t="shared" si="16"/>
        <v>1.1399999999999999</v>
      </c>
      <c r="K106" s="101">
        <v>1616</v>
      </c>
      <c r="L106" s="102" t="s">
        <v>57</v>
      </c>
      <c r="M106" s="100">
        <f t="shared" si="12"/>
        <v>0.16160000000000002</v>
      </c>
      <c r="N106" s="101">
        <v>1936</v>
      </c>
      <c r="O106" s="102" t="s">
        <v>57</v>
      </c>
      <c r="P106" s="100">
        <f t="shared" si="13"/>
        <v>0.19359999999999999</v>
      </c>
    </row>
    <row r="107" spans="1:16">
      <c r="A107" s="18">
        <f t="shared" si="14"/>
        <v>107</v>
      </c>
      <c r="B107" s="101">
        <v>100</v>
      </c>
      <c r="C107" s="102" t="s">
        <v>56</v>
      </c>
      <c r="D107" s="96">
        <f t="shared" si="15"/>
        <v>2.5000000000000001E-2</v>
      </c>
      <c r="E107" s="103">
        <v>1.17</v>
      </c>
      <c r="F107" s="104">
        <v>1.8450000000000001E-2</v>
      </c>
      <c r="G107" s="99">
        <f t="shared" si="10"/>
        <v>1.18845</v>
      </c>
      <c r="H107" s="101">
        <v>1.22</v>
      </c>
      <c r="I107" s="102" t="s">
        <v>59</v>
      </c>
      <c r="J107" s="106">
        <f t="shared" si="16"/>
        <v>1.22</v>
      </c>
      <c r="K107" s="101">
        <v>1652</v>
      </c>
      <c r="L107" s="102" t="s">
        <v>57</v>
      </c>
      <c r="M107" s="100">
        <f t="shared" si="12"/>
        <v>0.16519999999999999</v>
      </c>
      <c r="N107" s="101">
        <v>2001</v>
      </c>
      <c r="O107" s="102" t="s">
        <v>57</v>
      </c>
      <c r="P107" s="100">
        <f t="shared" si="13"/>
        <v>0.2001</v>
      </c>
    </row>
    <row r="108" spans="1:16">
      <c r="A108" s="18">
        <f t="shared" si="14"/>
        <v>108</v>
      </c>
      <c r="B108" s="101">
        <v>110</v>
      </c>
      <c r="C108" s="102" t="s">
        <v>56</v>
      </c>
      <c r="D108" s="96">
        <f t="shared" si="15"/>
        <v>2.75E-2</v>
      </c>
      <c r="E108" s="103">
        <v>1.23</v>
      </c>
      <c r="F108" s="104">
        <v>1.7139999999999999E-2</v>
      </c>
      <c r="G108" s="99">
        <f t="shared" si="10"/>
        <v>1.2471399999999999</v>
      </c>
      <c r="H108" s="101">
        <v>1.3</v>
      </c>
      <c r="I108" s="102" t="s">
        <v>59</v>
      </c>
      <c r="J108" s="106">
        <f t="shared" si="16"/>
        <v>1.3</v>
      </c>
      <c r="K108" s="101">
        <v>1683</v>
      </c>
      <c r="L108" s="102" t="s">
        <v>57</v>
      </c>
      <c r="M108" s="100">
        <f t="shared" si="12"/>
        <v>0.16830000000000001</v>
      </c>
      <c r="N108" s="101">
        <v>2060</v>
      </c>
      <c r="O108" s="102" t="s">
        <v>57</v>
      </c>
      <c r="P108" s="100">
        <f t="shared" si="13"/>
        <v>0.20600000000000002</v>
      </c>
    </row>
    <row r="109" spans="1:16">
      <c r="A109" s="18">
        <f t="shared" si="14"/>
        <v>109</v>
      </c>
      <c r="B109" s="101">
        <v>120</v>
      </c>
      <c r="C109" s="102" t="s">
        <v>56</v>
      </c>
      <c r="D109" s="96">
        <f t="shared" si="15"/>
        <v>0.03</v>
      </c>
      <c r="E109" s="103">
        <v>1.2869999999999999</v>
      </c>
      <c r="F109" s="104">
        <v>1.602E-2</v>
      </c>
      <c r="G109" s="99">
        <f t="shared" si="10"/>
        <v>1.3030199999999998</v>
      </c>
      <c r="H109" s="101">
        <v>1.38</v>
      </c>
      <c r="I109" s="102" t="s">
        <v>59</v>
      </c>
      <c r="J109" s="106">
        <f t="shared" si="16"/>
        <v>1.38</v>
      </c>
      <c r="K109" s="101">
        <v>1710</v>
      </c>
      <c r="L109" s="102" t="s">
        <v>57</v>
      </c>
      <c r="M109" s="100">
        <f t="shared" si="12"/>
        <v>0.17099999999999999</v>
      </c>
      <c r="N109" s="101">
        <v>2112</v>
      </c>
      <c r="O109" s="102" t="s">
        <v>57</v>
      </c>
      <c r="P109" s="100">
        <f t="shared" si="13"/>
        <v>0.2112</v>
      </c>
    </row>
    <row r="110" spans="1:16">
      <c r="A110" s="18">
        <f t="shared" si="14"/>
        <v>110</v>
      </c>
      <c r="B110" s="101">
        <v>130</v>
      </c>
      <c r="C110" s="102" t="s">
        <v>56</v>
      </c>
      <c r="D110" s="96">
        <f t="shared" si="15"/>
        <v>3.2500000000000001E-2</v>
      </c>
      <c r="E110" s="103">
        <v>1.3420000000000001</v>
      </c>
      <c r="F110" s="104">
        <v>1.5049999999999999E-2</v>
      </c>
      <c r="G110" s="99">
        <f t="shared" si="10"/>
        <v>1.3570500000000001</v>
      </c>
      <c r="H110" s="101">
        <v>1.45</v>
      </c>
      <c r="I110" s="102" t="s">
        <v>59</v>
      </c>
      <c r="J110" s="106">
        <f t="shared" si="16"/>
        <v>1.45</v>
      </c>
      <c r="K110" s="101">
        <v>1734</v>
      </c>
      <c r="L110" s="102" t="s">
        <v>57</v>
      </c>
      <c r="M110" s="100">
        <f t="shared" si="12"/>
        <v>0.1734</v>
      </c>
      <c r="N110" s="101">
        <v>2160</v>
      </c>
      <c r="O110" s="102" t="s">
        <v>57</v>
      </c>
      <c r="P110" s="100">
        <f t="shared" si="13"/>
        <v>0.21600000000000003</v>
      </c>
    </row>
    <row r="111" spans="1:16">
      <c r="A111" s="18">
        <f t="shared" si="14"/>
        <v>111</v>
      </c>
      <c r="B111" s="101">
        <v>140</v>
      </c>
      <c r="C111" s="102" t="s">
        <v>56</v>
      </c>
      <c r="D111" s="96">
        <f t="shared" si="15"/>
        <v>3.5000000000000003E-2</v>
      </c>
      <c r="E111" s="103">
        <v>1.3939999999999999</v>
      </c>
      <c r="F111" s="104">
        <v>1.4200000000000001E-2</v>
      </c>
      <c r="G111" s="99">
        <f t="shared" si="10"/>
        <v>1.4081999999999999</v>
      </c>
      <c r="H111" s="101">
        <v>1.52</v>
      </c>
      <c r="I111" s="102" t="s">
        <v>59</v>
      </c>
      <c r="J111" s="106">
        <f t="shared" si="16"/>
        <v>1.52</v>
      </c>
      <c r="K111" s="101">
        <v>1756</v>
      </c>
      <c r="L111" s="102" t="s">
        <v>57</v>
      </c>
      <c r="M111" s="100">
        <f t="shared" si="12"/>
        <v>0.17560000000000001</v>
      </c>
      <c r="N111" s="101">
        <v>2203</v>
      </c>
      <c r="O111" s="102" t="s">
        <v>57</v>
      </c>
      <c r="P111" s="100">
        <f t="shared" si="13"/>
        <v>0.2203</v>
      </c>
    </row>
    <row r="112" spans="1:16">
      <c r="A112" s="18">
        <f t="shared" si="14"/>
        <v>112</v>
      </c>
      <c r="B112" s="101">
        <v>150</v>
      </c>
      <c r="C112" s="102" t="s">
        <v>56</v>
      </c>
      <c r="D112" s="96">
        <f t="shared" si="15"/>
        <v>3.7499999999999999E-2</v>
      </c>
      <c r="E112" s="103">
        <v>1.444</v>
      </c>
      <c r="F112" s="104">
        <v>1.345E-2</v>
      </c>
      <c r="G112" s="99">
        <f t="shared" si="10"/>
        <v>1.4574499999999999</v>
      </c>
      <c r="H112" s="101">
        <v>1.59</v>
      </c>
      <c r="I112" s="102" t="s">
        <v>59</v>
      </c>
      <c r="J112" s="106">
        <f t="shared" si="16"/>
        <v>1.59</v>
      </c>
      <c r="K112" s="101">
        <v>1776</v>
      </c>
      <c r="L112" s="102" t="s">
        <v>57</v>
      </c>
      <c r="M112" s="100">
        <f t="shared" si="12"/>
        <v>0.17760000000000001</v>
      </c>
      <c r="N112" s="101">
        <v>2243</v>
      </c>
      <c r="O112" s="102" t="s">
        <v>57</v>
      </c>
      <c r="P112" s="100">
        <f t="shared" si="13"/>
        <v>0.2243</v>
      </c>
    </row>
    <row r="113" spans="1:16">
      <c r="A113" s="18">
        <f t="shared" si="14"/>
        <v>113</v>
      </c>
      <c r="B113" s="101">
        <v>160</v>
      </c>
      <c r="C113" s="102" t="s">
        <v>56</v>
      </c>
      <c r="D113" s="96">
        <f t="shared" si="15"/>
        <v>0.04</v>
      </c>
      <c r="E113" s="103">
        <v>1.492</v>
      </c>
      <c r="F113" s="104">
        <v>1.278E-2</v>
      </c>
      <c r="G113" s="99">
        <f t="shared" si="10"/>
        <v>1.50478</v>
      </c>
      <c r="H113" s="101">
        <v>1.66</v>
      </c>
      <c r="I113" s="102" t="s">
        <v>59</v>
      </c>
      <c r="J113" s="106">
        <f t="shared" si="16"/>
        <v>1.66</v>
      </c>
      <c r="K113" s="101">
        <v>1793</v>
      </c>
      <c r="L113" s="102" t="s">
        <v>57</v>
      </c>
      <c r="M113" s="100">
        <f t="shared" si="12"/>
        <v>0.17929999999999999</v>
      </c>
      <c r="N113" s="101">
        <v>2280</v>
      </c>
      <c r="O113" s="102" t="s">
        <v>57</v>
      </c>
      <c r="P113" s="100">
        <f t="shared" si="13"/>
        <v>0.22799999999999998</v>
      </c>
    </row>
    <row r="114" spans="1:16">
      <c r="A114" s="18">
        <f t="shared" si="14"/>
        <v>114</v>
      </c>
      <c r="B114" s="101">
        <v>170</v>
      </c>
      <c r="C114" s="102" t="s">
        <v>56</v>
      </c>
      <c r="D114" s="96">
        <f t="shared" si="15"/>
        <v>4.2500000000000003E-2</v>
      </c>
      <c r="E114" s="103">
        <v>1.5389999999999999</v>
      </c>
      <c r="F114" s="104">
        <v>1.218E-2</v>
      </c>
      <c r="G114" s="99">
        <f t="shared" si="10"/>
        <v>1.55118</v>
      </c>
      <c r="H114" s="101">
        <v>1.72</v>
      </c>
      <c r="I114" s="102" t="s">
        <v>59</v>
      </c>
      <c r="J114" s="106">
        <f t="shared" si="16"/>
        <v>1.72</v>
      </c>
      <c r="K114" s="101">
        <v>1810</v>
      </c>
      <c r="L114" s="102" t="s">
        <v>57</v>
      </c>
      <c r="M114" s="100">
        <f t="shared" si="12"/>
        <v>0.18099999999999999</v>
      </c>
      <c r="N114" s="101">
        <v>2314</v>
      </c>
      <c r="O114" s="102" t="s">
        <v>57</v>
      </c>
      <c r="P114" s="100">
        <f t="shared" si="13"/>
        <v>0.23139999999999999</v>
      </c>
    </row>
    <row r="115" spans="1:16">
      <c r="A115" s="18">
        <f t="shared" si="14"/>
        <v>115</v>
      </c>
      <c r="B115" s="101">
        <v>180</v>
      </c>
      <c r="C115" s="102" t="s">
        <v>56</v>
      </c>
      <c r="D115" s="96">
        <f t="shared" si="15"/>
        <v>4.4999999999999998E-2</v>
      </c>
      <c r="E115" s="103">
        <v>1.583</v>
      </c>
      <c r="F115" s="104">
        <v>1.1639999999999999E-2</v>
      </c>
      <c r="G115" s="99">
        <f t="shared" si="10"/>
        <v>1.5946400000000001</v>
      </c>
      <c r="H115" s="101">
        <v>1.79</v>
      </c>
      <c r="I115" s="102" t="s">
        <v>59</v>
      </c>
      <c r="J115" s="106">
        <f t="shared" si="16"/>
        <v>1.79</v>
      </c>
      <c r="K115" s="101">
        <v>1825</v>
      </c>
      <c r="L115" s="102" t="s">
        <v>57</v>
      </c>
      <c r="M115" s="100">
        <f t="shared" si="12"/>
        <v>0.1825</v>
      </c>
      <c r="N115" s="101">
        <v>2346</v>
      </c>
      <c r="O115" s="102" t="s">
        <v>57</v>
      </c>
      <c r="P115" s="100">
        <f t="shared" si="13"/>
        <v>0.2346</v>
      </c>
    </row>
    <row r="116" spans="1:16">
      <c r="A116" s="18">
        <f t="shared" si="14"/>
        <v>116</v>
      </c>
      <c r="B116" s="101">
        <v>200</v>
      </c>
      <c r="C116" s="102" t="s">
        <v>56</v>
      </c>
      <c r="D116" s="96">
        <f t="shared" si="15"/>
        <v>0.05</v>
      </c>
      <c r="E116" s="103">
        <v>1.6659999999999999</v>
      </c>
      <c r="F116" s="104">
        <v>1.0699999999999999E-2</v>
      </c>
      <c r="G116" s="99">
        <f t="shared" si="10"/>
        <v>1.6766999999999999</v>
      </c>
      <c r="H116" s="101">
        <v>1.91</v>
      </c>
      <c r="I116" s="102" t="s">
        <v>59</v>
      </c>
      <c r="J116" s="106">
        <f t="shared" si="16"/>
        <v>1.91</v>
      </c>
      <c r="K116" s="101">
        <v>1855</v>
      </c>
      <c r="L116" s="102" t="s">
        <v>57</v>
      </c>
      <c r="M116" s="100">
        <f t="shared" ref="M116:M150" si="17">K116/1000/10</f>
        <v>0.1855</v>
      </c>
      <c r="N116" s="101">
        <v>2403</v>
      </c>
      <c r="O116" s="102" t="s">
        <v>57</v>
      </c>
      <c r="P116" s="100">
        <f t="shared" ref="P116:P147" si="18">N116/1000/10</f>
        <v>0.24030000000000001</v>
      </c>
    </row>
    <row r="117" spans="1:16">
      <c r="A117" s="18">
        <f t="shared" si="14"/>
        <v>117</v>
      </c>
      <c r="B117" s="101">
        <v>225</v>
      </c>
      <c r="C117" s="102" t="s">
        <v>56</v>
      </c>
      <c r="D117" s="96">
        <f t="shared" si="15"/>
        <v>5.6250000000000001E-2</v>
      </c>
      <c r="E117" s="103">
        <v>1.7609999999999999</v>
      </c>
      <c r="F117" s="104">
        <v>9.7300000000000008E-3</v>
      </c>
      <c r="G117" s="99">
        <f t="shared" si="10"/>
        <v>1.7707299999999999</v>
      </c>
      <c r="H117" s="101">
        <v>2.0499999999999998</v>
      </c>
      <c r="I117" s="102" t="s">
        <v>59</v>
      </c>
      <c r="J117" s="106">
        <f t="shared" si="16"/>
        <v>2.0499999999999998</v>
      </c>
      <c r="K117" s="101">
        <v>1890</v>
      </c>
      <c r="L117" s="102" t="s">
        <v>57</v>
      </c>
      <c r="M117" s="100">
        <f t="shared" si="17"/>
        <v>0.189</v>
      </c>
      <c r="N117" s="101">
        <v>2466</v>
      </c>
      <c r="O117" s="102" t="s">
        <v>57</v>
      </c>
      <c r="P117" s="100">
        <f t="shared" si="18"/>
        <v>0.24660000000000001</v>
      </c>
    </row>
    <row r="118" spans="1:16">
      <c r="A118" s="18">
        <f t="shared" si="14"/>
        <v>118</v>
      </c>
      <c r="B118" s="101">
        <v>250</v>
      </c>
      <c r="C118" s="102" t="s">
        <v>56</v>
      </c>
      <c r="D118" s="96">
        <f t="shared" si="15"/>
        <v>6.25E-2</v>
      </c>
      <c r="E118" s="103">
        <v>1.847</v>
      </c>
      <c r="F118" s="104">
        <v>8.9359999999999995E-3</v>
      </c>
      <c r="G118" s="99">
        <f t="shared" si="10"/>
        <v>1.855936</v>
      </c>
      <c r="H118" s="101">
        <v>2.19</v>
      </c>
      <c r="I118" s="102" t="s">
        <v>59</v>
      </c>
      <c r="J118" s="106">
        <f t="shared" si="16"/>
        <v>2.19</v>
      </c>
      <c r="K118" s="101">
        <v>1920</v>
      </c>
      <c r="L118" s="102" t="s">
        <v>57</v>
      </c>
      <c r="M118" s="100">
        <f t="shared" si="17"/>
        <v>0.192</v>
      </c>
      <c r="N118" s="101">
        <v>2521</v>
      </c>
      <c r="O118" s="102" t="s">
        <v>57</v>
      </c>
      <c r="P118" s="100">
        <f t="shared" si="18"/>
        <v>0.25209999999999999</v>
      </c>
    </row>
    <row r="119" spans="1:16">
      <c r="A119" s="18">
        <f t="shared" si="14"/>
        <v>119</v>
      </c>
      <c r="B119" s="101">
        <v>275</v>
      </c>
      <c r="C119" s="102" t="s">
        <v>56</v>
      </c>
      <c r="D119" s="96">
        <f t="shared" si="15"/>
        <v>6.8750000000000006E-2</v>
      </c>
      <c r="E119" s="103">
        <v>1.925</v>
      </c>
      <c r="F119" s="104">
        <v>8.2710000000000006E-3</v>
      </c>
      <c r="G119" s="99">
        <f t="shared" si="10"/>
        <v>1.933271</v>
      </c>
      <c r="H119" s="101">
        <v>2.3199999999999998</v>
      </c>
      <c r="I119" s="102" t="s">
        <v>59</v>
      </c>
      <c r="J119" s="106">
        <f t="shared" si="16"/>
        <v>2.3199999999999998</v>
      </c>
      <c r="K119" s="101">
        <v>1947</v>
      </c>
      <c r="L119" s="102" t="s">
        <v>57</v>
      </c>
      <c r="M119" s="100">
        <f t="shared" si="17"/>
        <v>0.19470000000000001</v>
      </c>
      <c r="N119" s="101">
        <v>2570</v>
      </c>
      <c r="O119" s="102" t="s">
        <v>57</v>
      </c>
      <c r="P119" s="100">
        <f t="shared" si="18"/>
        <v>0.25700000000000001</v>
      </c>
    </row>
    <row r="120" spans="1:16">
      <c r="A120" s="18">
        <f t="shared" si="14"/>
        <v>120</v>
      </c>
      <c r="B120" s="101">
        <v>300</v>
      </c>
      <c r="C120" s="102" t="s">
        <v>56</v>
      </c>
      <c r="D120" s="96">
        <f t="shared" ref="D120:D132" si="19">B120/1000/$C$5</f>
        <v>7.4999999999999997E-2</v>
      </c>
      <c r="E120" s="103">
        <v>1.994</v>
      </c>
      <c r="F120" s="104">
        <v>7.705E-3</v>
      </c>
      <c r="G120" s="99">
        <f t="shared" si="10"/>
        <v>2.0017049999999998</v>
      </c>
      <c r="H120" s="101">
        <v>2.44</v>
      </c>
      <c r="I120" s="102" t="s">
        <v>59</v>
      </c>
      <c r="J120" s="106">
        <f t="shared" si="16"/>
        <v>2.44</v>
      </c>
      <c r="K120" s="101">
        <v>1970</v>
      </c>
      <c r="L120" s="102" t="s">
        <v>57</v>
      </c>
      <c r="M120" s="100">
        <f t="shared" si="17"/>
        <v>0.19700000000000001</v>
      </c>
      <c r="N120" s="101">
        <v>2614</v>
      </c>
      <c r="O120" s="102" t="s">
        <v>57</v>
      </c>
      <c r="P120" s="100">
        <f t="shared" si="18"/>
        <v>0.26139999999999997</v>
      </c>
    </row>
    <row r="121" spans="1:16">
      <c r="A121" s="18">
        <f t="shared" si="14"/>
        <v>121</v>
      </c>
      <c r="B121" s="101">
        <v>325</v>
      </c>
      <c r="C121" s="102" t="s">
        <v>56</v>
      </c>
      <c r="D121" s="96">
        <f t="shared" si="19"/>
        <v>8.1250000000000003E-2</v>
      </c>
      <c r="E121" s="103">
        <v>2.056</v>
      </c>
      <c r="F121" s="104">
        <v>7.2170000000000003E-3</v>
      </c>
      <c r="G121" s="99">
        <f t="shared" si="10"/>
        <v>2.0632169999999999</v>
      </c>
      <c r="H121" s="101">
        <v>2.56</v>
      </c>
      <c r="I121" s="102" t="s">
        <v>59</v>
      </c>
      <c r="J121" s="106">
        <f t="shared" si="16"/>
        <v>2.56</v>
      </c>
      <c r="K121" s="101">
        <v>1992</v>
      </c>
      <c r="L121" s="102" t="s">
        <v>57</v>
      </c>
      <c r="M121" s="100">
        <f t="shared" si="17"/>
        <v>0.19919999999999999</v>
      </c>
      <c r="N121" s="101">
        <v>2654</v>
      </c>
      <c r="O121" s="102" t="s">
        <v>57</v>
      </c>
      <c r="P121" s="100">
        <f t="shared" si="18"/>
        <v>0.26539999999999997</v>
      </c>
    </row>
    <row r="122" spans="1:16">
      <c r="A122" s="18">
        <f t="shared" si="14"/>
        <v>122</v>
      </c>
      <c r="B122" s="101">
        <v>350</v>
      </c>
      <c r="C122" s="102" t="s">
        <v>56</v>
      </c>
      <c r="D122" s="96">
        <f t="shared" si="19"/>
        <v>8.7499999999999994E-2</v>
      </c>
      <c r="E122" s="103">
        <v>2.1110000000000002</v>
      </c>
      <c r="F122" s="104">
        <v>6.7910000000000002E-3</v>
      </c>
      <c r="G122" s="99">
        <f t="shared" si="10"/>
        <v>2.1177910000000004</v>
      </c>
      <c r="H122" s="101">
        <v>2.68</v>
      </c>
      <c r="I122" s="102" t="s">
        <v>59</v>
      </c>
      <c r="J122" s="106">
        <f t="shared" si="16"/>
        <v>2.68</v>
      </c>
      <c r="K122" s="101">
        <v>2011</v>
      </c>
      <c r="L122" s="102" t="s">
        <v>57</v>
      </c>
      <c r="M122" s="100">
        <f t="shared" si="17"/>
        <v>0.2011</v>
      </c>
      <c r="N122" s="101">
        <v>2691</v>
      </c>
      <c r="O122" s="102" t="s">
        <v>57</v>
      </c>
      <c r="P122" s="100">
        <f t="shared" si="18"/>
        <v>0.26910000000000001</v>
      </c>
    </row>
    <row r="123" spans="1:16">
      <c r="A123" s="18">
        <f t="shared" si="14"/>
        <v>123</v>
      </c>
      <c r="B123" s="101">
        <v>375</v>
      </c>
      <c r="C123" s="102" t="s">
        <v>56</v>
      </c>
      <c r="D123" s="96">
        <f t="shared" si="19"/>
        <v>9.375E-2</v>
      </c>
      <c r="E123" s="103">
        <v>2.16</v>
      </c>
      <c r="F123" s="104">
        <v>6.417E-3</v>
      </c>
      <c r="G123" s="99">
        <f t="shared" si="10"/>
        <v>2.166417</v>
      </c>
      <c r="H123" s="101">
        <v>2.8</v>
      </c>
      <c r="I123" s="102" t="s">
        <v>59</v>
      </c>
      <c r="J123" s="106">
        <f t="shared" si="16"/>
        <v>2.8</v>
      </c>
      <c r="K123" s="101">
        <v>2029</v>
      </c>
      <c r="L123" s="102" t="s">
        <v>57</v>
      </c>
      <c r="M123" s="100">
        <f t="shared" si="17"/>
        <v>0.2029</v>
      </c>
      <c r="N123" s="101">
        <v>2725</v>
      </c>
      <c r="O123" s="102" t="s">
        <v>57</v>
      </c>
      <c r="P123" s="100">
        <f t="shared" si="18"/>
        <v>0.27250000000000002</v>
      </c>
    </row>
    <row r="124" spans="1:16">
      <c r="A124" s="18">
        <f t="shared" si="14"/>
        <v>124</v>
      </c>
      <c r="B124" s="101">
        <v>400</v>
      </c>
      <c r="C124" s="102" t="s">
        <v>56</v>
      </c>
      <c r="D124" s="96">
        <f t="shared" si="19"/>
        <v>0.1</v>
      </c>
      <c r="E124" s="103">
        <v>2.202</v>
      </c>
      <c r="F124" s="104">
        <v>6.084E-3</v>
      </c>
      <c r="G124" s="99">
        <f t="shared" si="10"/>
        <v>2.2080839999999999</v>
      </c>
      <c r="H124" s="101">
        <v>2.91</v>
      </c>
      <c r="I124" s="102" t="s">
        <v>59</v>
      </c>
      <c r="J124" s="106">
        <f t="shared" si="16"/>
        <v>2.91</v>
      </c>
      <c r="K124" s="101">
        <v>2046</v>
      </c>
      <c r="L124" s="102" t="s">
        <v>57</v>
      </c>
      <c r="M124" s="100">
        <f t="shared" si="17"/>
        <v>0.20459999999999998</v>
      </c>
      <c r="N124" s="101">
        <v>2757</v>
      </c>
      <c r="O124" s="102" t="s">
        <v>57</v>
      </c>
      <c r="P124" s="100">
        <f t="shared" si="18"/>
        <v>0.2757</v>
      </c>
    </row>
    <row r="125" spans="1:16">
      <c r="A125" s="18">
        <f t="shared" si="14"/>
        <v>125</v>
      </c>
      <c r="B125" s="107">
        <v>450</v>
      </c>
      <c r="C125" s="108" t="s">
        <v>56</v>
      </c>
      <c r="D125" s="96">
        <f t="shared" si="19"/>
        <v>0.1125</v>
      </c>
      <c r="E125" s="103">
        <v>2.2690000000000001</v>
      </c>
      <c r="F125" s="104">
        <v>5.5189999999999996E-3</v>
      </c>
      <c r="G125" s="99">
        <f t="shared" si="10"/>
        <v>2.2745190000000002</v>
      </c>
      <c r="H125" s="101">
        <v>3.14</v>
      </c>
      <c r="I125" s="102" t="s">
        <v>59</v>
      </c>
      <c r="J125" s="106">
        <f t="shared" si="16"/>
        <v>3.14</v>
      </c>
      <c r="K125" s="101">
        <v>2089</v>
      </c>
      <c r="L125" s="102" t="s">
        <v>57</v>
      </c>
      <c r="M125" s="100">
        <f t="shared" si="17"/>
        <v>0.2089</v>
      </c>
      <c r="N125" s="101">
        <v>2815</v>
      </c>
      <c r="O125" s="102" t="s">
        <v>57</v>
      </c>
      <c r="P125" s="100">
        <f t="shared" si="18"/>
        <v>0.28149999999999997</v>
      </c>
    </row>
    <row r="126" spans="1:16">
      <c r="A126" s="18">
        <f t="shared" si="14"/>
        <v>126</v>
      </c>
      <c r="B126" s="107">
        <v>500</v>
      </c>
      <c r="C126" s="108" t="s">
        <v>56</v>
      </c>
      <c r="D126" s="96">
        <f t="shared" si="19"/>
        <v>0.125</v>
      </c>
      <c r="E126" s="103">
        <v>2.3170000000000002</v>
      </c>
      <c r="F126" s="104">
        <v>5.0569999999999999E-3</v>
      </c>
      <c r="G126" s="99">
        <f t="shared" si="10"/>
        <v>2.322057</v>
      </c>
      <c r="H126" s="107">
        <v>3.35</v>
      </c>
      <c r="I126" s="108" t="s">
        <v>59</v>
      </c>
      <c r="J126" s="106">
        <f t="shared" si="16"/>
        <v>3.35</v>
      </c>
      <c r="K126" s="107">
        <v>2127</v>
      </c>
      <c r="L126" s="108" t="s">
        <v>57</v>
      </c>
      <c r="M126" s="100">
        <f t="shared" si="17"/>
        <v>0.21269999999999997</v>
      </c>
      <c r="N126" s="107">
        <v>2867</v>
      </c>
      <c r="O126" s="108" t="s">
        <v>57</v>
      </c>
      <c r="P126" s="100">
        <f t="shared" si="18"/>
        <v>0.28670000000000001</v>
      </c>
    </row>
    <row r="127" spans="1:16">
      <c r="A127" s="18">
        <f t="shared" si="14"/>
        <v>127</v>
      </c>
      <c r="B127" s="107">
        <v>550</v>
      </c>
      <c r="C127" s="108" t="s">
        <v>56</v>
      </c>
      <c r="D127" s="96">
        <f t="shared" si="19"/>
        <v>0.13750000000000001</v>
      </c>
      <c r="E127" s="103">
        <v>2.3479999999999999</v>
      </c>
      <c r="F127" s="104">
        <v>4.6709999999999998E-3</v>
      </c>
      <c r="G127" s="99">
        <f t="shared" si="10"/>
        <v>2.352671</v>
      </c>
      <c r="H127" s="107">
        <v>3.56</v>
      </c>
      <c r="I127" s="108" t="s">
        <v>59</v>
      </c>
      <c r="J127" s="106">
        <f t="shared" si="16"/>
        <v>3.56</v>
      </c>
      <c r="K127" s="107">
        <v>2163</v>
      </c>
      <c r="L127" s="108" t="s">
        <v>57</v>
      </c>
      <c r="M127" s="100">
        <f t="shared" si="17"/>
        <v>0.21629999999999999</v>
      </c>
      <c r="N127" s="107">
        <v>2914</v>
      </c>
      <c r="O127" s="108" t="s">
        <v>57</v>
      </c>
      <c r="P127" s="100">
        <f t="shared" si="18"/>
        <v>0.29139999999999999</v>
      </c>
    </row>
    <row r="128" spans="1:16">
      <c r="A128" s="18">
        <f t="shared" si="14"/>
        <v>128</v>
      </c>
      <c r="B128" s="101">
        <v>600</v>
      </c>
      <c r="C128" s="102" t="s">
        <v>56</v>
      </c>
      <c r="D128" s="96">
        <f t="shared" si="19"/>
        <v>0.15</v>
      </c>
      <c r="E128" s="103">
        <v>2.3639999999999999</v>
      </c>
      <c r="F128" s="104">
        <v>4.3429999999999996E-3</v>
      </c>
      <c r="G128" s="99">
        <f t="shared" si="10"/>
        <v>2.3683429999999999</v>
      </c>
      <c r="H128" s="101">
        <v>3.78</v>
      </c>
      <c r="I128" s="102" t="s">
        <v>59</v>
      </c>
      <c r="J128" s="106">
        <f t="shared" si="16"/>
        <v>3.78</v>
      </c>
      <c r="K128" s="107">
        <v>2197</v>
      </c>
      <c r="L128" s="108" t="s">
        <v>57</v>
      </c>
      <c r="M128" s="100">
        <f t="shared" si="17"/>
        <v>0.21970000000000001</v>
      </c>
      <c r="N128" s="107">
        <v>2959</v>
      </c>
      <c r="O128" s="108" t="s">
        <v>57</v>
      </c>
      <c r="P128" s="100">
        <f t="shared" si="18"/>
        <v>0.2959</v>
      </c>
    </row>
    <row r="129" spans="1:16">
      <c r="A129" s="18">
        <f t="shared" si="14"/>
        <v>129</v>
      </c>
      <c r="B129" s="101">
        <v>650</v>
      </c>
      <c r="C129" s="102" t="s">
        <v>56</v>
      </c>
      <c r="D129" s="96">
        <f t="shared" si="19"/>
        <v>0.16250000000000001</v>
      </c>
      <c r="E129" s="103">
        <v>2.3690000000000002</v>
      </c>
      <c r="F129" s="104">
        <v>4.0610000000000004E-3</v>
      </c>
      <c r="G129" s="99">
        <f t="shared" si="10"/>
        <v>2.3730610000000003</v>
      </c>
      <c r="H129" s="101">
        <v>3.99</v>
      </c>
      <c r="I129" s="102" t="s">
        <v>59</v>
      </c>
      <c r="J129" s="106">
        <f t="shared" si="16"/>
        <v>3.99</v>
      </c>
      <c r="K129" s="107">
        <v>2230</v>
      </c>
      <c r="L129" s="108" t="s">
        <v>57</v>
      </c>
      <c r="M129" s="100">
        <f t="shared" si="17"/>
        <v>0.223</v>
      </c>
      <c r="N129" s="107">
        <v>3001</v>
      </c>
      <c r="O129" s="108" t="s">
        <v>57</v>
      </c>
      <c r="P129" s="100">
        <f t="shared" si="18"/>
        <v>0.30009999999999998</v>
      </c>
    </row>
    <row r="130" spans="1:16">
      <c r="A130" s="18">
        <f t="shared" si="14"/>
        <v>130</v>
      </c>
      <c r="B130" s="101">
        <v>700</v>
      </c>
      <c r="C130" s="102" t="s">
        <v>56</v>
      </c>
      <c r="D130" s="96">
        <f t="shared" si="19"/>
        <v>0.17499999999999999</v>
      </c>
      <c r="E130" s="103">
        <v>2.3650000000000002</v>
      </c>
      <c r="F130" s="104">
        <v>3.8159999999999999E-3</v>
      </c>
      <c r="G130" s="99">
        <f t="shared" si="10"/>
        <v>2.3688160000000003</v>
      </c>
      <c r="H130" s="101">
        <v>4.2</v>
      </c>
      <c r="I130" s="102" t="s">
        <v>59</v>
      </c>
      <c r="J130" s="106">
        <f t="shared" si="16"/>
        <v>4.2</v>
      </c>
      <c r="K130" s="107">
        <v>2261</v>
      </c>
      <c r="L130" s="108" t="s">
        <v>57</v>
      </c>
      <c r="M130" s="100">
        <f t="shared" si="17"/>
        <v>0.22610000000000002</v>
      </c>
      <c r="N130" s="107">
        <v>3041</v>
      </c>
      <c r="O130" s="108" t="s">
        <v>57</v>
      </c>
      <c r="P130" s="100">
        <f t="shared" si="18"/>
        <v>0.30409999999999998</v>
      </c>
    </row>
    <row r="131" spans="1:16">
      <c r="A131" s="18">
        <f t="shared" si="14"/>
        <v>131</v>
      </c>
      <c r="B131" s="101">
        <v>800</v>
      </c>
      <c r="C131" s="102" t="s">
        <v>56</v>
      </c>
      <c r="D131" s="96">
        <f t="shared" si="19"/>
        <v>0.2</v>
      </c>
      <c r="E131" s="103">
        <v>2.335</v>
      </c>
      <c r="F131" s="104">
        <v>3.4099999999999998E-3</v>
      </c>
      <c r="G131" s="99">
        <f t="shared" si="10"/>
        <v>2.3384100000000001</v>
      </c>
      <c r="H131" s="101">
        <v>4.62</v>
      </c>
      <c r="I131" s="102" t="s">
        <v>59</v>
      </c>
      <c r="J131" s="106">
        <f t="shared" si="16"/>
        <v>4.62</v>
      </c>
      <c r="K131" s="107">
        <v>2361</v>
      </c>
      <c r="L131" s="108" t="s">
        <v>57</v>
      </c>
      <c r="M131" s="100">
        <f t="shared" si="17"/>
        <v>0.23610000000000003</v>
      </c>
      <c r="N131" s="107">
        <v>3116</v>
      </c>
      <c r="O131" s="108" t="s">
        <v>57</v>
      </c>
      <c r="P131" s="100">
        <f t="shared" si="18"/>
        <v>0.31159999999999999</v>
      </c>
    </row>
    <row r="132" spans="1:16">
      <c r="A132" s="18">
        <f t="shared" si="14"/>
        <v>132</v>
      </c>
      <c r="B132" s="101">
        <v>900</v>
      </c>
      <c r="C132" s="102" t="s">
        <v>56</v>
      </c>
      <c r="D132" s="96">
        <f t="shared" si="19"/>
        <v>0.22500000000000001</v>
      </c>
      <c r="E132" s="103">
        <v>2.286</v>
      </c>
      <c r="F132" s="104">
        <v>3.0860000000000002E-3</v>
      </c>
      <c r="G132" s="99">
        <f t="shared" si="10"/>
        <v>2.2890860000000002</v>
      </c>
      <c r="H132" s="101">
        <v>5.05</v>
      </c>
      <c r="I132" s="102" t="s">
        <v>59</v>
      </c>
      <c r="J132" s="106">
        <f t="shared" si="16"/>
        <v>5.05</v>
      </c>
      <c r="K132" s="107">
        <v>2458</v>
      </c>
      <c r="L132" s="108" t="s">
        <v>57</v>
      </c>
      <c r="M132" s="100">
        <f t="shared" si="17"/>
        <v>0.24580000000000002</v>
      </c>
      <c r="N132" s="107">
        <v>3188</v>
      </c>
      <c r="O132" s="108" t="s">
        <v>57</v>
      </c>
      <c r="P132" s="100">
        <f t="shared" si="18"/>
        <v>0.31880000000000003</v>
      </c>
    </row>
    <row r="133" spans="1:16">
      <c r="A133" s="18">
        <f t="shared" si="14"/>
        <v>133</v>
      </c>
      <c r="B133" s="101">
        <v>1</v>
      </c>
      <c r="C133" s="105" t="s">
        <v>58</v>
      </c>
      <c r="D133" s="96">
        <f t="shared" ref="D133:D164" si="20">B133/$C$5</f>
        <v>0.25</v>
      </c>
      <c r="E133" s="103">
        <v>2.2269999999999999</v>
      </c>
      <c r="F133" s="104">
        <v>2.8219999999999999E-3</v>
      </c>
      <c r="G133" s="99">
        <f t="shared" si="10"/>
        <v>2.229822</v>
      </c>
      <c r="H133" s="101">
        <v>5.49</v>
      </c>
      <c r="I133" s="102" t="s">
        <v>59</v>
      </c>
      <c r="J133" s="106">
        <f t="shared" si="16"/>
        <v>5.49</v>
      </c>
      <c r="K133" s="107">
        <v>2555</v>
      </c>
      <c r="L133" s="108" t="s">
        <v>57</v>
      </c>
      <c r="M133" s="100">
        <f t="shared" si="17"/>
        <v>0.2555</v>
      </c>
      <c r="N133" s="107">
        <v>3257</v>
      </c>
      <c r="O133" s="108" t="s">
        <v>57</v>
      </c>
      <c r="P133" s="100">
        <f t="shared" si="18"/>
        <v>0.32569999999999999</v>
      </c>
    </row>
    <row r="134" spans="1:16">
      <c r="A134" s="18">
        <f t="shared" si="14"/>
        <v>134</v>
      </c>
      <c r="B134" s="101">
        <v>1.1000000000000001</v>
      </c>
      <c r="C134" s="102" t="s">
        <v>58</v>
      </c>
      <c r="D134" s="96">
        <f t="shared" si="20"/>
        <v>0.27500000000000002</v>
      </c>
      <c r="E134" s="103">
        <v>2.1619999999999999</v>
      </c>
      <c r="F134" s="104">
        <v>2.6029999999999998E-3</v>
      </c>
      <c r="G134" s="99">
        <f t="shared" si="10"/>
        <v>2.1646030000000001</v>
      </c>
      <c r="H134" s="101">
        <v>5.95</v>
      </c>
      <c r="I134" s="102" t="s">
        <v>59</v>
      </c>
      <c r="J134" s="106">
        <f t="shared" si="16"/>
        <v>5.95</v>
      </c>
      <c r="K134" s="107">
        <v>2653</v>
      </c>
      <c r="L134" s="108" t="s">
        <v>57</v>
      </c>
      <c r="M134" s="100">
        <f t="shared" si="17"/>
        <v>0.26529999999999998</v>
      </c>
      <c r="N134" s="107">
        <v>3325</v>
      </c>
      <c r="O134" s="108" t="s">
        <v>57</v>
      </c>
      <c r="P134" s="100">
        <f t="shared" si="18"/>
        <v>0.33250000000000002</v>
      </c>
    </row>
    <row r="135" spans="1:16">
      <c r="A135" s="18">
        <f t="shared" si="14"/>
        <v>135</v>
      </c>
      <c r="B135" s="101">
        <v>1.2</v>
      </c>
      <c r="C135" s="102" t="s">
        <v>58</v>
      </c>
      <c r="D135" s="96">
        <f t="shared" si="20"/>
        <v>0.3</v>
      </c>
      <c r="E135" s="103">
        <v>2.0960000000000001</v>
      </c>
      <c r="F135" s="104">
        <v>2.4160000000000002E-3</v>
      </c>
      <c r="G135" s="99">
        <f t="shared" si="10"/>
        <v>2.0984160000000003</v>
      </c>
      <c r="H135" s="101">
        <v>6.42</v>
      </c>
      <c r="I135" s="102" t="s">
        <v>59</v>
      </c>
      <c r="J135" s="106">
        <f t="shared" si="16"/>
        <v>6.42</v>
      </c>
      <c r="K135" s="107">
        <v>2753</v>
      </c>
      <c r="L135" s="108" t="s">
        <v>57</v>
      </c>
      <c r="M135" s="100">
        <f t="shared" si="17"/>
        <v>0.27529999999999999</v>
      </c>
      <c r="N135" s="107">
        <v>3393</v>
      </c>
      <c r="O135" s="108" t="s">
        <v>57</v>
      </c>
      <c r="P135" s="100">
        <f t="shared" si="18"/>
        <v>0.33929999999999999</v>
      </c>
    </row>
    <row r="136" spans="1:16">
      <c r="A136" s="18">
        <f t="shared" si="14"/>
        <v>136</v>
      </c>
      <c r="B136" s="101">
        <v>1.3</v>
      </c>
      <c r="C136" s="102" t="s">
        <v>58</v>
      </c>
      <c r="D136" s="96">
        <f t="shared" si="20"/>
        <v>0.32500000000000001</v>
      </c>
      <c r="E136" s="103">
        <v>2.0299999999999998</v>
      </c>
      <c r="F136" s="104">
        <v>2.2569999999999999E-3</v>
      </c>
      <c r="G136" s="99">
        <f t="shared" si="10"/>
        <v>2.032257</v>
      </c>
      <c r="H136" s="101">
        <v>6.9</v>
      </c>
      <c r="I136" s="102" t="s">
        <v>59</v>
      </c>
      <c r="J136" s="106">
        <f t="shared" si="16"/>
        <v>6.9</v>
      </c>
      <c r="K136" s="107">
        <v>2854</v>
      </c>
      <c r="L136" s="108" t="s">
        <v>57</v>
      </c>
      <c r="M136" s="100">
        <f t="shared" si="17"/>
        <v>0.28539999999999999</v>
      </c>
      <c r="N136" s="107">
        <v>3461</v>
      </c>
      <c r="O136" s="108" t="s">
        <v>57</v>
      </c>
      <c r="P136" s="100">
        <f t="shared" si="18"/>
        <v>0.34609999999999996</v>
      </c>
    </row>
    <row r="137" spans="1:16">
      <c r="A137" s="18">
        <f t="shared" si="14"/>
        <v>137</v>
      </c>
      <c r="B137" s="101">
        <v>1.4</v>
      </c>
      <c r="C137" s="102" t="s">
        <v>58</v>
      </c>
      <c r="D137" s="96">
        <f t="shared" si="20"/>
        <v>0.35</v>
      </c>
      <c r="E137" s="103">
        <v>1.966</v>
      </c>
      <c r="F137" s="104">
        <v>2.1180000000000001E-3</v>
      </c>
      <c r="G137" s="99">
        <f t="shared" si="10"/>
        <v>1.968118</v>
      </c>
      <c r="H137" s="101">
        <v>7.4</v>
      </c>
      <c r="I137" s="102" t="s">
        <v>59</v>
      </c>
      <c r="J137" s="106">
        <f t="shared" ref="J137:J168" si="21">H137</f>
        <v>7.4</v>
      </c>
      <c r="K137" s="107">
        <v>2958</v>
      </c>
      <c r="L137" s="108" t="s">
        <v>57</v>
      </c>
      <c r="M137" s="100">
        <f t="shared" si="17"/>
        <v>0.29580000000000001</v>
      </c>
      <c r="N137" s="107">
        <v>3530</v>
      </c>
      <c r="O137" s="108" t="s">
        <v>57</v>
      </c>
      <c r="P137" s="100">
        <f t="shared" si="18"/>
        <v>0.35299999999999998</v>
      </c>
    </row>
    <row r="138" spans="1:16">
      <c r="A138" s="18">
        <f t="shared" si="14"/>
        <v>138</v>
      </c>
      <c r="B138" s="101">
        <v>1.5</v>
      </c>
      <c r="C138" s="102" t="s">
        <v>58</v>
      </c>
      <c r="D138" s="96">
        <f t="shared" si="20"/>
        <v>0.375</v>
      </c>
      <c r="E138" s="103">
        <v>1.905</v>
      </c>
      <c r="F138" s="104">
        <v>1.9959999999999999E-3</v>
      </c>
      <c r="G138" s="99">
        <f t="shared" si="10"/>
        <v>1.9069960000000001</v>
      </c>
      <c r="H138" s="101">
        <v>7.91</v>
      </c>
      <c r="I138" s="102" t="s">
        <v>59</v>
      </c>
      <c r="J138" s="106">
        <f t="shared" si="21"/>
        <v>7.91</v>
      </c>
      <c r="K138" s="107">
        <v>3064</v>
      </c>
      <c r="L138" s="108" t="s">
        <v>57</v>
      </c>
      <c r="M138" s="100">
        <f t="shared" si="17"/>
        <v>0.30640000000000001</v>
      </c>
      <c r="N138" s="107">
        <v>3600</v>
      </c>
      <c r="O138" s="108" t="s">
        <v>57</v>
      </c>
      <c r="P138" s="100">
        <f t="shared" si="18"/>
        <v>0.36</v>
      </c>
    </row>
    <row r="139" spans="1:16">
      <c r="A139" s="18">
        <f t="shared" si="14"/>
        <v>139</v>
      </c>
      <c r="B139" s="101">
        <v>1.6</v>
      </c>
      <c r="C139" s="102" t="s">
        <v>58</v>
      </c>
      <c r="D139" s="96">
        <f t="shared" si="20"/>
        <v>0.4</v>
      </c>
      <c r="E139" s="103">
        <v>1.847</v>
      </c>
      <c r="F139" s="104">
        <v>1.8879999999999999E-3</v>
      </c>
      <c r="G139" s="99">
        <f t="shared" si="10"/>
        <v>1.8488879999999999</v>
      </c>
      <c r="H139" s="101">
        <v>8.4499999999999993</v>
      </c>
      <c r="I139" s="102" t="s">
        <v>59</v>
      </c>
      <c r="J139" s="106">
        <f t="shared" si="21"/>
        <v>8.4499999999999993</v>
      </c>
      <c r="K139" s="107">
        <v>3173</v>
      </c>
      <c r="L139" s="108" t="s">
        <v>57</v>
      </c>
      <c r="M139" s="100">
        <f t="shared" si="17"/>
        <v>0.31730000000000003</v>
      </c>
      <c r="N139" s="107">
        <v>3672</v>
      </c>
      <c r="O139" s="108" t="s">
        <v>57</v>
      </c>
      <c r="P139" s="100">
        <f t="shared" si="18"/>
        <v>0.36720000000000003</v>
      </c>
    </row>
    <row r="140" spans="1:16">
      <c r="A140" s="18">
        <f t="shared" si="14"/>
        <v>140</v>
      </c>
      <c r="B140" s="101">
        <v>1.7</v>
      </c>
      <c r="C140" s="109" t="s">
        <v>58</v>
      </c>
      <c r="D140" s="96">
        <f t="shared" si="20"/>
        <v>0.42499999999999999</v>
      </c>
      <c r="E140" s="103">
        <v>1.7909999999999999</v>
      </c>
      <c r="F140" s="104">
        <v>1.792E-3</v>
      </c>
      <c r="G140" s="99">
        <f t="shared" si="10"/>
        <v>1.7927919999999999</v>
      </c>
      <c r="H140" s="101">
        <v>8.99</v>
      </c>
      <c r="I140" s="102" t="s">
        <v>59</v>
      </c>
      <c r="J140" s="106">
        <f t="shared" si="21"/>
        <v>8.99</v>
      </c>
      <c r="K140" s="107">
        <v>3285</v>
      </c>
      <c r="L140" s="108" t="s">
        <v>57</v>
      </c>
      <c r="M140" s="100">
        <f t="shared" si="17"/>
        <v>0.32850000000000001</v>
      </c>
      <c r="N140" s="107">
        <v>3745</v>
      </c>
      <c r="O140" s="108" t="s">
        <v>57</v>
      </c>
      <c r="P140" s="100">
        <f t="shared" si="18"/>
        <v>0.3745</v>
      </c>
    </row>
    <row r="141" spans="1:16">
      <c r="A141" s="18">
        <f t="shared" si="14"/>
        <v>141</v>
      </c>
      <c r="B141" s="101">
        <v>1.8</v>
      </c>
      <c r="C141" s="108" t="s">
        <v>58</v>
      </c>
      <c r="D141" s="96">
        <f t="shared" si="20"/>
        <v>0.45</v>
      </c>
      <c r="E141" s="103">
        <v>1.7390000000000001</v>
      </c>
      <c r="F141" s="104">
        <v>1.7060000000000001E-3</v>
      </c>
      <c r="G141" s="99">
        <f t="shared" si="10"/>
        <v>1.7407060000000001</v>
      </c>
      <c r="H141" s="107">
        <v>9.56</v>
      </c>
      <c r="I141" s="108" t="s">
        <v>59</v>
      </c>
      <c r="J141" s="106">
        <f t="shared" si="21"/>
        <v>9.56</v>
      </c>
      <c r="K141" s="107">
        <v>3400</v>
      </c>
      <c r="L141" s="108" t="s">
        <v>57</v>
      </c>
      <c r="M141" s="100">
        <f t="shared" si="17"/>
        <v>0.33999999999999997</v>
      </c>
      <c r="N141" s="107">
        <v>3819</v>
      </c>
      <c r="O141" s="108" t="s">
        <v>57</v>
      </c>
      <c r="P141" s="100">
        <f t="shared" si="18"/>
        <v>0.38190000000000002</v>
      </c>
    </row>
    <row r="142" spans="1:16">
      <c r="A142" s="18">
        <f t="shared" si="14"/>
        <v>142</v>
      </c>
      <c r="B142" s="101">
        <v>2</v>
      </c>
      <c r="C142" s="108" t="s">
        <v>58</v>
      </c>
      <c r="D142" s="96">
        <f t="shared" si="20"/>
        <v>0.5</v>
      </c>
      <c r="E142" s="103">
        <v>1.6419999999999999</v>
      </c>
      <c r="F142" s="104">
        <v>1.5579999999999999E-3</v>
      </c>
      <c r="G142" s="99">
        <f t="shared" si="10"/>
        <v>1.6435579999999999</v>
      </c>
      <c r="H142" s="107">
        <v>10.74</v>
      </c>
      <c r="I142" s="108" t="s">
        <v>59</v>
      </c>
      <c r="J142" s="106">
        <f t="shared" si="21"/>
        <v>10.74</v>
      </c>
      <c r="K142" s="107">
        <v>3823</v>
      </c>
      <c r="L142" s="108" t="s">
        <v>57</v>
      </c>
      <c r="M142" s="100">
        <f t="shared" si="17"/>
        <v>0.38229999999999997</v>
      </c>
      <c r="N142" s="107">
        <v>3974</v>
      </c>
      <c r="O142" s="108" t="s">
        <v>57</v>
      </c>
      <c r="P142" s="100">
        <f t="shared" si="18"/>
        <v>0.39740000000000003</v>
      </c>
    </row>
    <row r="143" spans="1:16">
      <c r="A143" s="18">
        <f t="shared" si="14"/>
        <v>143</v>
      </c>
      <c r="B143" s="101">
        <v>2.25</v>
      </c>
      <c r="C143" s="108" t="s">
        <v>58</v>
      </c>
      <c r="D143" s="96">
        <f t="shared" si="20"/>
        <v>0.5625</v>
      </c>
      <c r="E143" s="103">
        <v>1.5349999999999999</v>
      </c>
      <c r="F143" s="104">
        <v>1.407E-3</v>
      </c>
      <c r="G143" s="99">
        <f t="shared" si="10"/>
        <v>1.5364069999999999</v>
      </c>
      <c r="H143" s="107">
        <v>12.31</v>
      </c>
      <c r="I143" s="108" t="s">
        <v>59</v>
      </c>
      <c r="J143" s="106">
        <f t="shared" si="21"/>
        <v>12.31</v>
      </c>
      <c r="K143" s="107">
        <v>4465</v>
      </c>
      <c r="L143" s="108" t="s">
        <v>57</v>
      </c>
      <c r="M143" s="100">
        <f t="shared" si="17"/>
        <v>0.44650000000000001</v>
      </c>
      <c r="N143" s="107">
        <v>4180</v>
      </c>
      <c r="O143" s="108" t="s">
        <v>57</v>
      </c>
      <c r="P143" s="100">
        <f t="shared" si="18"/>
        <v>0.41799999999999998</v>
      </c>
    </row>
    <row r="144" spans="1:16">
      <c r="A144" s="18">
        <f t="shared" si="14"/>
        <v>144</v>
      </c>
      <c r="B144" s="101">
        <v>2.5</v>
      </c>
      <c r="C144" s="108" t="s">
        <v>58</v>
      </c>
      <c r="D144" s="96">
        <f t="shared" si="20"/>
        <v>0.625</v>
      </c>
      <c r="E144" s="103">
        <v>1.4419999999999999</v>
      </c>
      <c r="F144" s="104">
        <v>1.284E-3</v>
      </c>
      <c r="G144" s="99">
        <f t="shared" si="10"/>
        <v>1.443284</v>
      </c>
      <c r="H144" s="107">
        <v>13.99</v>
      </c>
      <c r="I144" s="108" t="s">
        <v>59</v>
      </c>
      <c r="J144" s="106">
        <f t="shared" si="21"/>
        <v>13.99</v>
      </c>
      <c r="K144" s="107">
        <v>5098</v>
      </c>
      <c r="L144" s="108" t="s">
        <v>57</v>
      </c>
      <c r="M144" s="100">
        <f t="shared" si="17"/>
        <v>0.50980000000000003</v>
      </c>
      <c r="N144" s="107">
        <v>4401</v>
      </c>
      <c r="O144" s="108" t="s">
        <v>57</v>
      </c>
      <c r="P144" s="100">
        <f t="shared" si="18"/>
        <v>0.44009999999999999</v>
      </c>
    </row>
    <row r="145" spans="1:16">
      <c r="A145" s="18">
        <f t="shared" si="14"/>
        <v>145</v>
      </c>
      <c r="B145" s="101">
        <v>2.75</v>
      </c>
      <c r="C145" s="108" t="s">
        <v>58</v>
      </c>
      <c r="D145" s="96">
        <f t="shared" si="20"/>
        <v>0.6875</v>
      </c>
      <c r="E145" s="103">
        <v>1.36</v>
      </c>
      <c r="F145" s="104">
        <v>1.1820000000000001E-3</v>
      </c>
      <c r="G145" s="99">
        <f t="shared" si="10"/>
        <v>1.3611820000000001</v>
      </c>
      <c r="H145" s="107">
        <v>15.78</v>
      </c>
      <c r="I145" s="108" t="s">
        <v>59</v>
      </c>
      <c r="J145" s="106">
        <f t="shared" si="21"/>
        <v>15.78</v>
      </c>
      <c r="K145" s="107">
        <v>5730</v>
      </c>
      <c r="L145" s="108" t="s">
        <v>57</v>
      </c>
      <c r="M145" s="100">
        <f t="shared" si="17"/>
        <v>0.57300000000000006</v>
      </c>
      <c r="N145" s="107">
        <v>4637</v>
      </c>
      <c r="O145" s="108" t="s">
        <v>57</v>
      </c>
      <c r="P145" s="100">
        <f t="shared" si="18"/>
        <v>0.46369999999999995</v>
      </c>
    </row>
    <row r="146" spans="1:16">
      <c r="A146" s="18">
        <f t="shared" si="14"/>
        <v>146</v>
      </c>
      <c r="B146" s="101">
        <v>3</v>
      </c>
      <c r="C146" s="108" t="s">
        <v>58</v>
      </c>
      <c r="D146" s="96">
        <f t="shared" si="20"/>
        <v>0.75</v>
      </c>
      <c r="E146" s="103">
        <v>1.2869999999999999</v>
      </c>
      <c r="F146" s="104">
        <v>1.096E-3</v>
      </c>
      <c r="G146" s="99">
        <f t="shared" si="10"/>
        <v>1.2880959999999999</v>
      </c>
      <c r="H146" s="107">
        <v>17.66</v>
      </c>
      <c r="I146" s="108" t="s">
        <v>59</v>
      </c>
      <c r="J146" s="106">
        <f t="shared" si="21"/>
        <v>17.66</v>
      </c>
      <c r="K146" s="107">
        <v>6364</v>
      </c>
      <c r="L146" s="108" t="s">
        <v>57</v>
      </c>
      <c r="M146" s="100">
        <f t="shared" si="17"/>
        <v>0.63639999999999997</v>
      </c>
      <c r="N146" s="107">
        <v>4889</v>
      </c>
      <c r="O146" s="108" t="s">
        <v>57</v>
      </c>
      <c r="P146" s="100">
        <f t="shared" si="18"/>
        <v>0.4889</v>
      </c>
    </row>
    <row r="147" spans="1:16">
      <c r="A147" s="18">
        <f t="shared" si="14"/>
        <v>147</v>
      </c>
      <c r="B147" s="101">
        <v>3.25</v>
      </c>
      <c r="C147" s="108" t="s">
        <v>58</v>
      </c>
      <c r="D147" s="96">
        <f t="shared" si="20"/>
        <v>0.8125</v>
      </c>
      <c r="E147" s="103">
        <v>1.222</v>
      </c>
      <c r="F147" s="104">
        <v>1.0219999999999999E-3</v>
      </c>
      <c r="G147" s="99">
        <f t="shared" si="10"/>
        <v>1.2230220000000001</v>
      </c>
      <c r="H147" s="107">
        <v>19.649999999999999</v>
      </c>
      <c r="I147" s="108" t="s">
        <v>59</v>
      </c>
      <c r="J147" s="106">
        <f t="shared" si="21"/>
        <v>19.649999999999999</v>
      </c>
      <c r="K147" s="107">
        <v>7004</v>
      </c>
      <c r="L147" s="108" t="s">
        <v>57</v>
      </c>
      <c r="M147" s="100">
        <f t="shared" si="17"/>
        <v>0.70039999999999991</v>
      </c>
      <c r="N147" s="107">
        <v>5157</v>
      </c>
      <c r="O147" s="108" t="s">
        <v>57</v>
      </c>
      <c r="P147" s="100">
        <f t="shared" si="18"/>
        <v>0.51570000000000005</v>
      </c>
    </row>
    <row r="148" spans="1:16">
      <c r="A148" s="18">
        <f t="shared" si="14"/>
        <v>148</v>
      </c>
      <c r="B148" s="101">
        <v>3.5</v>
      </c>
      <c r="C148" s="108" t="s">
        <v>58</v>
      </c>
      <c r="D148" s="96">
        <f t="shared" si="20"/>
        <v>0.875</v>
      </c>
      <c r="E148" s="103">
        <v>1.1639999999999999</v>
      </c>
      <c r="F148" s="104">
        <v>9.5770000000000002E-4</v>
      </c>
      <c r="G148" s="99">
        <f t="shared" ref="G148:G211" si="22">E148+F148</f>
        <v>1.1649577</v>
      </c>
      <c r="H148" s="107">
        <v>21.75</v>
      </c>
      <c r="I148" s="108" t="s">
        <v>59</v>
      </c>
      <c r="J148" s="106">
        <f t="shared" si="21"/>
        <v>21.75</v>
      </c>
      <c r="K148" s="107">
        <v>7649</v>
      </c>
      <c r="L148" s="108" t="s">
        <v>57</v>
      </c>
      <c r="M148" s="100">
        <f t="shared" si="17"/>
        <v>0.76490000000000002</v>
      </c>
      <c r="N148" s="107">
        <v>5442</v>
      </c>
      <c r="O148" s="108" t="s">
        <v>57</v>
      </c>
      <c r="P148" s="100">
        <f t="shared" ref="P148:P154" si="23">N148/1000/10</f>
        <v>0.54420000000000002</v>
      </c>
    </row>
    <row r="149" spans="1:16">
      <c r="A149" s="18">
        <f t="shared" si="14"/>
        <v>149</v>
      </c>
      <c r="B149" s="101">
        <v>3.75</v>
      </c>
      <c r="C149" s="108" t="s">
        <v>58</v>
      </c>
      <c r="D149" s="96">
        <f t="shared" si="20"/>
        <v>0.9375</v>
      </c>
      <c r="E149" s="103">
        <v>1.1120000000000001</v>
      </c>
      <c r="F149" s="104">
        <v>9.0160000000000001E-4</v>
      </c>
      <c r="G149" s="99">
        <f t="shared" si="22"/>
        <v>1.1129016</v>
      </c>
      <c r="H149" s="107">
        <v>23.94</v>
      </c>
      <c r="I149" s="108" t="s">
        <v>59</v>
      </c>
      <c r="J149" s="106">
        <f t="shared" si="21"/>
        <v>23.94</v>
      </c>
      <c r="K149" s="107">
        <v>8302</v>
      </c>
      <c r="L149" s="108" t="s">
        <v>57</v>
      </c>
      <c r="M149" s="100">
        <f t="shared" si="17"/>
        <v>0.83019999999999994</v>
      </c>
      <c r="N149" s="107">
        <v>5743</v>
      </c>
      <c r="O149" s="108" t="s">
        <v>57</v>
      </c>
      <c r="P149" s="100">
        <f t="shared" si="23"/>
        <v>0.57430000000000003</v>
      </c>
    </row>
    <row r="150" spans="1:16">
      <c r="A150" s="18">
        <f t="shared" ref="A150:A213" si="24">A149+1</f>
        <v>150</v>
      </c>
      <c r="B150" s="101">
        <v>4</v>
      </c>
      <c r="C150" s="108" t="s">
        <v>58</v>
      </c>
      <c r="D150" s="100">
        <f t="shared" si="20"/>
        <v>1</v>
      </c>
      <c r="E150" s="103">
        <v>1.0640000000000001</v>
      </c>
      <c r="F150" s="104">
        <v>8.52E-4</v>
      </c>
      <c r="G150" s="99">
        <f t="shared" si="22"/>
        <v>1.0648520000000001</v>
      </c>
      <c r="H150" s="107">
        <v>26.24</v>
      </c>
      <c r="I150" s="108" t="s">
        <v>59</v>
      </c>
      <c r="J150" s="106">
        <f t="shared" si="21"/>
        <v>26.24</v>
      </c>
      <c r="K150" s="107">
        <v>8962</v>
      </c>
      <c r="L150" s="108" t="s">
        <v>57</v>
      </c>
      <c r="M150" s="100">
        <f t="shared" si="17"/>
        <v>0.8962</v>
      </c>
      <c r="N150" s="107">
        <v>6060</v>
      </c>
      <c r="O150" s="108" t="s">
        <v>57</v>
      </c>
      <c r="P150" s="100">
        <f t="shared" si="23"/>
        <v>0.60599999999999998</v>
      </c>
    </row>
    <row r="151" spans="1:16">
      <c r="A151" s="18">
        <f t="shared" si="24"/>
        <v>151</v>
      </c>
      <c r="B151" s="101">
        <v>4.5</v>
      </c>
      <c r="C151" s="108" t="s">
        <v>58</v>
      </c>
      <c r="D151" s="100">
        <f t="shared" si="20"/>
        <v>1.125</v>
      </c>
      <c r="E151" s="103">
        <v>0.9819</v>
      </c>
      <c r="F151" s="104">
        <v>7.6840000000000003E-4</v>
      </c>
      <c r="G151" s="99">
        <f t="shared" si="22"/>
        <v>0.9826684</v>
      </c>
      <c r="H151" s="107">
        <v>31.13</v>
      </c>
      <c r="I151" s="108" t="s">
        <v>59</v>
      </c>
      <c r="J151" s="106">
        <f t="shared" si="21"/>
        <v>31.13</v>
      </c>
      <c r="K151" s="107">
        <v>1.1399999999999999</v>
      </c>
      <c r="L151" s="110" t="s">
        <v>59</v>
      </c>
      <c r="M151" s="106">
        <f t="shared" ref="M151:M194" si="25">K151</f>
        <v>1.1399999999999999</v>
      </c>
      <c r="N151" s="107">
        <v>6744</v>
      </c>
      <c r="O151" s="108" t="s">
        <v>57</v>
      </c>
      <c r="P151" s="100">
        <f t="shared" si="23"/>
        <v>0.6744</v>
      </c>
    </row>
    <row r="152" spans="1:16">
      <c r="A152" s="18">
        <f t="shared" si="24"/>
        <v>152</v>
      </c>
      <c r="B152" s="101">
        <v>5</v>
      </c>
      <c r="C152" s="108" t="s">
        <v>58</v>
      </c>
      <c r="D152" s="100">
        <f t="shared" si="20"/>
        <v>1.25</v>
      </c>
      <c r="E152" s="103">
        <v>0.91249999999999998</v>
      </c>
      <c r="F152" s="104">
        <v>7.004E-4</v>
      </c>
      <c r="G152" s="99">
        <f t="shared" si="22"/>
        <v>0.91320040000000002</v>
      </c>
      <c r="H152" s="107">
        <v>36.4</v>
      </c>
      <c r="I152" s="108" t="s">
        <v>59</v>
      </c>
      <c r="J152" s="106">
        <f t="shared" si="21"/>
        <v>36.4</v>
      </c>
      <c r="K152" s="107">
        <v>1.37</v>
      </c>
      <c r="L152" s="108" t="s">
        <v>59</v>
      </c>
      <c r="M152" s="106">
        <f t="shared" si="25"/>
        <v>1.37</v>
      </c>
      <c r="N152" s="107">
        <v>7490</v>
      </c>
      <c r="O152" s="108" t="s">
        <v>57</v>
      </c>
      <c r="P152" s="100">
        <f t="shared" si="23"/>
        <v>0.749</v>
      </c>
    </row>
    <row r="153" spans="1:16">
      <c r="A153" s="18">
        <f t="shared" si="24"/>
        <v>153</v>
      </c>
      <c r="B153" s="101">
        <v>5.5</v>
      </c>
      <c r="C153" s="108" t="s">
        <v>58</v>
      </c>
      <c r="D153" s="100">
        <f t="shared" si="20"/>
        <v>1.375</v>
      </c>
      <c r="E153" s="103">
        <v>0.85319999999999996</v>
      </c>
      <c r="F153" s="104">
        <v>6.4409999999999999E-4</v>
      </c>
      <c r="G153" s="99">
        <f t="shared" si="22"/>
        <v>0.85384409999999999</v>
      </c>
      <c r="H153" s="107">
        <v>42.06</v>
      </c>
      <c r="I153" s="108" t="s">
        <v>59</v>
      </c>
      <c r="J153" s="106">
        <f t="shared" si="21"/>
        <v>42.06</v>
      </c>
      <c r="K153" s="107">
        <v>1.6</v>
      </c>
      <c r="L153" s="108" t="s">
        <v>59</v>
      </c>
      <c r="M153" s="106">
        <f t="shared" si="25"/>
        <v>1.6</v>
      </c>
      <c r="N153" s="107">
        <v>8298</v>
      </c>
      <c r="O153" s="108" t="s">
        <v>57</v>
      </c>
      <c r="P153" s="100">
        <f t="shared" si="23"/>
        <v>0.82979999999999998</v>
      </c>
    </row>
    <row r="154" spans="1:16">
      <c r="A154" s="18">
        <f t="shared" si="24"/>
        <v>154</v>
      </c>
      <c r="B154" s="101">
        <v>6</v>
      </c>
      <c r="C154" s="108" t="s">
        <v>58</v>
      </c>
      <c r="D154" s="100">
        <f t="shared" si="20"/>
        <v>1.5</v>
      </c>
      <c r="E154" s="103">
        <v>0.80189999999999995</v>
      </c>
      <c r="F154" s="104">
        <v>5.9650000000000002E-4</v>
      </c>
      <c r="G154" s="99">
        <f t="shared" si="22"/>
        <v>0.80249649999999995</v>
      </c>
      <c r="H154" s="107">
        <v>48.1</v>
      </c>
      <c r="I154" s="108" t="s">
        <v>59</v>
      </c>
      <c r="J154" s="106">
        <f t="shared" si="21"/>
        <v>48.1</v>
      </c>
      <c r="K154" s="107">
        <v>1.82</v>
      </c>
      <c r="L154" s="108" t="s">
        <v>59</v>
      </c>
      <c r="M154" s="106">
        <f t="shared" si="25"/>
        <v>1.82</v>
      </c>
      <c r="N154" s="107">
        <v>9165</v>
      </c>
      <c r="O154" s="108" t="s">
        <v>57</v>
      </c>
      <c r="P154" s="100">
        <f t="shared" si="23"/>
        <v>0.91649999999999987</v>
      </c>
    </row>
    <row r="155" spans="1:16">
      <c r="A155" s="18">
        <f t="shared" si="24"/>
        <v>155</v>
      </c>
      <c r="B155" s="101">
        <v>6.5</v>
      </c>
      <c r="C155" s="108" t="s">
        <v>58</v>
      </c>
      <c r="D155" s="100">
        <f t="shared" si="20"/>
        <v>1.625</v>
      </c>
      <c r="E155" s="103">
        <v>0.75690000000000002</v>
      </c>
      <c r="F155" s="104">
        <v>5.5579999999999996E-4</v>
      </c>
      <c r="G155" s="99">
        <f t="shared" si="22"/>
        <v>0.75745580000000001</v>
      </c>
      <c r="H155" s="107">
        <v>54.52</v>
      </c>
      <c r="I155" s="108" t="s">
        <v>59</v>
      </c>
      <c r="J155" s="106">
        <f t="shared" si="21"/>
        <v>54.52</v>
      </c>
      <c r="K155" s="107">
        <v>2.04</v>
      </c>
      <c r="L155" s="108" t="s">
        <v>59</v>
      </c>
      <c r="M155" s="106">
        <f t="shared" si="25"/>
        <v>2.04</v>
      </c>
      <c r="N155" s="107">
        <v>1.01</v>
      </c>
      <c r="O155" s="110" t="s">
        <v>59</v>
      </c>
      <c r="P155" s="106">
        <f t="shared" ref="P155:P202" si="26">N155</f>
        <v>1.01</v>
      </c>
    </row>
    <row r="156" spans="1:16">
      <c r="A156" s="18">
        <f t="shared" si="24"/>
        <v>156</v>
      </c>
      <c r="B156" s="101">
        <v>7</v>
      </c>
      <c r="C156" s="108" t="s">
        <v>58</v>
      </c>
      <c r="D156" s="100">
        <f t="shared" si="20"/>
        <v>1.75</v>
      </c>
      <c r="E156" s="103">
        <v>0.71719999999999995</v>
      </c>
      <c r="F156" s="104">
        <v>5.2050000000000002E-4</v>
      </c>
      <c r="G156" s="99">
        <f t="shared" si="22"/>
        <v>0.71772049999999998</v>
      </c>
      <c r="H156" s="107">
        <v>61.29</v>
      </c>
      <c r="I156" s="108" t="s">
        <v>59</v>
      </c>
      <c r="J156" s="106">
        <f t="shared" si="21"/>
        <v>61.29</v>
      </c>
      <c r="K156" s="107">
        <v>2.27</v>
      </c>
      <c r="L156" s="108" t="s">
        <v>59</v>
      </c>
      <c r="M156" s="106">
        <f t="shared" si="25"/>
        <v>2.27</v>
      </c>
      <c r="N156" s="107">
        <v>1.1100000000000001</v>
      </c>
      <c r="O156" s="108" t="s">
        <v>59</v>
      </c>
      <c r="P156" s="106">
        <f t="shared" si="26"/>
        <v>1.1100000000000001</v>
      </c>
    </row>
    <row r="157" spans="1:16">
      <c r="A157" s="18">
        <f t="shared" si="24"/>
        <v>157</v>
      </c>
      <c r="B157" s="101">
        <v>8</v>
      </c>
      <c r="C157" s="108" t="s">
        <v>58</v>
      </c>
      <c r="D157" s="100">
        <f t="shared" si="20"/>
        <v>2</v>
      </c>
      <c r="E157" s="103">
        <v>0.6502</v>
      </c>
      <c r="F157" s="104">
        <v>4.6250000000000002E-4</v>
      </c>
      <c r="G157" s="99">
        <f t="shared" si="22"/>
        <v>0.65066250000000003</v>
      </c>
      <c r="H157" s="107">
        <v>75.930000000000007</v>
      </c>
      <c r="I157" s="108" t="s">
        <v>59</v>
      </c>
      <c r="J157" s="106">
        <f t="shared" si="21"/>
        <v>75.930000000000007</v>
      </c>
      <c r="K157" s="107">
        <v>3.09</v>
      </c>
      <c r="L157" s="108" t="s">
        <v>59</v>
      </c>
      <c r="M157" s="106">
        <f t="shared" si="25"/>
        <v>3.09</v>
      </c>
      <c r="N157" s="107">
        <v>1.32</v>
      </c>
      <c r="O157" s="108" t="s">
        <v>59</v>
      </c>
      <c r="P157" s="106">
        <f t="shared" si="26"/>
        <v>1.32</v>
      </c>
    </row>
    <row r="158" spans="1:16">
      <c r="A158" s="18">
        <f t="shared" si="24"/>
        <v>158</v>
      </c>
      <c r="B158" s="101">
        <v>9</v>
      </c>
      <c r="C158" s="108" t="s">
        <v>58</v>
      </c>
      <c r="D158" s="100">
        <f t="shared" si="20"/>
        <v>2.25</v>
      </c>
      <c r="E158" s="103">
        <v>0.60770000000000002</v>
      </c>
      <c r="F158" s="104">
        <v>4.1659999999999999E-4</v>
      </c>
      <c r="G158" s="99">
        <f t="shared" si="22"/>
        <v>0.60811660000000001</v>
      </c>
      <c r="H158" s="107">
        <v>91.83</v>
      </c>
      <c r="I158" s="108" t="s">
        <v>59</v>
      </c>
      <c r="J158" s="106">
        <f t="shared" si="21"/>
        <v>91.83</v>
      </c>
      <c r="K158" s="107">
        <v>3.84</v>
      </c>
      <c r="L158" s="108" t="s">
        <v>59</v>
      </c>
      <c r="M158" s="106">
        <f t="shared" si="25"/>
        <v>3.84</v>
      </c>
      <c r="N158" s="107">
        <v>1.55</v>
      </c>
      <c r="O158" s="108" t="s">
        <v>59</v>
      </c>
      <c r="P158" s="106">
        <f t="shared" si="26"/>
        <v>1.55</v>
      </c>
    </row>
    <row r="159" spans="1:16">
      <c r="A159" s="18">
        <f t="shared" si="24"/>
        <v>159</v>
      </c>
      <c r="B159" s="101">
        <v>10</v>
      </c>
      <c r="C159" s="108" t="s">
        <v>58</v>
      </c>
      <c r="D159" s="100">
        <f t="shared" si="20"/>
        <v>2.5</v>
      </c>
      <c r="E159" s="103">
        <v>0.56379999999999997</v>
      </c>
      <c r="F159" s="104">
        <v>3.7940000000000001E-4</v>
      </c>
      <c r="G159" s="99">
        <f t="shared" si="22"/>
        <v>0.5641794</v>
      </c>
      <c r="H159" s="107">
        <v>108.9</v>
      </c>
      <c r="I159" s="108" t="s">
        <v>59</v>
      </c>
      <c r="J159" s="106">
        <f t="shared" si="21"/>
        <v>108.9</v>
      </c>
      <c r="K159" s="107">
        <v>4.5599999999999996</v>
      </c>
      <c r="L159" s="108" t="s">
        <v>59</v>
      </c>
      <c r="M159" s="106">
        <f t="shared" si="25"/>
        <v>4.5599999999999996</v>
      </c>
      <c r="N159" s="107">
        <v>1.8</v>
      </c>
      <c r="O159" s="108" t="s">
        <v>59</v>
      </c>
      <c r="P159" s="106">
        <f t="shared" si="26"/>
        <v>1.8</v>
      </c>
    </row>
    <row r="160" spans="1:16">
      <c r="A160" s="18">
        <f t="shared" si="24"/>
        <v>160</v>
      </c>
      <c r="B160" s="101">
        <v>11</v>
      </c>
      <c r="C160" s="108" t="s">
        <v>58</v>
      </c>
      <c r="D160" s="100">
        <f t="shared" si="20"/>
        <v>2.75</v>
      </c>
      <c r="E160" s="103">
        <v>0.52300000000000002</v>
      </c>
      <c r="F160" s="104">
        <v>3.4850000000000001E-4</v>
      </c>
      <c r="G160" s="99">
        <f t="shared" si="22"/>
        <v>0.52334849999999999</v>
      </c>
      <c r="H160" s="107">
        <v>127.3</v>
      </c>
      <c r="I160" s="108" t="s">
        <v>59</v>
      </c>
      <c r="J160" s="106">
        <f t="shared" si="21"/>
        <v>127.3</v>
      </c>
      <c r="K160" s="107">
        <v>5.27</v>
      </c>
      <c r="L160" s="108" t="s">
        <v>59</v>
      </c>
      <c r="M160" s="106">
        <f t="shared" si="25"/>
        <v>5.27</v>
      </c>
      <c r="N160" s="107">
        <v>2.06</v>
      </c>
      <c r="O160" s="108" t="s">
        <v>59</v>
      </c>
      <c r="P160" s="106">
        <f t="shared" si="26"/>
        <v>2.06</v>
      </c>
    </row>
    <row r="161" spans="1:16">
      <c r="A161" s="18">
        <f t="shared" si="24"/>
        <v>161</v>
      </c>
      <c r="B161" s="101">
        <v>12</v>
      </c>
      <c r="C161" s="108" t="s">
        <v>58</v>
      </c>
      <c r="D161" s="100">
        <f t="shared" si="20"/>
        <v>3</v>
      </c>
      <c r="E161" s="103">
        <v>0.48830000000000001</v>
      </c>
      <c r="F161" s="104">
        <v>3.2249999999999998E-4</v>
      </c>
      <c r="G161" s="99">
        <f t="shared" si="22"/>
        <v>0.48862250000000002</v>
      </c>
      <c r="H161" s="107">
        <v>147.08000000000001</v>
      </c>
      <c r="I161" s="108" t="s">
        <v>59</v>
      </c>
      <c r="J161" s="106">
        <f t="shared" si="21"/>
        <v>147.08000000000001</v>
      </c>
      <c r="K161" s="107">
        <v>5.99</v>
      </c>
      <c r="L161" s="108" t="s">
        <v>59</v>
      </c>
      <c r="M161" s="106">
        <f t="shared" si="25"/>
        <v>5.99</v>
      </c>
      <c r="N161" s="107">
        <v>2.35</v>
      </c>
      <c r="O161" s="108" t="s">
        <v>59</v>
      </c>
      <c r="P161" s="106">
        <f t="shared" si="26"/>
        <v>2.35</v>
      </c>
    </row>
    <row r="162" spans="1:16">
      <c r="A162" s="18">
        <f t="shared" si="24"/>
        <v>162</v>
      </c>
      <c r="B162" s="101">
        <v>13</v>
      </c>
      <c r="C162" s="108" t="s">
        <v>58</v>
      </c>
      <c r="D162" s="100">
        <f t="shared" si="20"/>
        <v>3.25</v>
      </c>
      <c r="E162" s="103">
        <v>0.45839999999999997</v>
      </c>
      <c r="F162" s="104">
        <v>3.0029999999999998E-4</v>
      </c>
      <c r="G162" s="99">
        <f t="shared" si="22"/>
        <v>0.45870029999999995</v>
      </c>
      <c r="H162" s="107">
        <v>168.2</v>
      </c>
      <c r="I162" s="108" t="s">
        <v>59</v>
      </c>
      <c r="J162" s="106">
        <f t="shared" si="21"/>
        <v>168.2</v>
      </c>
      <c r="K162" s="107">
        <v>6.72</v>
      </c>
      <c r="L162" s="108" t="s">
        <v>59</v>
      </c>
      <c r="M162" s="106">
        <f t="shared" si="25"/>
        <v>6.72</v>
      </c>
      <c r="N162" s="107">
        <v>2.65</v>
      </c>
      <c r="O162" s="108" t="s">
        <v>59</v>
      </c>
      <c r="P162" s="106">
        <f t="shared" si="26"/>
        <v>2.65</v>
      </c>
    </row>
    <row r="163" spans="1:16">
      <c r="A163" s="18">
        <f t="shared" si="24"/>
        <v>163</v>
      </c>
      <c r="B163" s="101">
        <v>14</v>
      </c>
      <c r="C163" s="108" t="s">
        <v>58</v>
      </c>
      <c r="D163" s="100">
        <f t="shared" si="20"/>
        <v>3.5</v>
      </c>
      <c r="E163" s="103">
        <v>0.43230000000000002</v>
      </c>
      <c r="F163" s="104">
        <v>2.811E-4</v>
      </c>
      <c r="G163" s="99">
        <f t="shared" si="22"/>
        <v>0.4325811</v>
      </c>
      <c r="H163" s="107">
        <v>190.65</v>
      </c>
      <c r="I163" s="108" t="s">
        <v>59</v>
      </c>
      <c r="J163" s="106">
        <f t="shared" si="21"/>
        <v>190.65</v>
      </c>
      <c r="K163" s="107">
        <v>7.45</v>
      </c>
      <c r="L163" s="108" t="s">
        <v>59</v>
      </c>
      <c r="M163" s="106">
        <f t="shared" si="25"/>
        <v>7.45</v>
      </c>
      <c r="N163" s="107">
        <v>2.97</v>
      </c>
      <c r="O163" s="108" t="s">
        <v>59</v>
      </c>
      <c r="P163" s="106">
        <f t="shared" si="26"/>
        <v>2.97</v>
      </c>
    </row>
    <row r="164" spans="1:16">
      <c r="A164" s="18">
        <f t="shared" si="24"/>
        <v>164</v>
      </c>
      <c r="B164" s="101">
        <v>15</v>
      </c>
      <c r="C164" s="108" t="s">
        <v>58</v>
      </c>
      <c r="D164" s="100">
        <f t="shared" si="20"/>
        <v>3.75</v>
      </c>
      <c r="E164" s="103">
        <v>0.4093</v>
      </c>
      <c r="F164" s="104">
        <v>2.6429999999999997E-4</v>
      </c>
      <c r="G164" s="99">
        <f t="shared" si="22"/>
        <v>0.40956429999999999</v>
      </c>
      <c r="H164" s="107">
        <v>214.41</v>
      </c>
      <c r="I164" s="108" t="s">
        <v>59</v>
      </c>
      <c r="J164" s="106">
        <f t="shared" si="21"/>
        <v>214.41</v>
      </c>
      <c r="K164" s="107">
        <v>8.1999999999999993</v>
      </c>
      <c r="L164" s="108" t="s">
        <v>59</v>
      </c>
      <c r="M164" s="106">
        <f t="shared" si="25"/>
        <v>8.1999999999999993</v>
      </c>
      <c r="N164" s="107">
        <v>3.3</v>
      </c>
      <c r="O164" s="108" t="s">
        <v>59</v>
      </c>
      <c r="P164" s="106">
        <f t="shared" si="26"/>
        <v>3.3</v>
      </c>
    </row>
    <row r="165" spans="1:16">
      <c r="A165" s="18">
        <f t="shared" si="24"/>
        <v>165</v>
      </c>
      <c r="B165" s="101">
        <v>16</v>
      </c>
      <c r="C165" s="108" t="s">
        <v>58</v>
      </c>
      <c r="D165" s="100">
        <f t="shared" ref="D165:D196" si="27">B165/$C$5</f>
        <v>4</v>
      </c>
      <c r="E165" s="103">
        <v>0.38890000000000002</v>
      </c>
      <c r="F165" s="104">
        <v>2.4949999999999999E-4</v>
      </c>
      <c r="G165" s="99">
        <f t="shared" si="22"/>
        <v>0.38914950000000004</v>
      </c>
      <c r="H165" s="107">
        <v>239.45</v>
      </c>
      <c r="I165" s="108" t="s">
        <v>59</v>
      </c>
      <c r="J165" s="106">
        <f t="shared" si="21"/>
        <v>239.45</v>
      </c>
      <c r="K165" s="107">
        <v>8.9700000000000006</v>
      </c>
      <c r="L165" s="108" t="s">
        <v>59</v>
      </c>
      <c r="M165" s="106">
        <f t="shared" si="25"/>
        <v>8.9700000000000006</v>
      </c>
      <c r="N165" s="107">
        <v>3.66</v>
      </c>
      <c r="O165" s="108" t="s">
        <v>59</v>
      </c>
      <c r="P165" s="106">
        <f t="shared" si="26"/>
        <v>3.66</v>
      </c>
    </row>
    <row r="166" spans="1:16">
      <c r="A166" s="18">
        <f t="shared" si="24"/>
        <v>166</v>
      </c>
      <c r="B166" s="101">
        <v>17</v>
      </c>
      <c r="C166" s="108" t="s">
        <v>58</v>
      </c>
      <c r="D166" s="100">
        <f t="shared" si="27"/>
        <v>4.25</v>
      </c>
      <c r="E166" s="103">
        <v>0.37059999999999998</v>
      </c>
      <c r="F166" s="104">
        <v>2.363E-4</v>
      </c>
      <c r="G166" s="99">
        <f t="shared" si="22"/>
        <v>0.37083630000000001</v>
      </c>
      <c r="H166" s="107">
        <v>265.77999999999997</v>
      </c>
      <c r="I166" s="108" t="s">
        <v>59</v>
      </c>
      <c r="J166" s="106">
        <f t="shared" si="21"/>
        <v>265.77999999999997</v>
      </c>
      <c r="K166" s="107">
        <v>9.74</v>
      </c>
      <c r="L166" s="108" t="s">
        <v>59</v>
      </c>
      <c r="M166" s="106">
        <f t="shared" si="25"/>
        <v>9.74</v>
      </c>
      <c r="N166" s="107">
        <v>4.03</v>
      </c>
      <c r="O166" s="108" t="s">
        <v>59</v>
      </c>
      <c r="P166" s="106">
        <f t="shared" si="26"/>
        <v>4.03</v>
      </c>
    </row>
    <row r="167" spans="1:16">
      <c r="A167" s="18">
        <f t="shared" si="24"/>
        <v>167</v>
      </c>
      <c r="B167" s="101">
        <v>18</v>
      </c>
      <c r="C167" s="108" t="s">
        <v>58</v>
      </c>
      <c r="D167" s="100">
        <f t="shared" si="27"/>
        <v>4.5</v>
      </c>
      <c r="E167" s="103">
        <v>0.35410000000000003</v>
      </c>
      <c r="F167" s="104">
        <v>2.2450000000000001E-4</v>
      </c>
      <c r="G167" s="99">
        <f t="shared" si="22"/>
        <v>0.35432450000000004</v>
      </c>
      <c r="H167" s="107">
        <v>293.36</v>
      </c>
      <c r="I167" s="108" t="s">
        <v>59</v>
      </c>
      <c r="J167" s="106">
        <f t="shared" si="21"/>
        <v>293.36</v>
      </c>
      <c r="K167" s="107">
        <v>10.53</v>
      </c>
      <c r="L167" s="108" t="s">
        <v>59</v>
      </c>
      <c r="M167" s="106">
        <f t="shared" si="25"/>
        <v>10.53</v>
      </c>
      <c r="N167" s="107">
        <v>4.42</v>
      </c>
      <c r="O167" s="108" t="s">
        <v>59</v>
      </c>
      <c r="P167" s="106">
        <f t="shared" si="26"/>
        <v>4.42</v>
      </c>
    </row>
    <row r="168" spans="1:16">
      <c r="A168" s="18">
        <f t="shared" si="24"/>
        <v>168</v>
      </c>
      <c r="B168" s="101">
        <v>20</v>
      </c>
      <c r="C168" s="108" t="s">
        <v>58</v>
      </c>
      <c r="D168" s="100">
        <f t="shared" si="27"/>
        <v>5</v>
      </c>
      <c r="E168" s="103">
        <v>0.3256</v>
      </c>
      <c r="F168" s="104">
        <v>2.042E-4</v>
      </c>
      <c r="G168" s="99">
        <f t="shared" si="22"/>
        <v>0.32580419999999999</v>
      </c>
      <c r="H168" s="107">
        <v>352.24</v>
      </c>
      <c r="I168" s="108" t="s">
        <v>59</v>
      </c>
      <c r="J168" s="106">
        <f t="shared" si="21"/>
        <v>352.24</v>
      </c>
      <c r="K168" s="107">
        <v>13.48</v>
      </c>
      <c r="L168" s="108" t="s">
        <v>59</v>
      </c>
      <c r="M168" s="106">
        <f t="shared" si="25"/>
        <v>13.48</v>
      </c>
      <c r="N168" s="107">
        <v>5.24</v>
      </c>
      <c r="O168" s="108" t="s">
        <v>59</v>
      </c>
      <c r="P168" s="106">
        <f t="shared" si="26"/>
        <v>5.24</v>
      </c>
    </row>
    <row r="169" spans="1:16">
      <c r="A169" s="18">
        <f t="shared" si="24"/>
        <v>169</v>
      </c>
      <c r="B169" s="101">
        <v>22.5</v>
      </c>
      <c r="C169" s="108" t="s">
        <v>58</v>
      </c>
      <c r="D169" s="100">
        <f t="shared" si="27"/>
        <v>5.625</v>
      </c>
      <c r="E169" s="103">
        <v>0.29630000000000001</v>
      </c>
      <c r="F169" s="104">
        <v>1.8369999999999999E-4</v>
      </c>
      <c r="G169" s="99">
        <f t="shared" si="22"/>
        <v>0.29648370000000002</v>
      </c>
      <c r="H169" s="107">
        <v>432.69</v>
      </c>
      <c r="I169" s="108" t="s">
        <v>59</v>
      </c>
      <c r="J169" s="106">
        <f t="shared" ref="J169:J174" si="28">H169</f>
        <v>432.69</v>
      </c>
      <c r="K169" s="107">
        <v>17.72</v>
      </c>
      <c r="L169" s="108" t="s">
        <v>59</v>
      </c>
      <c r="M169" s="106">
        <f t="shared" si="25"/>
        <v>17.72</v>
      </c>
      <c r="N169" s="107">
        <v>6.37</v>
      </c>
      <c r="O169" s="108" t="s">
        <v>59</v>
      </c>
      <c r="P169" s="106">
        <f t="shared" si="26"/>
        <v>6.37</v>
      </c>
    </row>
    <row r="170" spans="1:16">
      <c r="A170" s="18">
        <f t="shared" si="24"/>
        <v>170</v>
      </c>
      <c r="B170" s="101">
        <v>25</v>
      </c>
      <c r="C170" s="108" t="s">
        <v>58</v>
      </c>
      <c r="D170" s="100">
        <f t="shared" si="27"/>
        <v>6.25</v>
      </c>
      <c r="E170" s="103">
        <v>0.27229999999999999</v>
      </c>
      <c r="F170" s="104">
        <v>1.671E-4</v>
      </c>
      <c r="G170" s="99">
        <f t="shared" si="22"/>
        <v>0.27246709999999996</v>
      </c>
      <c r="H170" s="107">
        <v>520.66999999999996</v>
      </c>
      <c r="I170" s="108" t="s">
        <v>59</v>
      </c>
      <c r="J170" s="106">
        <f t="shared" si="28"/>
        <v>520.66999999999996</v>
      </c>
      <c r="K170" s="107">
        <v>21.74</v>
      </c>
      <c r="L170" s="108" t="s">
        <v>59</v>
      </c>
      <c r="M170" s="106">
        <f t="shared" si="25"/>
        <v>21.74</v>
      </c>
      <c r="N170" s="107">
        <v>7.59</v>
      </c>
      <c r="O170" s="108" t="s">
        <v>59</v>
      </c>
      <c r="P170" s="106">
        <f t="shared" si="26"/>
        <v>7.59</v>
      </c>
    </row>
    <row r="171" spans="1:16">
      <c r="A171" s="18">
        <f t="shared" si="24"/>
        <v>171</v>
      </c>
      <c r="B171" s="101">
        <v>27.5</v>
      </c>
      <c r="C171" s="108" t="s">
        <v>58</v>
      </c>
      <c r="D171" s="100">
        <f t="shared" si="27"/>
        <v>6.875</v>
      </c>
      <c r="E171" s="103">
        <v>0.25209999999999999</v>
      </c>
      <c r="F171" s="104">
        <v>1.5339999999999999E-4</v>
      </c>
      <c r="G171" s="99">
        <f t="shared" si="22"/>
        <v>0.25225340000000002</v>
      </c>
      <c r="H171" s="107">
        <v>616.03</v>
      </c>
      <c r="I171" s="108" t="s">
        <v>59</v>
      </c>
      <c r="J171" s="106">
        <f t="shared" si="28"/>
        <v>616.03</v>
      </c>
      <c r="K171" s="107">
        <v>25.67</v>
      </c>
      <c r="L171" s="108" t="s">
        <v>59</v>
      </c>
      <c r="M171" s="106">
        <f t="shared" si="25"/>
        <v>25.67</v>
      </c>
      <c r="N171" s="107">
        <v>8.91</v>
      </c>
      <c r="O171" s="108" t="s">
        <v>59</v>
      </c>
      <c r="P171" s="106">
        <f t="shared" si="26"/>
        <v>8.91</v>
      </c>
    </row>
    <row r="172" spans="1:16">
      <c r="A172" s="18">
        <f t="shared" si="24"/>
        <v>172</v>
      </c>
      <c r="B172" s="101">
        <v>30</v>
      </c>
      <c r="C172" s="108" t="s">
        <v>58</v>
      </c>
      <c r="D172" s="100">
        <f t="shared" si="27"/>
        <v>7.5</v>
      </c>
      <c r="E172" s="103">
        <v>0.2351</v>
      </c>
      <c r="F172" s="104">
        <v>1.418E-4</v>
      </c>
      <c r="G172" s="99">
        <f t="shared" si="22"/>
        <v>0.2352418</v>
      </c>
      <c r="H172" s="107">
        <v>718.67</v>
      </c>
      <c r="I172" s="108" t="s">
        <v>59</v>
      </c>
      <c r="J172" s="106">
        <f t="shared" si="28"/>
        <v>718.67</v>
      </c>
      <c r="K172" s="107">
        <v>29.58</v>
      </c>
      <c r="L172" s="108" t="s">
        <v>59</v>
      </c>
      <c r="M172" s="106">
        <f t="shared" si="25"/>
        <v>29.58</v>
      </c>
      <c r="N172" s="107">
        <v>10.33</v>
      </c>
      <c r="O172" s="108" t="s">
        <v>59</v>
      </c>
      <c r="P172" s="106">
        <f t="shared" si="26"/>
        <v>10.33</v>
      </c>
    </row>
    <row r="173" spans="1:16">
      <c r="A173" s="18">
        <f t="shared" si="24"/>
        <v>173</v>
      </c>
      <c r="B173" s="101">
        <v>32.5</v>
      </c>
      <c r="C173" s="108" t="s">
        <v>58</v>
      </c>
      <c r="D173" s="100">
        <f t="shared" si="27"/>
        <v>8.125</v>
      </c>
      <c r="E173" s="103">
        <v>0.2203</v>
      </c>
      <c r="F173" s="104">
        <v>1.3200000000000001E-4</v>
      </c>
      <c r="G173" s="99">
        <f t="shared" si="22"/>
        <v>0.22043199999999999</v>
      </c>
      <c r="H173" s="107">
        <v>828.46</v>
      </c>
      <c r="I173" s="108" t="s">
        <v>59</v>
      </c>
      <c r="J173" s="106">
        <f t="shared" si="28"/>
        <v>828.46</v>
      </c>
      <c r="K173" s="107">
        <v>33.51</v>
      </c>
      <c r="L173" s="108" t="s">
        <v>59</v>
      </c>
      <c r="M173" s="106">
        <f t="shared" si="25"/>
        <v>33.51</v>
      </c>
      <c r="N173" s="107">
        <v>11.84</v>
      </c>
      <c r="O173" s="108" t="s">
        <v>59</v>
      </c>
      <c r="P173" s="106">
        <f t="shared" si="26"/>
        <v>11.84</v>
      </c>
    </row>
    <row r="174" spans="1:16">
      <c r="A174" s="18">
        <f t="shared" si="24"/>
        <v>174</v>
      </c>
      <c r="B174" s="101">
        <v>35</v>
      </c>
      <c r="C174" s="108" t="s">
        <v>58</v>
      </c>
      <c r="D174" s="100">
        <f t="shared" si="27"/>
        <v>8.75</v>
      </c>
      <c r="E174" s="103">
        <v>0.20749999999999999</v>
      </c>
      <c r="F174" s="104">
        <v>1.2339999999999999E-4</v>
      </c>
      <c r="G174" s="99">
        <f t="shared" si="22"/>
        <v>0.20762339999999999</v>
      </c>
      <c r="H174" s="107">
        <v>945.32</v>
      </c>
      <c r="I174" s="108" t="s">
        <v>59</v>
      </c>
      <c r="J174" s="106">
        <f t="shared" si="28"/>
        <v>945.32</v>
      </c>
      <c r="K174" s="107">
        <v>37.47</v>
      </c>
      <c r="L174" s="108" t="s">
        <v>59</v>
      </c>
      <c r="M174" s="106">
        <f t="shared" si="25"/>
        <v>37.47</v>
      </c>
      <c r="N174" s="107">
        <v>13.44</v>
      </c>
      <c r="O174" s="108" t="s">
        <v>59</v>
      </c>
      <c r="P174" s="106">
        <f t="shared" si="26"/>
        <v>13.44</v>
      </c>
    </row>
    <row r="175" spans="1:16">
      <c r="A175" s="18">
        <f t="shared" si="24"/>
        <v>175</v>
      </c>
      <c r="B175" s="101">
        <v>37.5</v>
      </c>
      <c r="C175" s="108" t="s">
        <v>58</v>
      </c>
      <c r="D175" s="100">
        <f t="shared" si="27"/>
        <v>9.375</v>
      </c>
      <c r="E175" s="103">
        <v>0.19620000000000001</v>
      </c>
      <c r="F175" s="104">
        <v>1.16E-4</v>
      </c>
      <c r="G175" s="99">
        <f t="shared" si="22"/>
        <v>0.19631600000000002</v>
      </c>
      <c r="H175" s="107">
        <v>1.07</v>
      </c>
      <c r="I175" s="110" t="s">
        <v>7</v>
      </c>
      <c r="J175" s="111">
        <f t="shared" ref="J175:J219" si="29">H175*1000</f>
        <v>1070</v>
      </c>
      <c r="K175" s="107">
        <v>41.48</v>
      </c>
      <c r="L175" s="108" t="s">
        <v>59</v>
      </c>
      <c r="M175" s="106">
        <f t="shared" si="25"/>
        <v>41.48</v>
      </c>
      <c r="N175" s="107">
        <v>15.14</v>
      </c>
      <c r="O175" s="108" t="s">
        <v>59</v>
      </c>
      <c r="P175" s="106">
        <f t="shared" si="26"/>
        <v>15.14</v>
      </c>
    </row>
    <row r="176" spans="1:16">
      <c r="A176" s="18">
        <f t="shared" si="24"/>
        <v>176</v>
      </c>
      <c r="B176" s="101">
        <v>40</v>
      </c>
      <c r="C176" s="108" t="s">
        <v>58</v>
      </c>
      <c r="D176" s="100">
        <f t="shared" si="27"/>
        <v>10</v>
      </c>
      <c r="E176" s="103">
        <v>0.1862</v>
      </c>
      <c r="F176" s="104">
        <v>1.094E-4</v>
      </c>
      <c r="G176" s="99">
        <f t="shared" si="22"/>
        <v>0.18630940000000001</v>
      </c>
      <c r="H176" s="107">
        <v>1.2</v>
      </c>
      <c r="I176" s="108" t="s">
        <v>7</v>
      </c>
      <c r="J176" s="111">
        <f t="shared" si="29"/>
        <v>1200</v>
      </c>
      <c r="K176" s="107">
        <v>45.54</v>
      </c>
      <c r="L176" s="108" t="s">
        <v>59</v>
      </c>
      <c r="M176" s="106">
        <f t="shared" si="25"/>
        <v>45.54</v>
      </c>
      <c r="N176" s="107">
        <v>16.920000000000002</v>
      </c>
      <c r="O176" s="108" t="s">
        <v>59</v>
      </c>
      <c r="P176" s="106">
        <f t="shared" si="26"/>
        <v>16.920000000000002</v>
      </c>
    </row>
    <row r="177" spans="1:16">
      <c r="A177" s="18">
        <f t="shared" si="24"/>
        <v>177</v>
      </c>
      <c r="B177" s="101">
        <v>45</v>
      </c>
      <c r="C177" s="108" t="s">
        <v>58</v>
      </c>
      <c r="D177" s="100">
        <f t="shared" si="27"/>
        <v>11.25</v>
      </c>
      <c r="E177" s="103">
        <v>0.1691</v>
      </c>
      <c r="F177" s="104">
        <v>9.8330000000000002E-5</v>
      </c>
      <c r="G177" s="99">
        <f t="shared" si="22"/>
        <v>0.16919833000000001</v>
      </c>
      <c r="H177" s="107">
        <v>1.48</v>
      </c>
      <c r="I177" s="108" t="s">
        <v>7</v>
      </c>
      <c r="J177" s="111">
        <f t="shared" si="29"/>
        <v>1480</v>
      </c>
      <c r="K177" s="107">
        <v>60.74</v>
      </c>
      <c r="L177" s="108" t="s">
        <v>59</v>
      </c>
      <c r="M177" s="106">
        <f t="shared" si="25"/>
        <v>60.74</v>
      </c>
      <c r="N177" s="107">
        <v>20.75</v>
      </c>
      <c r="O177" s="108" t="s">
        <v>59</v>
      </c>
      <c r="P177" s="106">
        <f t="shared" si="26"/>
        <v>20.75</v>
      </c>
    </row>
    <row r="178" spans="1:16">
      <c r="A178" s="18">
        <f t="shared" si="24"/>
        <v>178</v>
      </c>
      <c r="B178" s="107">
        <v>50</v>
      </c>
      <c r="C178" s="108" t="s">
        <v>58</v>
      </c>
      <c r="D178" s="100">
        <f t="shared" si="27"/>
        <v>12.5</v>
      </c>
      <c r="E178" s="103">
        <v>0.1552</v>
      </c>
      <c r="F178" s="104">
        <v>8.9380000000000001E-5</v>
      </c>
      <c r="G178" s="99">
        <f t="shared" si="22"/>
        <v>0.15528938</v>
      </c>
      <c r="H178" s="107">
        <v>1.79</v>
      </c>
      <c r="I178" s="108" t="s">
        <v>7</v>
      </c>
      <c r="J178" s="111">
        <f t="shared" si="29"/>
        <v>1790</v>
      </c>
      <c r="K178" s="107">
        <v>75.03</v>
      </c>
      <c r="L178" s="108" t="s">
        <v>59</v>
      </c>
      <c r="M178" s="106">
        <f t="shared" si="25"/>
        <v>75.03</v>
      </c>
      <c r="N178" s="107">
        <v>24.92</v>
      </c>
      <c r="O178" s="108" t="s">
        <v>59</v>
      </c>
      <c r="P178" s="106">
        <f t="shared" si="26"/>
        <v>24.92</v>
      </c>
    </row>
    <row r="179" spans="1:16">
      <c r="A179" s="18">
        <f t="shared" si="24"/>
        <v>179</v>
      </c>
      <c r="B179" s="101">
        <v>55</v>
      </c>
      <c r="C179" s="102" t="s">
        <v>58</v>
      </c>
      <c r="D179" s="100">
        <f t="shared" si="27"/>
        <v>13.75</v>
      </c>
      <c r="E179" s="103">
        <v>0.14360000000000001</v>
      </c>
      <c r="F179" s="104">
        <v>8.1979999999999998E-5</v>
      </c>
      <c r="G179" s="99">
        <f t="shared" si="22"/>
        <v>0.14368198000000001</v>
      </c>
      <c r="H179" s="107">
        <v>2.12</v>
      </c>
      <c r="I179" s="108" t="s">
        <v>7</v>
      </c>
      <c r="J179" s="111">
        <f t="shared" si="29"/>
        <v>2120</v>
      </c>
      <c r="K179" s="107">
        <v>88.98</v>
      </c>
      <c r="L179" s="108" t="s">
        <v>59</v>
      </c>
      <c r="M179" s="106">
        <f t="shared" si="25"/>
        <v>88.98</v>
      </c>
      <c r="N179" s="107">
        <v>29.43</v>
      </c>
      <c r="O179" s="108" t="s">
        <v>59</v>
      </c>
      <c r="P179" s="106">
        <f t="shared" si="26"/>
        <v>29.43</v>
      </c>
    </row>
    <row r="180" spans="1:16">
      <c r="A180" s="18">
        <f t="shared" si="24"/>
        <v>180</v>
      </c>
      <c r="B180" s="101">
        <v>60</v>
      </c>
      <c r="C180" s="102" t="s">
        <v>58</v>
      </c>
      <c r="D180" s="100">
        <f t="shared" si="27"/>
        <v>15</v>
      </c>
      <c r="E180" s="103">
        <v>0.13370000000000001</v>
      </c>
      <c r="F180" s="104">
        <v>7.5760000000000006E-5</v>
      </c>
      <c r="G180" s="99">
        <f t="shared" si="22"/>
        <v>0.13377576000000002</v>
      </c>
      <c r="H180" s="107">
        <v>2.4900000000000002</v>
      </c>
      <c r="I180" s="108" t="s">
        <v>7</v>
      </c>
      <c r="J180" s="111">
        <f t="shared" si="29"/>
        <v>2490</v>
      </c>
      <c r="K180" s="107">
        <v>102.85</v>
      </c>
      <c r="L180" s="108" t="s">
        <v>59</v>
      </c>
      <c r="M180" s="106">
        <f t="shared" si="25"/>
        <v>102.85</v>
      </c>
      <c r="N180" s="107">
        <v>34.270000000000003</v>
      </c>
      <c r="O180" s="108" t="s">
        <v>59</v>
      </c>
      <c r="P180" s="106">
        <f t="shared" si="26"/>
        <v>34.270000000000003</v>
      </c>
    </row>
    <row r="181" spans="1:16">
      <c r="A181" s="18">
        <f t="shared" si="24"/>
        <v>181</v>
      </c>
      <c r="B181" s="101">
        <v>65</v>
      </c>
      <c r="C181" s="102" t="s">
        <v>58</v>
      </c>
      <c r="D181" s="100">
        <f t="shared" si="27"/>
        <v>16.25</v>
      </c>
      <c r="E181" s="103">
        <v>0.12520000000000001</v>
      </c>
      <c r="F181" s="104">
        <v>7.0450000000000005E-5</v>
      </c>
      <c r="G181" s="99">
        <f t="shared" si="22"/>
        <v>0.12527045000000001</v>
      </c>
      <c r="H181" s="107">
        <v>2.87</v>
      </c>
      <c r="I181" s="108" t="s">
        <v>7</v>
      </c>
      <c r="J181" s="111">
        <f t="shared" si="29"/>
        <v>2870</v>
      </c>
      <c r="K181" s="107">
        <v>116.76</v>
      </c>
      <c r="L181" s="108" t="s">
        <v>59</v>
      </c>
      <c r="M181" s="106">
        <f t="shared" si="25"/>
        <v>116.76</v>
      </c>
      <c r="N181" s="107">
        <v>39.44</v>
      </c>
      <c r="O181" s="108" t="s">
        <v>59</v>
      </c>
      <c r="P181" s="106">
        <f t="shared" si="26"/>
        <v>39.44</v>
      </c>
    </row>
    <row r="182" spans="1:16">
      <c r="A182" s="18">
        <f t="shared" si="24"/>
        <v>182</v>
      </c>
      <c r="B182" s="101">
        <v>70</v>
      </c>
      <c r="C182" s="102" t="s">
        <v>58</v>
      </c>
      <c r="D182" s="100">
        <f t="shared" si="27"/>
        <v>17.5</v>
      </c>
      <c r="E182" s="103">
        <v>0.1179</v>
      </c>
      <c r="F182" s="104">
        <v>6.5859999999999996E-5</v>
      </c>
      <c r="G182" s="99">
        <f t="shared" si="22"/>
        <v>0.11796586000000001</v>
      </c>
      <c r="H182" s="107">
        <v>3.28</v>
      </c>
      <c r="I182" s="108" t="s">
        <v>7</v>
      </c>
      <c r="J182" s="111">
        <f t="shared" si="29"/>
        <v>3280</v>
      </c>
      <c r="K182" s="107">
        <v>130.78</v>
      </c>
      <c r="L182" s="108" t="s">
        <v>59</v>
      </c>
      <c r="M182" s="106">
        <f t="shared" si="25"/>
        <v>130.78</v>
      </c>
      <c r="N182" s="107">
        <v>44.92</v>
      </c>
      <c r="O182" s="108" t="s">
        <v>59</v>
      </c>
      <c r="P182" s="106">
        <f t="shared" si="26"/>
        <v>44.92</v>
      </c>
    </row>
    <row r="183" spans="1:16">
      <c r="A183" s="18">
        <f t="shared" si="24"/>
        <v>183</v>
      </c>
      <c r="B183" s="101">
        <v>80</v>
      </c>
      <c r="C183" s="102" t="s">
        <v>58</v>
      </c>
      <c r="D183" s="100">
        <f t="shared" si="27"/>
        <v>20</v>
      </c>
      <c r="E183" s="103">
        <v>0.1057</v>
      </c>
      <c r="F183" s="104">
        <v>5.8319999999999997E-5</v>
      </c>
      <c r="G183" s="99">
        <f t="shared" si="22"/>
        <v>0.10575832</v>
      </c>
      <c r="H183" s="107">
        <v>4.18</v>
      </c>
      <c r="I183" s="108" t="s">
        <v>7</v>
      </c>
      <c r="J183" s="111">
        <f t="shared" si="29"/>
        <v>4180</v>
      </c>
      <c r="K183" s="107">
        <v>182.71</v>
      </c>
      <c r="L183" s="108" t="s">
        <v>59</v>
      </c>
      <c r="M183" s="106">
        <f t="shared" si="25"/>
        <v>182.71</v>
      </c>
      <c r="N183" s="107">
        <v>56.83</v>
      </c>
      <c r="O183" s="108" t="s">
        <v>59</v>
      </c>
      <c r="P183" s="106">
        <f t="shared" si="26"/>
        <v>56.83</v>
      </c>
    </row>
    <row r="184" spans="1:16">
      <c r="A184" s="18">
        <f t="shared" si="24"/>
        <v>184</v>
      </c>
      <c r="B184" s="101">
        <v>90</v>
      </c>
      <c r="C184" s="102" t="s">
        <v>58</v>
      </c>
      <c r="D184" s="100">
        <f t="shared" si="27"/>
        <v>22.5</v>
      </c>
      <c r="E184" s="103">
        <v>9.5960000000000004E-2</v>
      </c>
      <c r="F184" s="104">
        <v>5.2389999999999998E-5</v>
      </c>
      <c r="G184" s="99">
        <f t="shared" si="22"/>
        <v>9.6012390000000003E-2</v>
      </c>
      <c r="H184" s="107">
        <v>5.17</v>
      </c>
      <c r="I184" s="108" t="s">
        <v>7</v>
      </c>
      <c r="J184" s="111">
        <f t="shared" si="29"/>
        <v>5170</v>
      </c>
      <c r="K184" s="107">
        <v>231.09</v>
      </c>
      <c r="L184" s="108" t="s">
        <v>59</v>
      </c>
      <c r="M184" s="106">
        <f t="shared" si="25"/>
        <v>231.09</v>
      </c>
      <c r="N184" s="107">
        <v>69.959999999999994</v>
      </c>
      <c r="O184" s="108" t="s">
        <v>59</v>
      </c>
      <c r="P184" s="106">
        <f t="shared" si="26"/>
        <v>69.959999999999994</v>
      </c>
    </row>
    <row r="185" spans="1:16">
      <c r="A185" s="18">
        <f t="shared" si="24"/>
        <v>185</v>
      </c>
      <c r="B185" s="101">
        <v>100</v>
      </c>
      <c r="C185" s="102" t="s">
        <v>58</v>
      </c>
      <c r="D185" s="100">
        <f t="shared" si="27"/>
        <v>25</v>
      </c>
      <c r="E185" s="103">
        <v>8.8039999999999993E-2</v>
      </c>
      <c r="F185" s="104">
        <v>4.7589999999999997E-5</v>
      </c>
      <c r="G185" s="99">
        <f t="shared" si="22"/>
        <v>8.8087589999999993E-2</v>
      </c>
      <c r="H185" s="107">
        <v>6.26</v>
      </c>
      <c r="I185" s="108" t="s">
        <v>7</v>
      </c>
      <c r="J185" s="111">
        <f t="shared" si="29"/>
        <v>6260</v>
      </c>
      <c r="K185" s="107">
        <v>278.32</v>
      </c>
      <c r="L185" s="108" t="s">
        <v>59</v>
      </c>
      <c r="M185" s="106">
        <f t="shared" si="25"/>
        <v>278.32</v>
      </c>
      <c r="N185" s="107">
        <v>84.27</v>
      </c>
      <c r="O185" s="108" t="s">
        <v>59</v>
      </c>
      <c r="P185" s="106">
        <f t="shared" si="26"/>
        <v>84.27</v>
      </c>
    </row>
    <row r="186" spans="1:16">
      <c r="A186" s="18">
        <f t="shared" si="24"/>
        <v>186</v>
      </c>
      <c r="B186" s="101">
        <v>110</v>
      </c>
      <c r="C186" s="102" t="s">
        <v>58</v>
      </c>
      <c r="D186" s="100">
        <f t="shared" si="27"/>
        <v>27.5</v>
      </c>
      <c r="E186" s="103">
        <v>8.1449999999999995E-2</v>
      </c>
      <c r="F186" s="104">
        <v>4.3630000000000001E-5</v>
      </c>
      <c r="G186" s="99">
        <f t="shared" si="22"/>
        <v>8.1493629999999997E-2</v>
      </c>
      <c r="H186" s="107">
        <v>7.44</v>
      </c>
      <c r="I186" s="108" t="s">
        <v>7</v>
      </c>
      <c r="J186" s="111">
        <f t="shared" si="29"/>
        <v>7440</v>
      </c>
      <c r="K186" s="107">
        <v>325.33</v>
      </c>
      <c r="L186" s="108" t="s">
        <v>59</v>
      </c>
      <c r="M186" s="106">
        <f t="shared" si="25"/>
        <v>325.33</v>
      </c>
      <c r="N186" s="107">
        <v>99.73</v>
      </c>
      <c r="O186" s="108" t="s">
        <v>59</v>
      </c>
      <c r="P186" s="106">
        <f t="shared" si="26"/>
        <v>99.73</v>
      </c>
    </row>
    <row r="187" spans="1:16">
      <c r="A187" s="18">
        <f t="shared" si="24"/>
        <v>187</v>
      </c>
      <c r="B187" s="101">
        <v>120</v>
      </c>
      <c r="C187" s="102" t="s">
        <v>58</v>
      </c>
      <c r="D187" s="100">
        <f t="shared" si="27"/>
        <v>30</v>
      </c>
      <c r="E187" s="103">
        <v>7.5870000000000007E-2</v>
      </c>
      <c r="F187" s="104">
        <v>4.0299999999999997E-5</v>
      </c>
      <c r="G187" s="99">
        <f t="shared" si="22"/>
        <v>7.59103E-2</v>
      </c>
      <c r="H187" s="107">
        <v>8.7100000000000009</v>
      </c>
      <c r="I187" s="108" t="s">
        <v>7</v>
      </c>
      <c r="J187" s="111">
        <f t="shared" si="29"/>
        <v>8710</v>
      </c>
      <c r="K187" s="107">
        <v>372.58</v>
      </c>
      <c r="L187" s="108" t="s">
        <v>59</v>
      </c>
      <c r="M187" s="106">
        <f t="shared" si="25"/>
        <v>372.58</v>
      </c>
      <c r="N187" s="107">
        <v>116.32</v>
      </c>
      <c r="O187" s="108" t="s">
        <v>59</v>
      </c>
      <c r="P187" s="106">
        <f t="shared" si="26"/>
        <v>116.32</v>
      </c>
    </row>
    <row r="188" spans="1:16">
      <c r="A188" s="18">
        <f t="shared" si="24"/>
        <v>188</v>
      </c>
      <c r="B188" s="101">
        <v>130</v>
      </c>
      <c r="C188" s="102" t="s">
        <v>58</v>
      </c>
      <c r="D188" s="100">
        <f t="shared" si="27"/>
        <v>32.5</v>
      </c>
      <c r="E188" s="103">
        <v>7.109E-2</v>
      </c>
      <c r="F188" s="104">
        <v>3.7450000000000002E-5</v>
      </c>
      <c r="G188" s="99">
        <f t="shared" si="22"/>
        <v>7.1127449999999995E-2</v>
      </c>
      <c r="H188" s="107">
        <v>10.07</v>
      </c>
      <c r="I188" s="108" t="s">
        <v>7</v>
      </c>
      <c r="J188" s="111">
        <f t="shared" si="29"/>
        <v>10070</v>
      </c>
      <c r="K188" s="107">
        <v>420.29</v>
      </c>
      <c r="L188" s="108" t="s">
        <v>59</v>
      </c>
      <c r="M188" s="106">
        <f t="shared" si="25"/>
        <v>420.29</v>
      </c>
      <c r="N188" s="107">
        <v>134.02000000000001</v>
      </c>
      <c r="O188" s="108" t="s">
        <v>59</v>
      </c>
      <c r="P188" s="106">
        <f t="shared" si="26"/>
        <v>134.02000000000001</v>
      </c>
    </row>
    <row r="189" spans="1:16">
      <c r="A189" s="18">
        <f t="shared" si="24"/>
        <v>189</v>
      </c>
      <c r="B189" s="101">
        <v>140</v>
      </c>
      <c r="C189" s="102" t="s">
        <v>58</v>
      </c>
      <c r="D189" s="100">
        <f t="shared" si="27"/>
        <v>35</v>
      </c>
      <c r="E189" s="103">
        <v>6.694E-2</v>
      </c>
      <c r="F189" s="104">
        <v>3.4999999999999997E-5</v>
      </c>
      <c r="G189" s="99">
        <f t="shared" si="22"/>
        <v>6.6974999999999993E-2</v>
      </c>
      <c r="H189" s="107">
        <v>11.52</v>
      </c>
      <c r="I189" s="108" t="s">
        <v>7</v>
      </c>
      <c r="J189" s="111">
        <f t="shared" si="29"/>
        <v>11520</v>
      </c>
      <c r="K189" s="107">
        <v>468.59</v>
      </c>
      <c r="L189" s="108" t="s">
        <v>59</v>
      </c>
      <c r="M189" s="106">
        <f t="shared" si="25"/>
        <v>468.59</v>
      </c>
      <c r="N189" s="107">
        <v>152.79</v>
      </c>
      <c r="O189" s="108" t="s">
        <v>59</v>
      </c>
      <c r="P189" s="106">
        <f t="shared" si="26"/>
        <v>152.79</v>
      </c>
    </row>
    <row r="190" spans="1:16">
      <c r="A190" s="18">
        <f t="shared" si="24"/>
        <v>190</v>
      </c>
      <c r="B190" s="101">
        <v>150</v>
      </c>
      <c r="C190" s="102" t="s">
        <v>58</v>
      </c>
      <c r="D190" s="100">
        <f t="shared" si="27"/>
        <v>37.5</v>
      </c>
      <c r="E190" s="103">
        <v>6.3299999999999995E-2</v>
      </c>
      <c r="F190" s="104">
        <v>3.286E-5</v>
      </c>
      <c r="G190" s="99">
        <f t="shared" si="22"/>
        <v>6.3332859999999991E-2</v>
      </c>
      <c r="H190" s="107">
        <v>13.06</v>
      </c>
      <c r="I190" s="108" t="s">
        <v>7</v>
      </c>
      <c r="J190" s="111">
        <f t="shared" si="29"/>
        <v>13060</v>
      </c>
      <c r="K190" s="107">
        <v>517.54</v>
      </c>
      <c r="L190" s="108" t="s">
        <v>59</v>
      </c>
      <c r="M190" s="106">
        <f t="shared" si="25"/>
        <v>517.54</v>
      </c>
      <c r="N190" s="107">
        <v>172.63</v>
      </c>
      <c r="O190" s="108" t="s">
        <v>59</v>
      </c>
      <c r="P190" s="106">
        <f t="shared" si="26"/>
        <v>172.63</v>
      </c>
    </row>
    <row r="191" spans="1:16">
      <c r="A191" s="18">
        <f t="shared" si="24"/>
        <v>191</v>
      </c>
      <c r="B191" s="101">
        <v>160</v>
      </c>
      <c r="C191" s="102" t="s">
        <v>58</v>
      </c>
      <c r="D191" s="100">
        <f t="shared" si="27"/>
        <v>40</v>
      </c>
      <c r="E191" s="103">
        <v>6.0089999999999998E-2</v>
      </c>
      <c r="F191" s="104">
        <v>3.0970000000000003E-5</v>
      </c>
      <c r="G191" s="99">
        <f t="shared" si="22"/>
        <v>6.0120969999999996E-2</v>
      </c>
      <c r="H191" s="107">
        <v>14.68</v>
      </c>
      <c r="I191" s="108" t="s">
        <v>7</v>
      </c>
      <c r="J191" s="111">
        <f t="shared" si="29"/>
        <v>14680</v>
      </c>
      <c r="K191" s="107">
        <v>567.17999999999995</v>
      </c>
      <c r="L191" s="108" t="s">
        <v>59</v>
      </c>
      <c r="M191" s="106">
        <f t="shared" si="25"/>
        <v>567.17999999999995</v>
      </c>
      <c r="N191" s="107">
        <v>193.49</v>
      </c>
      <c r="O191" s="108" t="s">
        <v>59</v>
      </c>
      <c r="P191" s="106">
        <f t="shared" si="26"/>
        <v>193.49</v>
      </c>
    </row>
    <row r="192" spans="1:16">
      <c r="A192" s="18">
        <f t="shared" si="24"/>
        <v>192</v>
      </c>
      <c r="B192" s="101">
        <v>170</v>
      </c>
      <c r="C192" s="102" t="s">
        <v>58</v>
      </c>
      <c r="D192" s="100">
        <f t="shared" si="27"/>
        <v>42.5</v>
      </c>
      <c r="E192" s="103">
        <v>5.7230000000000003E-2</v>
      </c>
      <c r="F192" s="104">
        <v>2.9300000000000001E-5</v>
      </c>
      <c r="G192" s="99">
        <f t="shared" si="22"/>
        <v>5.7259300000000006E-2</v>
      </c>
      <c r="H192" s="107">
        <v>16.38</v>
      </c>
      <c r="I192" s="108" t="s">
        <v>7</v>
      </c>
      <c r="J192" s="111">
        <f t="shared" si="29"/>
        <v>16379.999999999998</v>
      </c>
      <c r="K192" s="107">
        <v>617.53</v>
      </c>
      <c r="L192" s="108" t="s">
        <v>59</v>
      </c>
      <c r="M192" s="106">
        <f t="shared" si="25"/>
        <v>617.53</v>
      </c>
      <c r="N192" s="107">
        <v>215.38</v>
      </c>
      <c r="O192" s="108" t="s">
        <v>59</v>
      </c>
      <c r="P192" s="106">
        <f t="shared" si="26"/>
        <v>215.38</v>
      </c>
    </row>
    <row r="193" spans="1:16">
      <c r="A193" s="18">
        <f t="shared" si="24"/>
        <v>193</v>
      </c>
      <c r="B193" s="101">
        <v>180</v>
      </c>
      <c r="C193" s="102" t="s">
        <v>58</v>
      </c>
      <c r="D193" s="100">
        <f t="shared" si="27"/>
        <v>45</v>
      </c>
      <c r="E193" s="103">
        <v>5.466E-2</v>
      </c>
      <c r="F193" s="104">
        <v>2.781E-5</v>
      </c>
      <c r="G193" s="99">
        <f t="shared" si="22"/>
        <v>5.4687810000000003E-2</v>
      </c>
      <c r="H193" s="107">
        <v>18.170000000000002</v>
      </c>
      <c r="I193" s="108" t="s">
        <v>7</v>
      </c>
      <c r="J193" s="111">
        <f t="shared" si="29"/>
        <v>18170</v>
      </c>
      <c r="K193" s="107">
        <v>668.58</v>
      </c>
      <c r="L193" s="108" t="s">
        <v>59</v>
      </c>
      <c r="M193" s="106">
        <f t="shared" si="25"/>
        <v>668.58</v>
      </c>
      <c r="N193" s="107">
        <v>238.26</v>
      </c>
      <c r="O193" s="108" t="s">
        <v>59</v>
      </c>
      <c r="P193" s="106">
        <f t="shared" si="26"/>
        <v>238.26</v>
      </c>
    </row>
    <row r="194" spans="1:16">
      <c r="A194" s="18">
        <f t="shared" si="24"/>
        <v>194</v>
      </c>
      <c r="B194" s="101">
        <v>200</v>
      </c>
      <c r="C194" s="102" t="s">
        <v>58</v>
      </c>
      <c r="D194" s="100">
        <f t="shared" si="27"/>
        <v>50</v>
      </c>
      <c r="E194" s="103">
        <v>5.024E-2</v>
      </c>
      <c r="F194" s="104">
        <v>2.525E-5</v>
      </c>
      <c r="G194" s="99">
        <f t="shared" si="22"/>
        <v>5.0265249999999997E-2</v>
      </c>
      <c r="H194" s="107">
        <v>21.98</v>
      </c>
      <c r="I194" s="108" t="s">
        <v>7</v>
      </c>
      <c r="J194" s="111">
        <f t="shared" si="29"/>
        <v>21980</v>
      </c>
      <c r="K194" s="107">
        <v>861.69</v>
      </c>
      <c r="L194" s="108" t="s">
        <v>59</v>
      </c>
      <c r="M194" s="106">
        <f t="shared" si="25"/>
        <v>861.69</v>
      </c>
      <c r="N194" s="107">
        <v>286.95999999999998</v>
      </c>
      <c r="O194" s="108" t="s">
        <v>59</v>
      </c>
      <c r="P194" s="106">
        <f t="shared" si="26"/>
        <v>286.95999999999998</v>
      </c>
    </row>
    <row r="195" spans="1:16">
      <c r="A195" s="18">
        <f t="shared" si="24"/>
        <v>195</v>
      </c>
      <c r="B195" s="101">
        <v>225</v>
      </c>
      <c r="C195" s="102" t="s">
        <v>58</v>
      </c>
      <c r="D195" s="100">
        <f t="shared" si="27"/>
        <v>56.25</v>
      </c>
      <c r="E195" s="103">
        <v>4.5749999999999999E-2</v>
      </c>
      <c r="F195" s="104">
        <v>2.266E-5</v>
      </c>
      <c r="G195" s="99">
        <f t="shared" si="22"/>
        <v>4.577266E-2</v>
      </c>
      <c r="H195" s="107">
        <v>27.2</v>
      </c>
      <c r="I195" s="108" t="s">
        <v>7</v>
      </c>
      <c r="J195" s="111">
        <f t="shared" si="29"/>
        <v>27200</v>
      </c>
      <c r="K195" s="107">
        <v>1.1399999999999999</v>
      </c>
      <c r="L195" s="110" t="s">
        <v>7</v>
      </c>
      <c r="M195" s="111">
        <f t="shared" ref="M195:M228" si="30">K195*1000</f>
        <v>1140</v>
      </c>
      <c r="N195" s="107">
        <v>353.15</v>
      </c>
      <c r="O195" s="108" t="s">
        <v>59</v>
      </c>
      <c r="P195" s="106">
        <f t="shared" si="26"/>
        <v>353.15</v>
      </c>
    </row>
    <row r="196" spans="1:16">
      <c r="A196" s="18">
        <f t="shared" si="24"/>
        <v>196</v>
      </c>
      <c r="B196" s="101">
        <v>250</v>
      </c>
      <c r="C196" s="102" t="s">
        <v>58</v>
      </c>
      <c r="D196" s="100">
        <f t="shared" si="27"/>
        <v>62.5</v>
      </c>
      <c r="E196" s="103">
        <v>4.2110000000000002E-2</v>
      </c>
      <c r="F196" s="104">
        <v>2.0570000000000001E-5</v>
      </c>
      <c r="G196" s="99">
        <f t="shared" si="22"/>
        <v>4.2130569999999999E-2</v>
      </c>
      <c r="H196" s="107">
        <v>32.89</v>
      </c>
      <c r="I196" s="108" t="s">
        <v>7</v>
      </c>
      <c r="J196" s="111">
        <f t="shared" si="29"/>
        <v>32890</v>
      </c>
      <c r="K196" s="107">
        <v>1.4</v>
      </c>
      <c r="L196" s="108" t="s">
        <v>7</v>
      </c>
      <c r="M196" s="111">
        <f t="shared" si="30"/>
        <v>1400</v>
      </c>
      <c r="N196" s="107">
        <v>425.02</v>
      </c>
      <c r="O196" s="108" t="s">
        <v>59</v>
      </c>
      <c r="P196" s="106">
        <f t="shared" si="26"/>
        <v>425.02</v>
      </c>
    </row>
    <row r="197" spans="1:16">
      <c r="A197" s="18">
        <f t="shared" si="24"/>
        <v>197</v>
      </c>
      <c r="B197" s="101">
        <v>275</v>
      </c>
      <c r="C197" s="102" t="s">
        <v>58</v>
      </c>
      <c r="D197" s="100">
        <f t="shared" ref="D197:D210" si="31">B197/$C$5</f>
        <v>68.75</v>
      </c>
      <c r="E197" s="103">
        <v>3.9079999999999997E-2</v>
      </c>
      <c r="F197" s="104">
        <v>1.8839999999999999E-5</v>
      </c>
      <c r="G197" s="99">
        <f t="shared" si="22"/>
        <v>3.9098839999999996E-2</v>
      </c>
      <c r="H197" s="107">
        <v>39.049999999999997</v>
      </c>
      <c r="I197" s="108" t="s">
        <v>7</v>
      </c>
      <c r="J197" s="111">
        <f t="shared" si="29"/>
        <v>39050</v>
      </c>
      <c r="K197" s="107">
        <v>1.65</v>
      </c>
      <c r="L197" s="108" t="s">
        <v>7</v>
      </c>
      <c r="M197" s="111">
        <f t="shared" si="30"/>
        <v>1650</v>
      </c>
      <c r="N197" s="107">
        <v>502.34</v>
      </c>
      <c r="O197" s="108" t="s">
        <v>59</v>
      </c>
      <c r="P197" s="106">
        <f t="shared" si="26"/>
        <v>502.34</v>
      </c>
    </row>
    <row r="198" spans="1:16">
      <c r="A198" s="18">
        <f t="shared" si="24"/>
        <v>198</v>
      </c>
      <c r="B198" s="101">
        <v>300</v>
      </c>
      <c r="C198" s="102" t="s">
        <v>58</v>
      </c>
      <c r="D198" s="100">
        <f t="shared" si="31"/>
        <v>75</v>
      </c>
      <c r="E198" s="103">
        <v>3.653E-2</v>
      </c>
      <c r="F198" s="104">
        <v>1.7399999999999999E-5</v>
      </c>
      <c r="G198" s="99">
        <f t="shared" si="22"/>
        <v>3.6547400000000001E-2</v>
      </c>
      <c r="H198" s="107">
        <v>45.66</v>
      </c>
      <c r="I198" s="108" t="s">
        <v>7</v>
      </c>
      <c r="J198" s="111">
        <f t="shared" si="29"/>
        <v>45660</v>
      </c>
      <c r="K198" s="107">
        <v>1.9</v>
      </c>
      <c r="L198" s="108" t="s">
        <v>7</v>
      </c>
      <c r="M198" s="111">
        <f t="shared" si="30"/>
        <v>1900</v>
      </c>
      <c r="N198" s="107">
        <v>584.9</v>
      </c>
      <c r="O198" s="108" t="s">
        <v>59</v>
      </c>
      <c r="P198" s="106">
        <f t="shared" si="26"/>
        <v>584.9</v>
      </c>
    </row>
    <row r="199" spans="1:16">
      <c r="A199" s="18">
        <f t="shared" si="24"/>
        <v>199</v>
      </c>
      <c r="B199" s="101">
        <v>325</v>
      </c>
      <c r="C199" s="102" t="s">
        <v>58</v>
      </c>
      <c r="D199" s="100">
        <f t="shared" si="31"/>
        <v>81.25</v>
      </c>
      <c r="E199" s="103">
        <v>3.4349999999999999E-2</v>
      </c>
      <c r="F199" s="104">
        <v>1.6160000000000001E-5</v>
      </c>
      <c r="G199" s="99">
        <f t="shared" si="22"/>
        <v>3.436616E-2</v>
      </c>
      <c r="H199" s="107">
        <v>52.72</v>
      </c>
      <c r="I199" s="108" t="s">
        <v>7</v>
      </c>
      <c r="J199" s="111">
        <f t="shared" si="29"/>
        <v>52720</v>
      </c>
      <c r="K199" s="107">
        <v>2.15</v>
      </c>
      <c r="L199" s="108" t="s">
        <v>7</v>
      </c>
      <c r="M199" s="111">
        <f t="shared" si="30"/>
        <v>2150</v>
      </c>
      <c r="N199" s="107">
        <v>672.51</v>
      </c>
      <c r="O199" s="108" t="s">
        <v>59</v>
      </c>
      <c r="P199" s="106">
        <f t="shared" si="26"/>
        <v>672.51</v>
      </c>
    </row>
    <row r="200" spans="1:16">
      <c r="A200" s="18">
        <f t="shared" si="24"/>
        <v>200</v>
      </c>
      <c r="B200" s="101">
        <v>350</v>
      </c>
      <c r="C200" s="102" t="s">
        <v>58</v>
      </c>
      <c r="D200" s="100">
        <f t="shared" si="31"/>
        <v>87.5</v>
      </c>
      <c r="E200" s="103">
        <v>3.2469999999999999E-2</v>
      </c>
      <c r="F200" s="104">
        <v>1.509E-5</v>
      </c>
      <c r="G200" s="99">
        <f t="shared" si="22"/>
        <v>3.2485090000000001E-2</v>
      </c>
      <c r="H200" s="107">
        <v>60.2</v>
      </c>
      <c r="I200" s="108" t="s">
        <v>7</v>
      </c>
      <c r="J200" s="111">
        <f t="shared" si="29"/>
        <v>60200</v>
      </c>
      <c r="K200" s="107">
        <v>2.4</v>
      </c>
      <c r="L200" s="108" t="s">
        <v>7</v>
      </c>
      <c r="M200" s="111">
        <f t="shared" si="30"/>
        <v>2400</v>
      </c>
      <c r="N200" s="107">
        <v>764.99</v>
      </c>
      <c r="O200" s="108" t="s">
        <v>59</v>
      </c>
      <c r="P200" s="106">
        <f t="shared" si="26"/>
        <v>764.99</v>
      </c>
    </row>
    <row r="201" spans="1:16">
      <c r="A201" s="18">
        <f t="shared" si="24"/>
        <v>201</v>
      </c>
      <c r="B201" s="101">
        <v>375</v>
      </c>
      <c r="C201" s="102" t="s">
        <v>58</v>
      </c>
      <c r="D201" s="100">
        <f t="shared" si="31"/>
        <v>93.75</v>
      </c>
      <c r="E201" s="103">
        <v>3.082E-2</v>
      </c>
      <c r="F201" s="104">
        <v>1.417E-5</v>
      </c>
      <c r="G201" s="99">
        <f t="shared" si="22"/>
        <v>3.0834170000000001E-2</v>
      </c>
      <c r="H201" s="107">
        <v>68.099999999999994</v>
      </c>
      <c r="I201" s="108" t="s">
        <v>7</v>
      </c>
      <c r="J201" s="111">
        <f t="shared" si="29"/>
        <v>68100</v>
      </c>
      <c r="K201" s="107">
        <v>2.65</v>
      </c>
      <c r="L201" s="108" t="s">
        <v>7</v>
      </c>
      <c r="M201" s="111">
        <f t="shared" si="30"/>
        <v>2650</v>
      </c>
      <c r="N201" s="107">
        <v>862.16</v>
      </c>
      <c r="O201" s="108" t="s">
        <v>59</v>
      </c>
      <c r="P201" s="106">
        <f t="shared" si="26"/>
        <v>862.16</v>
      </c>
    </row>
    <row r="202" spans="1:16">
      <c r="A202" s="18">
        <f t="shared" si="24"/>
        <v>202</v>
      </c>
      <c r="B202" s="101">
        <v>400</v>
      </c>
      <c r="C202" s="102" t="s">
        <v>58</v>
      </c>
      <c r="D202" s="112">
        <f t="shared" si="31"/>
        <v>100</v>
      </c>
      <c r="E202" s="103">
        <v>2.9360000000000001E-2</v>
      </c>
      <c r="F202" s="104">
        <v>1.3349999999999999E-5</v>
      </c>
      <c r="G202" s="99">
        <f t="shared" si="22"/>
        <v>2.9373349999999999E-2</v>
      </c>
      <c r="H202" s="107">
        <v>76.41</v>
      </c>
      <c r="I202" s="108" t="s">
        <v>7</v>
      </c>
      <c r="J202" s="111">
        <f t="shared" si="29"/>
        <v>76410</v>
      </c>
      <c r="K202" s="107">
        <v>2.91</v>
      </c>
      <c r="L202" s="108" t="s">
        <v>7</v>
      </c>
      <c r="M202" s="111">
        <f t="shared" si="30"/>
        <v>2910</v>
      </c>
      <c r="N202" s="107">
        <v>963.87</v>
      </c>
      <c r="O202" s="108" t="s">
        <v>59</v>
      </c>
      <c r="P202" s="106">
        <f t="shared" si="26"/>
        <v>963.87</v>
      </c>
    </row>
    <row r="203" spans="1:16">
      <c r="A203" s="18">
        <f t="shared" si="24"/>
        <v>203</v>
      </c>
      <c r="B203" s="101">
        <v>450</v>
      </c>
      <c r="C203" s="102" t="s">
        <v>58</v>
      </c>
      <c r="D203" s="112">
        <f t="shared" si="31"/>
        <v>112.5</v>
      </c>
      <c r="E203" s="103">
        <v>2.6919999999999999E-2</v>
      </c>
      <c r="F203" s="104">
        <v>1.1970000000000001E-5</v>
      </c>
      <c r="G203" s="99">
        <f t="shared" si="22"/>
        <v>2.693197E-2</v>
      </c>
      <c r="H203" s="107">
        <v>94.19</v>
      </c>
      <c r="I203" s="108" t="s">
        <v>7</v>
      </c>
      <c r="J203" s="111">
        <f t="shared" si="29"/>
        <v>94190</v>
      </c>
      <c r="K203" s="107">
        <v>3.85</v>
      </c>
      <c r="L203" s="108" t="s">
        <v>7</v>
      </c>
      <c r="M203" s="111">
        <f t="shared" si="30"/>
        <v>3850</v>
      </c>
      <c r="N203" s="107">
        <v>1.18</v>
      </c>
      <c r="O203" s="110" t="s">
        <v>7</v>
      </c>
      <c r="P203" s="111">
        <f t="shared" ref="P203:P228" si="32">N203*1000</f>
        <v>1180</v>
      </c>
    </row>
    <row r="204" spans="1:16">
      <c r="A204" s="18">
        <f t="shared" si="24"/>
        <v>204</v>
      </c>
      <c r="B204" s="101">
        <v>500</v>
      </c>
      <c r="C204" s="102" t="s">
        <v>58</v>
      </c>
      <c r="D204" s="112">
        <f t="shared" si="31"/>
        <v>125</v>
      </c>
      <c r="E204" s="103">
        <v>2.4930000000000001E-2</v>
      </c>
      <c r="F204" s="104">
        <v>1.0859999999999999E-5</v>
      </c>
      <c r="G204" s="99">
        <f t="shared" si="22"/>
        <v>2.4940860000000002E-2</v>
      </c>
      <c r="H204" s="107">
        <v>113.48</v>
      </c>
      <c r="I204" s="108" t="s">
        <v>7</v>
      </c>
      <c r="J204" s="111">
        <f t="shared" si="29"/>
        <v>113480</v>
      </c>
      <c r="K204" s="107">
        <v>4.7300000000000004</v>
      </c>
      <c r="L204" s="108" t="s">
        <v>7</v>
      </c>
      <c r="M204" s="111">
        <f t="shared" si="30"/>
        <v>4730</v>
      </c>
      <c r="N204" s="107">
        <v>1.41</v>
      </c>
      <c r="O204" s="108" t="s">
        <v>7</v>
      </c>
      <c r="P204" s="111">
        <f t="shared" si="32"/>
        <v>1410</v>
      </c>
    </row>
    <row r="205" spans="1:16">
      <c r="A205" s="18">
        <f t="shared" si="24"/>
        <v>205</v>
      </c>
      <c r="B205" s="101">
        <v>550</v>
      </c>
      <c r="C205" s="102" t="s">
        <v>58</v>
      </c>
      <c r="D205" s="112">
        <f t="shared" si="31"/>
        <v>137.5</v>
      </c>
      <c r="E205" s="103">
        <v>2.3300000000000001E-2</v>
      </c>
      <c r="F205" s="104">
        <v>9.9490000000000008E-6</v>
      </c>
      <c r="G205" s="99">
        <f t="shared" si="22"/>
        <v>2.3309949E-2</v>
      </c>
      <c r="H205" s="107">
        <v>134.22</v>
      </c>
      <c r="I205" s="108" t="s">
        <v>7</v>
      </c>
      <c r="J205" s="111">
        <f t="shared" si="29"/>
        <v>134220</v>
      </c>
      <c r="K205" s="107">
        <v>5.58</v>
      </c>
      <c r="L205" s="108" t="s">
        <v>7</v>
      </c>
      <c r="M205" s="111">
        <f t="shared" si="30"/>
        <v>5580</v>
      </c>
      <c r="N205" s="107">
        <v>1.66</v>
      </c>
      <c r="O205" s="108" t="s">
        <v>7</v>
      </c>
      <c r="P205" s="111">
        <f t="shared" si="32"/>
        <v>1660</v>
      </c>
    </row>
    <row r="206" spans="1:16">
      <c r="A206" s="18">
        <f t="shared" si="24"/>
        <v>206</v>
      </c>
      <c r="B206" s="101">
        <v>600</v>
      </c>
      <c r="C206" s="102" t="s">
        <v>58</v>
      </c>
      <c r="D206" s="112">
        <f t="shared" si="31"/>
        <v>150</v>
      </c>
      <c r="E206" s="103">
        <v>2.1919999999999999E-2</v>
      </c>
      <c r="F206" s="104">
        <v>9.1810000000000007E-6</v>
      </c>
      <c r="G206" s="99">
        <f t="shared" si="22"/>
        <v>2.1929180999999999E-2</v>
      </c>
      <c r="H206" s="107">
        <v>156.34</v>
      </c>
      <c r="I206" s="108" t="s">
        <v>7</v>
      </c>
      <c r="J206" s="111">
        <f t="shared" si="29"/>
        <v>156340</v>
      </c>
      <c r="K206" s="107">
        <v>6.4</v>
      </c>
      <c r="L206" s="108" t="s">
        <v>7</v>
      </c>
      <c r="M206" s="111">
        <f t="shared" si="30"/>
        <v>6400</v>
      </c>
      <c r="N206" s="107">
        <v>1.92</v>
      </c>
      <c r="O206" s="108" t="s">
        <v>7</v>
      </c>
      <c r="P206" s="111">
        <f t="shared" si="32"/>
        <v>1920</v>
      </c>
    </row>
    <row r="207" spans="1:16">
      <c r="A207" s="18">
        <f t="shared" si="24"/>
        <v>207</v>
      </c>
      <c r="B207" s="101">
        <v>650</v>
      </c>
      <c r="C207" s="102" t="s">
        <v>58</v>
      </c>
      <c r="D207" s="112">
        <f t="shared" si="31"/>
        <v>162.5</v>
      </c>
      <c r="E207" s="103">
        <v>2.0750000000000001E-2</v>
      </c>
      <c r="F207" s="104">
        <v>8.5259999999999993E-6</v>
      </c>
      <c r="G207" s="99">
        <f t="shared" si="22"/>
        <v>2.0758525999999999E-2</v>
      </c>
      <c r="H207" s="107">
        <v>179.78</v>
      </c>
      <c r="I207" s="108" t="s">
        <v>7</v>
      </c>
      <c r="J207" s="111">
        <f t="shared" si="29"/>
        <v>179780</v>
      </c>
      <c r="K207" s="107">
        <v>7.22</v>
      </c>
      <c r="L207" s="108" t="s">
        <v>7</v>
      </c>
      <c r="M207" s="111">
        <f t="shared" si="30"/>
        <v>7220</v>
      </c>
      <c r="N207" s="107">
        <v>2.2000000000000002</v>
      </c>
      <c r="O207" s="108" t="s">
        <v>7</v>
      </c>
      <c r="P207" s="111">
        <f t="shared" si="32"/>
        <v>2200</v>
      </c>
    </row>
    <row r="208" spans="1:16">
      <c r="A208" s="18">
        <f t="shared" si="24"/>
        <v>208</v>
      </c>
      <c r="B208" s="101">
        <v>700</v>
      </c>
      <c r="C208" s="102" t="s">
        <v>58</v>
      </c>
      <c r="D208" s="112">
        <f t="shared" si="31"/>
        <v>175</v>
      </c>
      <c r="E208" s="103">
        <v>1.9740000000000001E-2</v>
      </c>
      <c r="F208" s="104">
        <v>7.9610000000000005E-6</v>
      </c>
      <c r="G208" s="99">
        <f t="shared" si="22"/>
        <v>1.9747961000000001E-2</v>
      </c>
      <c r="H208" s="107">
        <v>204.48</v>
      </c>
      <c r="I208" s="108" t="s">
        <v>7</v>
      </c>
      <c r="J208" s="111">
        <f t="shared" si="29"/>
        <v>204480</v>
      </c>
      <c r="K208" s="107">
        <v>8.0399999999999991</v>
      </c>
      <c r="L208" s="108" t="s">
        <v>7</v>
      </c>
      <c r="M208" s="111">
        <f t="shared" si="30"/>
        <v>8039.9999999999991</v>
      </c>
      <c r="N208" s="107">
        <v>2.4900000000000002</v>
      </c>
      <c r="O208" s="108" t="s">
        <v>7</v>
      </c>
      <c r="P208" s="111">
        <f t="shared" si="32"/>
        <v>2490</v>
      </c>
    </row>
    <row r="209" spans="1:16">
      <c r="A209" s="18">
        <f t="shared" si="24"/>
        <v>209</v>
      </c>
      <c r="B209" s="101">
        <v>800</v>
      </c>
      <c r="C209" s="102" t="s">
        <v>58</v>
      </c>
      <c r="D209" s="112">
        <f t="shared" si="31"/>
        <v>200</v>
      </c>
      <c r="E209" s="103">
        <v>1.8079999999999999E-2</v>
      </c>
      <c r="F209" s="104">
        <v>7.0360000000000001E-6</v>
      </c>
      <c r="G209" s="99">
        <f t="shared" si="22"/>
        <v>1.8087035999999997E-2</v>
      </c>
      <c r="H209" s="107">
        <v>257.41000000000003</v>
      </c>
      <c r="I209" s="108" t="s">
        <v>7</v>
      </c>
      <c r="J209" s="111">
        <f t="shared" si="29"/>
        <v>257410.00000000003</v>
      </c>
      <c r="K209" s="107">
        <v>11</v>
      </c>
      <c r="L209" s="108" t="s">
        <v>7</v>
      </c>
      <c r="M209" s="111">
        <f t="shared" si="30"/>
        <v>11000</v>
      </c>
      <c r="N209" s="107">
        <v>3.1</v>
      </c>
      <c r="O209" s="108" t="s">
        <v>7</v>
      </c>
      <c r="P209" s="111">
        <f t="shared" si="32"/>
        <v>3100</v>
      </c>
    </row>
    <row r="210" spans="1:16">
      <c r="A210" s="18">
        <f t="shared" si="24"/>
        <v>210</v>
      </c>
      <c r="B210" s="101">
        <v>900</v>
      </c>
      <c r="C210" s="102" t="s">
        <v>58</v>
      </c>
      <c r="D210" s="112">
        <f t="shared" si="31"/>
        <v>225</v>
      </c>
      <c r="E210" s="103">
        <v>1.678E-2</v>
      </c>
      <c r="F210" s="104">
        <v>6.3090000000000001E-6</v>
      </c>
      <c r="G210" s="99">
        <f t="shared" si="22"/>
        <v>1.6786308999999999E-2</v>
      </c>
      <c r="H210" s="107">
        <v>314.8</v>
      </c>
      <c r="I210" s="108" t="s">
        <v>7</v>
      </c>
      <c r="J210" s="111">
        <f t="shared" si="29"/>
        <v>314800</v>
      </c>
      <c r="K210" s="107">
        <v>13.7</v>
      </c>
      <c r="L210" s="108" t="s">
        <v>7</v>
      </c>
      <c r="M210" s="111">
        <f t="shared" si="30"/>
        <v>13700</v>
      </c>
      <c r="N210" s="107">
        <v>3.76</v>
      </c>
      <c r="O210" s="108" t="s">
        <v>7</v>
      </c>
      <c r="P210" s="111">
        <f t="shared" si="32"/>
        <v>3760</v>
      </c>
    </row>
    <row r="211" spans="1:16">
      <c r="A211" s="18">
        <f t="shared" si="24"/>
        <v>211</v>
      </c>
      <c r="B211" s="101">
        <v>1</v>
      </c>
      <c r="C211" s="105" t="s">
        <v>60</v>
      </c>
      <c r="D211" s="112">
        <f t="shared" ref="D211:D228" si="33">B211*1000/$C$5</f>
        <v>250</v>
      </c>
      <c r="E211" s="103">
        <v>1.5740000000000001E-2</v>
      </c>
      <c r="F211" s="104">
        <v>5.7219999999999996E-6</v>
      </c>
      <c r="G211" s="99">
        <f t="shared" si="22"/>
        <v>1.5745722E-2</v>
      </c>
      <c r="H211" s="107">
        <v>376.31</v>
      </c>
      <c r="I211" s="108" t="s">
        <v>7</v>
      </c>
      <c r="J211" s="111">
        <f t="shared" si="29"/>
        <v>376310</v>
      </c>
      <c r="K211" s="107">
        <v>16.25</v>
      </c>
      <c r="L211" s="108" t="s">
        <v>7</v>
      </c>
      <c r="M211" s="111">
        <f t="shared" si="30"/>
        <v>16250</v>
      </c>
      <c r="N211" s="107">
        <v>4.45</v>
      </c>
      <c r="O211" s="108" t="s">
        <v>7</v>
      </c>
      <c r="P211" s="111">
        <f t="shared" si="32"/>
        <v>4450</v>
      </c>
    </row>
    <row r="212" spans="1:16">
      <c r="A212" s="18">
        <f t="shared" si="24"/>
        <v>212</v>
      </c>
      <c r="B212" s="101">
        <v>1.1000000000000001</v>
      </c>
      <c r="C212" s="102" t="s">
        <v>60</v>
      </c>
      <c r="D212" s="112">
        <f t="shared" si="33"/>
        <v>275</v>
      </c>
      <c r="E212" s="103">
        <v>1.4880000000000001E-2</v>
      </c>
      <c r="F212" s="104">
        <v>5.2379999999999997E-6</v>
      </c>
      <c r="G212" s="99">
        <f t="shared" ref="G212:G275" si="34">E212+F212</f>
        <v>1.4885238E-2</v>
      </c>
      <c r="H212" s="107">
        <v>441.63</v>
      </c>
      <c r="I212" s="108" t="s">
        <v>7</v>
      </c>
      <c r="J212" s="111">
        <f t="shared" si="29"/>
        <v>441630</v>
      </c>
      <c r="K212" s="107">
        <v>18.72</v>
      </c>
      <c r="L212" s="108" t="s">
        <v>7</v>
      </c>
      <c r="M212" s="111">
        <f t="shared" si="30"/>
        <v>18720</v>
      </c>
      <c r="N212" s="107">
        <v>5.17</v>
      </c>
      <c r="O212" s="108" t="s">
        <v>7</v>
      </c>
      <c r="P212" s="111">
        <f t="shared" si="32"/>
        <v>5170</v>
      </c>
    </row>
    <row r="213" spans="1:16">
      <c r="A213" s="18">
        <f t="shared" si="24"/>
        <v>213</v>
      </c>
      <c r="B213" s="101">
        <v>1.2</v>
      </c>
      <c r="C213" s="102" t="s">
        <v>60</v>
      </c>
      <c r="D213" s="112">
        <f t="shared" si="33"/>
        <v>300</v>
      </c>
      <c r="E213" s="103">
        <v>1.417E-2</v>
      </c>
      <c r="F213" s="104">
        <v>4.8319999999999996E-6</v>
      </c>
      <c r="G213" s="99">
        <f t="shared" si="34"/>
        <v>1.4174832E-2</v>
      </c>
      <c r="H213" s="107">
        <v>510.48</v>
      </c>
      <c r="I213" s="108" t="s">
        <v>7</v>
      </c>
      <c r="J213" s="111">
        <f t="shared" si="29"/>
        <v>510480</v>
      </c>
      <c r="K213" s="107">
        <v>21.13</v>
      </c>
      <c r="L213" s="108" t="s">
        <v>7</v>
      </c>
      <c r="M213" s="111">
        <f t="shared" si="30"/>
        <v>21130</v>
      </c>
      <c r="N213" s="107">
        <v>5.93</v>
      </c>
      <c r="O213" s="108" t="s">
        <v>7</v>
      </c>
      <c r="P213" s="111">
        <f t="shared" si="32"/>
        <v>5930</v>
      </c>
    </row>
    <row r="214" spans="1:16">
      <c r="A214" s="18">
        <f t="shared" ref="A214:A277" si="35">A213+1</f>
        <v>214</v>
      </c>
      <c r="B214" s="101">
        <v>1.3</v>
      </c>
      <c r="C214" s="102" t="s">
        <v>60</v>
      </c>
      <c r="D214" s="112">
        <f t="shared" si="33"/>
        <v>325</v>
      </c>
      <c r="E214" s="103">
        <v>1.3559999999999999E-2</v>
      </c>
      <c r="F214" s="104">
        <v>4.4859999999999999E-6</v>
      </c>
      <c r="G214" s="99">
        <f t="shared" si="34"/>
        <v>1.3564485999999999E-2</v>
      </c>
      <c r="H214" s="107">
        <v>582.6</v>
      </c>
      <c r="I214" s="108" t="s">
        <v>7</v>
      </c>
      <c r="J214" s="111">
        <f t="shared" si="29"/>
        <v>582600</v>
      </c>
      <c r="K214" s="107">
        <v>23.49</v>
      </c>
      <c r="L214" s="108" t="s">
        <v>7</v>
      </c>
      <c r="M214" s="111">
        <f t="shared" si="30"/>
        <v>23490</v>
      </c>
      <c r="N214" s="107">
        <v>6.71</v>
      </c>
      <c r="O214" s="108" t="s">
        <v>7</v>
      </c>
      <c r="P214" s="111">
        <f t="shared" si="32"/>
        <v>6710</v>
      </c>
    </row>
    <row r="215" spans="1:16">
      <c r="A215" s="18">
        <f t="shared" si="35"/>
        <v>215</v>
      </c>
      <c r="B215" s="101">
        <v>1.4</v>
      </c>
      <c r="C215" s="102" t="s">
        <v>60</v>
      </c>
      <c r="D215" s="112">
        <f t="shared" si="33"/>
        <v>350</v>
      </c>
      <c r="E215" s="103">
        <v>1.304E-2</v>
      </c>
      <c r="F215" s="104">
        <v>4.1869999999999999E-6</v>
      </c>
      <c r="G215" s="99">
        <f t="shared" si="34"/>
        <v>1.3044186999999999E-2</v>
      </c>
      <c r="H215" s="107">
        <v>657.76</v>
      </c>
      <c r="I215" s="108" t="s">
        <v>7</v>
      </c>
      <c r="J215" s="111">
        <f t="shared" si="29"/>
        <v>657760</v>
      </c>
      <c r="K215" s="107">
        <v>25.81</v>
      </c>
      <c r="L215" s="108" t="s">
        <v>7</v>
      </c>
      <c r="M215" s="111">
        <f t="shared" si="30"/>
        <v>25810</v>
      </c>
      <c r="N215" s="107">
        <v>7.51</v>
      </c>
      <c r="O215" s="108" t="s">
        <v>7</v>
      </c>
      <c r="P215" s="111">
        <f t="shared" si="32"/>
        <v>7510</v>
      </c>
    </row>
    <row r="216" spans="1:16">
      <c r="A216" s="18">
        <f t="shared" si="35"/>
        <v>216</v>
      </c>
      <c r="B216" s="101">
        <v>1.5</v>
      </c>
      <c r="C216" s="102" t="s">
        <v>60</v>
      </c>
      <c r="D216" s="112">
        <f t="shared" si="33"/>
        <v>375</v>
      </c>
      <c r="E216" s="103">
        <v>1.26E-2</v>
      </c>
      <c r="F216" s="104">
        <v>3.9269999999999998E-6</v>
      </c>
      <c r="G216" s="99">
        <f t="shared" si="34"/>
        <v>1.2603927000000001E-2</v>
      </c>
      <c r="H216" s="107">
        <v>735.75</v>
      </c>
      <c r="I216" s="108" t="s">
        <v>7</v>
      </c>
      <c r="J216" s="111">
        <f t="shared" si="29"/>
        <v>735750</v>
      </c>
      <c r="K216" s="107">
        <v>28.1</v>
      </c>
      <c r="L216" s="108" t="s">
        <v>7</v>
      </c>
      <c r="M216" s="111">
        <f t="shared" si="30"/>
        <v>28100</v>
      </c>
      <c r="N216" s="107">
        <v>8.34</v>
      </c>
      <c r="O216" s="108" t="s">
        <v>7</v>
      </c>
      <c r="P216" s="111">
        <f t="shared" si="32"/>
        <v>8340</v>
      </c>
    </row>
    <row r="217" spans="1:16">
      <c r="A217" s="18">
        <f t="shared" si="35"/>
        <v>217</v>
      </c>
      <c r="B217" s="101">
        <v>1.6</v>
      </c>
      <c r="C217" s="102" t="s">
        <v>60</v>
      </c>
      <c r="D217" s="112">
        <f t="shared" si="33"/>
        <v>400</v>
      </c>
      <c r="E217" s="103">
        <v>1.2200000000000001E-2</v>
      </c>
      <c r="F217" s="104">
        <v>3.6990000000000001E-6</v>
      </c>
      <c r="G217" s="99">
        <f t="shared" si="34"/>
        <v>1.2203699E-2</v>
      </c>
      <c r="H217" s="107">
        <v>816.38</v>
      </c>
      <c r="I217" s="108" t="s">
        <v>7</v>
      </c>
      <c r="J217" s="111">
        <f t="shared" si="29"/>
        <v>816380</v>
      </c>
      <c r="K217" s="107">
        <v>30.35</v>
      </c>
      <c r="L217" s="108" t="s">
        <v>7</v>
      </c>
      <c r="M217" s="111">
        <f t="shared" si="30"/>
        <v>30350</v>
      </c>
      <c r="N217" s="107">
        <v>9.18</v>
      </c>
      <c r="O217" s="108" t="s">
        <v>7</v>
      </c>
      <c r="P217" s="111">
        <f t="shared" si="32"/>
        <v>9180</v>
      </c>
    </row>
    <row r="218" spans="1:16">
      <c r="A218" s="18">
        <f t="shared" si="35"/>
        <v>218</v>
      </c>
      <c r="B218" s="101">
        <v>1.7</v>
      </c>
      <c r="C218" s="102" t="s">
        <v>60</v>
      </c>
      <c r="D218" s="112">
        <f t="shared" si="33"/>
        <v>425</v>
      </c>
      <c r="E218" s="103">
        <v>1.1860000000000001E-2</v>
      </c>
      <c r="F218" s="104">
        <v>3.4960000000000001E-6</v>
      </c>
      <c r="G218" s="99">
        <f t="shared" si="34"/>
        <v>1.1863496000000001E-2</v>
      </c>
      <c r="H218" s="107">
        <v>899.47</v>
      </c>
      <c r="I218" s="108" t="s">
        <v>7</v>
      </c>
      <c r="J218" s="111">
        <f t="shared" si="29"/>
        <v>899470</v>
      </c>
      <c r="K218" s="107">
        <v>32.58</v>
      </c>
      <c r="L218" s="108" t="s">
        <v>7</v>
      </c>
      <c r="M218" s="111">
        <f t="shared" si="30"/>
        <v>32580</v>
      </c>
      <c r="N218" s="107">
        <v>10.039999999999999</v>
      </c>
      <c r="O218" s="108" t="s">
        <v>7</v>
      </c>
      <c r="P218" s="111">
        <f t="shared" si="32"/>
        <v>10040</v>
      </c>
    </row>
    <row r="219" spans="1:16">
      <c r="A219" s="18">
        <f t="shared" si="35"/>
        <v>219</v>
      </c>
      <c r="B219" s="101">
        <v>1.8</v>
      </c>
      <c r="C219" s="102" t="s">
        <v>60</v>
      </c>
      <c r="D219" s="112">
        <f t="shared" si="33"/>
        <v>450</v>
      </c>
      <c r="E219" s="103">
        <v>1.1560000000000001E-2</v>
      </c>
      <c r="F219" s="104">
        <v>3.315E-6</v>
      </c>
      <c r="G219" s="99">
        <f t="shared" si="34"/>
        <v>1.1563315000000001E-2</v>
      </c>
      <c r="H219" s="107">
        <v>984.85</v>
      </c>
      <c r="I219" s="108" t="s">
        <v>7</v>
      </c>
      <c r="J219" s="111">
        <f t="shared" si="29"/>
        <v>984850</v>
      </c>
      <c r="K219" s="107">
        <v>34.78</v>
      </c>
      <c r="L219" s="108" t="s">
        <v>7</v>
      </c>
      <c r="M219" s="111">
        <f t="shared" si="30"/>
        <v>34780</v>
      </c>
      <c r="N219" s="107">
        <v>10.91</v>
      </c>
      <c r="O219" s="108" t="s">
        <v>7</v>
      </c>
      <c r="P219" s="111">
        <f t="shared" si="32"/>
        <v>10910</v>
      </c>
    </row>
    <row r="220" spans="1:16">
      <c r="A220" s="18">
        <f t="shared" si="35"/>
        <v>220</v>
      </c>
      <c r="B220" s="101">
        <v>2</v>
      </c>
      <c r="C220" s="102" t="s">
        <v>60</v>
      </c>
      <c r="D220" s="112">
        <f t="shared" si="33"/>
        <v>500</v>
      </c>
      <c r="E220" s="103">
        <v>1.1039999999999999E-2</v>
      </c>
      <c r="F220" s="104">
        <v>3.0060000000000001E-6</v>
      </c>
      <c r="G220" s="99">
        <f t="shared" si="34"/>
        <v>1.1043005999999999E-2</v>
      </c>
      <c r="H220" s="107">
        <v>1.1599999999999999</v>
      </c>
      <c r="I220" s="110" t="s">
        <v>62</v>
      </c>
      <c r="J220" s="113">
        <f t="shared" ref="J220:J228" si="36">H220*1000000</f>
        <v>1160000</v>
      </c>
      <c r="K220" s="107">
        <v>42.91</v>
      </c>
      <c r="L220" s="108" t="s">
        <v>7</v>
      </c>
      <c r="M220" s="111">
        <f t="shared" si="30"/>
        <v>42910</v>
      </c>
      <c r="N220" s="107">
        <v>12.68</v>
      </c>
      <c r="O220" s="108" t="s">
        <v>7</v>
      </c>
      <c r="P220" s="111">
        <f t="shared" si="32"/>
        <v>12680</v>
      </c>
    </row>
    <row r="221" spans="1:16">
      <c r="A221" s="18">
        <f t="shared" si="35"/>
        <v>221</v>
      </c>
      <c r="B221" s="101">
        <v>2.25</v>
      </c>
      <c r="C221" s="102" t="s">
        <v>60</v>
      </c>
      <c r="D221" s="112">
        <f t="shared" si="33"/>
        <v>562.5</v>
      </c>
      <c r="E221" s="103">
        <v>1.0540000000000001E-2</v>
      </c>
      <c r="F221" s="104">
        <v>2.6929999999999999E-6</v>
      </c>
      <c r="G221" s="99">
        <f t="shared" si="34"/>
        <v>1.0542693000000001E-2</v>
      </c>
      <c r="H221" s="107">
        <v>1.39</v>
      </c>
      <c r="I221" s="108" t="s">
        <v>62</v>
      </c>
      <c r="J221" s="113">
        <f t="shared" si="36"/>
        <v>1390000</v>
      </c>
      <c r="K221" s="107">
        <v>54.06</v>
      </c>
      <c r="L221" s="108" t="s">
        <v>7</v>
      </c>
      <c r="M221" s="111">
        <f t="shared" si="30"/>
        <v>54060</v>
      </c>
      <c r="N221" s="107">
        <v>14.96</v>
      </c>
      <c r="O221" s="108" t="s">
        <v>7</v>
      </c>
      <c r="P221" s="111">
        <f t="shared" si="32"/>
        <v>14960</v>
      </c>
    </row>
    <row r="222" spans="1:16">
      <c r="A222" s="18">
        <f t="shared" si="35"/>
        <v>222</v>
      </c>
      <c r="B222" s="101">
        <v>2.5</v>
      </c>
      <c r="C222" s="102" t="s">
        <v>60</v>
      </c>
      <c r="D222" s="112">
        <f t="shared" si="33"/>
        <v>625</v>
      </c>
      <c r="E222" s="103">
        <v>1.014E-2</v>
      </c>
      <c r="F222" s="104">
        <v>2.4420000000000001E-6</v>
      </c>
      <c r="G222" s="99">
        <f t="shared" si="34"/>
        <v>1.0142442E-2</v>
      </c>
      <c r="H222" s="107">
        <v>1.64</v>
      </c>
      <c r="I222" s="108" t="s">
        <v>62</v>
      </c>
      <c r="J222" s="113">
        <f t="shared" si="36"/>
        <v>1640000</v>
      </c>
      <c r="K222" s="107">
        <v>64.040000000000006</v>
      </c>
      <c r="L222" s="108" t="s">
        <v>7</v>
      </c>
      <c r="M222" s="111">
        <f t="shared" si="30"/>
        <v>64040.000000000007</v>
      </c>
      <c r="N222" s="107">
        <v>17.27</v>
      </c>
      <c r="O222" s="108" t="s">
        <v>7</v>
      </c>
      <c r="P222" s="111">
        <f t="shared" si="32"/>
        <v>17270</v>
      </c>
    </row>
    <row r="223" spans="1:16">
      <c r="A223" s="18">
        <f t="shared" si="35"/>
        <v>223</v>
      </c>
      <c r="B223" s="101">
        <v>2.75</v>
      </c>
      <c r="C223" s="102" t="s">
        <v>60</v>
      </c>
      <c r="D223" s="112">
        <f t="shared" si="33"/>
        <v>687.5</v>
      </c>
      <c r="E223" s="103">
        <v>9.8250000000000004E-3</v>
      </c>
      <c r="F223" s="104">
        <v>2.2340000000000001E-6</v>
      </c>
      <c r="G223" s="99">
        <f t="shared" si="34"/>
        <v>9.8272340000000007E-3</v>
      </c>
      <c r="H223" s="107">
        <v>1.89</v>
      </c>
      <c r="I223" s="108" t="s">
        <v>62</v>
      </c>
      <c r="J223" s="113">
        <f t="shared" si="36"/>
        <v>1890000</v>
      </c>
      <c r="K223" s="107">
        <v>73.25</v>
      </c>
      <c r="L223" s="108" t="s">
        <v>7</v>
      </c>
      <c r="M223" s="111">
        <f t="shared" si="30"/>
        <v>73250</v>
      </c>
      <c r="N223" s="107">
        <v>19.600000000000001</v>
      </c>
      <c r="O223" s="108" t="s">
        <v>7</v>
      </c>
      <c r="P223" s="111">
        <f t="shared" si="32"/>
        <v>19600</v>
      </c>
    </row>
    <row r="224" spans="1:16">
      <c r="A224" s="18">
        <f t="shared" si="35"/>
        <v>224</v>
      </c>
      <c r="B224" s="101">
        <v>3</v>
      </c>
      <c r="C224" s="102" t="s">
        <v>60</v>
      </c>
      <c r="D224" s="112">
        <f t="shared" si="33"/>
        <v>750</v>
      </c>
      <c r="E224" s="103">
        <v>9.5680000000000001E-3</v>
      </c>
      <c r="F224" s="104">
        <v>2.0600000000000002E-6</v>
      </c>
      <c r="G224" s="99">
        <f t="shared" si="34"/>
        <v>9.57006E-3</v>
      </c>
      <c r="H224" s="107">
        <v>2.14</v>
      </c>
      <c r="I224" s="108" t="s">
        <v>62</v>
      </c>
      <c r="J224" s="113">
        <f t="shared" si="36"/>
        <v>2140000</v>
      </c>
      <c r="K224" s="107">
        <v>81.89</v>
      </c>
      <c r="L224" s="108" t="s">
        <v>7</v>
      </c>
      <c r="M224" s="111">
        <f t="shared" si="30"/>
        <v>81890</v>
      </c>
      <c r="N224" s="107">
        <v>21.95</v>
      </c>
      <c r="O224" s="108" t="s">
        <v>7</v>
      </c>
      <c r="P224" s="111">
        <f t="shared" si="32"/>
        <v>21950</v>
      </c>
    </row>
    <row r="225" spans="1:16">
      <c r="A225" s="18">
        <f t="shared" si="35"/>
        <v>225</v>
      </c>
      <c r="B225" s="101">
        <v>3.25</v>
      </c>
      <c r="C225" s="102" t="s">
        <v>60</v>
      </c>
      <c r="D225" s="112">
        <f t="shared" si="33"/>
        <v>812.5</v>
      </c>
      <c r="E225" s="103">
        <v>9.3559999999999997E-3</v>
      </c>
      <c r="F225" s="104">
        <v>1.9120000000000001E-6</v>
      </c>
      <c r="G225" s="99">
        <f t="shared" si="34"/>
        <v>9.3579119999999995E-3</v>
      </c>
      <c r="H225" s="107">
        <v>2.41</v>
      </c>
      <c r="I225" s="108" t="s">
        <v>62</v>
      </c>
      <c r="J225" s="113">
        <f t="shared" si="36"/>
        <v>2410000</v>
      </c>
      <c r="K225" s="107">
        <v>90.07</v>
      </c>
      <c r="L225" s="108" t="s">
        <v>7</v>
      </c>
      <c r="M225" s="111">
        <f t="shared" si="30"/>
        <v>90070</v>
      </c>
      <c r="N225" s="107">
        <v>24.29</v>
      </c>
      <c r="O225" s="108" t="s">
        <v>7</v>
      </c>
      <c r="P225" s="111">
        <f t="shared" si="32"/>
        <v>24290</v>
      </c>
    </row>
    <row r="226" spans="1:16">
      <c r="A226" s="18">
        <f t="shared" si="35"/>
        <v>226</v>
      </c>
      <c r="B226" s="101">
        <v>3.5</v>
      </c>
      <c r="C226" s="102" t="s">
        <v>60</v>
      </c>
      <c r="D226" s="112">
        <f t="shared" si="33"/>
        <v>875</v>
      </c>
      <c r="E226" s="103">
        <v>9.1809999999999999E-3</v>
      </c>
      <c r="F226" s="104">
        <v>1.784E-6</v>
      </c>
      <c r="G226" s="99">
        <f t="shared" si="34"/>
        <v>9.1827839999999994E-3</v>
      </c>
      <c r="H226" s="107">
        <v>2.68</v>
      </c>
      <c r="I226" s="108" t="s">
        <v>62</v>
      </c>
      <c r="J226" s="113">
        <f t="shared" si="36"/>
        <v>2680000</v>
      </c>
      <c r="K226" s="107">
        <v>97.88</v>
      </c>
      <c r="L226" s="108" t="s">
        <v>7</v>
      </c>
      <c r="M226" s="111">
        <f t="shared" si="30"/>
        <v>97880</v>
      </c>
      <c r="N226" s="107">
        <v>26.64</v>
      </c>
      <c r="O226" s="108" t="s">
        <v>7</v>
      </c>
      <c r="P226" s="111">
        <f t="shared" si="32"/>
        <v>26640</v>
      </c>
    </row>
    <row r="227" spans="1:16">
      <c r="A227" s="18">
        <f t="shared" si="35"/>
        <v>227</v>
      </c>
      <c r="B227" s="101">
        <v>3.75</v>
      </c>
      <c r="C227" s="102" t="s">
        <v>60</v>
      </c>
      <c r="D227" s="112">
        <f t="shared" si="33"/>
        <v>937.5</v>
      </c>
      <c r="E227" s="103">
        <v>9.0349999999999996E-3</v>
      </c>
      <c r="F227" s="104">
        <v>1.6729999999999999E-6</v>
      </c>
      <c r="G227" s="99">
        <f t="shared" si="34"/>
        <v>9.0366730000000003E-3</v>
      </c>
      <c r="H227" s="107">
        <v>2.95</v>
      </c>
      <c r="I227" s="108" t="s">
        <v>62</v>
      </c>
      <c r="J227" s="113">
        <f t="shared" si="36"/>
        <v>2950000</v>
      </c>
      <c r="K227" s="107">
        <v>105.36</v>
      </c>
      <c r="L227" s="108" t="s">
        <v>7</v>
      </c>
      <c r="M227" s="111">
        <f t="shared" si="30"/>
        <v>105360</v>
      </c>
      <c r="N227" s="107">
        <v>28.98</v>
      </c>
      <c r="O227" s="108" t="s">
        <v>7</v>
      </c>
      <c r="P227" s="111">
        <f t="shared" si="32"/>
        <v>28980</v>
      </c>
    </row>
    <row r="228" spans="1:16">
      <c r="A228" s="21">
        <f t="shared" si="35"/>
        <v>228</v>
      </c>
      <c r="B228" s="101">
        <v>4</v>
      </c>
      <c r="C228" s="102" t="s">
        <v>60</v>
      </c>
      <c r="D228" s="106">
        <f t="shared" si="33"/>
        <v>1000</v>
      </c>
      <c r="E228" s="103">
        <v>8.9110000000000005E-3</v>
      </c>
      <c r="F228" s="104">
        <v>1.575E-6</v>
      </c>
      <c r="G228" s="99">
        <f t="shared" si="34"/>
        <v>8.9125750000000007E-3</v>
      </c>
      <c r="H228" s="107">
        <v>3.23</v>
      </c>
      <c r="I228" s="108" t="s">
        <v>62</v>
      </c>
      <c r="J228" s="113">
        <f t="shared" si="36"/>
        <v>3230000</v>
      </c>
      <c r="K228" s="107">
        <v>112.55</v>
      </c>
      <c r="L228" s="108" t="s">
        <v>7</v>
      </c>
      <c r="M228" s="111">
        <f t="shared" si="30"/>
        <v>112550</v>
      </c>
      <c r="N228" s="107">
        <v>31.3</v>
      </c>
      <c r="O228" s="108" t="s">
        <v>7</v>
      </c>
      <c r="P228" s="111">
        <f t="shared" si="32"/>
        <v>31300</v>
      </c>
    </row>
    <row r="229" spans="1:16">
      <c r="A229" s="18">
        <f t="shared" si="35"/>
        <v>229</v>
      </c>
      <c r="B229" s="101"/>
      <c r="C229" s="102"/>
      <c r="D229" s="106" t="e">
        <v>#N/A</v>
      </c>
      <c r="E229" s="103"/>
      <c r="F229" s="104"/>
      <c r="G229" s="99" t="e">
        <v>#N/A</v>
      </c>
      <c r="H229" s="107"/>
      <c r="I229" s="108"/>
      <c r="J229" s="111" t="e">
        <v>#N/A</v>
      </c>
      <c r="K229" s="107"/>
      <c r="L229" s="108"/>
      <c r="M229" s="111" t="e">
        <v>#N/A</v>
      </c>
      <c r="N229" s="107"/>
      <c r="O229" s="108"/>
      <c r="P229" s="114" t="e">
        <v>#N/A</v>
      </c>
    </row>
    <row r="230" spans="1:16">
      <c r="A230" s="18">
        <f t="shared" si="35"/>
        <v>230</v>
      </c>
      <c r="B230" s="101"/>
      <c r="C230" s="102"/>
      <c r="D230" s="106" t="e">
        <v>#N/A</v>
      </c>
      <c r="E230" s="103"/>
      <c r="F230" s="104"/>
      <c r="G230" s="99" t="e">
        <v>#N/A</v>
      </c>
      <c r="H230" s="107"/>
      <c r="I230" s="108"/>
      <c r="J230" s="111" t="e">
        <v>#N/A</v>
      </c>
      <c r="K230" s="107"/>
      <c r="L230" s="108"/>
      <c r="M230" s="111" t="e">
        <v>#N/A</v>
      </c>
      <c r="N230" s="107"/>
      <c r="O230" s="108"/>
      <c r="P230" s="114" t="e">
        <v>#N/A</v>
      </c>
    </row>
    <row r="231" spans="1:16">
      <c r="A231" s="18">
        <f t="shared" si="35"/>
        <v>231</v>
      </c>
      <c r="B231" s="101"/>
      <c r="C231" s="102"/>
      <c r="D231" s="106" t="e">
        <v>#N/A</v>
      </c>
      <c r="E231" s="103"/>
      <c r="F231" s="104"/>
      <c r="G231" s="99" t="e">
        <v>#N/A</v>
      </c>
      <c r="H231" s="107"/>
      <c r="I231" s="108"/>
      <c r="J231" s="111" t="e">
        <v>#N/A</v>
      </c>
      <c r="K231" s="107"/>
      <c r="L231" s="108"/>
      <c r="M231" s="111" t="e">
        <v>#N/A</v>
      </c>
      <c r="N231" s="107"/>
      <c r="O231" s="108"/>
      <c r="P231" s="114" t="e">
        <v>#N/A</v>
      </c>
    </row>
    <row r="232" spans="1:16">
      <c r="A232" s="18">
        <f t="shared" si="35"/>
        <v>232</v>
      </c>
      <c r="B232" s="101"/>
      <c r="C232" s="102"/>
      <c r="D232" s="106" t="e">
        <v>#N/A</v>
      </c>
      <c r="E232" s="103"/>
      <c r="F232" s="104"/>
      <c r="G232" s="99" t="e">
        <v>#N/A</v>
      </c>
      <c r="H232" s="107"/>
      <c r="I232" s="108"/>
      <c r="J232" s="111" t="e">
        <v>#N/A</v>
      </c>
      <c r="K232" s="107"/>
      <c r="L232" s="108"/>
      <c r="M232" s="111" t="e">
        <v>#N/A</v>
      </c>
      <c r="N232" s="107"/>
      <c r="O232" s="108"/>
      <c r="P232" s="114" t="e">
        <v>#N/A</v>
      </c>
    </row>
    <row r="233" spans="1:16">
      <c r="A233" s="18">
        <f t="shared" si="35"/>
        <v>233</v>
      </c>
      <c r="B233" s="101"/>
      <c r="C233" s="102"/>
      <c r="D233" s="106" t="e">
        <v>#N/A</v>
      </c>
      <c r="E233" s="103"/>
      <c r="F233" s="104"/>
      <c r="G233" s="99" t="e">
        <v>#N/A</v>
      </c>
      <c r="H233" s="107"/>
      <c r="I233" s="108"/>
      <c r="J233" s="111" t="e">
        <v>#N/A</v>
      </c>
      <c r="K233" s="107"/>
      <c r="L233" s="108"/>
      <c r="M233" s="111" t="e">
        <v>#N/A</v>
      </c>
      <c r="N233" s="107"/>
      <c r="O233" s="108"/>
      <c r="P233" s="114" t="e">
        <v>#N/A</v>
      </c>
    </row>
    <row r="234" spans="1:16">
      <c r="A234" s="18">
        <f t="shared" si="35"/>
        <v>234</v>
      </c>
      <c r="B234" s="101"/>
      <c r="C234" s="102"/>
      <c r="D234" s="106" t="e">
        <v>#N/A</v>
      </c>
      <c r="E234" s="103"/>
      <c r="F234" s="104"/>
      <c r="G234" s="99" t="e">
        <v>#N/A</v>
      </c>
      <c r="H234" s="107"/>
      <c r="I234" s="108"/>
      <c r="J234" s="111" t="e">
        <v>#N/A</v>
      </c>
      <c r="K234" s="107"/>
      <c r="L234" s="108"/>
      <c r="M234" s="111" t="e">
        <v>#N/A</v>
      </c>
      <c r="N234" s="107"/>
      <c r="O234" s="108"/>
      <c r="P234" s="114" t="e">
        <v>#N/A</v>
      </c>
    </row>
    <row r="235" spans="1:16">
      <c r="A235" s="18">
        <f t="shared" si="35"/>
        <v>235</v>
      </c>
      <c r="B235" s="101"/>
      <c r="C235" s="102"/>
      <c r="D235" s="106" t="e">
        <v>#N/A</v>
      </c>
      <c r="E235" s="103"/>
      <c r="F235" s="104"/>
      <c r="G235" s="99" t="e">
        <v>#N/A</v>
      </c>
      <c r="H235" s="107"/>
      <c r="I235" s="108"/>
      <c r="J235" s="111" t="e">
        <v>#N/A</v>
      </c>
      <c r="K235" s="107"/>
      <c r="L235" s="108"/>
      <c r="M235" s="111" t="e">
        <v>#N/A</v>
      </c>
      <c r="N235" s="107"/>
      <c r="O235" s="108"/>
      <c r="P235" s="114" t="e">
        <v>#N/A</v>
      </c>
    </row>
    <row r="236" spans="1:16">
      <c r="A236" s="18">
        <f t="shared" si="35"/>
        <v>236</v>
      </c>
      <c r="B236" s="101"/>
      <c r="C236" s="102"/>
      <c r="D236" s="106" t="e">
        <v>#N/A</v>
      </c>
      <c r="E236" s="103"/>
      <c r="F236" s="104"/>
      <c r="G236" s="99" t="e">
        <v>#N/A</v>
      </c>
      <c r="H236" s="107"/>
      <c r="I236" s="108"/>
      <c r="J236" s="111" t="e">
        <v>#N/A</v>
      </c>
      <c r="K236" s="107"/>
      <c r="L236" s="108"/>
      <c r="M236" s="111" t="e">
        <v>#N/A</v>
      </c>
      <c r="N236" s="107"/>
      <c r="O236" s="108"/>
      <c r="P236" s="114" t="e">
        <v>#N/A</v>
      </c>
    </row>
    <row r="237" spans="1:16">
      <c r="A237" s="18">
        <f t="shared" si="35"/>
        <v>237</v>
      </c>
      <c r="B237" s="101"/>
      <c r="C237" s="102"/>
      <c r="D237" s="106" t="e">
        <v>#N/A</v>
      </c>
      <c r="E237" s="103"/>
      <c r="F237" s="104"/>
      <c r="G237" s="99" t="e">
        <v>#N/A</v>
      </c>
      <c r="H237" s="107"/>
      <c r="I237" s="108"/>
      <c r="J237" s="111" t="e">
        <v>#N/A</v>
      </c>
      <c r="K237" s="107"/>
      <c r="L237" s="108"/>
      <c r="M237" s="111" t="e">
        <v>#N/A</v>
      </c>
      <c r="N237" s="107"/>
      <c r="O237" s="108"/>
      <c r="P237" s="114" t="e">
        <v>#N/A</v>
      </c>
    </row>
    <row r="238" spans="1:16">
      <c r="A238" s="18">
        <f t="shared" si="35"/>
        <v>238</v>
      </c>
      <c r="B238" s="101"/>
      <c r="C238" s="102"/>
      <c r="D238" s="106" t="e">
        <v>#N/A</v>
      </c>
      <c r="E238" s="103"/>
      <c r="F238" s="104"/>
      <c r="G238" s="99" t="e">
        <v>#N/A</v>
      </c>
      <c r="H238" s="107"/>
      <c r="I238" s="108"/>
      <c r="J238" s="111" t="e">
        <v>#N/A</v>
      </c>
      <c r="K238" s="107"/>
      <c r="L238" s="108"/>
      <c r="M238" s="111" t="e">
        <v>#N/A</v>
      </c>
      <c r="N238" s="107"/>
      <c r="O238" s="108"/>
      <c r="P238" s="114" t="e">
        <v>#N/A</v>
      </c>
    </row>
    <row r="239" spans="1:16">
      <c r="A239" s="18">
        <f t="shared" si="35"/>
        <v>239</v>
      </c>
      <c r="B239" s="101"/>
      <c r="C239" s="102"/>
      <c r="D239" s="106" t="e">
        <v>#N/A</v>
      </c>
      <c r="E239" s="103"/>
      <c r="F239" s="104"/>
      <c r="G239" s="99" t="e">
        <v>#N/A</v>
      </c>
      <c r="H239" s="107"/>
      <c r="I239" s="108"/>
      <c r="J239" s="111" t="e">
        <v>#N/A</v>
      </c>
      <c r="K239" s="107"/>
      <c r="L239" s="108"/>
      <c r="M239" s="111" t="e">
        <v>#N/A</v>
      </c>
      <c r="N239" s="107"/>
      <c r="O239" s="108"/>
      <c r="P239" s="114" t="e">
        <v>#N/A</v>
      </c>
    </row>
    <row r="240" spans="1:16">
      <c r="A240" s="18">
        <f t="shared" si="35"/>
        <v>240</v>
      </c>
      <c r="B240" s="101"/>
      <c r="C240" s="102"/>
      <c r="D240" s="106" t="e">
        <v>#N/A</v>
      </c>
      <c r="E240" s="103"/>
      <c r="F240" s="104"/>
      <c r="G240" s="99" t="e">
        <v>#N/A</v>
      </c>
      <c r="H240" s="107"/>
      <c r="I240" s="108"/>
      <c r="J240" s="111" t="e">
        <v>#N/A</v>
      </c>
      <c r="K240" s="107"/>
      <c r="L240" s="108"/>
      <c r="M240" s="111" t="e">
        <v>#N/A</v>
      </c>
      <c r="N240" s="107"/>
      <c r="O240" s="108"/>
      <c r="P240" s="114" t="e">
        <v>#N/A</v>
      </c>
    </row>
    <row r="241" spans="1:16">
      <c r="A241" s="18">
        <f t="shared" si="35"/>
        <v>241</v>
      </c>
      <c r="B241" s="101"/>
      <c r="C241" s="102"/>
      <c r="D241" s="106" t="e">
        <v>#N/A</v>
      </c>
      <c r="E241" s="103"/>
      <c r="F241" s="104"/>
      <c r="G241" s="99" t="e">
        <v>#N/A</v>
      </c>
      <c r="H241" s="107"/>
      <c r="I241" s="108"/>
      <c r="J241" s="111" t="e">
        <v>#N/A</v>
      </c>
      <c r="K241" s="107"/>
      <c r="L241" s="108"/>
      <c r="M241" s="111" t="e">
        <v>#N/A</v>
      </c>
      <c r="N241" s="107"/>
      <c r="O241" s="108"/>
      <c r="P241" s="114" t="e">
        <v>#N/A</v>
      </c>
    </row>
    <row r="242" spans="1:16">
      <c r="A242" s="18">
        <f t="shared" si="35"/>
        <v>242</v>
      </c>
      <c r="B242" s="101"/>
      <c r="C242" s="102"/>
      <c r="D242" s="106" t="e">
        <v>#N/A</v>
      </c>
      <c r="E242" s="103"/>
      <c r="F242" s="104"/>
      <c r="G242" s="99" t="e">
        <v>#N/A</v>
      </c>
      <c r="H242" s="107"/>
      <c r="I242" s="108"/>
      <c r="J242" s="111" t="e">
        <v>#N/A</v>
      </c>
      <c r="K242" s="107"/>
      <c r="L242" s="108"/>
      <c r="M242" s="111" t="e">
        <v>#N/A</v>
      </c>
      <c r="N242" s="107"/>
      <c r="O242" s="108"/>
      <c r="P242" s="114" t="e">
        <v>#N/A</v>
      </c>
    </row>
    <row r="243" spans="1:16">
      <c r="A243" s="18">
        <f t="shared" si="35"/>
        <v>243</v>
      </c>
      <c r="B243" s="101"/>
      <c r="C243" s="102"/>
      <c r="D243" s="106" t="e">
        <v>#N/A</v>
      </c>
      <c r="E243" s="103"/>
      <c r="F243" s="104"/>
      <c r="G243" s="99" t="e">
        <v>#N/A</v>
      </c>
      <c r="H243" s="107"/>
      <c r="I243" s="108"/>
      <c r="J243" s="111" t="e">
        <v>#N/A</v>
      </c>
      <c r="K243" s="107"/>
      <c r="L243" s="108"/>
      <c r="M243" s="111" t="e">
        <v>#N/A</v>
      </c>
      <c r="N243" s="107"/>
      <c r="O243" s="108"/>
      <c r="P243" s="114" t="e">
        <v>#N/A</v>
      </c>
    </row>
    <row r="244" spans="1:16">
      <c r="A244" s="18">
        <f t="shared" si="35"/>
        <v>244</v>
      </c>
      <c r="B244" s="101"/>
      <c r="C244" s="102"/>
      <c r="D244" s="106" t="e">
        <v>#N/A</v>
      </c>
      <c r="E244" s="103"/>
      <c r="F244" s="104"/>
      <c r="G244" s="99" t="e">
        <v>#N/A</v>
      </c>
      <c r="H244" s="107"/>
      <c r="I244" s="108"/>
      <c r="J244" s="111" t="e">
        <v>#N/A</v>
      </c>
      <c r="K244" s="107"/>
      <c r="L244" s="108"/>
      <c r="M244" s="111" t="e">
        <v>#N/A</v>
      </c>
      <c r="N244" s="107"/>
      <c r="O244" s="108"/>
      <c r="P244" s="114" t="e">
        <v>#N/A</v>
      </c>
    </row>
    <row r="245" spans="1:16">
      <c r="A245" s="18">
        <f t="shared" si="35"/>
        <v>245</v>
      </c>
      <c r="B245" s="101"/>
      <c r="C245" s="102"/>
      <c r="D245" s="106" t="e">
        <v>#N/A</v>
      </c>
      <c r="E245" s="103"/>
      <c r="F245" s="104"/>
      <c r="G245" s="99" t="e">
        <v>#N/A</v>
      </c>
      <c r="H245" s="107"/>
      <c r="I245" s="108"/>
      <c r="J245" s="111" t="e">
        <v>#N/A</v>
      </c>
      <c r="K245" s="107"/>
      <c r="L245" s="108"/>
      <c r="M245" s="111" t="e">
        <v>#N/A</v>
      </c>
      <c r="N245" s="107"/>
      <c r="O245" s="108"/>
      <c r="P245" s="114" t="e">
        <v>#N/A</v>
      </c>
    </row>
    <row r="246" spans="1:16">
      <c r="A246" s="18">
        <f t="shared" si="35"/>
        <v>246</v>
      </c>
      <c r="B246" s="101"/>
      <c r="C246" s="102"/>
      <c r="D246" s="106" t="e">
        <v>#N/A</v>
      </c>
      <c r="E246" s="103"/>
      <c r="F246" s="104"/>
      <c r="G246" s="99" t="e">
        <v>#N/A</v>
      </c>
      <c r="H246" s="107"/>
      <c r="I246" s="108"/>
      <c r="J246" s="111" t="e">
        <v>#N/A</v>
      </c>
      <c r="K246" s="107"/>
      <c r="L246" s="108"/>
      <c r="M246" s="111" t="e">
        <v>#N/A</v>
      </c>
      <c r="N246" s="107"/>
      <c r="O246" s="108"/>
      <c r="P246" s="114" t="e">
        <v>#N/A</v>
      </c>
    </row>
    <row r="247" spans="1:16">
      <c r="A247" s="18">
        <f t="shared" si="35"/>
        <v>247</v>
      </c>
      <c r="B247" s="101"/>
      <c r="C247" s="102"/>
      <c r="D247" s="106" t="e">
        <v>#N/A</v>
      </c>
      <c r="E247" s="103"/>
      <c r="F247" s="104"/>
      <c r="G247" s="99" t="e">
        <v>#N/A</v>
      </c>
      <c r="H247" s="107"/>
      <c r="I247" s="108"/>
      <c r="J247" s="111" t="e">
        <v>#N/A</v>
      </c>
      <c r="K247" s="107"/>
      <c r="L247" s="108"/>
      <c r="M247" s="111" t="e">
        <v>#N/A</v>
      </c>
      <c r="N247" s="107"/>
      <c r="O247" s="108"/>
      <c r="P247" s="114" t="e">
        <v>#N/A</v>
      </c>
    </row>
    <row r="248" spans="1:16">
      <c r="A248" s="18">
        <f t="shared" si="35"/>
        <v>248</v>
      </c>
      <c r="B248" s="101"/>
      <c r="C248" s="102"/>
      <c r="D248" s="106" t="e">
        <v>#N/A</v>
      </c>
      <c r="E248" s="103"/>
      <c r="F248" s="104"/>
      <c r="G248" s="99" t="e">
        <v>#N/A</v>
      </c>
      <c r="H248" s="107"/>
      <c r="I248" s="108"/>
      <c r="J248" s="111" t="e">
        <v>#N/A</v>
      </c>
      <c r="K248" s="107"/>
      <c r="L248" s="108"/>
      <c r="M248" s="111" t="e">
        <v>#N/A</v>
      </c>
      <c r="N248" s="107"/>
      <c r="O248" s="108"/>
      <c r="P248" s="114" t="e">
        <v>#N/A</v>
      </c>
    </row>
    <row r="249" spans="1:16">
      <c r="A249" s="18">
        <f t="shared" si="35"/>
        <v>249</v>
      </c>
      <c r="B249" s="101"/>
      <c r="C249" s="102"/>
      <c r="D249" s="106" t="e">
        <v>#N/A</v>
      </c>
      <c r="E249" s="103"/>
      <c r="F249" s="104"/>
      <c r="G249" s="99" t="e">
        <v>#N/A</v>
      </c>
      <c r="H249" s="107"/>
      <c r="I249" s="108"/>
      <c r="J249" s="111" t="e">
        <v>#N/A</v>
      </c>
      <c r="K249" s="107"/>
      <c r="L249" s="108"/>
      <c r="M249" s="111" t="e">
        <v>#N/A</v>
      </c>
      <c r="N249" s="107"/>
      <c r="O249" s="108"/>
      <c r="P249" s="114" t="e">
        <v>#N/A</v>
      </c>
    </row>
    <row r="250" spans="1:16">
      <c r="A250" s="18">
        <f t="shared" si="35"/>
        <v>250</v>
      </c>
      <c r="B250" s="101"/>
      <c r="C250" s="102"/>
      <c r="D250" s="106" t="e">
        <v>#N/A</v>
      </c>
      <c r="E250" s="103"/>
      <c r="F250" s="104"/>
      <c r="G250" s="99" t="e">
        <v>#N/A</v>
      </c>
      <c r="H250" s="107"/>
      <c r="I250" s="108"/>
      <c r="J250" s="111" t="e">
        <v>#N/A</v>
      </c>
      <c r="K250" s="107"/>
      <c r="L250" s="108"/>
      <c r="M250" s="111" t="e">
        <v>#N/A</v>
      </c>
      <c r="N250" s="107"/>
      <c r="O250" s="108"/>
      <c r="P250" s="114" t="e">
        <v>#N/A</v>
      </c>
    </row>
    <row r="251" spans="1:16">
      <c r="A251" s="18">
        <f t="shared" si="35"/>
        <v>251</v>
      </c>
      <c r="B251" s="101"/>
      <c r="C251" s="102"/>
      <c r="D251" s="106" t="e">
        <v>#N/A</v>
      </c>
      <c r="E251" s="103"/>
      <c r="F251" s="104"/>
      <c r="G251" s="99" t="e">
        <v>#N/A</v>
      </c>
      <c r="H251" s="107"/>
      <c r="I251" s="108"/>
      <c r="J251" s="111" t="e">
        <v>#N/A</v>
      </c>
      <c r="K251" s="107"/>
      <c r="L251" s="108"/>
      <c r="M251" s="111" t="e">
        <v>#N/A</v>
      </c>
      <c r="N251" s="107"/>
      <c r="O251" s="108"/>
      <c r="P251" s="114" t="e">
        <v>#N/A</v>
      </c>
    </row>
    <row r="252" spans="1:16">
      <c r="A252" s="18">
        <f t="shared" si="35"/>
        <v>252</v>
      </c>
      <c r="B252" s="101"/>
      <c r="C252" s="102"/>
      <c r="D252" s="106" t="e">
        <v>#N/A</v>
      </c>
      <c r="E252" s="103"/>
      <c r="F252" s="104"/>
      <c r="G252" s="99" t="e">
        <v>#N/A</v>
      </c>
      <c r="H252" s="107"/>
      <c r="I252" s="108"/>
      <c r="J252" s="111" t="e">
        <v>#N/A</v>
      </c>
      <c r="K252" s="107"/>
      <c r="L252" s="108"/>
      <c r="M252" s="111" t="e">
        <v>#N/A</v>
      </c>
      <c r="N252" s="107"/>
      <c r="O252" s="108"/>
      <c r="P252" s="114" t="e">
        <v>#N/A</v>
      </c>
    </row>
    <row r="253" spans="1:16">
      <c r="A253" s="18">
        <f t="shared" si="35"/>
        <v>253</v>
      </c>
      <c r="B253" s="101"/>
      <c r="C253" s="102"/>
      <c r="D253" s="106" t="e">
        <v>#N/A</v>
      </c>
      <c r="E253" s="103"/>
      <c r="F253" s="104"/>
      <c r="G253" s="99" t="e">
        <v>#N/A</v>
      </c>
      <c r="H253" s="107"/>
      <c r="I253" s="108"/>
      <c r="J253" s="111" t="e">
        <v>#N/A</v>
      </c>
      <c r="K253" s="107"/>
      <c r="L253" s="108"/>
      <c r="M253" s="111" t="e">
        <v>#N/A</v>
      </c>
      <c r="N253" s="107"/>
      <c r="O253" s="108"/>
      <c r="P253" s="114" t="e">
        <v>#N/A</v>
      </c>
    </row>
    <row r="254" spans="1:16">
      <c r="A254" s="18">
        <f t="shared" si="35"/>
        <v>254</v>
      </c>
      <c r="B254" s="101"/>
      <c r="C254" s="102"/>
      <c r="D254" s="106" t="e">
        <v>#N/A</v>
      </c>
      <c r="E254" s="103"/>
      <c r="F254" s="104"/>
      <c r="G254" s="99" t="e">
        <v>#N/A</v>
      </c>
      <c r="H254" s="107"/>
      <c r="I254" s="108"/>
      <c r="J254" s="111" t="e">
        <v>#N/A</v>
      </c>
      <c r="K254" s="107"/>
      <c r="L254" s="108"/>
      <c r="M254" s="111" t="e">
        <v>#N/A</v>
      </c>
      <c r="N254" s="107"/>
      <c r="O254" s="108"/>
      <c r="P254" s="114" t="e">
        <v>#N/A</v>
      </c>
    </row>
    <row r="255" spans="1:16">
      <c r="A255" s="18">
        <f t="shared" si="35"/>
        <v>255</v>
      </c>
      <c r="B255" s="101"/>
      <c r="C255" s="102"/>
      <c r="D255" s="106" t="e">
        <v>#N/A</v>
      </c>
      <c r="E255" s="103"/>
      <c r="F255" s="104"/>
      <c r="G255" s="99" t="e">
        <v>#N/A</v>
      </c>
      <c r="H255" s="107"/>
      <c r="I255" s="108"/>
      <c r="J255" s="111" t="e">
        <v>#N/A</v>
      </c>
      <c r="K255" s="107"/>
      <c r="L255" s="108"/>
      <c r="M255" s="111" t="e">
        <v>#N/A</v>
      </c>
      <c r="N255" s="107"/>
      <c r="O255" s="108"/>
      <c r="P255" s="114" t="e">
        <v>#N/A</v>
      </c>
    </row>
    <row r="256" spans="1:16">
      <c r="A256" s="18">
        <f t="shared" si="35"/>
        <v>256</v>
      </c>
      <c r="B256" s="101"/>
      <c r="C256" s="102"/>
      <c r="D256" s="106" t="e">
        <v>#N/A</v>
      </c>
      <c r="E256" s="103"/>
      <c r="F256" s="104"/>
      <c r="G256" s="99" t="e">
        <v>#N/A</v>
      </c>
      <c r="H256" s="107"/>
      <c r="I256" s="108"/>
      <c r="J256" s="111" t="e">
        <v>#N/A</v>
      </c>
      <c r="K256" s="107"/>
      <c r="L256" s="108"/>
      <c r="M256" s="111" t="e">
        <v>#N/A</v>
      </c>
      <c r="N256" s="107"/>
      <c r="O256" s="108"/>
      <c r="P256" s="114" t="e">
        <v>#N/A</v>
      </c>
    </row>
    <row r="257" spans="1:16">
      <c r="A257" s="18">
        <f t="shared" si="35"/>
        <v>257</v>
      </c>
      <c r="B257" s="101"/>
      <c r="C257" s="102"/>
      <c r="D257" s="106" t="e">
        <v>#N/A</v>
      </c>
      <c r="E257" s="103"/>
      <c r="F257" s="104"/>
      <c r="G257" s="99" t="e">
        <v>#N/A</v>
      </c>
      <c r="H257" s="107"/>
      <c r="I257" s="108"/>
      <c r="J257" s="111" t="e">
        <v>#N/A</v>
      </c>
      <c r="K257" s="107"/>
      <c r="L257" s="108"/>
      <c r="M257" s="111" t="e">
        <v>#N/A</v>
      </c>
      <c r="N257" s="107"/>
      <c r="O257" s="108"/>
      <c r="P257" s="114" t="e">
        <v>#N/A</v>
      </c>
    </row>
    <row r="258" spans="1:16">
      <c r="A258" s="18">
        <f t="shared" si="35"/>
        <v>258</v>
      </c>
      <c r="B258" s="101"/>
      <c r="C258" s="102"/>
      <c r="D258" s="106" t="e">
        <v>#N/A</v>
      </c>
      <c r="E258" s="103"/>
      <c r="F258" s="104"/>
      <c r="G258" s="99" t="e">
        <v>#N/A</v>
      </c>
      <c r="H258" s="107"/>
      <c r="I258" s="108"/>
      <c r="J258" s="111" t="e">
        <v>#N/A</v>
      </c>
      <c r="K258" s="107"/>
      <c r="L258" s="108"/>
      <c r="M258" s="111" t="e">
        <v>#N/A</v>
      </c>
      <c r="N258" s="107"/>
      <c r="O258" s="108"/>
      <c r="P258" s="114" t="e">
        <v>#N/A</v>
      </c>
    </row>
    <row r="259" spans="1:16">
      <c r="A259" s="18">
        <f t="shared" si="35"/>
        <v>259</v>
      </c>
      <c r="B259" s="101"/>
      <c r="C259" s="102"/>
      <c r="D259" s="106" t="e">
        <v>#N/A</v>
      </c>
      <c r="E259" s="103"/>
      <c r="F259" s="104"/>
      <c r="G259" s="99" t="e">
        <v>#N/A</v>
      </c>
      <c r="H259" s="107"/>
      <c r="I259" s="108"/>
      <c r="J259" s="111" t="e">
        <v>#N/A</v>
      </c>
      <c r="K259" s="107"/>
      <c r="L259" s="108"/>
      <c r="M259" s="111" t="e">
        <v>#N/A</v>
      </c>
      <c r="N259" s="107"/>
      <c r="O259" s="108"/>
      <c r="P259" s="114" t="e">
        <v>#N/A</v>
      </c>
    </row>
    <row r="260" spans="1:16">
      <c r="A260" s="18">
        <f t="shared" si="35"/>
        <v>260</v>
      </c>
      <c r="B260" s="101"/>
      <c r="C260" s="102"/>
      <c r="D260" s="106" t="e">
        <v>#N/A</v>
      </c>
      <c r="E260" s="103"/>
      <c r="F260" s="104"/>
      <c r="G260" s="99" t="e">
        <v>#N/A</v>
      </c>
      <c r="H260" s="107"/>
      <c r="I260" s="108"/>
      <c r="J260" s="111" t="e">
        <v>#N/A</v>
      </c>
      <c r="K260" s="107"/>
      <c r="L260" s="108"/>
      <c r="M260" s="111" t="e">
        <v>#N/A</v>
      </c>
      <c r="N260" s="107"/>
      <c r="O260" s="108"/>
      <c r="P260" s="114" t="e">
        <v>#N/A</v>
      </c>
    </row>
    <row r="261" spans="1:16">
      <c r="A261" s="18">
        <f t="shared" si="35"/>
        <v>261</v>
      </c>
      <c r="B261" s="101"/>
      <c r="C261" s="102"/>
      <c r="D261" s="106" t="e">
        <v>#N/A</v>
      </c>
      <c r="E261" s="103"/>
      <c r="F261" s="104"/>
      <c r="G261" s="99" t="e">
        <v>#N/A</v>
      </c>
      <c r="H261" s="107"/>
      <c r="I261" s="108"/>
      <c r="J261" s="111" t="e">
        <v>#N/A</v>
      </c>
      <c r="K261" s="107"/>
      <c r="L261" s="108"/>
      <c r="M261" s="111" t="e">
        <v>#N/A</v>
      </c>
      <c r="N261" s="107"/>
      <c r="O261" s="108"/>
      <c r="P261" s="114" t="e">
        <v>#N/A</v>
      </c>
    </row>
    <row r="262" spans="1:16">
      <c r="A262" s="18">
        <f t="shared" si="35"/>
        <v>262</v>
      </c>
      <c r="B262" s="101"/>
      <c r="C262" s="102"/>
      <c r="D262" s="106" t="e">
        <v>#N/A</v>
      </c>
      <c r="E262" s="103"/>
      <c r="F262" s="104"/>
      <c r="G262" s="99" t="e">
        <v>#N/A</v>
      </c>
      <c r="H262" s="107"/>
      <c r="I262" s="108"/>
      <c r="J262" s="111" t="e">
        <v>#N/A</v>
      </c>
      <c r="K262" s="107"/>
      <c r="L262" s="108"/>
      <c r="M262" s="111" t="e">
        <v>#N/A</v>
      </c>
      <c r="N262" s="107"/>
      <c r="O262" s="108"/>
      <c r="P262" s="114" t="e">
        <v>#N/A</v>
      </c>
    </row>
    <row r="263" spans="1:16">
      <c r="A263" s="18">
        <f t="shared" si="35"/>
        <v>263</v>
      </c>
      <c r="B263" s="101"/>
      <c r="C263" s="102"/>
      <c r="D263" s="106" t="e">
        <v>#N/A</v>
      </c>
      <c r="E263" s="103"/>
      <c r="F263" s="104"/>
      <c r="G263" s="99" t="e">
        <v>#N/A</v>
      </c>
      <c r="H263" s="107"/>
      <c r="I263" s="108"/>
      <c r="J263" s="111" t="e">
        <v>#N/A</v>
      </c>
      <c r="K263" s="107"/>
      <c r="L263" s="108"/>
      <c r="M263" s="111" t="e">
        <v>#N/A</v>
      </c>
      <c r="N263" s="107"/>
      <c r="O263" s="108"/>
      <c r="P263" s="114" t="e">
        <v>#N/A</v>
      </c>
    </row>
    <row r="264" spans="1:16">
      <c r="A264" s="18">
        <f t="shared" si="35"/>
        <v>264</v>
      </c>
      <c r="B264" s="101"/>
      <c r="C264" s="102"/>
      <c r="D264" s="106" t="e">
        <v>#N/A</v>
      </c>
      <c r="E264" s="103"/>
      <c r="F264" s="104"/>
      <c r="G264" s="99" t="e">
        <v>#N/A</v>
      </c>
      <c r="H264" s="107"/>
      <c r="I264" s="108"/>
      <c r="J264" s="111" t="e">
        <v>#N/A</v>
      </c>
      <c r="K264" s="107"/>
      <c r="L264" s="108"/>
      <c r="M264" s="111" t="e">
        <v>#N/A</v>
      </c>
      <c r="N264" s="107"/>
      <c r="O264" s="108"/>
      <c r="P264" s="114" t="e">
        <v>#N/A</v>
      </c>
    </row>
    <row r="265" spans="1:16">
      <c r="A265" s="18">
        <f t="shared" si="35"/>
        <v>265</v>
      </c>
      <c r="B265" s="101"/>
      <c r="C265" s="102"/>
      <c r="D265" s="106" t="e">
        <v>#N/A</v>
      </c>
      <c r="E265" s="103"/>
      <c r="F265" s="104"/>
      <c r="G265" s="99" t="e">
        <v>#N/A</v>
      </c>
      <c r="H265" s="107"/>
      <c r="I265" s="108"/>
      <c r="J265" s="111" t="e">
        <v>#N/A</v>
      </c>
      <c r="K265" s="107"/>
      <c r="L265" s="108"/>
      <c r="M265" s="111" t="e">
        <v>#N/A</v>
      </c>
      <c r="N265" s="107"/>
      <c r="O265" s="108"/>
      <c r="P265" s="114" t="e">
        <v>#N/A</v>
      </c>
    </row>
    <row r="266" spans="1:16">
      <c r="A266" s="18">
        <f t="shared" si="35"/>
        <v>266</v>
      </c>
      <c r="B266" s="101"/>
      <c r="C266" s="102"/>
      <c r="D266" s="106" t="e">
        <v>#N/A</v>
      </c>
      <c r="E266" s="103"/>
      <c r="F266" s="104"/>
      <c r="G266" s="99" t="e">
        <v>#N/A</v>
      </c>
      <c r="H266" s="107"/>
      <c r="I266" s="108"/>
      <c r="J266" s="111" t="e">
        <v>#N/A</v>
      </c>
      <c r="K266" s="107"/>
      <c r="L266" s="108"/>
      <c r="M266" s="111" t="e">
        <v>#N/A</v>
      </c>
      <c r="N266" s="107"/>
      <c r="O266" s="108"/>
      <c r="P266" s="114" t="e">
        <v>#N/A</v>
      </c>
    </row>
    <row r="267" spans="1:16">
      <c r="A267" s="18">
        <f t="shared" si="35"/>
        <v>267</v>
      </c>
      <c r="B267" s="101"/>
      <c r="C267" s="102"/>
      <c r="D267" s="106" t="e">
        <v>#N/A</v>
      </c>
      <c r="E267" s="103"/>
      <c r="F267" s="104"/>
      <c r="G267" s="99" t="e">
        <v>#N/A</v>
      </c>
      <c r="H267" s="107"/>
      <c r="I267" s="108"/>
      <c r="J267" s="111" t="e">
        <v>#N/A</v>
      </c>
      <c r="K267" s="107"/>
      <c r="L267" s="108"/>
      <c r="M267" s="111" t="e">
        <v>#N/A</v>
      </c>
      <c r="N267" s="107"/>
      <c r="O267" s="108"/>
      <c r="P267" s="114" t="e">
        <v>#N/A</v>
      </c>
    </row>
    <row r="268" spans="1:16">
      <c r="A268" s="18">
        <f t="shared" si="35"/>
        <v>268</v>
      </c>
      <c r="B268" s="101"/>
      <c r="C268" s="102"/>
      <c r="D268" s="106" t="e">
        <v>#N/A</v>
      </c>
      <c r="E268" s="103"/>
      <c r="F268" s="104"/>
      <c r="G268" s="99" t="e">
        <v>#N/A</v>
      </c>
      <c r="H268" s="107"/>
      <c r="I268" s="108"/>
      <c r="J268" s="111" t="e">
        <v>#N/A</v>
      </c>
      <c r="K268" s="107"/>
      <c r="L268" s="108"/>
      <c r="M268" s="111" t="e">
        <v>#N/A</v>
      </c>
      <c r="N268" s="107"/>
      <c r="O268" s="108"/>
      <c r="P268" s="114" t="e">
        <v>#N/A</v>
      </c>
    </row>
    <row r="269" spans="1:16">
      <c r="A269" s="18">
        <f t="shared" si="35"/>
        <v>269</v>
      </c>
      <c r="B269" s="101"/>
      <c r="C269" s="102"/>
      <c r="D269" s="106" t="e">
        <v>#N/A</v>
      </c>
      <c r="E269" s="103"/>
      <c r="F269" s="104"/>
      <c r="G269" s="99" t="e">
        <v>#N/A</v>
      </c>
      <c r="H269" s="107"/>
      <c r="I269" s="108"/>
      <c r="J269" s="111" t="e">
        <v>#N/A</v>
      </c>
      <c r="K269" s="107"/>
      <c r="L269" s="108"/>
      <c r="M269" s="111" t="e">
        <v>#N/A</v>
      </c>
      <c r="N269" s="107"/>
      <c r="O269" s="108"/>
      <c r="P269" s="114" t="e">
        <v>#N/A</v>
      </c>
    </row>
    <row r="270" spans="1:16">
      <c r="A270" s="18">
        <f t="shared" si="35"/>
        <v>270</v>
      </c>
      <c r="B270" s="101"/>
      <c r="C270" s="102"/>
      <c r="D270" s="106" t="e">
        <v>#N/A</v>
      </c>
      <c r="E270" s="103"/>
      <c r="F270" s="104"/>
      <c r="G270" s="99" t="e">
        <v>#N/A</v>
      </c>
      <c r="H270" s="107"/>
      <c r="I270" s="108"/>
      <c r="J270" s="111" t="e">
        <v>#N/A</v>
      </c>
      <c r="K270" s="107"/>
      <c r="L270" s="108"/>
      <c r="M270" s="111" t="e">
        <v>#N/A</v>
      </c>
      <c r="N270" s="107"/>
      <c r="O270" s="108"/>
      <c r="P270" s="114" t="e">
        <v>#N/A</v>
      </c>
    </row>
    <row r="271" spans="1:16">
      <c r="A271" s="18">
        <f t="shared" si="35"/>
        <v>271</v>
      </c>
      <c r="B271" s="101"/>
      <c r="C271" s="102"/>
      <c r="D271" s="106" t="e">
        <v>#N/A</v>
      </c>
      <c r="E271" s="103"/>
      <c r="F271" s="104"/>
      <c r="G271" s="99" t="e">
        <v>#N/A</v>
      </c>
      <c r="H271" s="107"/>
      <c r="I271" s="108"/>
      <c r="J271" s="111" t="e">
        <v>#N/A</v>
      </c>
      <c r="K271" s="107"/>
      <c r="L271" s="108"/>
      <c r="M271" s="111" t="e">
        <v>#N/A</v>
      </c>
      <c r="N271" s="107"/>
      <c r="O271" s="108"/>
      <c r="P271" s="114" t="e">
        <v>#N/A</v>
      </c>
    </row>
    <row r="272" spans="1:16">
      <c r="A272" s="18">
        <f t="shared" si="35"/>
        <v>272</v>
      </c>
      <c r="B272" s="101"/>
      <c r="C272" s="102"/>
      <c r="D272" s="106" t="e">
        <v>#N/A</v>
      </c>
      <c r="E272" s="103"/>
      <c r="F272" s="104"/>
      <c r="G272" s="99" t="e">
        <v>#N/A</v>
      </c>
      <c r="H272" s="107"/>
      <c r="I272" s="108"/>
      <c r="J272" s="111" t="e">
        <v>#N/A</v>
      </c>
      <c r="K272" s="107"/>
      <c r="L272" s="108"/>
      <c r="M272" s="111" t="e">
        <v>#N/A</v>
      </c>
      <c r="N272" s="107"/>
      <c r="O272" s="108"/>
      <c r="P272" s="114" t="e">
        <v>#N/A</v>
      </c>
    </row>
    <row r="273" spans="1:16">
      <c r="A273" s="18">
        <f t="shared" si="35"/>
        <v>273</v>
      </c>
      <c r="B273" s="101"/>
      <c r="C273" s="102"/>
      <c r="D273" s="106" t="e">
        <v>#N/A</v>
      </c>
      <c r="E273" s="103"/>
      <c r="F273" s="104"/>
      <c r="G273" s="99" t="e">
        <v>#N/A</v>
      </c>
      <c r="H273" s="107"/>
      <c r="I273" s="108"/>
      <c r="J273" s="111" t="e">
        <v>#N/A</v>
      </c>
      <c r="K273" s="107"/>
      <c r="L273" s="108"/>
      <c r="M273" s="111" t="e">
        <v>#N/A</v>
      </c>
      <c r="N273" s="107"/>
      <c r="O273" s="108"/>
      <c r="P273" s="114" t="e">
        <v>#N/A</v>
      </c>
    </row>
    <row r="274" spans="1:16">
      <c r="A274" s="18">
        <f t="shared" si="35"/>
        <v>274</v>
      </c>
      <c r="B274" s="101"/>
      <c r="C274" s="102"/>
      <c r="D274" s="106" t="e">
        <v>#N/A</v>
      </c>
      <c r="E274" s="103"/>
      <c r="F274" s="104"/>
      <c r="G274" s="99" t="e">
        <v>#N/A</v>
      </c>
      <c r="H274" s="107"/>
      <c r="I274" s="108"/>
      <c r="J274" s="111" t="e">
        <v>#N/A</v>
      </c>
      <c r="K274" s="107"/>
      <c r="L274" s="108"/>
      <c r="M274" s="111" t="e">
        <v>#N/A</v>
      </c>
      <c r="N274" s="107"/>
      <c r="O274" s="108"/>
      <c r="P274" s="114" t="e">
        <v>#N/A</v>
      </c>
    </row>
    <row r="275" spans="1:16">
      <c r="A275" s="18">
        <f t="shared" si="35"/>
        <v>275</v>
      </c>
      <c r="B275" s="101"/>
      <c r="C275" s="102"/>
      <c r="D275" s="106" t="e">
        <v>#N/A</v>
      </c>
      <c r="E275" s="103"/>
      <c r="F275" s="104"/>
      <c r="G275" s="99" t="e">
        <v>#N/A</v>
      </c>
      <c r="H275" s="107"/>
      <c r="I275" s="108"/>
      <c r="J275" s="111" t="e">
        <v>#N/A</v>
      </c>
      <c r="K275" s="107"/>
      <c r="L275" s="108"/>
      <c r="M275" s="111" t="e">
        <v>#N/A</v>
      </c>
      <c r="N275" s="107"/>
      <c r="O275" s="108"/>
      <c r="P275" s="114" t="e">
        <v>#N/A</v>
      </c>
    </row>
    <row r="276" spans="1:16">
      <c r="A276" s="18">
        <f t="shared" si="35"/>
        <v>276</v>
      </c>
      <c r="B276" s="101"/>
      <c r="C276" s="102"/>
      <c r="D276" s="106" t="e">
        <v>#N/A</v>
      </c>
      <c r="E276" s="103"/>
      <c r="F276" s="104"/>
      <c r="G276" s="99" t="e">
        <v>#N/A</v>
      </c>
      <c r="H276" s="107"/>
      <c r="I276" s="108"/>
      <c r="J276" s="111" t="e">
        <v>#N/A</v>
      </c>
      <c r="K276" s="107"/>
      <c r="L276" s="108"/>
      <c r="M276" s="111" t="e">
        <v>#N/A</v>
      </c>
      <c r="N276" s="107"/>
      <c r="O276" s="108"/>
      <c r="P276" s="114" t="e">
        <v>#N/A</v>
      </c>
    </row>
    <row r="277" spans="1:16">
      <c r="A277" s="18">
        <f t="shared" si="35"/>
        <v>277</v>
      </c>
      <c r="B277" s="101"/>
      <c r="C277" s="102"/>
      <c r="D277" s="106" t="e">
        <v>#N/A</v>
      </c>
      <c r="E277" s="103"/>
      <c r="F277" s="104"/>
      <c r="G277" s="99" t="e">
        <v>#N/A</v>
      </c>
      <c r="H277" s="107"/>
      <c r="I277" s="108"/>
      <c r="J277" s="111" t="e">
        <v>#N/A</v>
      </c>
      <c r="K277" s="107"/>
      <c r="L277" s="108"/>
      <c r="M277" s="111" t="e">
        <v>#N/A</v>
      </c>
      <c r="N277" s="107"/>
      <c r="O277" s="108"/>
      <c r="P277" s="114" t="e">
        <v>#N/A</v>
      </c>
    </row>
    <row r="278" spans="1:16">
      <c r="A278" s="18">
        <f t="shared" ref="A278:A300" si="37">A277+1</f>
        <v>278</v>
      </c>
      <c r="B278" s="101"/>
      <c r="C278" s="102"/>
      <c r="D278" s="106" t="e">
        <v>#N/A</v>
      </c>
      <c r="E278" s="103"/>
      <c r="F278" s="104"/>
      <c r="G278" s="99" t="e">
        <v>#N/A</v>
      </c>
      <c r="H278" s="107"/>
      <c r="I278" s="108"/>
      <c r="J278" s="111" t="e">
        <v>#N/A</v>
      </c>
      <c r="K278" s="107"/>
      <c r="L278" s="108"/>
      <c r="M278" s="111" t="e">
        <v>#N/A</v>
      </c>
      <c r="N278" s="107"/>
      <c r="O278" s="108"/>
      <c r="P278" s="114" t="e">
        <v>#N/A</v>
      </c>
    </row>
    <row r="279" spans="1:16">
      <c r="A279" s="18">
        <f t="shared" si="37"/>
        <v>279</v>
      </c>
      <c r="B279" s="101"/>
      <c r="C279" s="102"/>
      <c r="D279" s="106" t="e">
        <v>#N/A</v>
      </c>
      <c r="E279" s="103"/>
      <c r="F279" s="104"/>
      <c r="G279" s="99" t="e">
        <v>#N/A</v>
      </c>
      <c r="H279" s="107"/>
      <c r="I279" s="108"/>
      <c r="J279" s="111" t="e">
        <v>#N/A</v>
      </c>
      <c r="K279" s="107"/>
      <c r="L279" s="108"/>
      <c r="M279" s="111" t="e">
        <v>#N/A</v>
      </c>
      <c r="N279" s="107"/>
      <c r="O279" s="108"/>
      <c r="P279" s="114" t="e">
        <v>#N/A</v>
      </c>
    </row>
    <row r="280" spans="1:16">
      <c r="A280" s="18">
        <f t="shared" si="37"/>
        <v>280</v>
      </c>
      <c r="B280" s="101"/>
      <c r="C280" s="102"/>
      <c r="D280" s="106" t="e">
        <v>#N/A</v>
      </c>
      <c r="E280" s="103"/>
      <c r="F280" s="104"/>
      <c r="G280" s="99" t="e">
        <v>#N/A</v>
      </c>
      <c r="H280" s="107"/>
      <c r="I280" s="108"/>
      <c r="J280" s="111" t="e">
        <v>#N/A</v>
      </c>
      <c r="K280" s="107"/>
      <c r="L280" s="108"/>
      <c r="M280" s="111" t="e">
        <v>#N/A</v>
      </c>
      <c r="N280" s="107"/>
      <c r="O280" s="108"/>
      <c r="P280" s="114" t="e">
        <v>#N/A</v>
      </c>
    </row>
    <row r="281" spans="1:16">
      <c r="A281" s="18">
        <f t="shared" si="37"/>
        <v>281</v>
      </c>
      <c r="B281" s="101"/>
      <c r="C281" s="102"/>
      <c r="D281" s="106" t="e">
        <v>#N/A</v>
      </c>
      <c r="E281" s="103"/>
      <c r="F281" s="104"/>
      <c r="G281" s="99" t="e">
        <v>#N/A</v>
      </c>
      <c r="H281" s="107"/>
      <c r="I281" s="108"/>
      <c r="J281" s="111" t="e">
        <v>#N/A</v>
      </c>
      <c r="K281" s="107"/>
      <c r="L281" s="108"/>
      <c r="M281" s="111" t="e">
        <v>#N/A</v>
      </c>
      <c r="N281" s="107"/>
      <c r="O281" s="108"/>
      <c r="P281" s="114" t="e">
        <v>#N/A</v>
      </c>
    </row>
    <row r="282" spans="1:16">
      <c r="A282" s="18">
        <f t="shared" si="37"/>
        <v>282</v>
      </c>
      <c r="B282" s="101"/>
      <c r="C282" s="102"/>
      <c r="D282" s="106" t="e">
        <v>#N/A</v>
      </c>
      <c r="E282" s="103"/>
      <c r="F282" s="104"/>
      <c r="G282" s="99" t="e">
        <v>#N/A</v>
      </c>
      <c r="H282" s="107"/>
      <c r="I282" s="108"/>
      <c r="J282" s="111" t="e">
        <v>#N/A</v>
      </c>
      <c r="K282" s="107"/>
      <c r="L282" s="108"/>
      <c r="M282" s="111" t="e">
        <v>#N/A</v>
      </c>
      <c r="N282" s="107"/>
      <c r="O282" s="108"/>
      <c r="P282" s="114" t="e">
        <v>#N/A</v>
      </c>
    </row>
    <row r="283" spans="1:16">
      <c r="A283" s="18">
        <f t="shared" si="37"/>
        <v>283</v>
      </c>
      <c r="B283" s="101"/>
      <c r="C283" s="102"/>
      <c r="D283" s="106" t="e">
        <v>#N/A</v>
      </c>
      <c r="E283" s="103"/>
      <c r="F283" s="104"/>
      <c r="G283" s="99" t="e">
        <v>#N/A</v>
      </c>
      <c r="H283" s="107"/>
      <c r="I283" s="108"/>
      <c r="J283" s="111" t="e">
        <v>#N/A</v>
      </c>
      <c r="K283" s="107"/>
      <c r="L283" s="108"/>
      <c r="M283" s="111" t="e">
        <v>#N/A</v>
      </c>
      <c r="N283" s="107"/>
      <c r="O283" s="108"/>
      <c r="P283" s="114" t="e">
        <v>#N/A</v>
      </c>
    </row>
    <row r="284" spans="1:16">
      <c r="A284" s="18">
        <f t="shared" si="37"/>
        <v>284</v>
      </c>
      <c r="B284" s="101"/>
      <c r="C284" s="102"/>
      <c r="D284" s="106" t="e">
        <v>#N/A</v>
      </c>
      <c r="E284" s="103"/>
      <c r="F284" s="104"/>
      <c r="G284" s="99" t="e">
        <v>#N/A</v>
      </c>
      <c r="H284" s="107"/>
      <c r="I284" s="108"/>
      <c r="J284" s="111" t="e">
        <v>#N/A</v>
      </c>
      <c r="K284" s="107"/>
      <c r="L284" s="108"/>
      <c r="M284" s="111" t="e">
        <v>#N/A</v>
      </c>
      <c r="N284" s="107"/>
      <c r="O284" s="108"/>
      <c r="P284" s="114" t="e">
        <v>#N/A</v>
      </c>
    </row>
    <row r="285" spans="1:16">
      <c r="A285" s="18">
        <f t="shared" si="37"/>
        <v>285</v>
      </c>
      <c r="B285" s="101"/>
      <c r="C285" s="102"/>
      <c r="D285" s="106" t="e">
        <v>#N/A</v>
      </c>
      <c r="E285" s="103"/>
      <c r="F285" s="104"/>
      <c r="G285" s="99" t="e">
        <v>#N/A</v>
      </c>
      <c r="H285" s="107"/>
      <c r="I285" s="108"/>
      <c r="J285" s="111" t="e">
        <v>#N/A</v>
      </c>
      <c r="K285" s="107"/>
      <c r="L285" s="108"/>
      <c r="M285" s="111" t="e">
        <v>#N/A</v>
      </c>
      <c r="N285" s="107"/>
      <c r="O285" s="108"/>
      <c r="P285" s="114" t="e">
        <v>#N/A</v>
      </c>
    </row>
    <row r="286" spans="1:16">
      <c r="A286" s="18">
        <f t="shared" si="37"/>
        <v>286</v>
      </c>
      <c r="B286" s="101"/>
      <c r="C286" s="102"/>
      <c r="D286" s="106" t="e">
        <v>#N/A</v>
      </c>
      <c r="E286" s="103"/>
      <c r="F286" s="104"/>
      <c r="G286" s="99" t="e">
        <v>#N/A</v>
      </c>
      <c r="H286" s="107"/>
      <c r="I286" s="108"/>
      <c r="J286" s="111" t="e">
        <v>#N/A</v>
      </c>
      <c r="K286" s="107"/>
      <c r="L286" s="108"/>
      <c r="M286" s="111" t="e">
        <v>#N/A</v>
      </c>
      <c r="N286" s="107"/>
      <c r="O286" s="108"/>
      <c r="P286" s="114" t="e">
        <v>#N/A</v>
      </c>
    </row>
    <row r="287" spans="1:16">
      <c r="A287" s="18">
        <f t="shared" si="37"/>
        <v>287</v>
      </c>
      <c r="B287" s="101"/>
      <c r="C287" s="102"/>
      <c r="D287" s="106" t="e">
        <v>#N/A</v>
      </c>
      <c r="E287" s="103"/>
      <c r="F287" s="104"/>
      <c r="G287" s="99" t="e">
        <v>#N/A</v>
      </c>
      <c r="H287" s="107"/>
      <c r="I287" s="108"/>
      <c r="J287" s="111" t="e">
        <v>#N/A</v>
      </c>
      <c r="K287" s="107"/>
      <c r="L287" s="108"/>
      <c r="M287" s="111" t="e">
        <v>#N/A</v>
      </c>
      <c r="N287" s="107"/>
      <c r="O287" s="108"/>
      <c r="P287" s="114" t="e">
        <v>#N/A</v>
      </c>
    </row>
    <row r="288" spans="1:16">
      <c r="A288" s="18">
        <f t="shared" si="37"/>
        <v>288</v>
      </c>
      <c r="B288" s="101"/>
      <c r="C288" s="102"/>
      <c r="D288" s="106" t="e">
        <v>#N/A</v>
      </c>
      <c r="E288" s="103"/>
      <c r="F288" s="104"/>
      <c r="G288" s="99" t="e">
        <v>#N/A</v>
      </c>
      <c r="H288" s="107"/>
      <c r="I288" s="108"/>
      <c r="J288" s="111" t="e">
        <v>#N/A</v>
      </c>
      <c r="K288" s="107"/>
      <c r="L288" s="108"/>
      <c r="M288" s="111" t="e">
        <v>#N/A</v>
      </c>
      <c r="N288" s="107"/>
      <c r="O288" s="108"/>
      <c r="P288" s="114" t="e">
        <v>#N/A</v>
      </c>
    </row>
    <row r="289" spans="1:16">
      <c r="A289" s="18">
        <f t="shared" si="37"/>
        <v>289</v>
      </c>
      <c r="B289" s="101"/>
      <c r="C289" s="102"/>
      <c r="D289" s="106" t="e">
        <v>#N/A</v>
      </c>
      <c r="E289" s="103"/>
      <c r="F289" s="104"/>
      <c r="G289" s="99" t="e">
        <v>#N/A</v>
      </c>
      <c r="H289" s="107"/>
      <c r="I289" s="108"/>
      <c r="J289" s="111" t="e">
        <v>#N/A</v>
      </c>
      <c r="K289" s="107"/>
      <c r="L289" s="108"/>
      <c r="M289" s="111" t="e">
        <v>#N/A</v>
      </c>
      <c r="N289" s="107"/>
      <c r="O289" s="108"/>
      <c r="P289" s="114" t="e">
        <v>#N/A</v>
      </c>
    </row>
    <row r="290" spans="1:16">
      <c r="A290" s="18">
        <f t="shared" si="37"/>
        <v>290</v>
      </c>
      <c r="B290" s="101"/>
      <c r="C290" s="102"/>
      <c r="D290" s="106" t="e">
        <v>#N/A</v>
      </c>
      <c r="E290" s="103"/>
      <c r="F290" s="104"/>
      <c r="G290" s="99" t="e">
        <v>#N/A</v>
      </c>
      <c r="H290" s="107"/>
      <c r="I290" s="108"/>
      <c r="J290" s="111" t="e">
        <v>#N/A</v>
      </c>
      <c r="K290" s="107"/>
      <c r="L290" s="108"/>
      <c r="M290" s="111" t="e">
        <v>#N/A</v>
      </c>
      <c r="N290" s="107"/>
      <c r="O290" s="108"/>
      <c r="P290" s="114" t="e">
        <v>#N/A</v>
      </c>
    </row>
    <row r="291" spans="1:16">
      <c r="A291" s="18">
        <f t="shared" si="37"/>
        <v>291</v>
      </c>
      <c r="B291" s="101"/>
      <c r="C291" s="102"/>
      <c r="D291" s="106" t="e">
        <v>#N/A</v>
      </c>
      <c r="E291" s="103"/>
      <c r="F291" s="104"/>
      <c r="G291" s="99" t="e">
        <v>#N/A</v>
      </c>
      <c r="H291" s="107"/>
      <c r="I291" s="108"/>
      <c r="J291" s="111" t="e">
        <v>#N/A</v>
      </c>
      <c r="K291" s="107"/>
      <c r="L291" s="108"/>
      <c r="M291" s="111" t="e">
        <v>#N/A</v>
      </c>
      <c r="N291" s="107"/>
      <c r="O291" s="108"/>
      <c r="P291" s="114" t="e">
        <v>#N/A</v>
      </c>
    </row>
    <row r="292" spans="1:16">
      <c r="A292" s="18">
        <f t="shared" si="37"/>
        <v>292</v>
      </c>
      <c r="B292" s="101"/>
      <c r="C292" s="102"/>
      <c r="D292" s="106" t="e">
        <v>#N/A</v>
      </c>
      <c r="E292" s="103"/>
      <c r="F292" s="104"/>
      <c r="G292" s="99" t="e">
        <v>#N/A</v>
      </c>
      <c r="H292" s="107"/>
      <c r="I292" s="108"/>
      <c r="J292" s="111" t="e">
        <v>#N/A</v>
      </c>
      <c r="K292" s="107"/>
      <c r="L292" s="108"/>
      <c r="M292" s="111" t="e">
        <v>#N/A</v>
      </c>
      <c r="N292" s="107"/>
      <c r="O292" s="108"/>
      <c r="P292" s="114" t="e">
        <v>#N/A</v>
      </c>
    </row>
    <row r="293" spans="1:16">
      <c r="A293" s="18">
        <f t="shared" si="37"/>
        <v>293</v>
      </c>
      <c r="B293" s="101"/>
      <c r="C293" s="102"/>
      <c r="D293" s="106" t="e">
        <v>#N/A</v>
      </c>
      <c r="E293" s="103"/>
      <c r="F293" s="104"/>
      <c r="G293" s="99" t="e">
        <v>#N/A</v>
      </c>
      <c r="H293" s="107"/>
      <c r="I293" s="108"/>
      <c r="J293" s="111" t="e">
        <v>#N/A</v>
      </c>
      <c r="K293" s="107"/>
      <c r="L293" s="108"/>
      <c r="M293" s="111" t="e">
        <v>#N/A</v>
      </c>
      <c r="N293" s="107"/>
      <c r="O293" s="108"/>
      <c r="P293" s="114" t="e">
        <v>#N/A</v>
      </c>
    </row>
    <row r="294" spans="1:16">
      <c r="A294" s="18">
        <f t="shared" si="37"/>
        <v>294</v>
      </c>
      <c r="B294" s="101"/>
      <c r="C294" s="102"/>
      <c r="D294" s="106" t="e">
        <v>#N/A</v>
      </c>
      <c r="E294" s="103"/>
      <c r="F294" s="104"/>
      <c r="G294" s="99" t="e">
        <v>#N/A</v>
      </c>
      <c r="H294" s="107"/>
      <c r="I294" s="108"/>
      <c r="J294" s="111" t="e">
        <v>#N/A</v>
      </c>
      <c r="K294" s="107"/>
      <c r="L294" s="108"/>
      <c r="M294" s="111" t="e">
        <v>#N/A</v>
      </c>
      <c r="N294" s="107"/>
      <c r="O294" s="108"/>
      <c r="P294" s="114" t="e">
        <v>#N/A</v>
      </c>
    </row>
    <row r="295" spans="1:16">
      <c r="A295" s="18">
        <f t="shared" si="37"/>
        <v>295</v>
      </c>
      <c r="B295" s="101"/>
      <c r="C295" s="102"/>
      <c r="D295" s="106" t="e">
        <v>#N/A</v>
      </c>
      <c r="E295" s="103"/>
      <c r="F295" s="104"/>
      <c r="G295" s="99" t="e">
        <v>#N/A</v>
      </c>
      <c r="H295" s="107"/>
      <c r="I295" s="108"/>
      <c r="J295" s="111" t="e">
        <v>#N/A</v>
      </c>
      <c r="K295" s="107"/>
      <c r="L295" s="108"/>
      <c r="M295" s="111" t="e">
        <v>#N/A</v>
      </c>
      <c r="N295" s="107"/>
      <c r="O295" s="108"/>
      <c r="P295" s="114" t="e">
        <v>#N/A</v>
      </c>
    </row>
    <row r="296" spans="1:16">
      <c r="A296" s="18">
        <f t="shared" si="37"/>
        <v>296</v>
      </c>
      <c r="B296" s="101"/>
      <c r="C296" s="102"/>
      <c r="D296" s="106" t="e">
        <v>#N/A</v>
      </c>
      <c r="E296" s="103"/>
      <c r="F296" s="104"/>
      <c r="G296" s="99" t="e">
        <v>#N/A</v>
      </c>
      <c r="H296" s="107"/>
      <c r="I296" s="108"/>
      <c r="J296" s="111" t="e">
        <v>#N/A</v>
      </c>
      <c r="K296" s="107"/>
      <c r="L296" s="108"/>
      <c r="M296" s="111" t="e">
        <v>#N/A</v>
      </c>
      <c r="N296" s="107"/>
      <c r="O296" s="108"/>
      <c r="P296" s="114" t="e">
        <v>#N/A</v>
      </c>
    </row>
    <row r="297" spans="1:16">
      <c r="A297" s="18">
        <f t="shared" si="37"/>
        <v>297</v>
      </c>
      <c r="B297" s="101"/>
      <c r="C297" s="102"/>
      <c r="D297" s="106" t="e">
        <v>#N/A</v>
      </c>
      <c r="E297" s="103"/>
      <c r="F297" s="104"/>
      <c r="G297" s="99" t="e">
        <v>#N/A</v>
      </c>
      <c r="H297" s="107"/>
      <c r="I297" s="108"/>
      <c r="J297" s="111" t="e">
        <v>#N/A</v>
      </c>
      <c r="K297" s="107"/>
      <c r="L297" s="108"/>
      <c r="M297" s="111" t="e">
        <v>#N/A</v>
      </c>
      <c r="N297" s="107"/>
      <c r="O297" s="108"/>
      <c r="P297" s="114" t="e">
        <v>#N/A</v>
      </c>
    </row>
    <row r="298" spans="1:16">
      <c r="A298" s="18">
        <f t="shared" si="37"/>
        <v>298</v>
      </c>
      <c r="B298" s="101"/>
      <c r="C298" s="102"/>
      <c r="D298" s="106" t="e">
        <v>#N/A</v>
      </c>
      <c r="E298" s="103"/>
      <c r="F298" s="104"/>
      <c r="G298" s="99" t="e">
        <v>#N/A</v>
      </c>
      <c r="H298" s="107"/>
      <c r="I298" s="108"/>
      <c r="J298" s="111" t="e">
        <v>#N/A</v>
      </c>
      <c r="K298" s="107"/>
      <c r="L298" s="108"/>
      <c r="M298" s="111" t="e">
        <v>#N/A</v>
      </c>
      <c r="N298" s="107"/>
      <c r="O298" s="108"/>
      <c r="P298" s="114" t="e">
        <v>#N/A</v>
      </c>
    </row>
    <row r="299" spans="1:16">
      <c r="A299" s="18">
        <f t="shared" si="37"/>
        <v>299</v>
      </c>
      <c r="B299" s="101"/>
      <c r="C299" s="102"/>
      <c r="D299" s="106" t="e">
        <v>#N/A</v>
      </c>
      <c r="E299" s="103"/>
      <c r="F299" s="104"/>
      <c r="G299" s="99" t="e">
        <v>#N/A</v>
      </c>
      <c r="H299" s="107"/>
      <c r="I299" s="108"/>
      <c r="J299" s="111" t="e">
        <v>#N/A</v>
      </c>
      <c r="K299" s="107"/>
      <c r="L299" s="108"/>
      <c r="M299" s="111" t="e">
        <v>#N/A</v>
      </c>
      <c r="N299" s="107"/>
      <c r="O299" s="108"/>
      <c r="P299" s="114" t="e">
        <v>#N/A</v>
      </c>
    </row>
    <row r="300" spans="1:16">
      <c r="A300" s="18">
        <f t="shared" si="37"/>
        <v>300</v>
      </c>
      <c r="B300" s="101"/>
      <c r="C300" s="102"/>
      <c r="D300" s="106" t="e">
        <v>#N/A</v>
      </c>
      <c r="E300" s="103"/>
      <c r="F300" s="104"/>
      <c r="G300" s="99" t="e">
        <v>#N/A</v>
      </c>
      <c r="H300" s="107"/>
      <c r="I300" s="108"/>
      <c r="J300" s="111" t="e">
        <v>#N/A</v>
      </c>
      <c r="K300" s="107"/>
      <c r="L300" s="108"/>
      <c r="M300" s="111" t="e">
        <v>#N/A</v>
      </c>
      <c r="N300" s="107"/>
      <c r="O300" s="108"/>
      <c r="P300" s="114" t="e">
        <v>#N/A</v>
      </c>
    </row>
  </sheetData>
  <mergeCells count="1">
    <mergeCell ref="E18:G18"/>
  </mergeCells>
  <phoneticPr fontId="24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F128-C18A-47C6-AA3C-49B19842E814}">
  <sheetPr codeName="WSform4"/>
  <dimension ref="A1:Y300"/>
  <sheetViews>
    <sheetView zoomScale="80" zoomScaleNormal="80" workbookViewId="0">
      <selection activeCell="C4" sqref="C4"/>
    </sheetView>
  </sheetViews>
  <sheetFormatPr defaultColWidth="9" defaultRowHeight="12"/>
  <cols>
    <col min="1" max="1" width="4.36328125" style="18" customWidth="1"/>
    <col min="2" max="2" width="9.90625" style="18" customWidth="1"/>
    <col min="3" max="3" width="8.6328125" style="18" customWidth="1"/>
    <col min="4" max="4" width="7.7265625" style="18" customWidth="1"/>
    <col min="5" max="7" width="8.90625" style="18" customWidth="1"/>
    <col min="8" max="8" width="6.6328125" style="18" customWidth="1"/>
    <col min="9" max="9" width="5.08984375" style="18" customWidth="1"/>
    <col min="10" max="11" width="8.90625" style="18" customWidth="1"/>
    <col min="12" max="12" width="3.7265625" style="18" customWidth="1"/>
    <col min="13" max="13" width="8.90625" style="18" customWidth="1"/>
    <col min="14" max="14" width="6.6328125" style="18" customWidth="1"/>
    <col min="15" max="15" width="3.90625" style="18" customWidth="1"/>
    <col min="16" max="16" width="8.90625" style="18" customWidth="1"/>
    <col min="17" max="17" width="3.08984375" style="18" customWidth="1"/>
    <col min="18" max="18" width="10.6328125" style="27" customWidth="1"/>
    <col min="19" max="19" width="10.6328125" style="90" customWidth="1"/>
    <col min="20" max="29" width="10.6328125" style="18" customWidth="1"/>
    <col min="30" max="16384" width="9" style="18"/>
  </cols>
  <sheetData>
    <row r="1" spans="1:25">
      <c r="A1" s="18">
        <v>1</v>
      </c>
      <c r="B1" s="19">
        <v>2</v>
      </c>
      <c r="C1" s="20">
        <v>3</v>
      </c>
      <c r="D1" s="20">
        <v>4</v>
      </c>
      <c r="E1" s="20">
        <v>5</v>
      </c>
      <c r="F1" s="20">
        <v>6</v>
      </c>
      <c r="G1" s="20">
        <v>7</v>
      </c>
      <c r="H1" s="19">
        <v>8</v>
      </c>
      <c r="I1" s="19">
        <v>9</v>
      </c>
      <c r="J1" s="20">
        <v>10</v>
      </c>
      <c r="K1" s="21">
        <v>11</v>
      </c>
      <c r="L1" s="18">
        <v>12</v>
      </c>
      <c r="M1" s="21">
        <v>13</v>
      </c>
      <c r="N1" s="18">
        <v>14</v>
      </c>
      <c r="O1" s="18">
        <v>15</v>
      </c>
      <c r="P1" s="21">
        <v>16</v>
      </c>
      <c r="R1" s="22"/>
      <c r="S1" s="23"/>
      <c r="T1" s="24"/>
      <c r="U1" s="24"/>
      <c r="V1" s="24"/>
      <c r="W1" s="24"/>
      <c r="X1" s="24"/>
      <c r="Y1" s="24"/>
    </row>
    <row r="2" spans="1:25" ht="19">
      <c r="A2" s="18">
        <v>2</v>
      </c>
      <c r="B2" s="25" t="s">
        <v>8</v>
      </c>
      <c r="F2" s="26"/>
      <c r="G2" s="26"/>
      <c r="L2" s="27" t="s">
        <v>9</v>
      </c>
      <c r="M2" s="28" t="s">
        <v>72</v>
      </c>
      <c r="N2" s="1" t="s">
        <v>10</v>
      </c>
      <c r="R2" s="27" t="s">
        <v>73</v>
      </c>
      <c r="S2" s="29" t="s">
        <v>74</v>
      </c>
      <c r="T2" s="1" t="s">
        <v>75</v>
      </c>
      <c r="U2" s="22"/>
      <c r="V2" s="30"/>
      <c r="W2" s="24"/>
      <c r="X2" s="24"/>
      <c r="Y2" s="24"/>
    </row>
    <row r="3" spans="1:25">
      <c r="A3" s="21">
        <v>3</v>
      </c>
      <c r="B3" s="31" t="s">
        <v>11</v>
      </c>
      <c r="C3" s="32" t="s">
        <v>12</v>
      </c>
      <c r="E3" s="31" t="s">
        <v>69</v>
      </c>
      <c r="F3" s="33"/>
      <c r="G3" s="2" t="s">
        <v>13</v>
      </c>
      <c r="H3" s="2"/>
      <c r="I3" s="2"/>
      <c r="K3" s="3"/>
      <c r="L3" s="27" t="s">
        <v>14</v>
      </c>
      <c r="M3" s="34" t="s">
        <v>76</v>
      </c>
      <c r="N3" s="1" t="s">
        <v>15</v>
      </c>
      <c r="O3" s="1"/>
      <c r="R3" s="24"/>
      <c r="S3" s="24"/>
      <c r="T3" s="24"/>
      <c r="U3" s="22"/>
      <c r="V3" s="35"/>
      <c r="W3" s="36"/>
      <c r="X3" s="24"/>
      <c r="Y3" s="24"/>
    </row>
    <row r="4" spans="1:25">
      <c r="A4" s="21">
        <v>4</v>
      </c>
      <c r="B4" s="31" t="s">
        <v>16</v>
      </c>
      <c r="C4" s="37">
        <v>3</v>
      </c>
      <c r="D4" s="38"/>
      <c r="F4" s="2" t="s">
        <v>6</v>
      </c>
      <c r="G4" s="2" t="s">
        <v>6</v>
      </c>
      <c r="H4" s="2" t="s">
        <v>17</v>
      </c>
      <c r="I4" s="2" t="s">
        <v>1</v>
      </c>
      <c r="J4" s="1"/>
      <c r="K4" s="4" t="s">
        <v>18</v>
      </c>
      <c r="L4" s="1"/>
      <c r="M4" s="1"/>
      <c r="N4" s="1"/>
      <c r="O4" s="1"/>
      <c r="R4" s="22"/>
      <c r="S4" s="39"/>
      <c r="T4" s="24"/>
      <c r="U4" s="24"/>
      <c r="V4" s="40"/>
      <c r="W4" s="24"/>
      <c r="X4" s="24"/>
      <c r="Y4" s="24"/>
    </row>
    <row r="5" spans="1:25">
      <c r="A5" s="18">
        <v>5</v>
      </c>
      <c r="B5" s="31" t="s">
        <v>19</v>
      </c>
      <c r="C5" s="37">
        <v>7</v>
      </c>
      <c r="D5" s="38" t="s">
        <v>20</v>
      </c>
      <c r="F5" s="2" t="s">
        <v>0</v>
      </c>
      <c r="G5" s="2" t="s">
        <v>21</v>
      </c>
      <c r="H5" s="2" t="s">
        <v>22</v>
      </c>
      <c r="I5" s="2" t="s">
        <v>22</v>
      </c>
      <c r="J5" s="41" t="s">
        <v>23</v>
      </c>
      <c r="K5" s="27" t="s">
        <v>24</v>
      </c>
      <c r="L5" s="2"/>
      <c r="M5" s="2"/>
      <c r="N5" s="1"/>
      <c r="O5" s="3" t="s">
        <v>68</v>
      </c>
      <c r="P5" s="42" t="str">
        <f ca="1">RIGHT(CELL("filename",A1),LEN(CELL("filename",A1))-FIND("]",CELL("filename",A1)))</f>
        <v>srim7Li_Water</v>
      </c>
      <c r="R5" s="22"/>
      <c r="S5" s="39"/>
      <c r="T5" s="43"/>
      <c r="U5" s="23"/>
      <c r="V5" s="44"/>
      <c r="W5" s="24"/>
      <c r="X5" s="24"/>
      <c r="Y5" s="24"/>
    </row>
    <row r="6" spans="1:25">
      <c r="A6" s="21">
        <v>6</v>
      </c>
      <c r="B6" s="31" t="s">
        <v>25</v>
      </c>
      <c r="C6" s="45" t="s">
        <v>79</v>
      </c>
      <c r="D6" s="38" t="s">
        <v>26</v>
      </c>
      <c r="F6" s="5" t="s">
        <v>2</v>
      </c>
      <c r="G6" s="6">
        <v>1</v>
      </c>
      <c r="H6" s="6">
        <v>66.67</v>
      </c>
      <c r="I6" s="7">
        <v>11.19</v>
      </c>
      <c r="J6" s="21">
        <v>1</v>
      </c>
      <c r="K6" s="46">
        <v>9.9997000000000007</v>
      </c>
      <c r="L6" s="4" t="s">
        <v>27</v>
      </c>
      <c r="M6" s="1"/>
      <c r="N6" s="1"/>
      <c r="O6" s="3" t="s">
        <v>67</v>
      </c>
      <c r="P6" s="47" t="s">
        <v>78</v>
      </c>
      <c r="Q6" s="24"/>
      <c r="R6" s="22"/>
      <c r="S6" s="39"/>
      <c r="T6" s="48"/>
      <c r="U6" s="23"/>
      <c r="V6" s="44"/>
      <c r="W6" s="24"/>
      <c r="X6" s="24"/>
      <c r="Y6" s="24"/>
    </row>
    <row r="7" spans="1:25">
      <c r="A7" s="18">
        <v>7</v>
      </c>
      <c r="B7" s="49"/>
      <c r="C7" s="45" t="s">
        <v>80</v>
      </c>
      <c r="F7" s="50" t="s">
        <v>3</v>
      </c>
      <c r="G7" s="51">
        <v>8</v>
      </c>
      <c r="H7" s="51">
        <v>33.33</v>
      </c>
      <c r="I7" s="52">
        <v>88.81</v>
      </c>
      <c r="J7" s="21">
        <v>2</v>
      </c>
      <c r="K7" s="53">
        <v>99.997</v>
      </c>
      <c r="L7" s="4" t="s">
        <v>28</v>
      </c>
      <c r="M7" s="1"/>
      <c r="N7" s="1"/>
      <c r="R7" s="22"/>
      <c r="S7" s="39"/>
      <c r="T7" s="24"/>
      <c r="U7" s="23"/>
      <c r="V7" s="44"/>
      <c r="W7" s="24"/>
      <c r="X7" s="54"/>
      <c r="Y7" s="24"/>
    </row>
    <row r="8" spans="1:25">
      <c r="A8" s="18">
        <v>8</v>
      </c>
      <c r="B8" s="31" t="s">
        <v>29</v>
      </c>
      <c r="C8" s="55">
        <v>1</v>
      </c>
      <c r="D8" s="8" t="s">
        <v>4</v>
      </c>
      <c r="F8" s="50"/>
      <c r="G8" s="51"/>
      <c r="H8" s="51"/>
      <c r="I8" s="52"/>
      <c r="J8" s="21">
        <v>3</v>
      </c>
      <c r="K8" s="53">
        <v>99.997</v>
      </c>
      <c r="L8" s="4" t="s">
        <v>30</v>
      </c>
      <c r="M8" s="1"/>
      <c r="N8" s="1"/>
      <c r="O8" s="1"/>
      <c r="R8" s="22"/>
      <c r="S8" s="39"/>
      <c r="T8" s="24"/>
      <c r="U8" s="23"/>
      <c r="V8" s="16"/>
      <c r="W8" s="24"/>
      <c r="X8" s="56"/>
      <c r="Y8" s="14"/>
    </row>
    <row r="9" spans="1:25">
      <c r="A9" s="18">
        <v>9</v>
      </c>
      <c r="B9" s="49"/>
      <c r="C9" s="55">
        <v>1.0029E+23</v>
      </c>
      <c r="D9" s="38" t="s">
        <v>5</v>
      </c>
      <c r="F9" s="50"/>
      <c r="G9" s="51"/>
      <c r="H9" s="51"/>
      <c r="I9" s="52"/>
      <c r="J9" s="21">
        <v>4</v>
      </c>
      <c r="K9" s="53">
        <v>1</v>
      </c>
      <c r="L9" s="4" t="s">
        <v>31</v>
      </c>
      <c r="M9" s="1"/>
      <c r="N9" s="1"/>
      <c r="O9" s="1"/>
      <c r="R9" s="22"/>
      <c r="S9" s="57"/>
      <c r="T9" s="15"/>
      <c r="U9" s="23"/>
      <c r="V9" s="16"/>
      <c r="W9" s="24"/>
      <c r="X9" s="56"/>
      <c r="Y9" s="14"/>
    </row>
    <row r="10" spans="1:25">
      <c r="A10" s="18">
        <v>10</v>
      </c>
      <c r="B10" s="31" t="s">
        <v>32</v>
      </c>
      <c r="C10" s="9">
        <v>0.122</v>
      </c>
      <c r="D10" s="38"/>
      <c r="F10" s="50"/>
      <c r="G10" s="51"/>
      <c r="H10" s="51"/>
      <c r="I10" s="52"/>
      <c r="J10" s="21">
        <v>5</v>
      </c>
      <c r="K10" s="53">
        <v>1</v>
      </c>
      <c r="L10" s="4" t="s">
        <v>33</v>
      </c>
      <c r="M10" s="1"/>
      <c r="N10" s="1"/>
      <c r="O10" s="1"/>
      <c r="R10" s="22"/>
      <c r="S10" s="57"/>
      <c r="T10" s="48"/>
      <c r="U10" s="23"/>
      <c r="V10" s="16"/>
      <c r="W10" s="24"/>
      <c r="X10" s="56"/>
      <c r="Y10" s="14"/>
    </row>
    <row r="11" spans="1:25">
      <c r="A11" s="18">
        <v>11</v>
      </c>
      <c r="C11" s="58" t="s">
        <v>34</v>
      </c>
      <c r="D11" s="26" t="s">
        <v>35</v>
      </c>
      <c r="F11" s="50"/>
      <c r="G11" s="51"/>
      <c r="H11" s="51"/>
      <c r="I11" s="52"/>
      <c r="J11" s="21">
        <v>6</v>
      </c>
      <c r="K11" s="53">
        <v>1000</v>
      </c>
      <c r="L11" s="4" t="s">
        <v>36</v>
      </c>
      <c r="M11" s="1"/>
      <c r="N11" s="1"/>
      <c r="O11" s="1"/>
      <c r="R11" s="22"/>
      <c r="S11" s="59"/>
      <c r="T11" s="24"/>
      <c r="U11" s="24"/>
      <c r="V11" s="54"/>
      <c r="W11" s="54"/>
      <c r="X11" s="54"/>
      <c r="Y11" s="24"/>
    </row>
    <row r="12" spans="1:25">
      <c r="A12" s="18">
        <v>12</v>
      </c>
      <c r="B12" s="27" t="s">
        <v>37</v>
      </c>
      <c r="C12" s="60">
        <v>20</v>
      </c>
      <c r="D12" s="61">
        <f>$C$5/100</f>
        <v>7.0000000000000007E-2</v>
      </c>
      <c r="E12" s="38" t="s">
        <v>66</v>
      </c>
      <c r="F12" s="50"/>
      <c r="G12" s="51"/>
      <c r="H12" s="51"/>
      <c r="I12" s="52"/>
      <c r="J12" s="21">
        <v>7</v>
      </c>
      <c r="K12" s="53">
        <v>9.9705999999999992</v>
      </c>
      <c r="L12" s="4" t="s">
        <v>38</v>
      </c>
      <c r="M12" s="1"/>
      <c r="R12" s="22"/>
      <c r="S12" s="59"/>
      <c r="T12" s="24"/>
      <c r="U12" s="24"/>
      <c r="V12" s="44"/>
      <c r="W12" s="44"/>
      <c r="X12" s="44"/>
      <c r="Y12" s="24"/>
    </row>
    <row r="13" spans="1:25">
      <c r="A13" s="18">
        <v>13</v>
      </c>
      <c r="B13" s="27" t="s">
        <v>39</v>
      </c>
      <c r="C13" s="62">
        <v>228</v>
      </c>
      <c r="D13" s="61">
        <f>$C$5*1000000</f>
        <v>7000000</v>
      </c>
      <c r="E13" s="38" t="s">
        <v>61</v>
      </c>
      <c r="F13" s="63"/>
      <c r="G13" s="64"/>
      <c r="H13" s="64"/>
      <c r="I13" s="65"/>
      <c r="J13" s="21">
        <v>8</v>
      </c>
      <c r="K13" s="66">
        <v>0.45456000000000002</v>
      </c>
      <c r="L13" s="4" t="s">
        <v>40</v>
      </c>
      <c r="R13" s="22" t="s">
        <v>77</v>
      </c>
      <c r="S13" s="59"/>
      <c r="T13" s="24"/>
      <c r="U13" s="22"/>
      <c r="V13" s="44"/>
      <c r="W13" s="44"/>
      <c r="X13" s="16"/>
      <c r="Y13" s="24"/>
    </row>
    <row r="14" spans="1:25" ht="13">
      <c r="A14" s="18">
        <v>14</v>
      </c>
      <c r="B14" s="27" t="s">
        <v>70</v>
      </c>
      <c r="C14" s="67"/>
      <c r="D14" s="38" t="s">
        <v>71</v>
      </c>
      <c r="E14" s="24"/>
      <c r="F14" s="24"/>
      <c r="G14" s="24"/>
      <c r="H14" s="68">
        <f>SUM(H6:H13)</f>
        <v>100</v>
      </c>
      <c r="I14" s="69">
        <f>SUM(I6:I13)</f>
        <v>100</v>
      </c>
      <c r="J14" s="21">
        <v>0</v>
      </c>
      <c r="K14" s="10" t="s">
        <v>41</v>
      </c>
      <c r="L14" s="11"/>
      <c r="N14" s="58"/>
      <c r="O14" s="58"/>
      <c r="P14" s="58"/>
      <c r="R14" s="22"/>
      <c r="S14" s="59"/>
      <c r="T14" s="24"/>
      <c r="U14" s="22"/>
      <c r="V14" s="70"/>
      <c r="W14" s="70"/>
      <c r="X14" s="71"/>
      <c r="Y14" s="24"/>
    </row>
    <row r="15" spans="1:25" ht="13">
      <c r="A15" s="18">
        <v>15</v>
      </c>
      <c r="B15" s="27" t="s">
        <v>63</v>
      </c>
      <c r="C15" s="72"/>
      <c r="D15" s="73" t="s">
        <v>64</v>
      </c>
      <c r="E15" s="74"/>
      <c r="F15" s="74"/>
      <c r="G15" s="74"/>
      <c r="H15" s="48"/>
      <c r="I15" s="48"/>
      <c r="J15" s="17"/>
      <c r="K15" s="12"/>
      <c r="L15" s="13"/>
      <c r="M15" s="17"/>
      <c r="N15" s="38"/>
      <c r="O15" s="38"/>
      <c r="P15" s="17"/>
      <c r="R15" s="22"/>
      <c r="S15" s="59"/>
      <c r="T15" s="24"/>
      <c r="U15" s="24"/>
      <c r="V15" s="75"/>
      <c r="W15" s="75"/>
      <c r="X15" s="56"/>
      <c r="Y15" s="24"/>
    </row>
    <row r="16" spans="1:25">
      <c r="A16" s="18">
        <v>16</v>
      </c>
      <c r="B16" s="38"/>
      <c r="C16" s="76"/>
      <c r="D16" s="77"/>
      <c r="F16" s="78" t="s">
        <v>42</v>
      </c>
      <c r="G16" s="74"/>
      <c r="H16" s="79"/>
      <c r="I16" s="48"/>
      <c r="J16" s="115" t="s">
        <v>81</v>
      </c>
      <c r="K16" s="12"/>
      <c r="L16" s="13"/>
      <c r="M16" s="38"/>
      <c r="N16" s="38"/>
      <c r="O16" s="38"/>
      <c r="P16" s="38"/>
      <c r="R16" s="22"/>
      <c r="S16" s="59"/>
      <c r="T16" s="24"/>
      <c r="U16" s="24"/>
      <c r="V16" s="75"/>
      <c r="W16" s="75"/>
      <c r="X16" s="56"/>
      <c r="Y16" s="24"/>
    </row>
    <row r="17" spans="1:25">
      <c r="A17" s="18">
        <v>17</v>
      </c>
      <c r="B17" s="80" t="s">
        <v>43</v>
      </c>
      <c r="C17" s="81"/>
      <c r="D17" s="82"/>
      <c r="E17" s="80" t="s">
        <v>44</v>
      </c>
      <c r="F17" s="83" t="s">
        <v>45</v>
      </c>
      <c r="G17" s="84" t="s">
        <v>46</v>
      </c>
      <c r="H17" s="80" t="s">
        <v>47</v>
      </c>
      <c r="I17" s="81"/>
      <c r="J17" s="82"/>
      <c r="K17" s="80" t="s">
        <v>48</v>
      </c>
      <c r="L17" s="85"/>
      <c r="M17" s="86"/>
      <c r="N17" s="80" t="s">
        <v>49</v>
      </c>
      <c r="O17" s="81"/>
      <c r="P17" s="82"/>
      <c r="R17" s="22"/>
      <c r="S17" s="59"/>
      <c r="T17" s="24"/>
      <c r="U17" s="24"/>
      <c r="V17" s="24"/>
      <c r="W17" s="24"/>
      <c r="X17" s="24"/>
      <c r="Y17" s="24"/>
    </row>
    <row r="18" spans="1:25">
      <c r="A18" s="18">
        <v>18</v>
      </c>
      <c r="B18" s="87" t="s">
        <v>50</v>
      </c>
      <c r="C18" s="24"/>
      <c r="D18" s="88" t="s">
        <v>51</v>
      </c>
      <c r="E18" s="116" t="s">
        <v>52</v>
      </c>
      <c r="F18" s="117"/>
      <c r="G18" s="118"/>
      <c r="H18" s="87" t="s">
        <v>53</v>
      </c>
      <c r="I18" s="24"/>
      <c r="J18" s="88" t="s">
        <v>54</v>
      </c>
      <c r="K18" s="87" t="s">
        <v>55</v>
      </c>
      <c r="L18" s="89"/>
      <c r="M18" s="88" t="s">
        <v>54</v>
      </c>
      <c r="N18" s="87" t="s">
        <v>55</v>
      </c>
      <c r="O18" s="24"/>
      <c r="P18" s="88" t="s">
        <v>54</v>
      </c>
    </row>
    <row r="19" spans="1:25">
      <c r="A19" s="18">
        <v>19</v>
      </c>
      <c r="B19" s="91"/>
      <c r="C19" s="92"/>
      <c r="D19" s="93"/>
      <c r="E19" s="91"/>
      <c r="F19" s="92"/>
      <c r="G19" s="93"/>
      <c r="H19" s="91"/>
      <c r="I19" s="92"/>
      <c r="J19" s="93"/>
      <c r="K19" s="91"/>
      <c r="L19" s="92"/>
      <c r="M19" s="93"/>
      <c r="N19" s="91"/>
      <c r="O19" s="92"/>
      <c r="P19" s="93"/>
    </row>
    <row r="20" spans="1:25">
      <c r="A20" s="21">
        <v>20</v>
      </c>
      <c r="B20" s="94">
        <v>69.999899999999997</v>
      </c>
      <c r="C20" s="95" t="s">
        <v>65</v>
      </c>
      <c r="D20" s="96">
        <f t="shared" ref="D20:D49" si="0">B20/1000000/$C$5</f>
        <v>9.9999857142857148E-6</v>
      </c>
      <c r="E20" s="97">
        <v>2.2790000000000001E-2</v>
      </c>
      <c r="F20" s="98">
        <v>0.32719999999999999</v>
      </c>
      <c r="G20" s="99">
        <f t="shared" ref="G20:G83" si="1">E20+F20</f>
        <v>0.34998999999999997</v>
      </c>
      <c r="H20" s="94">
        <v>17</v>
      </c>
      <c r="I20" s="95" t="s">
        <v>57</v>
      </c>
      <c r="J20" s="100">
        <f t="shared" ref="J20:J51" si="2">H20/1000/10</f>
        <v>1.7000000000000001E-3</v>
      </c>
      <c r="K20" s="94">
        <v>12</v>
      </c>
      <c r="L20" s="95" t="s">
        <v>57</v>
      </c>
      <c r="M20" s="100">
        <f t="shared" ref="M20:M51" si="3">K20/1000/10</f>
        <v>1.2000000000000001E-3</v>
      </c>
      <c r="N20" s="94">
        <v>8</v>
      </c>
      <c r="O20" s="95" t="s">
        <v>57</v>
      </c>
      <c r="P20" s="100">
        <f t="shared" ref="P20:P51" si="4">N20/1000/10</f>
        <v>8.0000000000000004E-4</v>
      </c>
    </row>
    <row r="21" spans="1:25">
      <c r="A21" s="18">
        <f>A20+1</f>
        <v>21</v>
      </c>
      <c r="B21" s="101">
        <v>79.999899999999997</v>
      </c>
      <c r="C21" s="102" t="s">
        <v>65</v>
      </c>
      <c r="D21" s="96">
        <f t="shared" si="0"/>
        <v>1.1428557142857143E-5</v>
      </c>
      <c r="E21" s="103">
        <v>2.4369999999999999E-2</v>
      </c>
      <c r="F21" s="104">
        <v>0.33989999999999998</v>
      </c>
      <c r="G21" s="99">
        <f t="shared" si="1"/>
        <v>0.36426999999999998</v>
      </c>
      <c r="H21" s="101">
        <v>19</v>
      </c>
      <c r="I21" s="102" t="s">
        <v>57</v>
      </c>
      <c r="J21" s="100">
        <f t="shared" si="2"/>
        <v>1.9E-3</v>
      </c>
      <c r="K21" s="101">
        <v>13</v>
      </c>
      <c r="L21" s="102" t="s">
        <v>57</v>
      </c>
      <c r="M21" s="100">
        <f t="shared" si="3"/>
        <v>1.2999999999999999E-3</v>
      </c>
      <c r="N21" s="101">
        <v>9</v>
      </c>
      <c r="O21" s="102" t="s">
        <v>57</v>
      </c>
      <c r="P21" s="100">
        <f t="shared" si="4"/>
        <v>8.9999999999999998E-4</v>
      </c>
    </row>
    <row r="22" spans="1:25">
      <c r="A22" s="18">
        <f t="shared" ref="A22:A85" si="5">A21+1</f>
        <v>22</v>
      </c>
      <c r="B22" s="101">
        <v>89.999899999999997</v>
      </c>
      <c r="C22" s="102" t="s">
        <v>65</v>
      </c>
      <c r="D22" s="96">
        <f t="shared" si="0"/>
        <v>1.2857128571428571E-5</v>
      </c>
      <c r="E22" s="103">
        <v>2.5839999999999998E-2</v>
      </c>
      <c r="F22" s="104">
        <v>0.35099999999999998</v>
      </c>
      <c r="G22" s="99">
        <f t="shared" si="1"/>
        <v>0.37683999999999995</v>
      </c>
      <c r="H22" s="101">
        <v>20</v>
      </c>
      <c r="I22" s="102" t="s">
        <v>57</v>
      </c>
      <c r="J22" s="100">
        <f t="shared" si="2"/>
        <v>2E-3</v>
      </c>
      <c r="K22" s="101">
        <v>13</v>
      </c>
      <c r="L22" s="102" t="s">
        <v>57</v>
      </c>
      <c r="M22" s="100">
        <f t="shared" si="3"/>
        <v>1.2999999999999999E-3</v>
      </c>
      <c r="N22" s="101">
        <v>10</v>
      </c>
      <c r="O22" s="102" t="s">
        <v>57</v>
      </c>
      <c r="P22" s="100">
        <f t="shared" si="4"/>
        <v>1E-3</v>
      </c>
    </row>
    <row r="23" spans="1:25">
      <c r="A23" s="18">
        <f t="shared" si="5"/>
        <v>23</v>
      </c>
      <c r="B23" s="101">
        <v>99.999899999999997</v>
      </c>
      <c r="C23" s="102" t="s">
        <v>65</v>
      </c>
      <c r="D23" s="96">
        <f t="shared" si="0"/>
        <v>1.4285699999999999E-5</v>
      </c>
      <c r="E23" s="103">
        <v>2.724E-2</v>
      </c>
      <c r="F23" s="104">
        <v>0.36080000000000001</v>
      </c>
      <c r="G23" s="99">
        <f t="shared" si="1"/>
        <v>0.38804</v>
      </c>
      <c r="H23" s="101">
        <v>22</v>
      </c>
      <c r="I23" s="102" t="s">
        <v>57</v>
      </c>
      <c r="J23" s="100">
        <f t="shared" si="2"/>
        <v>2.1999999999999997E-3</v>
      </c>
      <c r="K23" s="101">
        <v>14</v>
      </c>
      <c r="L23" s="102" t="s">
        <v>57</v>
      </c>
      <c r="M23" s="100">
        <f t="shared" si="3"/>
        <v>1.4E-3</v>
      </c>
      <c r="N23" s="101">
        <v>10</v>
      </c>
      <c r="O23" s="102" t="s">
        <v>57</v>
      </c>
      <c r="P23" s="100">
        <f t="shared" si="4"/>
        <v>1E-3</v>
      </c>
    </row>
    <row r="24" spans="1:25">
      <c r="A24" s="18">
        <f t="shared" si="5"/>
        <v>24</v>
      </c>
      <c r="B24" s="101">
        <v>110</v>
      </c>
      <c r="C24" s="102" t="s">
        <v>65</v>
      </c>
      <c r="D24" s="96">
        <f t="shared" si="0"/>
        <v>1.5714285714285715E-5</v>
      </c>
      <c r="E24" s="103">
        <v>2.8570000000000002E-2</v>
      </c>
      <c r="F24" s="104">
        <v>0.3695</v>
      </c>
      <c r="G24" s="99">
        <f t="shared" si="1"/>
        <v>0.39806999999999998</v>
      </c>
      <c r="H24" s="101">
        <v>23</v>
      </c>
      <c r="I24" s="102" t="s">
        <v>57</v>
      </c>
      <c r="J24" s="100">
        <f t="shared" si="2"/>
        <v>2.3E-3</v>
      </c>
      <c r="K24" s="101">
        <v>15</v>
      </c>
      <c r="L24" s="102" t="s">
        <v>57</v>
      </c>
      <c r="M24" s="100">
        <f t="shared" si="3"/>
        <v>1.5E-3</v>
      </c>
      <c r="N24" s="101">
        <v>11</v>
      </c>
      <c r="O24" s="102" t="s">
        <v>57</v>
      </c>
      <c r="P24" s="100">
        <f t="shared" si="4"/>
        <v>1.0999999999999998E-3</v>
      </c>
    </row>
    <row r="25" spans="1:25">
      <c r="A25" s="18">
        <f t="shared" si="5"/>
        <v>25</v>
      </c>
      <c r="B25" s="101">
        <v>120</v>
      </c>
      <c r="C25" s="102" t="s">
        <v>65</v>
      </c>
      <c r="D25" s="96">
        <f t="shared" si="0"/>
        <v>1.7142857142857142E-5</v>
      </c>
      <c r="E25" s="103">
        <v>2.9839999999999998E-2</v>
      </c>
      <c r="F25" s="104">
        <v>0.37730000000000002</v>
      </c>
      <c r="G25" s="99">
        <f t="shared" si="1"/>
        <v>0.40714</v>
      </c>
      <c r="H25" s="101">
        <v>25</v>
      </c>
      <c r="I25" s="102" t="s">
        <v>57</v>
      </c>
      <c r="J25" s="100">
        <f t="shared" si="2"/>
        <v>2.5000000000000001E-3</v>
      </c>
      <c r="K25" s="101">
        <v>16</v>
      </c>
      <c r="L25" s="102" t="s">
        <v>57</v>
      </c>
      <c r="M25" s="100">
        <f t="shared" si="3"/>
        <v>1.6000000000000001E-3</v>
      </c>
      <c r="N25" s="101">
        <v>12</v>
      </c>
      <c r="O25" s="102" t="s">
        <v>57</v>
      </c>
      <c r="P25" s="100">
        <f t="shared" si="4"/>
        <v>1.2000000000000001E-3</v>
      </c>
    </row>
    <row r="26" spans="1:25">
      <c r="A26" s="18">
        <f t="shared" si="5"/>
        <v>26</v>
      </c>
      <c r="B26" s="101">
        <v>130</v>
      </c>
      <c r="C26" s="102" t="s">
        <v>65</v>
      </c>
      <c r="D26" s="96">
        <f t="shared" si="0"/>
        <v>1.8571428571428568E-5</v>
      </c>
      <c r="E26" s="103">
        <v>3.1060000000000001E-2</v>
      </c>
      <c r="F26" s="104">
        <v>0.38450000000000001</v>
      </c>
      <c r="G26" s="99">
        <f t="shared" si="1"/>
        <v>0.41555999999999998</v>
      </c>
      <c r="H26" s="101">
        <v>26</v>
      </c>
      <c r="I26" s="102" t="s">
        <v>57</v>
      </c>
      <c r="J26" s="100">
        <f t="shared" si="2"/>
        <v>2.5999999999999999E-3</v>
      </c>
      <c r="K26" s="101">
        <v>17</v>
      </c>
      <c r="L26" s="102" t="s">
        <v>57</v>
      </c>
      <c r="M26" s="100">
        <f t="shared" si="3"/>
        <v>1.7000000000000001E-3</v>
      </c>
      <c r="N26" s="101">
        <v>12</v>
      </c>
      <c r="O26" s="102" t="s">
        <v>57</v>
      </c>
      <c r="P26" s="100">
        <f t="shared" si="4"/>
        <v>1.2000000000000001E-3</v>
      </c>
    </row>
    <row r="27" spans="1:25">
      <c r="A27" s="18">
        <f t="shared" si="5"/>
        <v>27</v>
      </c>
      <c r="B27" s="101">
        <v>139.999</v>
      </c>
      <c r="C27" s="102" t="s">
        <v>65</v>
      </c>
      <c r="D27" s="96">
        <f t="shared" si="0"/>
        <v>1.9999857142857142E-5</v>
      </c>
      <c r="E27" s="103">
        <v>3.2230000000000002E-2</v>
      </c>
      <c r="F27" s="104">
        <v>0.39090000000000003</v>
      </c>
      <c r="G27" s="99">
        <f t="shared" si="1"/>
        <v>0.42313000000000001</v>
      </c>
      <c r="H27" s="101">
        <v>27</v>
      </c>
      <c r="I27" s="102" t="s">
        <v>57</v>
      </c>
      <c r="J27" s="100">
        <f t="shared" si="2"/>
        <v>2.7000000000000001E-3</v>
      </c>
      <c r="K27" s="101">
        <v>18</v>
      </c>
      <c r="L27" s="102" t="s">
        <v>57</v>
      </c>
      <c r="M27" s="100">
        <f t="shared" si="3"/>
        <v>1.8E-3</v>
      </c>
      <c r="N27" s="101">
        <v>13</v>
      </c>
      <c r="O27" s="102" t="s">
        <v>57</v>
      </c>
      <c r="P27" s="100">
        <f t="shared" si="4"/>
        <v>1.2999999999999999E-3</v>
      </c>
    </row>
    <row r="28" spans="1:25">
      <c r="A28" s="18">
        <f t="shared" si="5"/>
        <v>28</v>
      </c>
      <c r="B28" s="101">
        <v>149.999</v>
      </c>
      <c r="C28" s="102" t="s">
        <v>65</v>
      </c>
      <c r="D28" s="96">
        <f t="shared" si="0"/>
        <v>2.1428428571428572E-5</v>
      </c>
      <c r="E28" s="103">
        <v>3.3360000000000001E-2</v>
      </c>
      <c r="F28" s="104">
        <v>0.39679999999999999</v>
      </c>
      <c r="G28" s="99">
        <f t="shared" si="1"/>
        <v>0.43015999999999999</v>
      </c>
      <c r="H28" s="101">
        <v>29</v>
      </c>
      <c r="I28" s="102" t="s">
        <v>57</v>
      </c>
      <c r="J28" s="100">
        <f t="shared" si="2"/>
        <v>2.9000000000000002E-3</v>
      </c>
      <c r="K28" s="101">
        <v>18</v>
      </c>
      <c r="L28" s="102" t="s">
        <v>57</v>
      </c>
      <c r="M28" s="100">
        <f t="shared" si="3"/>
        <v>1.8E-3</v>
      </c>
      <c r="N28" s="101">
        <v>13</v>
      </c>
      <c r="O28" s="102" t="s">
        <v>57</v>
      </c>
      <c r="P28" s="100">
        <f t="shared" si="4"/>
        <v>1.2999999999999999E-3</v>
      </c>
    </row>
    <row r="29" spans="1:25">
      <c r="A29" s="18">
        <f t="shared" si="5"/>
        <v>29</v>
      </c>
      <c r="B29" s="101">
        <v>159.999</v>
      </c>
      <c r="C29" s="102" t="s">
        <v>65</v>
      </c>
      <c r="D29" s="96">
        <f t="shared" si="0"/>
        <v>2.2856999999999998E-5</v>
      </c>
      <c r="E29" s="103">
        <v>3.4459999999999998E-2</v>
      </c>
      <c r="F29" s="104">
        <v>0.4022</v>
      </c>
      <c r="G29" s="99">
        <f t="shared" si="1"/>
        <v>0.43665999999999999</v>
      </c>
      <c r="H29" s="101">
        <v>30</v>
      </c>
      <c r="I29" s="102" t="s">
        <v>57</v>
      </c>
      <c r="J29" s="100">
        <f t="shared" si="2"/>
        <v>3.0000000000000001E-3</v>
      </c>
      <c r="K29" s="101">
        <v>19</v>
      </c>
      <c r="L29" s="102" t="s">
        <v>57</v>
      </c>
      <c r="M29" s="100">
        <f t="shared" si="3"/>
        <v>1.9E-3</v>
      </c>
      <c r="N29" s="101">
        <v>14</v>
      </c>
      <c r="O29" s="102" t="s">
        <v>57</v>
      </c>
      <c r="P29" s="100">
        <f t="shared" si="4"/>
        <v>1.4E-3</v>
      </c>
    </row>
    <row r="30" spans="1:25">
      <c r="A30" s="18">
        <f t="shared" si="5"/>
        <v>30</v>
      </c>
      <c r="B30" s="101">
        <v>169.999</v>
      </c>
      <c r="C30" s="102" t="s">
        <v>65</v>
      </c>
      <c r="D30" s="96">
        <f t="shared" si="0"/>
        <v>2.4285571428571428E-5</v>
      </c>
      <c r="E30" s="103">
        <v>3.5520000000000003E-2</v>
      </c>
      <c r="F30" s="104">
        <v>0.40720000000000001</v>
      </c>
      <c r="G30" s="99">
        <f t="shared" si="1"/>
        <v>0.44272</v>
      </c>
      <c r="H30" s="101">
        <v>31</v>
      </c>
      <c r="I30" s="102" t="s">
        <v>57</v>
      </c>
      <c r="J30" s="100">
        <f t="shared" si="2"/>
        <v>3.0999999999999999E-3</v>
      </c>
      <c r="K30" s="101">
        <v>20</v>
      </c>
      <c r="L30" s="102" t="s">
        <v>57</v>
      </c>
      <c r="M30" s="100">
        <f t="shared" si="3"/>
        <v>2E-3</v>
      </c>
      <c r="N30" s="101">
        <v>14</v>
      </c>
      <c r="O30" s="102" t="s">
        <v>57</v>
      </c>
      <c r="P30" s="100">
        <f t="shared" si="4"/>
        <v>1.4E-3</v>
      </c>
    </row>
    <row r="31" spans="1:25">
      <c r="A31" s="18">
        <f t="shared" si="5"/>
        <v>31</v>
      </c>
      <c r="B31" s="101">
        <v>179.999</v>
      </c>
      <c r="C31" s="102" t="s">
        <v>65</v>
      </c>
      <c r="D31" s="96">
        <f t="shared" si="0"/>
        <v>2.5714142857142858E-5</v>
      </c>
      <c r="E31" s="103">
        <v>3.6549999999999999E-2</v>
      </c>
      <c r="F31" s="104">
        <v>0.4118</v>
      </c>
      <c r="G31" s="99">
        <f t="shared" si="1"/>
        <v>0.44835000000000003</v>
      </c>
      <c r="H31" s="101">
        <v>33</v>
      </c>
      <c r="I31" s="102" t="s">
        <v>57</v>
      </c>
      <c r="J31" s="100">
        <f t="shared" si="2"/>
        <v>3.3E-3</v>
      </c>
      <c r="K31" s="101">
        <v>20</v>
      </c>
      <c r="L31" s="102" t="s">
        <v>57</v>
      </c>
      <c r="M31" s="100">
        <f t="shared" si="3"/>
        <v>2E-3</v>
      </c>
      <c r="N31" s="101">
        <v>15</v>
      </c>
      <c r="O31" s="102" t="s">
        <v>57</v>
      </c>
      <c r="P31" s="100">
        <f t="shared" si="4"/>
        <v>1.5E-3</v>
      </c>
    </row>
    <row r="32" spans="1:25">
      <c r="A32" s="18">
        <f t="shared" si="5"/>
        <v>32</v>
      </c>
      <c r="B32" s="101">
        <v>199.999</v>
      </c>
      <c r="C32" s="102" t="s">
        <v>65</v>
      </c>
      <c r="D32" s="96">
        <f t="shared" si="0"/>
        <v>2.8571285714285714E-5</v>
      </c>
      <c r="E32" s="103">
        <v>3.8530000000000002E-2</v>
      </c>
      <c r="F32" s="104">
        <v>0.42</v>
      </c>
      <c r="G32" s="99">
        <f t="shared" si="1"/>
        <v>0.45852999999999999</v>
      </c>
      <c r="H32" s="101">
        <v>35</v>
      </c>
      <c r="I32" s="102" t="s">
        <v>57</v>
      </c>
      <c r="J32" s="100">
        <f t="shared" si="2"/>
        <v>3.5000000000000005E-3</v>
      </c>
      <c r="K32" s="101">
        <v>22</v>
      </c>
      <c r="L32" s="102" t="s">
        <v>57</v>
      </c>
      <c r="M32" s="100">
        <f t="shared" si="3"/>
        <v>2.1999999999999997E-3</v>
      </c>
      <c r="N32" s="101">
        <v>16</v>
      </c>
      <c r="O32" s="102" t="s">
        <v>57</v>
      </c>
      <c r="P32" s="100">
        <f t="shared" si="4"/>
        <v>1.6000000000000001E-3</v>
      </c>
    </row>
    <row r="33" spans="1:16">
      <c r="A33" s="18">
        <f t="shared" si="5"/>
        <v>33</v>
      </c>
      <c r="B33" s="101">
        <v>224.999</v>
      </c>
      <c r="C33" s="102" t="s">
        <v>65</v>
      </c>
      <c r="D33" s="96">
        <f t="shared" si="0"/>
        <v>3.2142714285714287E-5</v>
      </c>
      <c r="E33" s="103">
        <v>4.086E-2</v>
      </c>
      <c r="F33" s="104">
        <v>0.42870000000000003</v>
      </c>
      <c r="G33" s="99">
        <f t="shared" si="1"/>
        <v>0.46956000000000003</v>
      </c>
      <c r="H33" s="101">
        <v>38</v>
      </c>
      <c r="I33" s="102" t="s">
        <v>57</v>
      </c>
      <c r="J33" s="100">
        <f t="shared" si="2"/>
        <v>3.8E-3</v>
      </c>
      <c r="K33" s="101">
        <v>24</v>
      </c>
      <c r="L33" s="102" t="s">
        <v>57</v>
      </c>
      <c r="M33" s="100">
        <f t="shared" si="3"/>
        <v>2.4000000000000002E-3</v>
      </c>
      <c r="N33" s="101">
        <v>17</v>
      </c>
      <c r="O33" s="102" t="s">
        <v>57</v>
      </c>
      <c r="P33" s="100">
        <f t="shared" si="4"/>
        <v>1.7000000000000001E-3</v>
      </c>
    </row>
    <row r="34" spans="1:16">
      <c r="A34" s="18">
        <f t="shared" si="5"/>
        <v>34</v>
      </c>
      <c r="B34" s="101">
        <v>249.999</v>
      </c>
      <c r="C34" s="102" t="s">
        <v>65</v>
      </c>
      <c r="D34" s="96">
        <f t="shared" si="0"/>
        <v>3.5714142857142854E-5</v>
      </c>
      <c r="E34" s="103">
        <v>4.3069999999999997E-2</v>
      </c>
      <c r="F34" s="104">
        <v>0.43609999999999999</v>
      </c>
      <c r="G34" s="99">
        <f t="shared" si="1"/>
        <v>0.47916999999999998</v>
      </c>
      <c r="H34" s="101">
        <v>42</v>
      </c>
      <c r="I34" s="102" t="s">
        <v>57</v>
      </c>
      <c r="J34" s="100">
        <f t="shared" si="2"/>
        <v>4.2000000000000006E-3</v>
      </c>
      <c r="K34" s="101">
        <v>25</v>
      </c>
      <c r="L34" s="102" t="s">
        <v>57</v>
      </c>
      <c r="M34" s="100">
        <f t="shared" si="3"/>
        <v>2.5000000000000001E-3</v>
      </c>
      <c r="N34" s="101">
        <v>19</v>
      </c>
      <c r="O34" s="102" t="s">
        <v>57</v>
      </c>
      <c r="P34" s="100">
        <f t="shared" si="4"/>
        <v>1.9E-3</v>
      </c>
    </row>
    <row r="35" spans="1:16">
      <c r="A35" s="18">
        <f t="shared" si="5"/>
        <v>35</v>
      </c>
      <c r="B35" s="101">
        <v>274.99900000000002</v>
      </c>
      <c r="C35" s="102" t="s">
        <v>65</v>
      </c>
      <c r="D35" s="96">
        <f t="shared" si="0"/>
        <v>3.9285571428571427E-5</v>
      </c>
      <c r="E35" s="103">
        <v>4.5170000000000002E-2</v>
      </c>
      <c r="F35" s="104">
        <v>0.44230000000000003</v>
      </c>
      <c r="G35" s="99">
        <f t="shared" si="1"/>
        <v>0.48747000000000001</v>
      </c>
      <c r="H35" s="101">
        <v>45</v>
      </c>
      <c r="I35" s="102" t="s">
        <v>57</v>
      </c>
      <c r="J35" s="100">
        <f t="shared" si="2"/>
        <v>4.4999999999999997E-3</v>
      </c>
      <c r="K35" s="101">
        <v>27</v>
      </c>
      <c r="L35" s="102" t="s">
        <v>57</v>
      </c>
      <c r="M35" s="100">
        <f t="shared" si="3"/>
        <v>2.7000000000000001E-3</v>
      </c>
      <c r="N35" s="101">
        <v>20</v>
      </c>
      <c r="O35" s="102" t="s">
        <v>57</v>
      </c>
      <c r="P35" s="100">
        <f t="shared" si="4"/>
        <v>2E-3</v>
      </c>
    </row>
    <row r="36" spans="1:16">
      <c r="A36" s="18">
        <f t="shared" si="5"/>
        <v>36</v>
      </c>
      <c r="B36" s="101">
        <v>299.99900000000002</v>
      </c>
      <c r="C36" s="102" t="s">
        <v>65</v>
      </c>
      <c r="D36" s="96">
        <f t="shared" si="0"/>
        <v>4.2857E-5</v>
      </c>
      <c r="E36" s="103">
        <v>4.718E-2</v>
      </c>
      <c r="F36" s="104">
        <v>0.4476</v>
      </c>
      <c r="G36" s="99">
        <f t="shared" si="1"/>
        <v>0.49478</v>
      </c>
      <c r="H36" s="101">
        <v>48</v>
      </c>
      <c r="I36" s="102" t="s">
        <v>57</v>
      </c>
      <c r="J36" s="100">
        <f t="shared" si="2"/>
        <v>4.8000000000000004E-3</v>
      </c>
      <c r="K36" s="101">
        <v>29</v>
      </c>
      <c r="L36" s="102" t="s">
        <v>57</v>
      </c>
      <c r="M36" s="100">
        <f t="shared" si="3"/>
        <v>2.9000000000000002E-3</v>
      </c>
      <c r="N36" s="101">
        <v>21</v>
      </c>
      <c r="O36" s="102" t="s">
        <v>57</v>
      </c>
      <c r="P36" s="100">
        <f t="shared" si="4"/>
        <v>2.1000000000000003E-3</v>
      </c>
    </row>
    <row r="37" spans="1:16">
      <c r="A37" s="18">
        <f t="shared" si="5"/>
        <v>37</v>
      </c>
      <c r="B37" s="101">
        <v>324.99900000000002</v>
      </c>
      <c r="C37" s="102" t="s">
        <v>65</v>
      </c>
      <c r="D37" s="96">
        <f t="shared" si="0"/>
        <v>4.6428428571428573E-5</v>
      </c>
      <c r="E37" s="103">
        <v>4.9110000000000001E-2</v>
      </c>
      <c r="F37" s="104">
        <v>0.45219999999999999</v>
      </c>
      <c r="G37" s="99">
        <f t="shared" si="1"/>
        <v>0.50131000000000003</v>
      </c>
      <c r="H37" s="101">
        <v>51</v>
      </c>
      <c r="I37" s="102" t="s">
        <v>57</v>
      </c>
      <c r="J37" s="100">
        <f t="shared" si="2"/>
        <v>5.0999999999999995E-3</v>
      </c>
      <c r="K37" s="101">
        <v>30</v>
      </c>
      <c r="L37" s="102" t="s">
        <v>57</v>
      </c>
      <c r="M37" s="100">
        <f t="shared" si="3"/>
        <v>3.0000000000000001E-3</v>
      </c>
      <c r="N37" s="101">
        <v>22</v>
      </c>
      <c r="O37" s="102" t="s">
        <v>57</v>
      </c>
      <c r="P37" s="100">
        <f t="shared" si="4"/>
        <v>2.1999999999999997E-3</v>
      </c>
    </row>
    <row r="38" spans="1:16">
      <c r="A38" s="18">
        <f t="shared" si="5"/>
        <v>38</v>
      </c>
      <c r="B38" s="101">
        <v>349.99900000000002</v>
      </c>
      <c r="C38" s="102" t="s">
        <v>65</v>
      </c>
      <c r="D38" s="96">
        <f t="shared" si="0"/>
        <v>4.9999857142857146E-5</v>
      </c>
      <c r="E38" s="103">
        <v>5.0959999999999998E-2</v>
      </c>
      <c r="F38" s="104">
        <v>0.45610000000000001</v>
      </c>
      <c r="G38" s="99">
        <f t="shared" si="1"/>
        <v>0.50705999999999996</v>
      </c>
      <c r="H38" s="101">
        <v>54</v>
      </c>
      <c r="I38" s="102" t="s">
        <v>57</v>
      </c>
      <c r="J38" s="100">
        <f t="shared" si="2"/>
        <v>5.4000000000000003E-3</v>
      </c>
      <c r="K38" s="101">
        <v>32</v>
      </c>
      <c r="L38" s="102" t="s">
        <v>57</v>
      </c>
      <c r="M38" s="100">
        <f t="shared" si="3"/>
        <v>3.2000000000000002E-3</v>
      </c>
      <c r="N38" s="101">
        <v>23</v>
      </c>
      <c r="O38" s="102" t="s">
        <v>57</v>
      </c>
      <c r="P38" s="100">
        <f t="shared" si="4"/>
        <v>2.3E-3</v>
      </c>
    </row>
    <row r="39" spans="1:16">
      <c r="A39" s="18">
        <f t="shared" si="5"/>
        <v>39</v>
      </c>
      <c r="B39" s="101">
        <v>374.99900000000002</v>
      </c>
      <c r="C39" s="102" t="s">
        <v>65</v>
      </c>
      <c r="D39" s="96">
        <f t="shared" si="0"/>
        <v>5.3571285714285719E-5</v>
      </c>
      <c r="E39" s="103">
        <v>5.2749999999999998E-2</v>
      </c>
      <c r="F39" s="104">
        <v>0.45939999999999998</v>
      </c>
      <c r="G39" s="99">
        <f t="shared" si="1"/>
        <v>0.51214999999999999</v>
      </c>
      <c r="H39" s="101">
        <v>57</v>
      </c>
      <c r="I39" s="102" t="s">
        <v>57</v>
      </c>
      <c r="J39" s="100">
        <f t="shared" si="2"/>
        <v>5.7000000000000002E-3</v>
      </c>
      <c r="K39" s="101">
        <v>33</v>
      </c>
      <c r="L39" s="102" t="s">
        <v>57</v>
      </c>
      <c r="M39" s="100">
        <f t="shared" si="3"/>
        <v>3.3E-3</v>
      </c>
      <c r="N39" s="101">
        <v>24</v>
      </c>
      <c r="O39" s="102" t="s">
        <v>57</v>
      </c>
      <c r="P39" s="100">
        <f t="shared" si="4"/>
        <v>2.4000000000000002E-3</v>
      </c>
    </row>
    <row r="40" spans="1:16">
      <c r="A40" s="18">
        <f t="shared" si="5"/>
        <v>40</v>
      </c>
      <c r="B40" s="101">
        <v>399.99900000000002</v>
      </c>
      <c r="C40" s="102" t="s">
        <v>65</v>
      </c>
      <c r="D40" s="96">
        <f t="shared" si="0"/>
        <v>5.7142714285714285E-5</v>
      </c>
      <c r="E40" s="103">
        <v>5.4480000000000001E-2</v>
      </c>
      <c r="F40" s="104">
        <v>0.46239999999999998</v>
      </c>
      <c r="G40" s="99">
        <f t="shared" si="1"/>
        <v>0.51688000000000001</v>
      </c>
      <c r="H40" s="101">
        <v>60</v>
      </c>
      <c r="I40" s="102" t="s">
        <v>57</v>
      </c>
      <c r="J40" s="100">
        <f t="shared" si="2"/>
        <v>6.0000000000000001E-3</v>
      </c>
      <c r="K40" s="101">
        <v>35</v>
      </c>
      <c r="L40" s="102" t="s">
        <v>57</v>
      </c>
      <c r="M40" s="100">
        <f t="shared" si="3"/>
        <v>3.5000000000000005E-3</v>
      </c>
      <c r="N40" s="101">
        <v>26</v>
      </c>
      <c r="O40" s="102" t="s">
        <v>57</v>
      </c>
      <c r="P40" s="100">
        <f t="shared" si="4"/>
        <v>2.5999999999999999E-3</v>
      </c>
    </row>
    <row r="41" spans="1:16">
      <c r="A41" s="18">
        <f t="shared" si="5"/>
        <v>41</v>
      </c>
      <c r="B41" s="101">
        <v>449.99900000000002</v>
      </c>
      <c r="C41" s="102" t="s">
        <v>65</v>
      </c>
      <c r="D41" s="96">
        <f t="shared" si="0"/>
        <v>6.4285571428571438E-5</v>
      </c>
      <c r="E41" s="103">
        <v>5.7790000000000001E-2</v>
      </c>
      <c r="F41" s="104">
        <v>0.46700000000000003</v>
      </c>
      <c r="G41" s="99">
        <f t="shared" si="1"/>
        <v>0.52478999999999998</v>
      </c>
      <c r="H41" s="101">
        <v>66</v>
      </c>
      <c r="I41" s="102" t="s">
        <v>57</v>
      </c>
      <c r="J41" s="100">
        <f t="shared" si="2"/>
        <v>6.6E-3</v>
      </c>
      <c r="K41" s="101">
        <v>38</v>
      </c>
      <c r="L41" s="102" t="s">
        <v>57</v>
      </c>
      <c r="M41" s="100">
        <f t="shared" si="3"/>
        <v>3.8E-3</v>
      </c>
      <c r="N41" s="101">
        <v>28</v>
      </c>
      <c r="O41" s="102" t="s">
        <v>57</v>
      </c>
      <c r="P41" s="100">
        <f t="shared" si="4"/>
        <v>2.8E-3</v>
      </c>
    </row>
    <row r="42" spans="1:16">
      <c r="A42" s="18">
        <f t="shared" si="5"/>
        <v>42</v>
      </c>
      <c r="B42" s="101">
        <v>499.99900000000002</v>
      </c>
      <c r="C42" s="102" t="s">
        <v>65</v>
      </c>
      <c r="D42" s="96">
        <f t="shared" si="0"/>
        <v>7.1428428571428571E-5</v>
      </c>
      <c r="E42" s="103">
        <v>6.0909999999999999E-2</v>
      </c>
      <c r="F42" s="104">
        <v>0.47049999999999997</v>
      </c>
      <c r="G42" s="99">
        <f t="shared" si="1"/>
        <v>0.53140999999999994</v>
      </c>
      <c r="H42" s="101">
        <v>71</v>
      </c>
      <c r="I42" s="102" t="s">
        <v>57</v>
      </c>
      <c r="J42" s="100">
        <f t="shared" si="2"/>
        <v>7.0999999999999995E-3</v>
      </c>
      <c r="K42" s="101">
        <v>41</v>
      </c>
      <c r="L42" s="102" t="s">
        <v>57</v>
      </c>
      <c r="M42" s="100">
        <f t="shared" si="3"/>
        <v>4.1000000000000003E-3</v>
      </c>
      <c r="N42" s="101">
        <v>30</v>
      </c>
      <c r="O42" s="102" t="s">
        <v>57</v>
      </c>
      <c r="P42" s="100">
        <f t="shared" si="4"/>
        <v>3.0000000000000001E-3</v>
      </c>
    </row>
    <row r="43" spans="1:16">
      <c r="A43" s="18">
        <f t="shared" si="5"/>
        <v>43</v>
      </c>
      <c r="B43" s="101">
        <v>549.99900000000002</v>
      </c>
      <c r="C43" s="102" t="s">
        <v>65</v>
      </c>
      <c r="D43" s="96">
        <f t="shared" si="0"/>
        <v>7.8571285714285717E-5</v>
      </c>
      <c r="E43" s="103">
        <v>6.3890000000000002E-2</v>
      </c>
      <c r="F43" s="104">
        <v>0.47289999999999999</v>
      </c>
      <c r="G43" s="99">
        <f t="shared" si="1"/>
        <v>0.53678999999999999</v>
      </c>
      <c r="H43" s="101">
        <v>77</v>
      </c>
      <c r="I43" s="102" t="s">
        <v>57</v>
      </c>
      <c r="J43" s="100">
        <f t="shared" si="2"/>
        <v>7.7000000000000002E-3</v>
      </c>
      <c r="K43" s="101">
        <v>44</v>
      </c>
      <c r="L43" s="102" t="s">
        <v>57</v>
      </c>
      <c r="M43" s="100">
        <f t="shared" si="3"/>
        <v>4.3999999999999994E-3</v>
      </c>
      <c r="N43" s="101">
        <v>32</v>
      </c>
      <c r="O43" s="102" t="s">
        <v>57</v>
      </c>
      <c r="P43" s="100">
        <f t="shared" si="4"/>
        <v>3.2000000000000002E-3</v>
      </c>
    </row>
    <row r="44" spans="1:16">
      <c r="A44" s="18">
        <f t="shared" si="5"/>
        <v>44</v>
      </c>
      <c r="B44" s="101">
        <v>599.99900000000002</v>
      </c>
      <c r="C44" s="102" t="s">
        <v>65</v>
      </c>
      <c r="D44" s="96">
        <f t="shared" si="0"/>
        <v>8.5714142857142863E-5</v>
      </c>
      <c r="E44" s="103">
        <v>6.6729999999999998E-2</v>
      </c>
      <c r="F44" s="104">
        <v>0.47460000000000002</v>
      </c>
      <c r="G44" s="99">
        <f t="shared" si="1"/>
        <v>0.54132999999999998</v>
      </c>
      <c r="H44" s="101">
        <v>83</v>
      </c>
      <c r="I44" s="102" t="s">
        <v>57</v>
      </c>
      <c r="J44" s="100">
        <f t="shared" si="2"/>
        <v>8.3000000000000001E-3</v>
      </c>
      <c r="K44" s="101">
        <v>47</v>
      </c>
      <c r="L44" s="102" t="s">
        <v>57</v>
      </c>
      <c r="M44" s="100">
        <f t="shared" si="3"/>
        <v>4.7000000000000002E-3</v>
      </c>
      <c r="N44" s="101">
        <v>34</v>
      </c>
      <c r="O44" s="102" t="s">
        <v>57</v>
      </c>
      <c r="P44" s="100">
        <f t="shared" si="4"/>
        <v>3.4000000000000002E-3</v>
      </c>
    </row>
    <row r="45" spans="1:16">
      <c r="A45" s="18">
        <f t="shared" si="5"/>
        <v>45</v>
      </c>
      <c r="B45" s="101">
        <v>649.99900000000002</v>
      </c>
      <c r="C45" s="102" t="s">
        <v>65</v>
      </c>
      <c r="D45" s="96">
        <f t="shared" si="0"/>
        <v>9.2857000000000009E-5</v>
      </c>
      <c r="E45" s="103">
        <v>6.9449999999999998E-2</v>
      </c>
      <c r="F45" s="104">
        <v>0.47570000000000001</v>
      </c>
      <c r="G45" s="99">
        <f t="shared" si="1"/>
        <v>0.54515000000000002</v>
      </c>
      <c r="H45" s="101">
        <v>89</v>
      </c>
      <c r="I45" s="102" t="s">
        <v>57</v>
      </c>
      <c r="J45" s="100">
        <f t="shared" si="2"/>
        <v>8.8999999999999999E-3</v>
      </c>
      <c r="K45" s="101">
        <v>50</v>
      </c>
      <c r="L45" s="102" t="s">
        <v>57</v>
      </c>
      <c r="M45" s="100">
        <f t="shared" si="3"/>
        <v>5.0000000000000001E-3</v>
      </c>
      <c r="N45" s="101">
        <v>37</v>
      </c>
      <c r="O45" s="102" t="s">
        <v>57</v>
      </c>
      <c r="P45" s="100">
        <f t="shared" si="4"/>
        <v>3.6999999999999997E-3</v>
      </c>
    </row>
    <row r="46" spans="1:16">
      <c r="A46" s="18">
        <f t="shared" si="5"/>
        <v>46</v>
      </c>
      <c r="B46" s="101">
        <v>699.99900000000002</v>
      </c>
      <c r="C46" s="102" t="s">
        <v>65</v>
      </c>
      <c r="D46" s="96">
        <f t="shared" si="0"/>
        <v>9.9999857142857142E-5</v>
      </c>
      <c r="E46" s="103">
        <v>7.2069999999999995E-2</v>
      </c>
      <c r="F46" s="104">
        <v>0.47620000000000001</v>
      </c>
      <c r="G46" s="99">
        <f t="shared" si="1"/>
        <v>0.54827000000000004</v>
      </c>
      <c r="H46" s="101">
        <v>95</v>
      </c>
      <c r="I46" s="102" t="s">
        <v>57</v>
      </c>
      <c r="J46" s="100">
        <f t="shared" si="2"/>
        <v>9.4999999999999998E-3</v>
      </c>
      <c r="K46" s="101">
        <v>53</v>
      </c>
      <c r="L46" s="102" t="s">
        <v>57</v>
      </c>
      <c r="M46" s="100">
        <f t="shared" si="3"/>
        <v>5.3E-3</v>
      </c>
      <c r="N46" s="101">
        <v>39</v>
      </c>
      <c r="O46" s="102" t="s">
        <v>57</v>
      </c>
      <c r="P46" s="100">
        <f t="shared" si="4"/>
        <v>3.8999999999999998E-3</v>
      </c>
    </row>
    <row r="47" spans="1:16">
      <c r="A47" s="18">
        <f t="shared" si="5"/>
        <v>47</v>
      </c>
      <c r="B47" s="101">
        <v>799.99900000000002</v>
      </c>
      <c r="C47" s="102" t="s">
        <v>65</v>
      </c>
      <c r="D47" s="96">
        <f t="shared" si="0"/>
        <v>1.1428557142857143E-4</v>
      </c>
      <c r="E47" s="103">
        <v>7.7049999999999993E-2</v>
      </c>
      <c r="F47" s="104">
        <v>0.47620000000000001</v>
      </c>
      <c r="G47" s="99">
        <f t="shared" si="1"/>
        <v>0.55325000000000002</v>
      </c>
      <c r="H47" s="101">
        <v>106</v>
      </c>
      <c r="I47" s="102" t="s">
        <v>57</v>
      </c>
      <c r="J47" s="100">
        <f t="shared" si="2"/>
        <v>1.06E-2</v>
      </c>
      <c r="K47" s="101">
        <v>59</v>
      </c>
      <c r="L47" s="102" t="s">
        <v>57</v>
      </c>
      <c r="M47" s="100">
        <f t="shared" si="3"/>
        <v>5.8999999999999999E-3</v>
      </c>
      <c r="N47" s="101">
        <v>43</v>
      </c>
      <c r="O47" s="102" t="s">
        <v>57</v>
      </c>
      <c r="P47" s="100">
        <f t="shared" si="4"/>
        <v>4.3E-3</v>
      </c>
    </row>
    <row r="48" spans="1:16">
      <c r="A48" s="18">
        <f t="shared" si="5"/>
        <v>48</v>
      </c>
      <c r="B48" s="101">
        <v>899.99900000000002</v>
      </c>
      <c r="C48" s="102" t="s">
        <v>65</v>
      </c>
      <c r="D48" s="96">
        <f t="shared" si="0"/>
        <v>1.2857128571428571E-4</v>
      </c>
      <c r="E48" s="103">
        <v>8.1720000000000001E-2</v>
      </c>
      <c r="F48" s="104">
        <v>0.47489999999999999</v>
      </c>
      <c r="G48" s="99">
        <f t="shared" si="1"/>
        <v>0.55662</v>
      </c>
      <c r="H48" s="101">
        <v>118</v>
      </c>
      <c r="I48" s="102" t="s">
        <v>57</v>
      </c>
      <c r="J48" s="100">
        <f t="shared" si="2"/>
        <v>1.18E-2</v>
      </c>
      <c r="K48" s="101">
        <v>64</v>
      </c>
      <c r="L48" s="102" t="s">
        <v>57</v>
      </c>
      <c r="M48" s="100">
        <f t="shared" si="3"/>
        <v>6.4000000000000003E-3</v>
      </c>
      <c r="N48" s="101">
        <v>47</v>
      </c>
      <c r="O48" s="102" t="s">
        <v>57</v>
      </c>
      <c r="P48" s="100">
        <f t="shared" si="4"/>
        <v>4.7000000000000002E-3</v>
      </c>
    </row>
    <row r="49" spans="1:16">
      <c r="A49" s="18">
        <f t="shared" si="5"/>
        <v>49</v>
      </c>
      <c r="B49" s="101">
        <v>999.99900000000002</v>
      </c>
      <c r="C49" s="102" t="s">
        <v>65</v>
      </c>
      <c r="D49" s="96">
        <f t="shared" si="0"/>
        <v>1.42857E-4</v>
      </c>
      <c r="E49" s="103">
        <v>8.6139999999999994E-2</v>
      </c>
      <c r="F49" s="104">
        <v>0.47289999999999999</v>
      </c>
      <c r="G49" s="99">
        <f t="shared" si="1"/>
        <v>0.55903999999999998</v>
      </c>
      <c r="H49" s="101">
        <v>129</v>
      </c>
      <c r="I49" s="102" t="s">
        <v>57</v>
      </c>
      <c r="J49" s="100">
        <f t="shared" si="2"/>
        <v>1.29E-2</v>
      </c>
      <c r="K49" s="101">
        <v>70</v>
      </c>
      <c r="L49" s="102" t="s">
        <v>57</v>
      </c>
      <c r="M49" s="100">
        <f t="shared" si="3"/>
        <v>7.000000000000001E-3</v>
      </c>
      <c r="N49" s="101">
        <v>51</v>
      </c>
      <c r="O49" s="102" t="s">
        <v>57</v>
      </c>
      <c r="P49" s="100">
        <f t="shared" si="4"/>
        <v>5.0999999999999995E-3</v>
      </c>
    </row>
    <row r="50" spans="1:16">
      <c r="A50" s="18">
        <f t="shared" si="5"/>
        <v>50</v>
      </c>
      <c r="B50" s="101">
        <v>1.1000000000000001</v>
      </c>
      <c r="C50" s="105" t="s">
        <v>56</v>
      </c>
      <c r="D50" s="96">
        <f t="shared" ref="D50:D81" si="6">B50/1000/$C$5</f>
        <v>1.5714285714285716E-4</v>
      </c>
      <c r="E50" s="103">
        <v>9.035E-2</v>
      </c>
      <c r="F50" s="104">
        <v>0.4703</v>
      </c>
      <c r="G50" s="99">
        <f t="shared" si="1"/>
        <v>0.56064999999999998</v>
      </c>
      <c r="H50" s="101">
        <v>141</v>
      </c>
      <c r="I50" s="102" t="s">
        <v>57</v>
      </c>
      <c r="J50" s="100">
        <f t="shared" si="2"/>
        <v>1.4099999999999998E-2</v>
      </c>
      <c r="K50" s="101">
        <v>76</v>
      </c>
      <c r="L50" s="102" t="s">
        <v>57</v>
      </c>
      <c r="M50" s="100">
        <f t="shared" si="3"/>
        <v>7.6E-3</v>
      </c>
      <c r="N50" s="101">
        <v>55</v>
      </c>
      <c r="O50" s="102" t="s">
        <v>57</v>
      </c>
      <c r="P50" s="100">
        <f t="shared" si="4"/>
        <v>5.4999999999999997E-3</v>
      </c>
    </row>
    <row r="51" spans="1:16">
      <c r="A51" s="18">
        <f t="shared" si="5"/>
        <v>51</v>
      </c>
      <c r="B51" s="101">
        <v>1.2</v>
      </c>
      <c r="C51" s="102" t="s">
        <v>56</v>
      </c>
      <c r="D51" s="96">
        <f t="shared" si="6"/>
        <v>1.7142857142857143E-4</v>
      </c>
      <c r="E51" s="103">
        <v>9.4369999999999996E-2</v>
      </c>
      <c r="F51" s="104">
        <v>0.4672</v>
      </c>
      <c r="G51" s="99">
        <f t="shared" si="1"/>
        <v>0.56157000000000001</v>
      </c>
      <c r="H51" s="101">
        <v>153</v>
      </c>
      <c r="I51" s="102" t="s">
        <v>57</v>
      </c>
      <c r="J51" s="100">
        <f t="shared" si="2"/>
        <v>1.5299999999999999E-2</v>
      </c>
      <c r="K51" s="101">
        <v>81</v>
      </c>
      <c r="L51" s="102" t="s">
        <v>57</v>
      </c>
      <c r="M51" s="100">
        <f t="shared" si="3"/>
        <v>8.0999999999999996E-3</v>
      </c>
      <c r="N51" s="101">
        <v>59</v>
      </c>
      <c r="O51" s="102" t="s">
        <v>57</v>
      </c>
      <c r="P51" s="100">
        <f t="shared" si="4"/>
        <v>5.8999999999999999E-3</v>
      </c>
    </row>
    <row r="52" spans="1:16">
      <c r="A52" s="18">
        <f t="shared" si="5"/>
        <v>52</v>
      </c>
      <c r="B52" s="101">
        <v>1.3</v>
      </c>
      <c r="C52" s="102" t="s">
        <v>56</v>
      </c>
      <c r="D52" s="96">
        <f t="shared" si="6"/>
        <v>1.8571428571428572E-4</v>
      </c>
      <c r="E52" s="103">
        <v>9.8220000000000002E-2</v>
      </c>
      <c r="F52" s="104">
        <v>0.46389999999999998</v>
      </c>
      <c r="G52" s="99">
        <f t="shared" si="1"/>
        <v>0.56211999999999995</v>
      </c>
      <c r="H52" s="101">
        <v>164</v>
      </c>
      <c r="I52" s="102" t="s">
        <v>57</v>
      </c>
      <c r="J52" s="100">
        <f t="shared" ref="J52:J83" si="7">H52/1000/10</f>
        <v>1.6400000000000001E-2</v>
      </c>
      <c r="K52" s="101">
        <v>87</v>
      </c>
      <c r="L52" s="102" t="s">
        <v>57</v>
      </c>
      <c r="M52" s="100">
        <f t="shared" ref="M52:M83" si="8">K52/1000/10</f>
        <v>8.6999999999999994E-3</v>
      </c>
      <c r="N52" s="101">
        <v>63</v>
      </c>
      <c r="O52" s="102" t="s">
        <v>57</v>
      </c>
      <c r="P52" s="100">
        <f t="shared" ref="P52:P83" si="9">N52/1000/10</f>
        <v>6.3E-3</v>
      </c>
    </row>
    <row r="53" spans="1:16">
      <c r="A53" s="18">
        <f t="shared" si="5"/>
        <v>53</v>
      </c>
      <c r="B53" s="101">
        <v>1.4</v>
      </c>
      <c r="C53" s="102" t="s">
        <v>56</v>
      </c>
      <c r="D53" s="96">
        <f t="shared" si="6"/>
        <v>2.0000000000000001E-4</v>
      </c>
      <c r="E53" s="103">
        <v>0.1019</v>
      </c>
      <c r="F53" s="104">
        <v>0.46029999999999999</v>
      </c>
      <c r="G53" s="99">
        <f t="shared" si="1"/>
        <v>0.56220000000000003</v>
      </c>
      <c r="H53" s="101">
        <v>176</v>
      </c>
      <c r="I53" s="102" t="s">
        <v>57</v>
      </c>
      <c r="J53" s="100">
        <f t="shared" si="7"/>
        <v>1.7599999999999998E-2</v>
      </c>
      <c r="K53" s="101">
        <v>93</v>
      </c>
      <c r="L53" s="102" t="s">
        <v>57</v>
      </c>
      <c r="M53" s="100">
        <f t="shared" si="8"/>
        <v>9.2999999999999992E-3</v>
      </c>
      <c r="N53" s="101">
        <v>67</v>
      </c>
      <c r="O53" s="102" t="s">
        <v>57</v>
      </c>
      <c r="P53" s="100">
        <f t="shared" si="9"/>
        <v>6.7000000000000002E-3</v>
      </c>
    </row>
    <row r="54" spans="1:16">
      <c r="A54" s="18">
        <f t="shared" si="5"/>
        <v>54</v>
      </c>
      <c r="B54" s="101">
        <v>1.5</v>
      </c>
      <c r="C54" s="102" t="s">
        <v>56</v>
      </c>
      <c r="D54" s="96">
        <f t="shared" si="6"/>
        <v>2.142857142857143E-4</v>
      </c>
      <c r="E54" s="103">
        <v>0.1055</v>
      </c>
      <c r="F54" s="104">
        <v>0.45660000000000001</v>
      </c>
      <c r="G54" s="99">
        <f t="shared" si="1"/>
        <v>0.56210000000000004</v>
      </c>
      <c r="H54" s="101">
        <v>188</v>
      </c>
      <c r="I54" s="102" t="s">
        <v>57</v>
      </c>
      <c r="J54" s="100">
        <f t="shared" si="7"/>
        <v>1.8800000000000001E-2</v>
      </c>
      <c r="K54" s="101">
        <v>98</v>
      </c>
      <c r="L54" s="102" t="s">
        <v>57</v>
      </c>
      <c r="M54" s="100">
        <f t="shared" si="8"/>
        <v>9.7999999999999997E-3</v>
      </c>
      <c r="N54" s="101">
        <v>71</v>
      </c>
      <c r="O54" s="102" t="s">
        <v>57</v>
      </c>
      <c r="P54" s="100">
        <f t="shared" si="9"/>
        <v>7.0999999999999995E-3</v>
      </c>
    </row>
    <row r="55" spans="1:16">
      <c r="A55" s="18">
        <f t="shared" si="5"/>
        <v>55</v>
      </c>
      <c r="B55" s="101">
        <v>1.6</v>
      </c>
      <c r="C55" s="102" t="s">
        <v>56</v>
      </c>
      <c r="D55" s="96">
        <f t="shared" si="6"/>
        <v>2.2857142857142859E-4</v>
      </c>
      <c r="E55" s="103">
        <v>0.109</v>
      </c>
      <c r="F55" s="104">
        <v>0.45279999999999998</v>
      </c>
      <c r="G55" s="99">
        <f t="shared" si="1"/>
        <v>0.56179999999999997</v>
      </c>
      <c r="H55" s="101">
        <v>200</v>
      </c>
      <c r="I55" s="102" t="s">
        <v>57</v>
      </c>
      <c r="J55" s="100">
        <f t="shared" si="7"/>
        <v>0.02</v>
      </c>
      <c r="K55" s="101">
        <v>104</v>
      </c>
      <c r="L55" s="102" t="s">
        <v>57</v>
      </c>
      <c r="M55" s="100">
        <f t="shared" si="8"/>
        <v>1.04E-2</v>
      </c>
      <c r="N55" s="101">
        <v>75</v>
      </c>
      <c r="O55" s="102" t="s">
        <v>57</v>
      </c>
      <c r="P55" s="100">
        <f t="shared" si="9"/>
        <v>7.4999999999999997E-3</v>
      </c>
    </row>
    <row r="56" spans="1:16">
      <c r="A56" s="18">
        <f t="shared" si="5"/>
        <v>56</v>
      </c>
      <c r="B56" s="101">
        <v>1.7</v>
      </c>
      <c r="C56" s="102" t="s">
        <v>56</v>
      </c>
      <c r="D56" s="96">
        <f t="shared" si="6"/>
        <v>2.4285714285714283E-4</v>
      </c>
      <c r="E56" s="103">
        <v>0.1123</v>
      </c>
      <c r="F56" s="104">
        <v>0.44890000000000002</v>
      </c>
      <c r="G56" s="99">
        <f t="shared" si="1"/>
        <v>0.56120000000000003</v>
      </c>
      <c r="H56" s="101">
        <v>212</v>
      </c>
      <c r="I56" s="102" t="s">
        <v>57</v>
      </c>
      <c r="J56" s="100">
        <f t="shared" si="7"/>
        <v>2.12E-2</v>
      </c>
      <c r="K56" s="101">
        <v>109</v>
      </c>
      <c r="L56" s="102" t="s">
        <v>57</v>
      </c>
      <c r="M56" s="100">
        <f t="shared" si="8"/>
        <v>1.09E-2</v>
      </c>
      <c r="N56" s="101">
        <v>79</v>
      </c>
      <c r="O56" s="102" t="s">
        <v>57</v>
      </c>
      <c r="P56" s="100">
        <f t="shared" si="9"/>
        <v>7.9000000000000008E-3</v>
      </c>
    </row>
    <row r="57" spans="1:16">
      <c r="A57" s="18">
        <f t="shared" si="5"/>
        <v>57</v>
      </c>
      <c r="B57" s="101">
        <v>1.8</v>
      </c>
      <c r="C57" s="102" t="s">
        <v>56</v>
      </c>
      <c r="D57" s="96">
        <f t="shared" si="6"/>
        <v>2.5714285714285715E-4</v>
      </c>
      <c r="E57" s="103">
        <v>0.11559999999999999</v>
      </c>
      <c r="F57" s="104">
        <v>0.44500000000000001</v>
      </c>
      <c r="G57" s="99">
        <f t="shared" si="1"/>
        <v>0.56059999999999999</v>
      </c>
      <c r="H57" s="101">
        <v>224</v>
      </c>
      <c r="I57" s="102" t="s">
        <v>57</v>
      </c>
      <c r="J57" s="100">
        <f t="shared" si="7"/>
        <v>2.24E-2</v>
      </c>
      <c r="K57" s="101">
        <v>115</v>
      </c>
      <c r="L57" s="102" t="s">
        <v>57</v>
      </c>
      <c r="M57" s="100">
        <f t="shared" si="8"/>
        <v>1.15E-2</v>
      </c>
      <c r="N57" s="101">
        <v>83</v>
      </c>
      <c r="O57" s="102" t="s">
        <v>57</v>
      </c>
      <c r="P57" s="100">
        <f t="shared" si="9"/>
        <v>8.3000000000000001E-3</v>
      </c>
    </row>
    <row r="58" spans="1:16">
      <c r="A58" s="18">
        <f t="shared" si="5"/>
        <v>58</v>
      </c>
      <c r="B58" s="101">
        <v>2</v>
      </c>
      <c r="C58" s="102" t="s">
        <v>56</v>
      </c>
      <c r="D58" s="96">
        <f t="shared" si="6"/>
        <v>2.8571428571428574E-4</v>
      </c>
      <c r="E58" s="103">
        <v>0.12180000000000001</v>
      </c>
      <c r="F58" s="104">
        <v>0.43719999999999998</v>
      </c>
      <c r="G58" s="99">
        <f t="shared" si="1"/>
        <v>0.55899999999999994</v>
      </c>
      <c r="H58" s="101">
        <v>249</v>
      </c>
      <c r="I58" s="102" t="s">
        <v>57</v>
      </c>
      <c r="J58" s="100">
        <f t="shared" si="7"/>
        <v>2.4899999999999999E-2</v>
      </c>
      <c r="K58" s="101">
        <v>126</v>
      </c>
      <c r="L58" s="102" t="s">
        <v>57</v>
      </c>
      <c r="M58" s="100">
        <f t="shared" si="8"/>
        <v>1.26E-2</v>
      </c>
      <c r="N58" s="101">
        <v>91</v>
      </c>
      <c r="O58" s="102" t="s">
        <v>57</v>
      </c>
      <c r="P58" s="100">
        <f t="shared" si="9"/>
        <v>9.1000000000000004E-3</v>
      </c>
    </row>
    <row r="59" spans="1:16">
      <c r="A59" s="18">
        <f t="shared" si="5"/>
        <v>59</v>
      </c>
      <c r="B59" s="101">
        <v>2.25</v>
      </c>
      <c r="C59" s="102" t="s">
        <v>56</v>
      </c>
      <c r="D59" s="96">
        <f t="shared" si="6"/>
        <v>3.2142857142857141E-4</v>
      </c>
      <c r="E59" s="103">
        <v>0.12920000000000001</v>
      </c>
      <c r="F59" s="104">
        <v>0.42749999999999999</v>
      </c>
      <c r="G59" s="99">
        <f t="shared" si="1"/>
        <v>0.55669999999999997</v>
      </c>
      <c r="H59" s="101">
        <v>279</v>
      </c>
      <c r="I59" s="102" t="s">
        <v>57</v>
      </c>
      <c r="J59" s="100">
        <f t="shared" si="7"/>
        <v>2.7900000000000001E-2</v>
      </c>
      <c r="K59" s="101">
        <v>139</v>
      </c>
      <c r="L59" s="102" t="s">
        <v>57</v>
      </c>
      <c r="M59" s="100">
        <f t="shared" si="8"/>
        <v>1.3900000000000001E-2</v>
      </c>
      <c r="N59" s="101">
        <v>101</v>
      </c>
      <c r="O59" s="102" t="s">
        <v>57</v>
      </c>
      <c r="P59" s="100">
        <f t="shared" si="9"/>
        <v>1.0100000000000001E-2</v>
      </c>
    </row>
    <row r="60" spans="1:16">
      <c r="A60" s="18">
        <f t="shared" si="5"/>
        <v>60</v>
      </c>
      <c r="B60" s="101">
        <v>2.5</v>
      </c>
      <c r="C60" s="102" t="s">
        <v>56</v>
      </c>
      <c r="D60" s="96">
        <f t="shared" si="6"/>
        <v>3.5714285714285714E-4</v>
      </c>
      <c r="E60" s="103">
        <v>0.13619999999999999</v>
      </c>
      <c r="F60" s="104">
        <v>0.41810000000000003</v>
      </c>
      <c r="G60" s="99">
        <f t="shared" si="1"/>
        <v>0.55430000000000001</v>
      </c>
      <c r="H60" s="101">
        <v>311</v>
      </c>
      <c r="I60" s="102" t="s">
        <v>57</v>
      </c>
      <c r="J60" s="100">
        <f t="shared" si="7"/>
        <v>3.1099999999999999E-2</v>
      </c>
      <c r="K60" s="101">
        <v>153</v>
      </c>
      <c r="L60" s="102" t="s">
        <v>57</v>
      </c>
      <c r="M60" s="100">
        <f t="shared" si="8"/>
        <v>1.5299999999999999E-2</v>
      </c>
      <c r="N60" s="101">
        <v>110</v>
      </c>
      <c r="O60" s="102" t="s">
        <v>57</v>
      </c>
      <c r="P60" s="100">
        <f t="shared" si="9"/>
        <v>1.0999999999999999E-2</v>
      </c>
    </row>
    <row r="61" spans="1:16">
      <c r="A61" s="18">
        <f t="shared" si="5"/>
        <v>61</v>
      </c>
      <c r="B61" s="101">
        <v>2.75</v>
      </c>
      <c r="C61" s="102" t="s">
        <v>56</v>
      </c>
      <c r="D61" s="96">
        <f t="shared" si="6"/>
        <v>3.9285714285714282E-4</v>
      </c>
      <c r="E61" s="103">
        <v>0.1429</v>
      </c>
      <c r="F61" s="104">
        <v>0.40889999999999999</v>
      </c>
      <c r="G61" s="99">
        <f t="shared" si="1"/>
        <v>0.55179999999999996</v>
      </c>
      <c r="H61" s="101">
        <v>342</v>
      </c>
      <c r="I61" s="102" t="s">
        <v>57</v>
      </c>
      <c r="J61" s="100">
        <f t="shared" si="7"/>
        <v>3.4200000000000001E-2</v>
      </c>
      <c r="K61" s="101">
        <v>167</v>
      </c>
      <c r="L61" s="102" t="s">
        <v>57</v>
      </c>
      <c r="M61" s="100">
        <f t="shared" si="8"/>
        <v>1.67E-2</v>
      </c>
      <c r="N61" s="101">
        <v>120</v>
      </c>
      <c r="O61" s="102" t="s">
        <v>57</v>
      </c>
      <c r="P61" s="100">
        <f t="shared" si="9"/>
        <v>1.2E-2</v>
      </c>
    </row>
    <row r="62" spans="1:16">
      <c r="A62" s="18">
        <f t="shared" si="5"/>
        <v>62</v>
      </c>
      <c r="B62" s="101">
        <v>3</v>
      </c>
      <c r="C62" s="102" t="s">
        <v>56</v>
      </c>
      <c r="D62" s="96">
        <f t="shared" si="6"/>
        <v>4.285714285714286E-4</v>
      </c>
      <c r="E62" s="103">
        <v>0.1492</v>
      </c>
      <c r="F62" s="104">
        <v>0.40010000000000001</v>
      </c>
      <c r="G62" s="99">
        <f t="shared" si="1"/>
        <v>0.54930000000000001</v>
      </c>
      <c r="H62" s="101">
        <v>374</v>
      </c>
      <c r="I62" s="102" t="s">
        <v>57</v>
      </c>
      <c r="J62" s="100">
        <f t="shared" si="7"/>
        <v>3.7400000000000003E-2</v>
      </c>
      <c r="K62" s="101">
        <v>180</v>
      </c>
      <c r="L62" s="102" t="s">
        <v>57</v>
      </c>
      <c r="M62" s="100">
        <f t="shared" si="8"/>
        <v>1.7999999999999999E-2</v>
      </c>
      <c r="N62" s="101">
        <v>130</v>
      </c>
      <c r="O62" s="102" t="s">
        <v>57</v>
      </c>
      <c r="P62" s="100">
        <f t="shared" si="9"/>
        <v>1.3000000000000001E-2</v>
      </c>
    </row>
    <row r="63" spans="1:16">
      <c r="A63" s="18">
        <f t="shared" si="5"/>
        <v>63</v>
      </c>
      <c r="B63" s="101">
        <v>3.25</v>
      </c>
      <c r="C63" s="102" t="s">
        <v>56</v>
      </c>
      <c r="D63" s="96">
        <f t="shared" si="6"/>
        <v>4.6428571428571428E-4</v>
      </c>
      <c r="E63" s="103">
        <v>0.15529999999999999</v>
      </c>
      <c r="F63" s="104">
        <v>0.39169999999999999</v>
      </c>
      <c r="G63" s="99">
        <f t="shared" si="1"/>
        <v>0.54699999999999993</v>
      </c>
      <c r="H63" s="101">
        <v>407</v>
      </c>
      <c r="I63" s="102" t="s">
        <v>57</v>
      </c>
      <c r="J63" s="100">
        <f t="shared" si="7"/>
        <v>4.07E-2</v>
      </c>
      <c r="K63" s="101">
        <v>194</v>
      </c>
      <c r="L63" s="102" t="s">
        <v>57</v>
      </c>
      <c r="M63" s="100">
        <f t="shared" si="8"/>
        <v>1.9400000000000001E-2</v>
      </c>
      <c r="N63" s="101">
        <v>140</v>
      </c>
      <c r="O63" s="102" t="s">
        <v>57</v>
      </c>
      <c r="P63" s="100">
        <f t="shared" si="9"/>
        <v>1.4000000000000002E-2</v>
      </c>
    </row>
    <row r="64" spans="1:16">
      <c r="A64" s="18">
        <f t="shared" si="5"/>
        <v>64</v>
      </c>
      <c r="B64" s="101">
        <v>3.5</v>
      </c>
      <c r="C64" s="102" t="s">
        <v>56</v>
      </c>
      <c r="D64" s="96">
        <f t="shared" si="6"/>
        <v>5.0000000000000001E-4</v>
      </c>
      <c r="E64" s="103">
        <v>0.16120000000000001</v>
      </c>
      <c r="F64" s="104">
        <v>0.3836</v>
      </c>
      <c r="G64" s="99">
        <f t="shared" si="1"/>
        <v>0.54479999999999995</v>
      </c>
      <c r="H64" s="101">
        <v>439</v>
      </c>
      <c r="I64" s="102" t="s">
        <v>57</v>
      </c>
      <c r="J64" s="100">
        <f t="shared" si="7"/>
        <v>4.3900000000000002E-2</v>
      </c>
      <c r="K64" s="101">
        <v>207</v>
      </c>
      <c r="L64" s="102" t="s">
        <v>57</v>
      </c>
      <c r="M64" s="100">
        <f t="shared" si="8"/>
        <v>2.07E-2</v>
      </c>
      <c r="N64" s="101">
        <v>150</v>
      </c>
      <c r="O64" s="102" t="s">
        <v>57</v>
      </c>
      <c r="P64" s="100">
        <f t="shared" si="9"/>
        <v>1.4999999999999999E-2</v>
      </c>
    </row>
    <row r="65" spans="1:16">
      <c r="A65" s="18">
        <f t="shared" si="5"/>
        <v>65</v>
      </c>
      <c r="B65" s="101">
        <v>3.75</v>
      </c>
      <c r="C65" s="102" t="s">
        <v>56</v>
      </c>
      <c r="D65" s="96">
        <f t="shared" si="6"/>
        <v>5.3571428571428574E-4</v>
      </c>
      <c r="E65" s="103">
        <v>0.1668</v>
      </c>
      <c r="F65" s="104">
        <v>0.37590000000000001</v>
      </c>
      <c r="G65" s="99">
        <f t="shared" si="1"/>
        <v>0.54269999999999996</v>
      </c>
      <c r="H65" s="101">
        <v>472</v>
      </c>
      <c r="I65" s="102" t="s">
        <v>57</v>
      </c>
      <c r="J65" s="100">
        <f t="shared" si="7"/>
        <v>4.7199999999999999E-2</v>
      </c>
      <c r="K65" s="101">
        <v>220</v>
      </c>
      <c r="L65" s="102" t="s">
        <v>57</v>
      </c>
      <c r="M65" s="100">
        <f t="shared" si="8"/>
        <v>2.1999999999999999E-2</v>
      </c>
      <c r="N65" s="101">
        <v>160</v>
      </c>
      <c r="O65" s="102" t="s">
        <v>57</v>
      </c>
      <c r="P65" s="100">
        <f t="shared" si="9"/>
        <v>1.6E-2</v>
      </c>
    </row>
    <row r="66" spans="1:16">
      <c r="A66" s="18">
        <f t="shared" si="5"/>
        <v>66</v>
      </c>
      <c r="B66" s="101">
        <v>4</v>
      </c>
      <c r="C66" s="102" t="s">
        <v>56</v>
      </c>
      <c r="D66" s="96">
        <f t="shared" si="6"/>
        <v>5.7142857142857147E-4</v>
      </c>
      <c r="E66" s="103">
        <v>0.17230000000000001</v>
      </c>
      <c r="F66" s="104">
        <v>0.36849999999999999</v>
      </c>
      <c r="G66" s="99">
        <f t="shared" si="1"/>
        <v>0.54079999999999995</v>
      </c>
      <c r="H66" s="101">
        <v>506</v>
      </c>
      <c r="I66" s="102" t="s">
        <v>57</v>
      </c>
      <c r="J66" s="100">
        <f t="shared" si="7"/>
        <v>5.0599999999999999E-2</v>
      </c>
      <c r="K66" s="101">
        <v>234</v>
      </c>
      <c r="L66" s="102" t="s">
        <v>57</v>
      </c>
      <c r="M66" s="100">
        <f t="shared" si="8"/>
        <v>2.3400000000000001E-2</v>
      </c>
      <c r="N66" s="101">
        <v>170</v>
      </c>
      <c r="O66" s="102" t="s">
        <v>57</v>
      </c>
      <c r="P66" s="100">
        <f t="shared" si="9"/>
        <v>1.7000000000000001E-2</v>
      </c>
    </row>
    <row r="67" spans="1:16">
      <c r="A67" s="18">
        <f t="shared" si="5"/>
        <v>67</v>
      </c>
      <c r="B67" s="101">
        <v>4.5</v>
      </c>
      <c r="C67" s="102" t="s">
        <v>56</v>
      </c>
      <c r="D67" s="96">
        <f t="shared" si="6"/>
        <v>6.4285714285714282E-4</v>
      </c>
      <c r="E67" s="103">
        <v>0.1827</v>
      </c>
      <c r="F67" s="104">
        <v>0.35460000000000003</v>
      </c>
      <c r="G67" s="99">
        <f t="shared" si="1"/>
        <v>0.5373</v>
      </c>
      <c r="H67" s="101">
        <v>573</v>
      </c>
      <c r="I67" s="102" t="s">
        <v>57</v>
      </c>
      <c r="J67" s="100">
        <f t="shared" si="7"/>
        <v>5.7299999999999997E-2</v>
      </c>
      <c r="K67" s="101">
        <v>260</v>
      </c>
      <c r="L67" s="102" t="s">
        <v>57</v>
      </c>
      <c r="M67" s="100">
        <f t="shared" si="8"/>
        <v>2.6000000000000002E-2</v>
      </c>
      <c r="N67" s="101">
        <v>190</v>
      </c>
      <c r="O67" s="102" t="s">
        <v>57</v>
      </c>
      <c r="P67" s="100">
        <f t="shared" si="9"/>
        <v>1.9E-2</v>
      </c>
    </row>
    <row r="68" spans="1:16">
      <c r="A68" s="18">
        <f t="shared" si="5"/>
        <v>68</v>
      </c>
      <c r="B68" s="101">
        <v>5</v>
      </c>
      <c r="C68" s="102" t="s">
        <v>56</v>
      </c>
      <c r="D68" s="96">
        <f t="shared" si="6"/>
        <v>7.1428571428571429E-4</v>
      </c>
      <c r="E68" s="103">
        <v>0.19259999999999999</v>
      </c>
      <c r="F68" s="104">
        <v>0.34189999999999998</v>
      </c>
      <c r="G68" s="99">
        <f t="shared" si="1"/>
        <v>0.53449999999999998</v>
      </c>
      <c r="H68" s="101">
        <v>642</v>
      </c>
      <c r="I68" s="102" t="s">
        <v>57</v>
      </c>
      <c r="J68" s="100">
        <f t="shared" si="7"/>
        <v>6.4200000000000007E-2</v>
      </c>
      <c r="K68" s="101">
        <v>286</v>
      </c>
      <c r="L68" s="102" t="s">
        <v>57</v>
      </c>
      <c r="M68" s="100">
        <f t="shared" si="8"/>
        <v>2.8599999999999997E-2</v>
      </c>
      <c r="N68" s="101">
        <v>210</v>
      </c>
      <c r="O68" s="102" t="s">
        <v>57</v>
      </c>
      <c r="P68" s="100">
        <f t="shared" si="9"/>
        <v>2.0999999999999998E-2</v>
      </c>
    </row>
    <row r="69" spans="1:16">
      <c r="A69" s="18">
        <f t="shared" si="5"/>
        <v>69</v>
      </c>
      <c r="B69" s="101">
        <v>5.5</v>
      </c>
      <c r="C69" s="102" t="s">
        <v>56</v>
      </c>
      <c r="D69" s="96">
        <f t="shared" si="6"/>
        <v>7.8571428571428564E-4</v>
      </c>
      <c r="E69" s="103">
        <v>0.20200000000000001</v>
      </c>
      <c r="F69" s="104">
        <v>0.33019999999999999</v>
      </c>
      <c r="G69" s="99">
        <f t="shared" si="1"/>
        <v>0.53220000000000001</v>
      </c>
      <c r="H69" s="101">
        <v>711</v>
      </c>
      <c r="I69" s="102" t="s">
        <v>57</v>
      </c>
      <c r="J69" s="100">
        <f t="shared" si="7"/>
        <v>7.1099999999999997E-2</v>
      </c>
      <c r="K69" s="101">
        <v>311</v>
      </c>
      <c r="L69" s="102" t="s">
        <v>57</v>
      </c>
      <c r="M69" s="100">
        <f t="shared" si="8"/>
        <v>3.1099999999999999E-2</v>
      </c>
      <c r="N69" s="101">
        <v>230</v>
      </c>
      <c r="O69" s="102" t="s">
        <v>57</v>
      </c>
      <c r="P69" s="100">
        <f t="shared" si="9"/>
        <v>2.3E-2</v>
      </c>
    </row>
    <row r="70" spans="1:16">
      <c r="A70" s="18">
        <f t="shared" si="5"/>
        <v>70</v>
      </c>
      <c r="B70" s="101">
        <v>6</v>
      </c>
      <c r="C70" s="102" t="s">
        <v>56</v>
      </c>
      <c r="D70" s="96">
        <f t="shared" si="6"/>
        <v>8.5714285714285721E-4</v>
      </c>
      <c r="E70" s="103">
        <v>0.21099999999999999</v>
      </c>
      <c r="F70" s="104">
        <v>0.31940000000000002</v>
      </c>
      <c r="G70" s="99">
        <f t="shared" si="1"/>
        <v>0.53039999999999998</v>
      </c>
      <c r="H70" s="101">
        <v>781</v>
      </c>
      <c r="I70" s="102" t="s">
        <v>57</v>
      </c>
      <c r="J70" s="100">
        <f t="shared" si="7"/>
        <v>7.8100000000000003E-2</v>
      </c>
      <c r="K70" s="101">
        <v>337</v>
      </c>
      <c r="L70" s="102" t="s">
        <v>57</v>
      </c>
      <c r="M70" s="100">
        <f t="shared" si="8"/>
        <v>3.3700000000000001E-2</v>
      </c>
      <c r="N70" s="101">
        <v>251</v>
      </c>
      <c r="O70" s="102" t="s">
        <v>57</v>
      </c>
      <c r="P70" s="100">
        <f t="shared" si="9"/>
        <v>2.5100000000000001E-2</v>
      </c>
    </row>
    <row r="71" spans="1:16">
      <c r="A71" s="18">
        <f t="shared" si="5"/>
        <v>71</v>
      </c>
      <c r="B71" s="101">
        <v>6.5</v>
      </c>
      <c r="C71" s="102" t="s">
        <v>56</v>
      </c>
      <c r="D71" s="96">
        <f t="shared" si="6"/>
        <v>9.2857142857142856E-4</v>
      </c>
      <c r="E71" s="103">
        <v>0.21959999999999999</v>
      </c>
      <c r="F71" s="104">
        <v>0.30940000000000001</v>
      </c>
      <c r="G71" s="99">
        <f t="shared" si="1"/>
        <v>0.52900000000000003</v>
      </c>
      <c r="H71" s="101">
        <v>852</v>
      </c>
      <c r="I71" s="102" t="s">
        <v>57</v>
      </c>
      <c r="J71" s="100">
        <f t="shared" si="7"/>
        <v>8.5199999999999998E-2</v>
      </c>
      <c r="K71" s="101">
        <v>362</v>
      </c>
      <c r="L71" s="102" t="s">
        <v>57</v>
      </c>
      <c r="M71" s="100">
        <f t="shared" si="8"/>
        <v>3.6199999999999996E-2</v>
      </c>
      <c r="N71" s="101">
        <v>271</v>
      </c>
      <c r="O71" s="102" t="s">
        <v>57</v>
      </c>
      <c r="P71" s="100">
        <f t="shared" si="9"/>
        <v>2.7100000000000003E-2</v>
      </c>
    </row>
    <row r="72" spans="1:16">
      <c r="A72" s="18">
        <f t="shared" si="5"/>
        <v>72</v>
      </c>
      <c r="B72" s="101">
        <v>7</v>
      </c>
      <c r="C72" s="102" t="s">
        <v>56</v>
      </c>
      <c r="D72" s="96">
        <f t="shared" si="6"/>
        <v>1E-3</v>
      </c>
      <c r="E72" s="103">
        <v>0.22789999999999999</v>
      </c>
      <c r="F72" s="104">
        <v>0.30009999999999998</v>
      </c>
      <c r="G72" s="99">
        <f t="shared" si="1"/>
        <v>0.52800000000000002</v>
      </c>
      <c r="H72" s="101">
        <v>923</v>
      </c>
      <c r="I72" s="102" t="s">
        <v>57</v>
      </c>
      <c r="J72" s="100">
        <f t="shared" si="7"/>
        <v>9.2300000000000007E-2</v>
      </c>
      <c r="K72" s="101">
        <v>386</v>
      </c>
      <c r="L72" s="102" t="s">
        <v>57</v>
      </c>
      <c r="M72" s="100">
        <f t="shared" si="8"/>
        <v>3.8600000000000002E-2</v>
      </c>
      <c r="N72" s="101">
        <v>291</v>
      </c>
      <c r="O72" s="102" t="s">
        <v>57</v>
      </c>
      <c r="P72" s="100">
        <f t="shared" si="9"/>
        <v>2.9099999999999997E-2</v>
      </c>
    </row>
    <row r="73" spans="1:16">
      <c r="A73" s="18">
        <f t="shared" si="5"/>
        <v>73</v>
      </c>
      <c r="B73" s="101">
        <v>8</v>
      </c>
      <c r="C73" s="102" t="s">
        <v>56</v>
      </c>
      <c r="D73" s="96">
        <f t="shared" si="6"/>
        <v>1.1428571428571429E-3</v>
      </c>
      <c r="E73" s="103">
        <v>0.24360000000000001</v>
      </c>
      <c r="F73" s="104">
        <v>0.28339999999999999</v>
      </c>
      <c r="G73" s="99">
        <f t="shared" si="1"/>
        <v>0.52700000000000002</v>
      </c>
      <c r="H73" s="101">
        <v>1068</v>
      </c>
      <c r="I73" s="102" t="s">
        <v>57</v>
      </c>
      <c r="J73" s="100">
        <f t="shared" si="7"/>
        <v>0.10680000000000001</v>
      </c>
      <c r="K73" s="101">
        <v>434</v>
      </c>
      <c r="L73" s="102" t="s">
        <v>57</v>
      </c>
      <c r="M73" s="100">
        <f t="shared" si="8"/>
        <v>4.3400000000000001E-2</v>
      </c>
      <c r="N73" s="101">
        <v>332</v>
      </c>
      <c r="O73" s="102" t="s">
        <v>57</v>
      </c>
      <c r="P73" s="100">
        <f t="shared" si="9"/>
        <v>3.32E-2</v>
      </c>
    </row>
    <row r="74" spans="1:16">
      <c r="A74" s="18">
        <f t="shared" si="5"/>
        <v>74</v>
      </c>
      <c r="B74" s="101">
        <v>9</v>
      </c>
      <c r="C74" s="102" t="s">
        <v>56</v>
      </c>
      <c r="D74" s="96">
        <f t="shared" si="6"/>
        <v>1.2857142857142856E-3</v>
      </c>
      <c r="E74" s="103">
        <v>0.25840000000000002</v>
      </c>
      <c r="F74" s="104">
        <v>0.26869999999999999</v>
      </c>
      <c r="G74" s="99">
        <f t="shared" si="1"/>
        <v>0.52710000000000001</v>
      </c>
      <c r="H74" s="101">
        <v>1214</v>
      </c>
      <c r="I74" s="102" t="s">
        <v>57</v>
      </c>
      <c r="J74" s="100">
        <f t="shared" si="7"/>
        <v>0.12139999999999999</v>
      </c>
      <c r="K74" s="101">
        <v>481</v>
      </c>
      <c r="L74" s="102" t="s">
        <v>57</v>
      </c>
      <c r="M74" s="100">
        <f t="shared" si="8"/>
        <v>4.8099999999999997E-2</v>
      </c>
      <c r="N74" s="101">
        <v>372</v>
      </c>
      <c r="O74" s="102" t="s">
        <v>57</v>
      </c>
      <c r="P74" s="100">
        <f t="shared" si="9"/>
        <v>3.7199999999999997E-2</v>
      </c>
    </row>
    <row r="75" spans="1:16">
      <c r="A75" s="18">
        <f t="shared" si="5"/>
        <v>75</v>
      </c>
      <c r="B75" s="101">
        <v>10</v>
      </c>
      <c r="C75" s="102" t="s">
        <v>56</v>
      </c>
      <c r="D75" s="96">
        <f t="shared" si="6"/>
        <v>1.4285714285714286E-3</v>
      </c>
      <c r="E75" s="103">
        <v>0.27239999999999998</v>
      </c>
      <c r="F75" s="104">
        <v>0.25569999999999998</v>
      </c>
      <c r="G75" s="99">
        <f t="shared" si="1"/>
        <v>0.52810000000000001</v>
      </c>
      <c r="H75" s="101">
        <v>1362</v>
      </c>
      <c r="I75" s="102" t="s">
        <v>57</v>
      </c>
      <c r="J75" s="100">
        <f t="shared" si="7"/>
        <v>0.13620000000000002</v>
      </c>
      <c r="K75" s="101">
        <v>527</v>
      </c>
      <c r="L75" s="102" t="s">
        <v>57</v>
      </c>
      <c r="M75" s="100">
        <f t="shared" si="8"/>
        <v>5.2700000000000004E-2</v>
      </c>
      <c r="N75" s="101">
        <v>412</v>
      </c>
      <c r="O75" s="102" t="s">
        <v>57</v>
      </c>
      <c r="P75" s="100">
        <f t="shared" si="9"/>
        <v>4.1200000000000001E-2</v>
      </c>
    </row>
    <row r="76" spans="1:16">
      <c r="A76" s="18">
        <f t="shared" si="5"/>
        <v>76</v>
      </c>
      <c r="B76" s="101">
        <v>11</v>
      </c>
      <c r="C76" s="102" t="s">
        <v>56</v>
      </c>
      <c r="D76" s="96">
        <f t="shared" si="6"/>
        <v>1.5714285714285713E-3</v>
      </c>
      <c r="E76" s="103">
        <v>0.28570000000000001</v>
      </c>
      <c r="F76" s="104">
        <v>0.2442</v>
      </c>
      <c r="G76" s="99">
        <f t="shared" si="1"/>
        <v>0.52990000000000004</v>
      </c>
      <c r="H76" s="101">
        <v>1511</v>
      </c>
      <c r="I76" s="102" t="s">
        <v>57</v>
      </c>
      <c r="J76" s="100">
        <f t="shared" si="7"/>
        <v>0.15109999999999998</v>
      </c>
      <c r="K76" s="101">
        <v>571</v>
      </c>
      <c r="L76" s="102" t="s">
        <v>57</v>
      </c>
      <c r="M76" s="100">
        <f t="shared" si="8"/>
        <v>5.7099999999999998E-2</v>
      </c>
      <c r="N76" s="101">
        <v>452</v>
      </c>
      <c r="O76" s="102" t="s">
        <v>57</v>
      </c>
      <c r="P76" s="100">
        <f t="shared" si="9"/>
        <v>4.5200000000000004E-2</v>
      </c>
    </row>
    <row r="77" spans="1:16">
      <c r="A77" s="18">
        <f t="shared" si="5"/>
        <v>77</v>
      </c>
      <c r="B77" s="101">
        <v>12</v>
      </c>
      <c r="C77" s="102" t="s">
        <v>56</v>
      </c>
      <c r="D77" s="96">
        <f t="shared" si="6"/>
        <v>1.7142857142857144E-3</v>
      </c>
      <c r="E77" s="103">
        <v>0.2984</v>
      </c>
      <c r="F77" s="104">
        <v>0.23380000000000001</v>
      </c>
      <c r="G77" s="99">
        <f t="shared" si="1"/>
        <v>0.53220000000000001</v>
      </c>
      <c r="H77" s="101">
        <v>1660</v>
      </c>
      <c r="I77" s="102" t="s">
        <v>57</v>
      </c>
      <c r="J77" s="100">
        <f t="shared" si="7"/>
        <v>0.16599999999999998</v>
      </c>
      <c r="K77" s="101">
        <v>613</v>
      </c>
      <c r="L77" s="102" t="s">
        <v>57</v>
      </c>
      <c r="M77" s="100">
        <f t="shared" si="8"/>
        <v>6.13E-2</v>
      </c>
      <c r="N77" s="101">
        <v>491</v>
      </c>
      <c r="O77" s="102" t="s">
        <v>57</v>
      </c>
      <c r="P77" s="100">
        <f t="shared" si="9"/>
        <v>4.9099999999999998E-2</v>
      </c>
    </row>
    <row r="78" spans="1:16">
      <c r="A78" s="18">
        <f t="shared" si="5"/>
        <v>78</v>
      </c>
      <c r="B78" s="101">
        <v>13</v>
      </c>
      <c r="C78" s="102" t="s">
        <v>56</v>
      </c>
      <c r="D78" s="96">
        <f t="shared" si="6"/>
        <v>1.8571428571428571E-3</v>
      </c>
      <c r="E78" s="103">
        <v>0.31059999999999999</v>
      </c>
      <c r="F78" s="104">
        <v>0.22439999999999999</v>
      </c>
      <c r="G78" s="99">
        <f t="shared" si="1"/>
        <v>0.53499999999999992</v>
      </c>
      <c r="H78" s="101">
        <v>1809</v>
      </c>
      <c r="I78" s="102" t="s">
        <v>57</v>
      </c>
      <c r="J78" s="100">
        <f t="shared" si="7"/>
        <v>0.18090000000000001</v>
      </c>
      <c r="K78" s="101">
        <v>655</v>
      </c>
      <c r="L78" s="102" t="s">
        <v>57</v>
      </c>
      <c r="M78" s="100">
        <f t="shared" si="8"/>
        <v>6.5500000000000003E-2</v>
      </c>
      <c r="N78" s="101">
        <v>530</v>
      </c>
      <c r="O78" s="102" t="s">
        <v>57</v>
      </c>
      <c r="P78" s="100">
        <f t="shared" si="9"/>
        <v>5.3000000000000005E-2</v>
      </c>
    </row>
    <row r="79" spans="1:16">
      <c r="A79" s="18">
        <f t="shared" si="5"/>
        <v>79</v>
      </c>
      <c r="B79" s="101">
        <v>14</v>
      </c>
      <c r="C79" s="102" t="s">
        <v>56</v>
      </c>
      <c r="D79" s="96">
        <f t="shared" si="6"/>
        <v>2E-3</v>
      </c>
      <c r="E79" s="103">
        <v>0.32229999999999998</v>
      </c>
      <c r="F79" s="104">
        <v>0.21579999999999999</v>
      </c>
      <c r="G79" s="99">
        <f t="shared" si="1"/>
        <v>0.53810000000000002</v>
      </c>
      <c r="H79" s="101">
        <v>1959</v>
      </c>
      <c r="I79" s="102" t="s">
        <v>57</v>
      </c>
      <c r="J79" s="100">
        <f t="shared" si="7"/>
        <v>0.19590000000000002</v>
      </c>
      <c r="K79" s="101">
        <v>695</v>
      </c>
      <c r="L79" s="102" t="s">
        <v>57</v>
      </c>
      <c r="M79" s="100">
        <f t="shared" si="8"/>
        <v>6.9499999999999992E-2</v>
      </c>
      <c r="N79" s="101">
        <v>568</v>
      </c>
      <c r="O79" s="102" t="s">
        <v>57</v>
      </c>
      <c r="P79" s="100">
        <f t="shared" si="9"/>
        <v>5.6799999999999996E-2</v>
      </c>
    </row>
    <row r="80" spans="1:16">
      <c r="A80" s="18">
        <f t="shared" si="5"/>
        <v>80</v>
      </c>
      <c r="B80" s="101">
        <v>15</v>
      </c>
      <c r="C80" s="102" t="s">
        <v>56</v>
      </c>
      <c r="D80" s="96">
        <f t="shared" si="6"/>
        <v>2.142857142857143E-3</v>
      </c>
      <c r="E80" s="103">
        <v>0.33550000000000002</v>
      </c>
      <c r="F80" s="104">
        <v>0.20799999999999999</v>
      </c>
      <c r="G80" s="99">
        <f t="shared" si="1"/>
        <v>0.54349999999999998</v>
      </c>
      <c r="H80" s="101">
        <v>2109</v>
      </c>
      <c r="I80" s="102" t="s">
        <v>57</v>
      </c>
      <c r="J80" s="100">
        <f t="shared" si="7"/>
        <v>0.2109</v>
      </c>
      <c r="K80" s="101">
        <v>734</v>
      </c>
      <c r="L80" s="102" t="s">
        <v>57</v>
      </c>
      <c r="M80" s="100">
        <f t="shared" si="8"/>
        <v>7.3399999999999993E-2</v>
      </c>
      <c r="N80" s="101">
        <v>606</v>
      </c>
      <c r="O80" s="102" t="s">
        <v>57</v>
      </c>
      <c r="P80" s="100">
        <f t="shared" si="9"/>
        <v>6.0600000000000001E-2</v>
      </c>
    </row>
    <row r="81" spans="1:16">
      <c r="A81" s="18">
        <f t="shared" si="5"/>
        <v>81</v>
      </c>
      <c r="B81" s="101">
        <v>16</v>
      </c>
      <c r="C81" s="102" t="s">
        <v>56</v>
      </c>
      <c r="D81" s="96">
        <f t="shared" si="6"/>
        <v>2.2857142857142859E-3</v>
      </c>
      <c r="E81" s="103">
        <v>0.3483</v>
      </c>
      <c r="F81" s="104">
        <v>0.20080000000000001</v>
      </c>
      <c r="G81" s="99">
        <f t="shared" si="1"/>
        <v>0.54910000000000003</v>
      </c>
      <c r="H81" s="101">
        <v>2258</v>
      </c>
      <c r="I81" s="102" t="s">
        <v>57</v>
      </c>
      <c r="J81" s="100">
        <f t="shared" si="7"/>
        <v>0.2258</v>
      </c>
      <c r="K81" s="101">
        <v>771</v>
      </c>
      <c r="L81" s="102" t="s">
        <v>57</v>
      </c>
      <c r="M81" s="100">
        <f t="shared" si="8"/>
        <v>7.7100000000000002E-2</v>
      </c>
      <c r="N81" s="101">
        <v>643</v>
      </c>
      <c r="O81" s="102" t="s">
        <v>57</v>
      </c>
      <c r="P81" s="100">
        <f t="shared" si="9"/>
        <v>6.4299999999999996E-2</v>
      </c>
    </row>
    <row r="82" spans="1:16">
      <c r="A82" s="18">
        <f t="shared" si="5"/>
        <v>82</v>
      </c>
      <c r="B82" s="101">
        <v>17</v>
      </c>
      <c r="C82" s="102" t="s">
        <v>56</v>
      </c>
      <c r="D82" s="96">
        <f t="shared" ref="D82:D113" si="10">B82/1000/$C$5</f>
        <v>2.4285714285714288E-3</v>
      </c>
      <c r="E82" s="103">
        <v>0.36080000000000001</v>
      </c>
      <c r="F82" s="104">
        <v>0.19420000000000001</v>
      </c>
      <c r="G82" s="99">
        <f t="shared" si="1"/>
        <v>0.55500000000000005</v>
      </c>
      <c r="H82" s="101">
        <v>2406</v>
      </c>
      <c r="I82" s="102" t="s">
        <v>57</v>
      </c>
      <c r="J82" s="100">
        <f t="shared" si="7"/>
        <v>0.24060000000000001</v>
      </c>
      <c r="K82" s="101">
        <v>808</v>
      </c>
      <c r="L82" s="102" t="s">
        <v>57</v>
      </c>
      <c r="M82" s="100">
        <f t="shared" si="8"/>
        <v>8.0800000000000011E-2</v>
      </c>
      <c r="N82" s="101">
        <v>680</v>
      </c>
      <c r="O82" s="102" t="s">
        <v>57</v>
      </c>
      <c r="P82" s="100">
        <f t="shared" si="9"/>
        <v>6.8000000000000005E-2</v>
      </c>
    </row>
    <row r="83" spans="1:16">
      <c r="A83" s="18">
        <f t="shared" si="5"/>
        <v>83</v>
      </c>
      <c r="B83" s="101">
        <v>18</v>
      </c>
      <c r="C83" s="102" t="s">
        <v>56</v>
      </c>
      <c r="D83" s="96">
        <f t="shared" si="10"/>
        <v>2.5714285714285713E-3</v>
      </c>
      <c r="E83" s="103">
        <v>0.373</v>
      </c>
      <c r="F83" s="104">
        <v>0.18809999999999999</v>
      </c>
      <c r="G83" s="99">
        <f t="shared" si="1"/>
        <v>0.56109999999999993</v>
      </c>
      <c r="H83" s="101">
        <v>2553</v>
      </c>
      <c r="I83" s="102" t="s">
        <v>57</v>
      </c>
      <c r="J83" s="100">
        <f t="shared" si="7"/>
        <v>0.25529999999999997</v>
      </c>
      <c r="K83" s="101">
        <v>842</v>
      </c>
      <c r="L83" s="102" t="s">
        <v>57</v>
      </c>
      <c r="M83" s="100">
        <f t="shared" si="8"/>
        <v>8.4199999999999997E-2</v>
      </c>
      <c r="N83" s="101">
        <v>716</v>
      </c>
      <c r="O83" s="102" t="s">
        <v>57</v>
      </c>
      <c r="P83" s="100">
        <f t="shared" si="9"/>
        <v>7.1599999999999997E-2</v>
      </c>
    </row>
    <row r="84" spans="1:16">
      <c r="A84" s="18">
        <f t="shared" si="5"/>
        <v>84</v>
      </c>
      <c r="B84" s="101">
        <v>20</v>
      </c>
      <c r="C84" s="102" t="s">
        <v>56</v>
      </c>
      <c r="D84" s="96">
        <f t="shared" si="10"/>
        <v>2.8571428571428571E-3</v>
      </c>
      <c r="E84" s="103">
        <v>0.3967</v>
      </c>
      <c r="F84" s="104">
        <v>0.17710000000000001</v>
      </c>
      <c r="G84" s="99">
        <f t="shared" ref="G84:G147" si="11">E84+F84</f>
        <v>0.57379999999999998</v>
      </c>
      <c r="H84" s="101">
        <v>2846</v>
      </c>
      <c r="I84" s="102" t="s">
        <v>57</v>
      </c>
      <c r="J84" s="100">
        <f t="shared" ref="J84:J99" si="12">H84/1000/10</f>
        <v>0.28460000000000002</v>
      </c>
      <c r="K84" s="101">
        <v>909</v>
      </c>
      <c r="L84" s="102" t="s">
        <v>57</v>
      </c>
      <c r="M84" s="100">
        <f t="shared" ref="M84:M115" si="13">K84/1000/10</f>
        <v>9.0900000000000009E-2</v>
      </c>
      <c r="N84" s="101">
        <v>786</v>
      </c>
      <c r="O84" s="102" t="s">
        <v>57</v>
      </c>
      <c r="P84" s="100">
        <f t="shared" ref="P84:P115" si="14">N84/1000/10</f>
        <v>7.8600000000000003E-2</v>
      </c>
    </row>
    <row r="85" spans="1:16">
      <c r="A85" s="18">
        <f t="shared" si="5"/>
        <v>85</v>
      </c>
      <c r="B85" s="101">
        <v>22.5</v>
      </c>
      <c r="C85" s="102" t="s">
        <v>56</v>
      </c>
      <c r="D85" s="96">
        <f t="shared" si="10"/>
        <v>3.2142857142857142E-3</v>
      </c>
      <c r="E85" s="103">
        <v>0.42509999999999998</v>
      </c>
      <c r="F85" s="104">
        <v>0.1653</v>
      </c>
      <c r="G85" s="99">
        <f t="shared" si="11"/>
        <v>0.59040000000000004</v>
      </c>
      <c r="H85" s="101">
        <v>3206</v>
      </c>
      <c r="I85" s="102" t="s">
        <v>57</v>
      </c>
      <c r="J85" s="100">
        <f t="shared" si="12"/>
        <v>0.3206</v>
      </c>
      <c r="K85" s="101">
        <v>986</v>
      </c>
      <c r="L85" s="102" t="s">
        <v>57</v>
      </c>
      <c r="M85" s="100">
        <f t="shared" si="13"/>
        <v>9.8599999999999993E-2</v>
      </c>
      <c r="N85" s="101">
        <v>869</v>
      </c>
      <c r="O85" s="102" t="s">
        <v>57</v>
      </c>
      <c r="P85" s="100">
        <f t="shared" si="14"/>
        <v>8.6900000000000005E-2</v>
      </c>
    </row>
    <row r="86" spans="1:16">
      <c r="A86" s="18">
        <f t="shared" ref="A86:A149" si="15">A85+1</f>
        <v>86</v>
      </c>
      <c r="B86" s="101">
        <v>25</v>
      </c>
      <c r="C86" s="102" t="s">
        <v>56</v>
      </c>
      <c r="D86" s="96">
        <f t="shared" si="10"/>
        <v>3.5714285714285718E-3</v>
      </c>
      <c r="E86" s="103">
        <v>0.45240000000000002</v>
      </c>
      <c r="F86" s="104">
        <v>0.1552</v>
      </c>
      <c r="G86" s="99">
        <f t="shared" si="11"/>
        <v>0.60760000000000003</v>
      </c>
      <c r="H86" s="101">
        <v>3560</v>
      </c>
      <c r="I86" s="102" t="s">
        <v>57</v>
      </c>
      <c r="J86" s="100">
        <f t="shared" si="12"/>
        <v>0.35599999999999998</v>
      </c>
      <c r="K86" s="101">
        <v>1057</v>
      </c>
      <c r="L86" s="102" t="s">
        <v>57</v>
      </c>
      <c r="M86" s="100">
        <f t="shared" si="13"/>
        <v>0.10569999999999999</v>
      </c>
      <c r="N86" s="101">
        <v>948</v>
      </c>
      <c r="O86" s="102" t="s">
        <v>57</v>
      </c>
      <c r="P86" s="100">
        <f t="shared" si="14"/>
        <v>9.4799999999999995E-2</v>
      </c>
    </row>
    <row r="87" spans="1:16">
      <c r="A87" s="18">
        <f t="shared" si="15"/>
        <v>87</v>
      </c>
      <c r="B87" s="101">
        <v>27.5</v>
      </c>
      <c r="C87" s="102" t="s">
        <v>56</v>
      </c>
      <c r="D87" s="96">
        <f t="shared" si="10"/>
        <v>3.9285714285714288E-3</v>
      </c>
      <c r="E87" s="103">
        <v>0.47870000000000001</v>
      </c>
      <c r="F87" s="104">
        <v>0.1464</v>
      </c>
      <c r="G87" s="99">
        <f t="shared" si="11"/>
        <v>0.62509999999999999</v>
      </c>
      <c r="H87" s="101">
        <v>3907</v>
      </c>
      <c r="I87" s="102" t="s">
        <v>57</v>
      </c>
      <c r="J87" s="100">
        <f t="shared" si="12"/>
        <v>0.39069999999999999</v>
      </c>
      <c r="K87" s="101">
        <v>1123</v>
      </c>
      <c r="L87" s="102" t="s">
        <v>57</v>
      </c>
      <c r="M87" s="100">
        <f t="shared" si="13"/>
        <v>0.1123</v>
      </c>
      <c r="N87" s="101">
        <v>1024</v>
      </c>
      <c r="O87" s="102" t="s">
        <v>57</v>
      </c>
      <c r="P87" s="100">
        <f t="shared" si="14"/>
        <v>0.1024</v>
      </c>
    </row>
    <row r="88" spans="1:16">
      <c r="A88" s="18">
        <f t="shared" si="15"/>
        <v>88</v>
      </c>
      <c r="B88" s="101">
        <v>30</v>
      </c>
      <c r="C88" s="102" t="s">
        <v>56</v>
      </c>
      <c r="D88" s="96">
        <f t="shared" si="10"/>
        <v>4.2857142857142859E-3</v>
      </c>
      <c r="E88" s="103">
        <v>0.50409999999999999</v>
      </c>
      <c r="F88" s="104">
        <v>0.13869999999999999</v>
      </c>
      <c r="G88" s="99">
        <f t="shared" si="11"/>
        <v>0.64280000000000004</v>
      </c>
      <c r="H88" s="101">
        <v>4247</v>
      </c>
      <c r="I88" s="102" t="s">
        <v>57</v>
      </c>
      <c r="J88" s="100">
        <f t="shared" si="12"/>
        <v>0.42469999999999997</v>
      </c>
      <c r="K88" s="101">
        <v>1184</v>
      </c>
      <c r="L88" s="102" t="s">
        <v>57</v>
      </c>
      <c r="M88" s="100">
        <f t="shared" si="13"/>
        <v>0.11839999999999999</v>
      </c>
      <c r="N88" s="101">
        <v>1095</v>
      </c>
      <c r="O88" s="102" t="s">
        <v>57</v>
      </c>
      <c r="P88" s="100">
        <f t="shared" si="14"/>
        <v>0.1095</v>
      </c>
    </row>
    <row r="89" spans="1:16">
      <c r="A89" s="18">
        <f t="shared" si="15"/>
        <v>89</v>
      </c>
      <c r="B89" s="101">
        <v>32.5</v>
      </c>
      <c r="C89" s="102" t="s">
        <v>56</v>
      </c>
      <c r="D89" s="96">
        <f t="shared" si="10"/>
        <v>4.642857142857143E-3</v>
      </c>
      <c r="E89" s="103">
        <v>0.52869999999999995</v>
      </c>
      <c r="F89" s="104">
        <v>0.13189999999999999</v>
      </c>
      <c r="G89" s="99">
        <f t="shared" si="11"/>
        <v>0.66059999999999997</v>
      </c>
      <c r="H89" s="101">
        <v>4580</v>
      </c>
      <c r="I89" s="102" t="s">
        <v>57</v>
      </c>
      <c r="J89" s="100">
        <f t="shared" si="12"/>
        <v>0.45800000000000002</v>
      </c>
      <c r="K89" s="101">
        <v>1241</v>
      </c>
      <c r="L89" s="102" t="s">
        <v>57</v>
      </c>
      <c r="M89" s="100">
        <f t="shared" si="13"/>
        <v>0.12410000000000002</v>
      </c>
      <c r="N89" s="101">
        <v>1163</v>
      </c>
      <c r="O89" s="102" t="s">
        <v>57</v>
      </c>
      <c r="P89" s="100">
        <f t="shared" si="14"/>
        <v>0.1163</v>
      </c>
    </row>
    <row r="90" spans="1:16">
      <c r="A90" s="18">
        <f t="shared" si="15"/>
        <v>90</v>
      </c>
      <c r="B90" s="101">
        <v>35</v>
      </c>
      <c r="C90" s="102" t="s">
        <v>56</v>
      </c>
      <c r="D90" s="96">
        <f t="shared" si="10"/>
        <v>5.0000000000000001E-3</v>
      </c>
      <c r="E90" s="103">
        <v>0.55269999999999997</v>
      </c>
      <c r="F90" s="104">
        <v>0.1258</v>
      </c>
      <c r="G90" s="99">
        <f t="shared" si="11"/>
        <v>0.67849999999999999</v>
      </c>
      <c r="H90" s="101">
        <v>4907</v>
      </c>
      <c r="I90" s="102" t="s">
        <v>57</v>
      </c>
      <c r="J90" s="100">
        <f t="shared" si="12"/>
        <v>0.49070000000000003</v>
      </c>
      <c r="K90" s="101">
        <v>1293</v>
      </c>
      <c r="L90" s="102" t="s">
        <v>57</v>
      </c>
      <c r="M90" s="100">
        <f t="shared" si="13"/>
        <v>0.1293</v>
      </c>
      <c r="N90" s="101">
        <v>1228</v>
      </c>
      <c r="O90" s="102" t="s">
        <v>57</v>
      </c>
      <c r="P90" s="100">
        <f t="shared" si="14"/>
        <v>0.12279999999999999</v>
      </c>
    </row>
    <row r="91" spans="1:16">
      <c r="A91" s="18">
        <f t="shared" si="15"/>
        <v>91</v>
      </c>
      <c r="B91" s="101">
        <v>37.5</v>
      </c>
      <c r="C91" s="102" t="s">
        <v>56</v>
      </c>
      <c r="D91" s="96">
        <f t="shared" si="10"/>
        <v>5.3571428571428572E-3</v>
      </c>
      <c r="E91" s="103">
        <v>0.57620000000000005</v>
      </c>
      <c r="F91" s="104">
        <v>0.1203</v>
      </c>
      <c r="G91" s="99">
        <f t="shared" si="11"/>
        <v>0.69650000000000001</v>
      </c>
      <c r="H91" s="101">
        <v>5228</v>
      </c>
      <c r="I91" s="102" t="s">
        <v>57</v>
      </c>
      <c r="J91" s="100">
        <f t="shared" si="12"/>
        <v>0.52279999999999993</v>
      </c>
      <c r="K91" s="101">
        <v>1342</v>
      </c>
      <c r="L91" s="102" t="s">
        <v>57</v>
      </c>
      <c r="M91" s="100">
        <f t="shared" si="13"/>
        <v>0.13420000000000001</v>
      </c>
      <c r="N91" s="101">
        <v>1289</v>
      </c>
      <c r="O91" s="102" t="s">
        <v>57</v>
      </c>
      <c r="P91" s="100">
        <f t="shared" si="14"/>
        <v>0.12889999999999999</v>
      </c>
    </row>
    <row r="92" spans="1:16">
      <c r="A92" s="18">
        <f t="shared" si="15"/>
        <v>92</v>
      </c>
      <c r="B92" s="101">
        <v>40</v>
      </c>
      <c r="C92" s="102" t="s">
        <v>56</v>
      </c>
      <c r="D92" s="96">
        <f t="shared" si="10"/>
        <v>5.7142857142857143E-3</v>
      </c>
      <c r="E92" s="103">
        <v>0.59899999999999998</v>
      </c>
      <c r="F92" s="104">
        <v>0.1154</v>
      </c>
      <c r="G92" s="99">
        <f t="shared" si="11"/>
        <v>0.71439999999999992</v>
      </c>
      <c r="H92" s="101">
        <v>5542</v>
      </c>
      <c r="I92" s="102" t="s">
        <v>57</v>
      </c>
      <c r="J92" s="100">
        <f t="shared" si="12"/>
        <v>0.55420000000000003</v>
      </c>
      <c r="K92" s="101">
        <v>1388</v>
      </c>
      <c r="L92" s="102" t="s">
        <v>57</v>
      </c>
      <c r="M92" s="100">
        <f t="shared" si="13"/>
        <v>0.13879999999999998</v>
      </c>
      <c r="N92" s="101">
        <v>1348</v>
      </c>
      <c r="O92" s="102" t="s">
        <v>57</v>
      </c>
      <c r="P92" s="100">
        <f t="shared" si="14"/>
        <v>0.1348</v>
      </c>
    </row>
    <row r="93" spans="1:16">
      <c r="A93" s="18">
        <f t="shared" si="15"/>
        <v>93</v>
      </c>
      <c r="B93" s="101">
        <v>45</v>
      </c>
      <c r="C93" s="102" t="s">
        <v>56</v>
      </c>
      <c r="D93" s="96">
        <f t="shared" si="10"/>
        <v>6.4285714285714285E-3</v>
      </c>
      <c r="E93" s="103">
        <v>0.64329999999999998</v>
      </c>
      <c r="F93" s="104">
        <v>0.1067</v>
      </c>
      <c r="G93" s="99">
        <f t="shared" si="11"/>
        <v>0.75</v>
      </c>
      <c r="H93" s="101">
        <v>6152</v>
      </c>
      <c r="I93" s="102" t="s">
        <v>57</v>
      </c>
      <c r="J93" s="100">
        <f t="shared" si="12"/>
        <v>0.61519999999999997</v>
      </c>
      <c r="K93" s="101">
        <v>1473</v>
      </c>
      <c r="L93" s="102" t="s">
        <v>57</v>
      </c>
      <c r="M93" s="100">
        <f t="shared" si="13"/>
        <v>0.14730000000000001</v>
      </c>
      <c r="N93" s="101">
        <v>1458</v>
      </c>
      <c r="O93" s="102" t="s">
        <v>57</v>
      </c>
      <c r="P93" s="100">
        <f t="shared" si="14"/>
        <v>0.14579999999999999</v>
      </c>
    </row>
    <row r="94" spans="1:16">
      <c r="A94" s="18">
        <f t="shared" si="15"/>
        <v>94</v>
      </c>
      <c r="B94" s="101">
        <v>50</v>
      </c>
      <c r="C94" s="102" t="s">
        <v>56</v>
      </c>
      <c r="D94" s="96">
        <f t="shared" si="10"/>
        <v>7.1428571428571435E-3</v>
      </c>
      <c r="E94" s="103">
        <v>0.68600000000000005</v>
      </c>
      <c r="F94" s="104">
        <v>9.9449999999999997E-2</v>
      </c>
      <c r="G94" s="99">
        <f t="shared" si="11"/>
        <v>0.78545000000000009</v>
      </c>
      <c r="H94" s="101">
        <v>6739</v>
      </c>
      <c r="I94" s="102" t="s">
        <v>57</v>
      </c>
      <c r="J94" s="100">
        <f t="shared" si="12"/>
        <v>0.67389999999999994</v>
      </c>
      <c r="K94" s="101">
        <v>1547</v>
      </c>
      <c r="L94" s="102" t="s">
        <v>57</v>
      </c>
      <c r="M94" s="100">
        <f t="shared" si="13"/>
        <v>0.1547</v>
      </c>
      <c r="N94" s="101">
        <v>1558</v>
      </c>
      <c r="O94" s="102" t="s">
        <v>57</v>
      </c>
      <c r="P94" s="100">
        <f t="shared" si="14"/>
        <v>0.15579999999999999</v>
      </c>
    </row>
    <row r="95" spans="1:16">
      <c r="A95" s="18">
        <f t="shared" si="15"/>
        <v>95</v>
      </c>
      <c r="B95" s="101">
        <v>55</v>
      </c>
      <c r="C95" s="102" t="s">
        <v>56</v>
      </c>
      <c r="D95" s="96">
        <f t="shared" si="10"/>
        <v>7.8571428571428577E-3</v>
      </c>
      <c r="E95" s="103">
        <v>0.72719999999999996</v>
      </c>
      <c r="F95" s="104">
        <v>9.3200000000000005E-2</v>
      </c>
      <c r="G95" s="99">
        <f t="shared" si="11"/>
        <v>0.82040000000000002</v>
      </c>
      <c r="H95" s="101">
        <v>7305</v>
      </c>
      <c r="I95" s="102" t="s">
        <v>57</v>
      </c>
      <c r="J95" s="100">
        <f t="shared" si="12"/>
        <v>0.73049999999999993</v>
      </c>
      <c r="K95" s="101">
        <v>1614</v>
      </c>
      <c r="L95" s="102" t="s">
        <v>57</v>
      </c>
      <c r="M95" s="100">
        <f t="shared" si="13"/>
        <v>0.16140000000000002</v>
      </c>
      <c r="N95" s="101">
        <v>1650</v>
      </c>
      <c r="O95" s="102" t="s">
        <v>57</v>
      </c>
      <c r="P95" s="100">
        <f t="shared" si="14"/>
        <v>0.16499999999999998</v>
      </c>
    </row>
    <row r="96" spans="1:16">
      <c r="A96" s="18">
        <f t="shared" si="15"/>
        <v>96</v>
      </c>
      <c r="B96" s="101">
        <v>60</v>
      </c>
      <c r="C96" s="102" t="s">
        <v>56</v>
      </c>
      <c r="D96" s="96">
        <f t="shared" si="10"/>
        <v>8.5714285714285719E-3</v>
      </c>
      <c r="E96" s="103">
        <v>0.76719999999999999</v>
      </c>
      <c r="F96" s="104">
        <v>8.7790000000000007E-2</v>
      </c>
      <c r="G96" s="99">
        <f t="shared" si="11"/>
        <v>0.85499000000000003</v>
      </c>
      <c r="H96" s="101">
        <v>7851</v>
      </c>
      <c r="I96" s="102" t="s">
        <v>57</v>
      </c>
      <c r="J96" s="100">
        <f t="shared" si="12"/>
        <v>0.78510000000000002</v>
      </c>
      <c r="K96" s="101">
        <v>1674</v>
      </c>
      <c r="L96" s="102" t="s">
        <v>57</v>
      </c>
      <c r="M96" s="100">
        <f t="shared" si="13"/>
        <v>0.16739999999999999</v>
      </c>
      <c r="N96" s="101">
        <v>1735</v>
      </c>
      <c r="O96" s="102" t="s">
        <v>57</v>
      </c>
      <c r="P96" s="100">
        <f t="shared" si="14"/>
        <v>0.17350000000000002</v>
      </c>
    </row>
    <row r="97" spans="1:16">
      <c r="A97" s="18">
        <f t="shared" si="15"/>
        <v>97</v>
      </c>
      <c r="B97" s="101">
        <v>65</v>
      </c>
      <c r="C97" s="102" t="s">
        <v>56</v>
      </c>
      <c r="D97" s="96">
        <f t="shared" si="10"/>
        <v>9.285714285714286E-3</v>
      </c>
      <c r="E97" s="103">
        <v>0.80620000000000003</v>
      </c>
      <c r="F97" s="104">
        <v>8.3040000000000003E-2</v>
      </c>
      <c r="G97" s="99">
        <f t="shared" si="11"/>
        <v>0.88924000000000003</v>
      </c>
      <c r="H97" s="101">
        <v>8379</v>
      </c>
      <c r="I97" s="102" t="s">
        <v>57</v>
      </c>
      <c r="J97" s="100">
        <f t="shared" si="12"/>
        <v>0.83789999999999998</v>
      </c>
      <c r="K97" s="101">
        <v>1728</v>
      </c>
      <c r="L97" s="102" t="s">
        <v>57</v>
      </c>
      <c r="M97" s="100">
        <f t="shared" si="13"/>
        <v>0.17280000000000001</v>
      </c>
      <c r="N97" s="101">
        <v>1813</v>
      </c>
      <c r="O97" s="102" t="s">
        <v>57</v>
      </c>
      <c r="P97" s="100">
        <f t="shared" si="14"/>
        <v>0.18129999999999999</v>
      </c>
    </row>
    <row r="98" spans="1:16">
      <c r="A98" s="18">
        <f t="shared" si="15"/>
        <v>98</v>
      </c>
      <c r="B98" s="101">
        <v>70</v>
      </c>
      <c r="C98" s="102" t="s">
        <v>56</v>
      </c>
      <c r="D98" s="96">
        <f t="shared" si="10"/>
        <v>0.01</v>
      </c>
      <c r="E98" s="103">
        <v>0.84419999999999995</v>
      </c>
      <c r="F98" s="104">
        <v>7.8829999999999997E-2</v>
      </c>
      <c r="G98" s="99">
        <f t="shared" si="11"/>
        <v>0.92302999999999991</v>
      </c>
      <c r="H98" s="101">
        <v>8890</v>
      </c>
      <c r="I98" s="102" t="s">
        <v>57</v>
      </c>
      <c r="J98" s="100">
        <f t="shared" si="12"/>
        <v>0.88900000000000001</v>
      </c>
      <c r="K98" s="101">
        <v>1776</v>
      </c>
      <c r="L98" s="102" t="s">
        <v>57</v>
      </c>
      <c r="M98" s="100">
        <f t="shared" si="13"/>
        <v>0.17760000000000001</v>
      </c>
      <c r="N98" s="101">
        <v>1886</v>
      </c>
      <c r="O98" s="102" t="s">
        <v>57</v>
      </c>
      <c r="P98" s="100">
        <f t="shared" si="14"/>
        <v>0.18859999999999999</v>
      </c>
    </row>
    <row r="99" spans="1:16">
      <c r="A99" s="18">
        <f t="shared" si="15"/>
        <v>99</v>
      </c>
      <c r="B99" s="101">
        <v>80</v>
      </c>
      <c r="C99" s="102" t="s">
        <v>56</v>
      </c>
      <c r="D99" s="96">
        <f t="shared" si="10"/>
        <v>1.1428571428571429E-2</v>
      </c>
      <c r="E99" s="103">
        <v>0.91759999999999997</v>
      </c>
      <c r="F99" s="104">
        <v>7.1709999999999996E-2</v>
      </c>
      <c r="G99" s="99">
        <f t="shared" si="11"/>
        <v>0.98930999999999991</v>
      </c>
      <c r="H99" s="101">
        <v>9865</v>
      </c>
      <c r="I99" s="102" t="s">
        <v>57</v>
      </c>
      <c r="J99" s="100">
        <f t="shared" si="12"/>
        <v>0.98650000000000004</v>
      </c>
      <c r="K99" s="101">
        <v>1864</v>
      </c>
      <c r="L99" s="102" t="s">
        <v>57</v>
      </c>
      <c r="M99" s="100">
        <f t="shared" si="13"/>
        <v>0.18640000000000001</v>
      </c>
      <c r="N99" s="101">
        <v>2018</v>
      </c>
      <c r="O99" s="102" t="s">
        <v>57</v>
      </c>
      <c r="P99" s="100">
        <f t="shared" si="14"/>
        <v>0.20179999999999998</v>
      </c>
    </row>
    <row r="100" spans="1:16">
      <c r="A100" s="18">
        <f t="shared" si="15"/>
        <v>100</v>
      </c>
      <c r="B100" s="101">
        <v>90</v>
      </c>
      <c r="C100" s="102" t="s">
        <v>56</v>
      </c>
      <c r="D100" s="96">
        <f t="shared" si="10"/>
        <v>1.2857142857142857E-2</v>
      </c>
      <c r="E100" s="103">
        <v>0.98829999999999996</v>
      </c>
      <c r="F100" s="104">
        <v>6.59E-2</v>
      </c>
      <c r="G100" s="99">
        <f t="shared" si="11"/>
        <v>1.0542</v>
      </c>
      <c r="H100" s="101">
        <v>1.08</v>
      </c>
      <c r="I100" s="105" t="s">
        <v>59</v>
      </c>
      <c r="J100" s="106">
        <f t="shared" ref="J100:J131" si="16">H100</f>
        <v>1.08</v>
      </c>
      <c r="K100" s="101">
        <v>1937</v>
      </c>
      <c r="L100" s="102" t="s">
        <v>57</v>
      </c>
      <c r="M100" s="100">
        <f t="shared" si="13"/>
        <v>0.19370000000000001</v>
      </c>
      <c r="N100" s="101">
        <v>2133</v>
      </c>
      <c r="O100" s="102" t="s">
        <v>57</v>
      </c>
      <c r="P100" s="100">
        <f t="shared" si="14"/>
        <v>0.21329999999999999</v>
      </c>
    </row>
    <row r="101" spans="1:16">
      <c r="A101" s="18">
        <f t="shared" si="15"/>
        <v>101</v>
      </c>
      <c r="B101" s="101">
        <v>100</v>
      </c>
      <c r="C101" s="102" t="s">
        <v>56</v>
      </c>
      <c r="D101" s="96">
        <f t="shared" si="10"/>
        <v>1.4285714285714287E-2</v>
      </c>
      <c r="E101" s="103">
        <v>1.056</v>
      </c>
      <c r="F101" s="104">
        <v>6.1039999999999997E-2</v>
      </c>
      <c r="G101" s="99">
        <f t="shared" si="11"/>
        <v>1.11704</v>
      </c>
      <c r="H101" s="101">
        <v>1.17</v>
      </c>
      <c r="I101" s="102" t="s">
        <v>59</v>
      </c>
      <c r="J101" s="106">
        <f t="shared" si="16"/>
        <v>1.17</v>
      </c>
      <c r="K101" s="101">
        <v>2000</v>
      </c>
      <c r="L101" s="102" t="s">
        <v>57</v>
      </c>
      <c r="M101" s="100">
        <f t="shared" si="13"/>
        <v>0.2</v>
      </c>
      <c r="N101" s="101">
        <v>2235</v>
      </c>
      <c r="O101" s="102" t="s">
        <v>57</v>
      </c>
      <c r="P101" s="100">
        <f t="shared" si="14"/>
        <v>0.22349999999999998</v>
      </c>
    </row>
    <row r="102" spans="1:16">
      <c r="A102" s="18">
        <f t="shared" si="15"/>
        <v>102</v>
      </c>
      <c r="B102" s="101">
        <v>110</v>
      </c>
      <c r="C102" s="102" t="s">
        <v>56</v>
      </c>
      <c r="D102" s="96">
        <f t="shared" si="10"/>
        <v>1.5714285714285715E-2</v>
      </c>
      <c r="E102" s="103">
        <v>1.123</v>
      </c>
      <c r="F102" s="104">
        <v>5.6930000000000001E-2</v>
      </c>
      <c r="G102" s="99">
        <f t="shared" si="11"/>
        <v>1.1799299999999999</v>
      </c>
      <c r="H102" s="101">
        <v>1.25</v>
      </c>
      <c r="I102" s="102" t="s">
        <v>59</v>
      </c>
      <c r="J102" s="106">
        <f t="shared" si="16"/>
        <v>1.25</v>
      </c>
      <c r="K102" s="101">
        <v>2055</v>
      </c>
      <c r="L102" s="102" t="s">
        <v>57</v>
      </c>
      <c r="M102" s="100">
        <f t="shared" si="13"/>
        <v>0.20550000000000002</v>
      </c>
      <c r="N102" s="101">
        <v>2326</v>
      </c>
      <c r="O102" s="102" t="s">
        <v>57</v>
      </c>
      <c r="P102" s="100">
        <f t="shared" si="14"/>
        <v>0.2326</v>
      </c>
    </row>
    <row r="103" spans="1:16">
      <c r="A103" s="18">
        <f t="shared" si="15"/>
        <v>103</v>
      </c>
      <c r="B103" s="101">
        <v>120</v>
      </c>
      <c r="C103" s="102" t="s">
        <v>56</v>
      </c>
      <c r="D103" s="96">
        <f t="shared" si="10"/>
        <v>1.7142857142857144E-2</v>
      </c>
      <c r="E103" s="103">
        <v>1.1870000000000001</v>
      </c>
      <c r="F103" s="104">
        <v>5.3379999999999997E-2</v>
      </c>
      <c r="G103" s="99">
        <f t="shared" si="11"/>
        <v>1.24038</v>
      </c>
      <c r="H103" s="101">
        <v>1.33</v>
      </c>
      <c r="I103" s="102" t="s">
        <v>59</v>
      </c>
      <c r="J103" s="106">
        <f t="shared" si="16"/>
        <v>1.33</v>
      </c>
      <c r="K103" s="101">
        <v>2102</v>
      </c>
      <c r="L103" s="102" t="s">
        <v>57</v>
      </c>
      <c r="M103" s="100">
        <f t="shared" si="13"/>
        <v>0.2102</v>
      </c>
      <c r="N103" s="101">
        <v>2408</v>
      </c>
      <c r="O103" s="102" t="s">
        <v>57</v>
      </c>
      <c r="P103" s="100">
        <f t="shared" si="14"/>
        <v>0.24079999999999999</v>
      </c>
    </row>
    <row r="104" spans="1:16">
      <c r="A104" s="18">
        <f t="shared" si="15"/>
        <v>104</v>
      </c>
      <c r="B104" s="101">
        <v>130</v>
      </c>
      <c r="C104" s="102" t="s">
        <v>56</v>
      </c>
      <c r="D104" s="96">
        <f t="shared" si="10"/>
        <v>1.8571428571428572E-2</v>
      </c>
      <c r="E104" s="103">
        <v>1.25</v>
      </c>
      <c r="F104" s="104">
        <v>5.0299999999999997E-2</v>
      </c>
      <c r="G104" s="99">
        <f t="shared" si="11"/>
        <v>1.3003</v>
      </c>
      <c r="H104" s="101">
        <v>1.4</v>
      </c>
      <c r="I104" s="102" t="s">
        <v>59</v>
      </c>
      <c r="J104" s="106">
        <f t="shared" si="16"/>
        <v>1.4</v>
      </c>
      <c r="K104" s="101">
        <v>2144</v>
      </c>
      <c r="L104" s="102" t="s">
        <v>57</v>
      </c>
      <c r="M104" s="100">
        <f t="shared" si="13"/>
        <v>0.21440000000000001</v>
      </c>
      <c r="N104" s="101">
        <v>2482</v>
      </c>
      <c r="O104" s="102" t="s">
        <v>57</v>
      </c>
      <c r="P104" s="100">
        <f t="shared" si="14"/>
        <v>0.24820000000000003</v>
      </c>
    </row>
    <row r="105" spans="1:16">
      <c r="A105" s="18">
        <f t="shared" si="15"/>
        <v>105</v>
      </c>
      <c r="B105" s="101">
        <v>140</v>
      </c>
      <c r="C105" s="102" t="s">
        <v>56</v>
      </c>
      <c r="D105" s="96">
        <f t="shared" si="10"/>
        <v>0.02</v>
      </c>
      <c r="E105" s="103">
        <v>1.3109999999999999</v>
      </c>
      <c r="F105" s="104">
        <v>4.7579999999999997E-2</v>
      </c>
      <c r="G105" s="99">
        <f t="shared" si="11"/>
        <v>1.3585799999999999</v>
      </c>
      <c r="H105" s="101">
        <v>1.47</v>
      </c>
      <c r="I105" s="102" t="s">
        <v>59</v>
      </c>
      <c r="J105" s="106">
        <f t="shared" si="16"/>
        <v>1.47</v>
      </c>
      <c r="K105" s="101">
        <v>2182</v>
      </c>
      <c r="L105" s="102" t="s">
        <v>57</v>
      </c>
      <c r="M105" s="100">
        <f t="shared" si="13"/>
        <v>0.21820000000000001</v>
      </c>
      <c r="N105" s="101">
        <v>2550</v>
      </c>
      <c r="O105" s="102" t="s">
        <v>57</v>
      </c>
      <c r="P105" s="100">
        <f t="shared" si="14"/>
        <v>0.255</v>
      </c>
    </row>
    <row r="106" spans="1:16">
      <c r="A106" s="18">
        <f t="shared" si="15"/>
        <v>106</v>
      </c>
      <c r="B106" s="101">
        <v>150</v>
      </c>
      <c r="C106" s="102" t="s">
        <v>56</v>
      </c>
      <c r="D106" s="96">
        <f t="shared" si="10"/>
        <v>2.1428571428571429E-2</v>
      </c>
      <c r="E106" s="103">
        <v>1.371</v>
      </c>
      <c r="F106" s="104">
        <v>4.5179999999999998E-2</v>
      </c>
      <c r="G106" s="99">
        <f t="shared" si="11"/>
        <v>1.41618</v>
      </c>
      <c r="H106" s="101">
        <v>1.54</v>
      </c>
      <c r="I106" s="102" t="s">
        <v>59</v>
      </c>
      <c r="J106" s="106">
        <f t="shared" si="16"/>
        <v>1.54</v>
      </c>
      <c r="K106" s="101">
        <v>2215</v>
      </c>
      <c r="L106" s="102" t="s">
        <v>57</v>
      </c>
      <c r="M106" s="100">
        <f t="shared" si="13"/>
        <v>0.22149999999999997</v>
      </c>
      <c r="N106" s="101">
        <v>2612</v>
      </c>
      <c r="O106" s="102" t="s">
        <v>57</v>
      </c>
      <c r="P106" s="100">
        <f t="shared" si="14"/>
        <v>0.26119999999999999</v>
      </c>
    </row>
    <row r="107" spans="1:16">
      <c r="A107" s="18">
        <f t="shared" si="15"/>
        <v>107</v>
      </c>
      <c r="B107" s="101">
        <v>160</v>
      </c>
      <c r="C107" s="102" t="s">
        <v>56</v>
      </c>
      <c r="D107" s="96">
        <f t="shared" si="10"/>
        <v>2.2857142857142857E-2</v>
      </c>
      <c r="E107" s="103">
        <v>1.429</v>
      </c>
      <c r="F107" s="104">
        <v>4.3020000000000003E-2</v>
      </c>
      <c r="G107" s="99">
        <f t="shared" si="11"/>
        <v>1.4720200000000001</v>
      </c>
      <c r="H107" s="101">
        <v>1.61</v>
      </c>
      <c r="I107" s="102" t="s">
        <v>59</v>
      </c>
      <c r="J107" s="106">
        <f t="shared" si="16"/>
        <v>1.61</v>
      </c>
      <c r="K107" s="101">
        <v>2245</v>
      </c>
      <c r="L107" s="102" t="s">
        <v>57</v>
      </c>
      <c r="M107" s="100">
        <f t="shared" si="13"/>
        <v>0.22450000000000001</v>
      </c>
      <c r="N107" s="101">
        <v>2669</v>
      </c>
      <c r="O107" s="102" t="s">
        <v>57</v>
      </c>
      <c r="P107" s="100">
        <f t="shared" si="14"/>
        <v>0.26690000000000003</v>
      </c>
    </row>
    <row r="108" spans="1:16">
      <c r="A108" s="18">
        <f t="shared" si="15"/>
        <v>108</v>
      </c>
      <c r="B108" s="101">
        <v>170</v>
      </c>
      <c r="C108" s="102" t="s">
        <v>56</v>
      </c>
      <c r="D108" s="96">
        <f t="shared" si="10"/>
        <v>2.4285714285714289E-2</v>
      </c>
      <c r="E108" s="103">
        <v>1.4870000000000001</v>
      </c>
      <c r="F108" s="104">
        <v>4.1090000000000002E-2</v>
      </c>
      <c r="G108" s="99">
        <f t="shared" si="11"/>
        <v>1.5280900000000002</v>
      </c>
      <c r="H108" s="101">
        <v>1.68</v>
      </c>
      <c r="I108" s="102" t="s">
        <v>59</v>
      </c>
      <c r="J108" s="106">
        <f t="shared" si="16"/>
        <v>1.68</v>
      </c>
      <c r="K108" s="101">
        <v>2273</v>
      </c>
      <c r="L108" s="102" t="s">
        <v>57</v>
      </c>
      <c r="M108" s="100">
        <f t="shared" si="13"/>
        <v>0.2273</v>
      </c>
      <c r="N108" s="101">
        <v>2721</v>
      </c>
      <c r="O108" s="102" t="s">
        <v>57</v>
      </c>
      <c r="P108" s="100">
        <f t="shared" si="14"/>
        <v>0.27210000000000001</v>
      </c>
    </row>
    <row r="109" spans="1:16">
      <c r="A109" s="18">
        <f t="shared" si="15"/>
        <v>109</v>
      </c>
      <c r="B109" s="101">
        <v>180</v>
      </c>
      <c r="C109" s="102" t="s">
        <v>56</v>
      </c>
      <c r="D109" s="96">
        <f t="shared" si="10"/>
        <v>2.5714285714285714E-2</v>
      </c>
      <c r="E109" s="103">
        <v>1.5429999999999999</v>
      </c>
      <c r="F109" s="104">
        <v>3.9329999999999997E-2</v>
      </c>
      <c r="G109" s="99">
        <f t="shared" si="11"/>
        <v>1.58233</v>
      </c>
      <c r="H109" s="101">
        <v>1.74</v>
      </c>
      <c r="I109" s="102" t="s">
        <v>59</v>
      </c>
      <c r="J109" s="106">
        <f t="shared" si="16"/>
        <v>1.74</v>
      </c>
      <c r="K109" s="101">
        <v>2297</v>
      </c>
      <c r="L109" s="102" t="s">
        <v>57</v>
      </c>
      <c r="M109" s="100">
        <f t="shared" si="13"/>
        <v>0.22970000000000002</v>
      </c>
      <c r="N109" s="101">
        <v>2770</v>
      </c>
      <c r="O109" s="102" t="s">
        <v>57</v>
      </c>
      <c r="P109" s="100">
        <f t="shared" si="14"/>
        <v>0.27700000000000002</v>
      </c>
    </row>
    <row r="110" spans="1:16">
      <c r="A110" s="18">
        <f t="shared" si="15"/>
        <v>110</v>
      </c>
      <c r="B110" s="101">
        <v>200</v>
      </c>
      <c r="C110" s="102" t="s">
        <v>56</v>
      </c>
      <c r="D110" s="96">
        <f t="shared" si="10"/>
        <v>2.8571428571428574E-2</v>
      </c>
      <c r="E110" s="103">
        <v>1.653</v>
      </c>
      <c r="F110" s="104">
        <v>3.628E-2</v>
      </c>
      <c r="G110" s="99">
        <f t="shared" si="11"/>
        <v>1.6892800000000001</v>
      </c>
      <c r="H110" s="101">
        <v>1.86</v>
      </c>
      <c r="I110" s="102" t="s">
        <v>59</v>
      </c>
      <c r="J110" s="106">
        <f t="shared" si="16"/>
        <v>1.86</v>
      </c>
      <c r="K110" s="101">
        <v>2344</v>
      </c>
      <c r="L110" s="102" t="s">
        <v>57</v>
      </c>
      <c r="M110" s="100">
        <f t="shared" si="13"/>
        <v>0.2344</v>
      </c>
      <c r="N110" s="101">
        <v>2857</v>
      </c>
      <c r="O110" s="102" t="s">
        <v>57</v>
      </c>
      <c r="P110" s="100">
        <f t="shared" si="14"/>
        <v>0.28570000000000001</v>
      </c>
    </row>
    <row r="111" spans="1:16">
      <c r="A111" s="18">
        <f t="shared" si="15"/>
        <v>111</v>
      </c>
      <c r="B111" s="101">
        <v>225</v>
      </c>
      <c r="C111" s="102" t="s">
        <v>56</v>
      </c>
      <c r="D111" s="96">
        <f t="shared" si="10"/>
        <v>3.2142857142857147E-2</v>
      </c>
      <c r="E111" s="103">
        <v>1.7849999999999999</v>
      </c>
      <c r="F111" s="104">
        <v>3.3119999999999997E-2</v>
      </c>
      <c r="G111" s="99">
        <f t="shared" si="11"/>
        <v>1.81812</v>
      </c>
      <c r="H111" s="101">
        <v>2</v>
      </c>
      <c r="I111" s="102" t="s">
        <v>59</v>
      </c>
      <c r="J111" s="106">
        <f t="shared" si="16"/>
        <v>2</v>
      </c>
      <c r="K111" s="101">
        <v>2394</v>
      </c>
      <c r="L111" s="102" t="s">
        <v>57</v>
      </c>
      <c r="M111" s="100">
        <f t="shared" si="13"/>
        <v>0.2394</v>
      </c>
      <c r="N111" s="101">
        <v>2951</v>
      </c>
      <c r="O111" s="102" t="s">
        <v>57</v>
      </c>
      <c r="P111" s="100">
        <f t="shared" si="14"/>
        <v>0.29510000000000003</v>
      </c>
    </row>
    <row r="112" spans="1:16">
      <c r="A112" s="18">
        <f t="shared" si="15"/>
        <v>112</v>
      </c>
      <c r="B112" s="101">
        <v>250</v>
      </c>
      <c r="C112" s="102" t="s">
        <v>56</v>
      </c>
      <c r="D112" s="96">
        <f t="shared" si="10"/>
        <v>3.5714285714285712E-2</v>
      </c>
      <c r="E112" s="103">
        <v>1.911</v>
      </c>
      <c r="F112" s="104">
        <v>3.0509999999999999E-2</v>
      </c>
      <c r="G112" s="99">
        <f t="shared" si="11"/>
        <v>1.9415100000000001</v>
      </c>
      <c r="H112" s="101">
        <v>2.13</v>
      </c>
      <c r="I112" s="102" t="s">
        <v>59</v>
      </c>
      <c r="J112" s="106">
        <f t="shared" si="16"/>
        <v>2.13</v>
      </c>
      <c r="K112" s="101">
        <v>2435</v>
      </c>
      <c r="L112" s="102" t="s">
        <v>57</v>
      </c>
      <c r="M112" s="100">
        <f t="shared" si="13"/>
        <v>0.24349999999999999</v>
      </c>
      <c r="N112" s="101">
        <v>3031</v>
      </c>
      <c r="O112" s="102" t="s">
        <v>57</v>
      </c>
      <c r="P112" s="100">
        <f t="shared" si="14"/>
        <v>0.30310000000000004</v>
      </c>
    </row>
    <row r="113" spans="1:16">
      <c r="A113" s="18">
        <f t="shared" si="15"/>
        <v>113</v>
      </c>
      <c r="B113" s="101">
        <v>275</v>
      </c>
      <c r="C113" s="102" t="s">
        <v>56</v>
      </c>
      <c r="D113" s="96">
        <f t="shared" si="10"/>
        <v>3.9285714285714292E-2</v>
      </c>
      <c r="E113" s="103">
        <v>2.032</v>
      </c>
      <c r="F113" s="104">
        <v>2.8320000000000001E-2</v>
      </c>
      <c r="G113" s="99">
        <f t="shared" si="11"/>
        <v>2.0603199999999999</v>
      </c>
      <c r="H113" s="101">
        <v>2.25</v>
      </c>
      <c r="I113" s="102" t="s">
        <v>59</v>
      </c>
      <c r="J113" s="106">
        <f t="shared" si="16"/>
        <v>2.25</v>
      </c>
      <c r="K113" s="101">
        <v>2470</v>
      </c>
      <c r="L113" s="102" t="s">
        <v>57</v>
      </c>
      <c r="M113" s="100">
        <f t="shared" si="13"/>
        <v>0.24700000000000003</v>
      </c>
      <c r="N113" s="101">
        <v>3102</v>
      </c>
      <c r="O113" s="102" t="s">
        <v>57</v>
      </c>
      <c r="P113" s="100">
        <f t="shared" si="14"/>
        <v>0.31019999999999998</v>
      </c>
    </row>
    <row r="114" spans="1:16">
      <c r="A114" s="18">
        <f t="shared" si="15"/>
        <v>114</v>
      </c>
      <c r="B114" s="101">
        <v>300</v>
      </c>
      <c r="C114" s="102" t="s">
        <v>56</v>
      </c>
      <c r="D114" s="96">
        <f t="shared" ref="D114:D126" si="17">B114/1000/$C$5</f>
        <v>4.2857142857142858E-2</v>
      </c>
      <c r="E114" s="103">
        <v>2.1480000000000001</v>
      </c>
      <c r="F114" s="104">
        <v>2.6440000000000002E-2</v>
      </c>
      <c r="G114" s="99">
        <f t="shared" si="11"/>
        <v>2.1744400000000002</v>
      </c>
      <c r="H114" s="101">
        <v>2.37</v>
      </c>
      <c r="I114" s="102" t="s">
        <v>59</v>
      </c>
      <c r="J114" s="106">
        <f t="shared" si="16"/>
        <v>2.37</v>
      </c>
      <c r="K114" s="101">
        <v>2501</v>
      </c>
      <c r="L114" s="102" t="s">
        <v>57</v>
      </c>
      <c r="M114" s="100">
        <f t="shared" si="13"/>
        <v>0.25009999999999999</v>
      </c>
      <c r="N114" s="101">
        <v>3163</v>
      </c>
      <c r="O114" s="102" t="s">
        <v>57</v>
      </c>
      <c r="P114" s="100">
        <f t="shared" si="14"/>
        <v>0.31629999999999997</v>
      </c>
    </row>
    <row r="115" spans="1:16">
      <c r="A115" s="18">
        <f t="shared" si="15"/>
        <v>115</v>
      </c>
      <c r="B115" s="101">
        <v>325</v>
      </c>
      <c r="C115" s="102" t="s">
        <v>56</v>
      </c>
      <c r="D115" s="96">
        <f t="shared" si="17"/>
        <v>4.642857142857143E-2</v>
      </c>
      <c r="E115" s="103">
        <v>2.2589999999999999</v>
      </c>
      <c r="F115" s="104">
        <v>2.4819999999999998E-2</v>
      </c>
      <c r="G115" s="99">
        <f t="shared" si="11"/>
        <v>2.28382</v>
      </c>
      <c r="H115" s="101">
        <v>2.48</v>
      </c>
      <c r="I115" s="102" t="s">
        <v>59</v>
      </c>
      <c r="J115" s="106">
        <f t="shared" si="16"/>
        <v>2.48</v>
      </c>
      <c r="K115" s="101">
        <v>2527</v>
      </c>
      <c r="L115" s="102" t="s">
        <v>57</v>
      </c>
      <c r="M115" s="100">
        <f t="shared" si="13"/>
        <v>0.25270000000000004</v>
      </c>
      <c r="N115" s="101">
        <v>3218</v>
      </c>
      <c r="O115" s="102" t="s">
        <v>57</v>
      </c>
      <c r="P115" s="100">
        <f t="shared" si="14"/>
        <v>0.32179999999999997</v>
      </c>
    </row>
    <row r="116" spans="1:16">
      <c r="A116" s="18">
        <f t="shared" si="15"/>
        <v>116</v>
      </c>
      <c r="B116" s="101">
        <v>350</v>
      </c>
      <c r="C116" s="102" t="s">
        <v>56</v>
      </c>
      <c r="D116" s="96">
        <f t="shared" si="17"/>
        <v>4.9999999999999996E-2</v>
      </c>
      <c r="E116" s="103">
        <v>2.3660000000000001</v>
      </c>
      <c r="F116" s="104">
        <v>2.3400000000000001E-2</v>
      </c>
      <c r="G116" s="99">
        <f t="shared" si="11"/>
        <v>2.3894000000000002</v>
      </c>
      <c r="H116" s="101">
        <v>2.58</v>
      </c>
      <c r="I116" s="102" t="s">
        <v>59</v>
      </c>
      <c r="J116" s="106">
        <f t="shared" si="16"/>
        <v>2.58</v>
      </c>
      <c r="K116" s="101">
        <v>2550</v>
      </c>
      <c r="L116" s="102" t="s">
        <v>57</v>
      </c>
      <c r="M116" s="100">
        <f t="shared" ref="M116:M150" si="18">K116/1000/10</f>
        <v>0.255</v>
      </c>
      <c r="N116" s="101">
        <v>3268</v>
      </c>
      <c r="O116" s="102" t="s">
        <v>57</v>
      </c>
      <c r="P116" s="100">
        <f t="shared" ref="P116:P147" si="19">N116/1000/10</f>
        <v>0.32679999999999998</v>
      </c>
    </row>
    <row r="117" spans="1:16">
      <c r="A117" s="18">
        <f t="shared" si="15"/>
        <v>117</v>
      </c>
      <c r="B117" s="101">
        <v>375</v>
      </c>
      <c r="C117" s="102" t="s">
        <v>56</v>
      </c>
      <c r="D117" s="96">
        <f t="shared" si="17"/>
        <v>5.3571428571428568E-2</v>
      </c>
      <c r="E117" s="103">
        <v>2.4670000000000001</v>
      </c>
      <c r="F117" s="104">
        <v>2.215E-2</v>
      </c>
      <c r="G117" s="99">
        <f t="shared" si="11"/>
        <v>2.48915</v>
      </c>
      <c r="H117" s="101">
        <v>2.68</v>
      </c>
      <c r="I117" s="102" t="s">
        <v>59</v>
      </c>
      <c r="J117" s="106">
        <f t="shared" si="16"/>
        <v>2.68</v>
      </c>
      <c r="K117" s="101">
        <v>2571</v>
      </c>
      <c r="L117" s="102" t="s">
        <v>57</v>
      </c>
      <c r="M117" s="100">
        <f t="shared" si="18"/>
        <v>0.2571</v>
      </c>
      <c r="N117" s="101">
        <v>3312</v>
      </c>
      <c r="O117" s="102" t="s">
        <v>57</v>
      </c>
      <c r="P117" s="100">
        <f t="shared" si="19"/>
        <v>0.33119999999999999</v>
      </c>
    </row>
    <row r="118" spans="1:16">
      <c r="A118" s="18">
        <f t="shared" si="15"/>
        <v>118</v>
      </c>
      <c r="B118" s="101">
        <v>400</v>
      </c>
      <c r="C118" s="102" t="s">
        <v>56</v>
      </c>
      <c r="D118" s="96">
        <f t="shared" si="17"/>
        <v>5.7142857142857148E-2</v>
      </c>
      <c r="E118" s="103">
        <v>2.5640000000000001</v>
      </c>
      <c r="F118" s="104">
        <v>2.104E-2</v>
      </c>
      <c r="G118" s="99">
        <f t="shared" si="11"/>
        <v>2.5850400000000002</v>
      </c>
      <c r="H118" s="101">
        <v>2.78</v>
      </c>
      <c r="I118" s="102" t="s">
        <v>59</v>
      </c>
      <c r="J118" s="106">
        <f t="shared" si="16"/>
        <v>2.78</v>
      </c>
      <c r="K118" s="101">
        <v>2590</v>
      </c>
      <c r="L118" s="102" t="s">
        <v>57</v>
      </c>
      <c r="M118" s="100">
        <f t="shared" si="18"/>
        <v>0.25900000000000001</v>
      </c>
      <c r="N118" s="101">
        <v>3353</v>
      </c>
      <c r="O118" s="102" t="s">
        <v>57</v>
      </c>
      <c r="P118" s="100">
        <f t="shared" si="19"/>
        <v>0.33530000000000004</v>
      </c>
    </row>
    <row r="119" spans="1:16">
      <c r="A119" s="18">
        <f t="shared" si="15"/>
        <v>119</v>
      </c>
      <c r="B119" s="101">
        <v>450</v>
      </c>
      <c r="C119" s="102" t="s">
        <v>56</v>
      </c>
      <c r="D119" s="96">
        <f t="shared" si="17"/>
        <v>6.4285714285714293E-2</v>
      </c>
      <c r="E119" s="103">
        <v>2.7440000000000002</v>
      </c>
      <c r="F119" s="104">
        <v>1.9140000000000001E-2</v>
      </c>
      <c r="G119" s="99">
        <f t="shared" si="11"/>
        <v>2.7631400000000004</v>
      </c>
      <c r="H119" s="101">
        <v>2.96</v>
      </c>
      <c r="I119" s="102" t="s">
        <v>59</v>
      </c>
      <c r="J119" s="106">
        <f t="shared" si="16"/>
        <v>2.96</v>
      </c>
      <c r="K119" s="101">
        <v>2628</v>
      </c>
      <c r="L119" s="102" t="s">
        <v>57</v>
      </c>
      <c r="M119" s="100">
        <f t="shared" si="18"/>
        <v>0.26280000000000003</v>
      </c>
      <c r="N119" s="101">
        <v>3424</v>
      </c>
      <c r="O119" s="102" t="s">
        <v>57</v>
      </c>
      <c r="P119" s="100">
        <f t="shared" si="19"/>
        <v>0.34239999999999998</v>
      </c>
    </row>
    <row r="120" spans="1:16">
      <c r="A120" s="18">
        <f t="shared" si="15"/>
        <v>120</v>
      </c>
      <c r="B120" s="101">
        <v>500</v>
      </c>
      <c r="C120" s="102" t="s">
        <v>56</v>
      </c>
      <c r="D120" s="96">
        <f t="shared" si="17"/>
        <v>7.1428571428571425E-2</v>
      </c>
      <c r="E120" s="103">
        <v>2.9060000000000001</v>
      </c>
      <c r="F120" s="104">
        <v>1.7579999999999998E-2</v>
      </c>
      <c r="G120" s="99">
        <f t="shared" si="11"/>
        <v>2.9235800000000003</v>
      </c>
      <c r="H120" s="101">
        <v>3.14</v>
      </c>
      <c r="I120" s="102" t="s">
        <v>59</v>
      </c>
      <c r="J120" s="106">
        <f t="shared" si="16"/>
        <v>3.14</v>
      </c>
      <c r="K120" s="101">
        <v>2661</v>
      </c>
      <c r="L120" s="102" t="s">
        <v>57</v>
      </c>
      <c r="M120" s="100">
        <f t="shared" si="18"/>
        <v>0.2661</v>
      </c>
      <c r="N120" s="101">
        <v>3485</v>
      </c>
      <c r="O120" s="102" t="s">
        <v>57</v>
      </c>
      <c r="P120" s="100">
        <f t="shared" si="19"/>
        <v>0.34849999999999998</v>
      </c>
    </row>
    <row r="121" spans="1:16">
      <c r="A121" s="18">
        <f t="shared" si="15"/>
        <v>121</v>
      </c>
      <c r="B121" s="101">
        <v>550</v>
      </c>
      <c r="C121" s="102" t="s">
        <v>56</v>
      </c>
      <c r="D121" s="96">
        <f t="shared" si="17"/>
        <v>7.8571428571428584E-2</v>
      </c>
      <c r="E121" s="103">
        <v>3.052</v>
      </c>
      <c r="F121" s="104">
        <v>1.627E-2</v>
      </c>
      <c r="G121" s="99">
        <f t="shared" si="11"/>
        <v>3.0682700000000001</v>
      </c>
      <c r="H121" s="101">
        <v>3.3</v>
      </c>
      <c r="I121" s="102" t="s">
        <v>59</v>
      </c>
      <c r="J121" s="106">
        <f t="shared" si="16"/>
        <v>3.3</v>
      </c>
      <c r="K121" s="101">
        <v>2689</v>
      </c>
      <c r="L121" s="102" t="s">
        <v>57</v>
      </c>
      <c r="M121" s="100">
        <f t="shared" si="18"/>
        <v>0.26890000000000003</v>
      </c>
      <c r="N121" s="101">
        <v>3539</v>
      </c>
      <c r="O121" s="102" t="s">
        <v>57</v>
      </c>
      <c r="P121" s="100">
        <f t="shared" si="19"/>
        <v>0.35389999999999999</v>
      </c>
    </row>
    <row r="122" spans="1:16">
      <c r="A122" s="18">
        <f t="shared" si="15"/>
        <v>122</v>
      </c>
      <c r="B122" s="101">
        <v>600</v>
      </c>
      <c r="C122" s="102" t="s">
        <v>56</v>
      </c>
      <c r="D122" s="96">
        <f t="shared" si="17"/>
        <v>8.5714285714285715E-2</v>
      </c>
      <c r="E122" s="103">
        <v>3.1819999999999999</v>
      </c>
      <c r="F122" s="104">
        <v>1.515E-2</v>
      </c>
      <c r="G122" s="99">
        <f t="shared" si="11"/>
        <v>3.1971500000000002</v>
      </c>
      <c r="H122" s="101">
        <v>3.46</v>
      </c>
      <c r="I122" s="102" t="s">
        <v>59</v>
      </c>
      <c r="J122" s="106">
        <f t="shared" si="16"/>
        <v>3.46</v>
      </c>
      <c r="K122" s="101">
        <v>2714</v>
      </c>
      <c r="L122" s="102" t="s">
        <v>57</v>
      </c>
      <c r="M122" s="100">
        <f t="shared" si="18"/>
        <v>0.27139999999999997</v>
      </c>
      <c r="N122" s="101">
        <v>3586</v>
      </c>
      <c r="O122" s="102" t="s">
        <v>57</v>
      </c>
      <c r="P122" s="100">
        <f t="shared" si="19"/>
        <v>0.35859999999999997</v>
      </c>
    </row>
    <row r="123" spans="1:16">
      <c r="A123" s="18">
        <f t="shared" si="15"/>
        <v>123</v>
      </c>
      <c r="B123" s="101">
        <v>650</v>
      </c>
      <c r="C123" s="102" t="s">
        <v>56</v>
      </c>
      <c r="D123" s="96">
        <f t="shared" si="17"/>
        <v>9.285714285714286E-2</v>
      </c>
      <c r="E123" s="103">
        <v>3.2970000000000002</v>
      </c>
      <c r="F123" s="104">
        <v>1.4189999999999999E-2</v>
      </c>
      <c r="G123" s="99">
        <f t="shared" si="11"/>
        <v>3.3111900000000003</v>
      </c>
      <c r="H123" s="101">
        <v>3.62</v>
      </c>
      <c r="I123" s="102" t="s">
        <v>59</v>
      </c>
      <c r="J123" s="106">
        <f t="shared" si="16"/>
        <v>3.62</v>
      </c>
      <c r="K123" s="101">
        <v>2736</v>
      </c>
      <c r="L123" s="102" t="s">
        <v>57</v>
      </c>
      <c r="M123" s="100">
        <f t="shared" si="18"/>
        <v>0.27360000000000001</v>
      </c>
      <c r="N123" s="101">
        <v>3628</v>
      </c>
      <c r="O123" s="102" t="s">
        <v>57</v>
      </c>
      <c r="P123" s="100">
        <f t="shared" si="19"/>
        <v>0.36280000000000001</v>
      </c>
    </row>
    <row r="124" spans="1:16">
      <c r="A124" s="18">
        <f t="shared" si="15"/>
        <v>124</v>
      </c>
      <c r="B124" s="101">
        <v>700</v>
      </c>
      <c r="C124" s="102" t="s">
        <v>56</v>
      </c>
      <c r="D124" s="96">
        <f t="shared" si="17"/>
        <v>9.9999999999999992E-2</v>
      </c>
      <c r="E124" s="103">
        <v>3.4</v>
      </c>
      <c r="F124" s="104">
        <v>1.336E-2</v>
      </c>
      <c r="G124" s="99">
        <f t="shared" si="11"/>
        <v>3.4133599999999999</v>
      </c>
      <c r="H124" s="101">
        <v>3.76</v>
      </c>
      <c r="I124" s="102" t="s">
        <v>59</v>
      </c>
      <c r="J124" s="106">
        <f t="shared" si="16"/>
        <v>3.76</v>
      </c>
      <c r="K124" s="101">
        <v>2756</v>
      </c>
      <c r="L124" s="102" t="s">
        <v>57</v>
      </c>
      <c r="M124" s="100">
        <f t="shared" si="18"/>
        <v>0.27559999999999996</v>
      </c>
      <c r="N124" s="101">
        <v>3666</v>
      </c>
      <c r="O124" s="102" t="s">
        <v>57</v>
      </c>
      <c r="P124" s="100">
        <f t="shared" si="19"/>
        <v>0.36659999999999998</v>
      </c>
    </row>
    <row r="125" spans="1:16">
      <c r="A125" s="18">
        <f t="shared" si="15"/>
        <v>125</v>
      </c>
      <c r="B125" s="107">
        <v>800</v>
      </c>
      <c r="C125" s="108" t="s">
        <v>56</v>
      </c>
      <c r="D125" s="96">
        <f t="shared" si="17"/>
        <v>0.1142857142857143</v>
      </c>
      <c r="E125" s="103">
        <v>3.5710000000000002</v>
      </c>
      <c r="F125" s="104">
        <v>1.197E-2</v>
      </c>
      <c r="G125" s="99">
        <f t="shared" si="11"/>
        <v>3.58297</v>
      </c>
      <c r="H125" s="101">
        <v>4.05</v>
      </c>
      <c r="I125" s="102" t="s">
        <v>59</v>
      </c>
      <c r="J125" s="106">
        <f t="shared" si="16"/>
        <v>4.05</v>
      </c>
      <c r="K125" s="101">
        <v>2806</v>
      </c>
      <c r="L125" s="102" t="s">
        <v>57</v>
      </c>
      <c r="M125" s="100">
        <f t="shared" si="18"/>
        <v>0.28060000000000002</v>
      </c>
      <c r="N125" s="101">
        <v>3734</v>
      </c>
      <c r="O125" s="102" t="s">
        <v>57</v>
      </c>
      <c r="P125" s="100">
        <f t="shared" si="19"/>
        <v>0.37340000000000001</v>
      </c>
    </row>
    <row r="126" spans="1:16">
      <c r="A126" s="18">
        <f t="shared" si="15"/>
        <v>126</v>
      </c>
      <c r="B126" s="107">
        <v>900</v>
      </c>
      <c r="C126" s="108" t="s">
        <v>56</v>
      </c>
      <c r="D126" s="96">
        <f t="shared" si="17"/>
        <v>0.12857142857142859</v>
      </c>
      <c r="E126" s="103">
        <v>3.7050000000000001</v>
      </c>
      <c r="F126" s="104">
        <v>1.086E-2</v>
      </c>
      <c r="G126" s="99">
        <f t="shared" si="11"/>
        <v>3.7158600000000002</v>
      </c>
      <c r="H126" s="107">
        <v>4.32</v>
      </c>
      <c r="I126" s="108" t="s">
        <v>59</v>
      </c>
      <c r="J126" s="106">
        <f t="shared" si="16"/>
        <v>4.32</v>
      </c>
      <c r="K126" s="107">
        <v>2850</v>
      </c>
      <c r="L126" s="108" t="s">
        <v>57</v>
      </c>
      <c r="M126" s="100">
        <f t="shared" si="18"/>
        <v>0.28500000000000003</v>
      </c>
      <c r="N126" s="107">
        <v>3792</v>
      </c>
      <c r="O126" s="108" t="s">
        <v>57</v>
      </c>
      <c r="P126" s="100">
        <f t="shared" si="19"/>
        <v>0.37919999999999998</v>
      </c>
    </row>
    <row r="127" spans="1:16">
      <c r="A127" s="18">
        <f t="shared" si="15"/>
        <v>127</v>
      </c>
      <c r="B127" s="107">
        <v>1</v>
      </c>
      <c r="C127" s="110" t="s">
        <v>58</v>
      </c>
      <c r="D127" s="96">
        <f t="shared" ref="D127:D158" si="20">B127/$C$5</f>
        <v>0.14285714285714285</v>
      </c>
      <c r="E127" s="103">
        <v>3.8090000000000002</v>
      </c>
      <c r="F127" s="104">
        <v>9.9469999999999992E-3</v>
      </c>
      <c r="G127" s="99">
        <f t="shared" si="11"/>
        <v>3.8189470000000001</v>
      </c>
      <c r="H127" s="107">
        <v>4.59</v>
      </c>
      <c r="I127" s="108" t="s">
        <v>59</v>
      </c>
      <c r="J127" s="106">
        <f t="shared" si="16"/>
        <v>4.59</v>
      </c>
      <c r="K127" s="107">
        <v>2890</v>
      </c>
      <c r="L127" s="108" t="s">
        <v>57</v>
      </c>
      <c r="M127" s="100">
        <f t="shared" si="18"/>
        <v>0.28900000000000003</v>
      </c>
      <c r="N127" s="107">
        <v>3844</v>
      </c>
      <c r="O127" s="108" t="s">
        <v>57</v>
      </c>
      <c r="P127" s="100">
        <f t="shared" si="19"/>
        <v>0.38439999999999996</v>
      </c>
    </row>
    <row r="128" spans="1:16">
      <c r="A128" s="18">
        <f t="shared" si="15"/>
        <v>128</v>
      </c>
      <c r="B128" s="101">
        <v>1.1000000000000001</v>
      </c>
      <c r="C128" s="102" t="s">
        <v>58</v>
      </c>
      <c r="D128" s="96">
        <f t="shared" si="20"/>
        <v>0.15714285714285717</v>
      </c>
      <c r="E128" s="103">
        <v>3.8879999999999999</v>
      </c>
      <c r="F128" s="104">
        <v>9.188E-3</v>
      </c>
      <c r="G128" s="99">
        <f t="shared" si="11"/>
        <v>3.8971879999999999</v>
      </c>
      <c r="H128" s="101">
        <v>4.84</v>
      </c>
      <c r="I128" s="102" t="s">
        <v>59</v>
      </c>
      <c r="J128" s="106">
        <f t="shared" si="16"/>
        <v>4.84</v>
      </c>
      <c r="K128" s="107">
        <v>2926</v>
      </c>
      <c r="L128" s="108" t="s">
        <v>57</v>
      </c>
      <c r="M128" s="100">
        <f t="shared" si="18"/>
        <v>0.29260000000000003</v>
      </c>
      <c r="N128" s="107">
        <v>3890</v>
      </c>
      <c r="O128" s="108" t="s">
        <v>57</v>
      </c>
      <c r="P128" s="100">
        <f t="shared" si="19"/>
        <v>0.38900000000000001</v>
      </c>
    </row>
    <row r="129" spans="1:16">
      <c r="A129" s="18">
        <f t="shared" si="15"/>
        <v>129</v>
      </c>
      <c r="B129" s="101">
        <v>1.2</v>
      </c>
      <c r="C129" s="102" t="s">
        <v>58</v>
      </c>
      <c r="D129" s="96">
        <f t="shared" si="20"/>
        <v>0.17142857142857143</v>
      </c>
      <c r="E129" s="103">
        <v>3.9470000000000001</v>
      </c>
      <c r="F129" s="104">
        <v>8.5430000000000002E-3</v>
      </c>
      <c r="G129" s="99">
        <f t="shared" si="11"/>
        <v>3.955543</v>
      </c>
      <c r="H129" s="101">
        <v>5.0999999999999996</v>
      </c>
      <c r="I129" s="102" t="s">
        <v>59</v>
      </c>
      <c r="J129" s="106">
        <f t="shared" si="16"/>
        <v>5.0999999999999996</v>
      </c>
      <c r="K129" s="107">
        <v>2960</v>
      </c>
      <c r="L129" s="108" t="s">
        <v>57</v>
      </c>
      <c r="M129" s="100">
        <f t="shared" si="18"/>
        <v>0.29599999999999999</v>
      </c>
      <c r="N129" s="107">
        <v>3932</v>
      </c>
      <c r="O129" s="108" t="s">
        <v>57</v>
      </c>
      <c r="P129" s="100">
        <f t="shared" si="19"/>
        <v>0.39319999999999999</v>
      </c>
    </row>
    <row r="130" spans="1:16">
      <c r="A130" s="18">
        <f t="shared" si="15"/>
        <v>130</v>
      </c>
      <c r="B130" s="101">
        <v>1.3</v>
      </c>
      <c r="C130" s="102" t="s">
        <v>58</v>
      </c>
      <c r="D130" s="96">
        <f t="shared" si="20"/>
        <v>0.18571428571428572</v>
      </c>
      <c r="E130" s="103">
        <v>3.9889999999999999</v>
      </c>
      <c r="F130" s="104">
        <v>7.9889999999999996E-3</v>
      </c>
      <c r="G130" s="99">
        <f t="shared" si="11"/>
        <v>3.9969889999999997</v>
      </c>
      <c r="H130" s="101">
        <v>5.35</v>
      </c>
      <c r="I130" s="102" t="s">
        <v>59</v>
      </c>
      <c r="J130" s="106">
        <f t="shared" si="16"/>
        <v>5.35</v>
      </c>
      <c r="K130" s="107">
        <v>2992</v>
      </c>
      <c r="L130" s="108" t="s">
        <v>57</v>
      </c>
      <c r="M130" s="100">
        <f t="shared" si="18"/>
        <v>0.29920000000000002</v>
      </c>
      <c r="N130" s="107">
        <v>3972</v>
      </c>
      <c r="O130" s="108" t="s">
        <v>57</v>
      </c>
      <c r="P130" s="100">
        <f t="shared" si="19"/>
        <v>0.3972</v>
      </c>
    </row>
    <row r="131" spans="1:16">
      <c r="A131" s="18">
        <f t="shared" si="15"/>
        <v>131</v>
      </c>
      <c r="B131" s="101">
        <v>1.4</v>
      </c>
      <c r="C131" s="102" t="s">
        <v>58</v>
      </c>
      <c r="D131" s="96">
        <f t="shared" si="20"/>
        <v>0.19999999999999998</v>
      </c>
      <c r="E131" s="103">
        <v>4.0170000000000003</v>
      </c>
      <c r="F131" s="104">
        <v>7.5069999999999998E-3</v>
      </c>
      <c r="G131" s="99">
        <f t="shared" si="11"/>
        <v>4.0245070000000007</v>
      </c>
      <c r="H131" s="101">
        <v>5.6</v>
      </c>
      <c r="I131" s="102" t="s">
        <v>59</v>
      </c>
      <c r="J131" s="106">
        <f t="shared" si="16"/>
        <v>5.6</v>
      </c>
      <c r="K131" s="107">
        <v>3023</v>
      </c>
      <c r="L131" s="108" t="s">
        <v>57</v>
      </c>
      <c r="M131" s="100">
        <f t="shared" si="18"/>
        <v>0.30230000000000001</v>
      </c>
      <c r="N131" s="107">
        <v>4008</v>
      </c>
      <c r="O131" s="108" t="s">
        <v>57</v>
      </c>
      <c r="P131" s="100">
        <f t="shared" si="19"/>
        <v>0.40079999999999999</v>
      </c>
    </row>
    <row r="132" spans="1:16">
      <c r="A132" s="18">
        <f t="shared" si="15"/>
        <v>132</v>
      </c>
      <c r="B132" s="101">
        <v>1.5</v>
      </c>
      <c r="C132" s="102" t="s">
        <v>58</v>
      </c>
      <c r="D132" s="96">
        <f t="shared" si="20"/>
        <v>0.21428571428571427</v>
      </c>
      <c r="E132" s="103">
        <v>4.0330000000000004</v>
      </c>
      <c r="F132" s="104">
        <v>7.0829999999999999E-3</v>
      </c>
      <c r="G132" s="99">
        <f t="shared" si="11"/>
        <v>4.0400830000000001</v>
      </c>
      <c r="H132" s="101">
        <v>5.84</v>
      </c>
      <c r="I132" s="102" t="s">
        <v>59</v>
      </c>
      <c r="J132" s="106">
        <f t="shared" ref="J132:J163" si="21">H132</f>
        <v>5.84</v>
      </c>
      <c r="K132" s="107">
        <v>3053</v>
      </c>
      <c r="L132" s="108" t="s">
        <v>57</v>
      </c>
      <c r="M132" s="100">
        <f t="shared" si="18"/>
        <v>0.30530000000000002</v>
      </c>
      <c r="N132" s="107">
        <v>4043</v>
      </c>
      <c r="O132" s="108" t="s">
        <v>57</v>
      </c>
      <c r="P132" s="100">
        <f t="shared" si="19"/>
        <v>0.40429999999999999</v>
      </c>
    </row>
    <row r="133" spans="1:16">
      <c r="A133" s="18">
        <f t="shared" si="15"/>
        <v>133</v>
      </c>
      <c r="B133" s="101">
        <v>1.6</v>
      </c>
      <c r="C133" s="102" t="s">
        <v>58</v>
      </c>
      <c r="D133" s="96">
        <f t="shared" si="20"/>
        <v>0.22857142857142859</v>
      </c>
      <c r="E133" s="103">
        <v>4.04</v>
      </c>
      <c r="F133" s="104">
        <v>6.7080000000000004E-3</v>
      </c>
      <c r="G133" s="99">
        <f t="shared" si="11"/>
        <v>4.0467079999999997</v>
      </c>
      <c r="H133" s="101">
        <v>6.09</v>
      </c>
      <c r="I133" s="102" t="s">
        <v>59</v>
      </c>
      <c r="J133" s="106">
        <f t="shared" si="21"/>
        <v>6.09</v>
      </c>
      <c r="K133" s="107">
        <v>3082</v>
      </c>
      <c r="L133" s="108" t="s">
        <v>57</v>
      </c>
      <c r="M133" s="100">
        <f t="shared" si="18"/>
        <v>0.30819999999999997</v>
      </c>
      <c r="N133" s="107">
        <v>4076</v>
      </c>
      <c r="O133" s="108" t="s">
        <v>57</v>
      </c>
      <c r="P133" s="100">
        <f t="shared" si="19"/>
        <v>0.40759999999999996</v>
      </c>
    </row>
    <row r="134" spans="1:16">
      <c r="A134" s="18">
        <f t="shared" si="15"/>
        <v>134</v>
      </c>
      <c r="B134" s="101">
        <v>1.7</v>
      </c>
      <c r="C134" s="102" t="s">
        <v>58</v>
      </c>
      <c r="D134" s="96">
        <f t="shared" si="20"/>
        <v>0.24285714285714285</v>
      </c>
      <c r="E134" s="103">
        <v>4.0380000000000003</v>
      </c>
      <c r="F134" s="104">
        <v>6.3730000000000002E-3</v>
      </c>
      <c r="G134" s="99">
        <f t="shared" si="11"/>
        <v>4.0443730000000002</v>
      </c>
      <c r="H134" s="101">
        <v>6.34</v>
      </c>
      <c r="I134" s="102" t="s">
        <v>59</v>
      </c>
      <c r="J134" s="106">
        <f t="shared" si="21"/>
        <v>6.34</v>
      </c>
      <c r="K134" s="107">
        <v>3110</v>
      </c>
      <c r="L134" s="108" t="s">
        <v>57</v>
      </c>
      <c r="M134" s="100">
        <f t="shared" si="18"/>
        <v>0.311</v>
      </c>
      <c r="N134" s="107">
        <v>4108</v>
      </c>
      <c r="O134" s="108" t="s">
        <v>57</v>
      </c>
      <c r="P134" s="100">
        <f t="shared" si="19"/>
        <v>0.41079999999999994</v>
      </c>
    </row>
    <row r="135" spans="1:16">
      <c r="A135" s="18">
        <f t="shared" si="15"/>
        <v>135</v>
      </c>
      <c r="B135" s="101">
        <v>1.8</v>
      </c>
      <c r="C135" s="102" t="s">
        <v>58</v>
      </c>
      <c r="D135" s="96">
        <f t="shared" si="20"/>
        <v>0.25714285714285717</v>
      </c>
      <c r="E135" s="103">
        <v>4.0279999999999996</v>
      </c>
      <c r="F135" s="104">
        <v>6.0720000000000001E-3</v>
      </c>
      <c r="G135" s="99">
        <f t="shared" si="11"/>
        <v>4.0340719999999992</v>
      </c>
      <c r="H135" s="101">
        <v>6.59</v>
      </c>
      <c r="I135" s="102" t="s">
        <v>59</v>
      </c>
      <c r="J135" s="106">
        <f t="shared" si="21"/>
        <v>6.59</v>
      </c>
      <c r="K135" s="107">
        <v>3138</v>
      </c>
      <c r="L135" s="108" t="s">
        <v>57</v>
      </c>
      <c r="M135" s="100">
        <f t="shared" si="18"/>
        <v>0.31379999999999997</v>
      </c>
      <c r="N135" s="107">
        <v>4138</v>
      </c>
      <c r="O135" s="108" t="s">
        <v>57</v>
      </c>
      <c r="P135" s="100">
        <f t="shared" si="19"/>
        <v>0.4138</v>
      </c>
    </row>
    <row r="136" spans="1:16">
      <c r="A136" s="18">
        <f t="shared" si="15"/>
        <v>136</v>
      </c>
      <c r="B136" s="101">
        <v>2</v>
      </c>
      <c r="C136" s="102" t="s">
        <v>58</v>
      </c>
      <c r="D136" s="96">
        <f t="shared" si="20"/>
        <v>0.2857142857142857</v>
      </c>
      <c r="E136" s="103">
        <v>3.992</v>
      </c>
      <c r="F136" s="104">
        <v>5.5519999999999996E-3</v>
      </c>
      <c r="G136" s="99">
        <f t="shared" si="11"/>
        <v>3.9975519999999998</v>
      </c>
      <c r="H136" s="101">
        <v>7.08</v>
      </c>
      <c r="I136" s="102" t="s">
        <v>59</v>
      </c>
      <c r="J136" s="106">
        <f t="shared" si="21"/>
        <v>7.08</v>
      </c>
      <c r="K136" s="107">
        <v>3232</v>
      </c>
      <c r="L136" s="108" t="s">
        <v>57</v>
      </c>
      <c r="M136" s="100">
        <f t="shared" si="18"/>
        <v>0.32320000000000004</v>
      </c>
      <c r="N136" s="107">
        <v>4197</v>
      </c>
      <c r="O136" s="108" t="s">
        <v>57</v>
      </c>
      <c r="P136" s="100">
        <f t="shared" si="19"/>
        <v>0.41970000000000002</v>
      </c>
    </row>
    <row r="137" spans="1:16">
      <c r="A137" s="18">
        <f t="shared" si="15"/>
        <v>137</v>
      </c>
      <c r="B137" s="101">
        <v>2.25</v>
      </c>
      <c r="C137" s="102" t="s">
        <v>58</v>
      </c>
      <c r="D137" s="96">
        <f t="shared" si="20"/>
        <v>0.32142857142857145</v>
      </c>
      <c r="E137" s="103">
        <v>3.9220000000000002</v>
      </c>
      <c r="F137" s="104">
        <v>5.0229999999999997E-3</v>
      </c>
      <c r="G137" s="99">
        <f t="shared" si="11"/>
        <v>3.9270230000000002</v>
      </c>
      <c r="H137" s="101">
        <v>7.71</v>
      </c>
      <c r="I137" s="102" t="s">
        <v>59</v>
      </c>
      <c r="J137" s="106">
        <f t="shared" si="21"/>
        <v>7.71</v>
      </c>
      <c r="K137" s="107">
        <v>3370</v>
      </c>
      <c r="L137" s="108" t="s">
        <v>57</v>
      </c>
      <c r="M137" s="100">
        <f t="shared" si="18"/>
        <v>0.33700000000000002</v>
      </c>
      <c r="N137" s="107">
        <v>4266</v>
      </c>
      <c r="O137" s="108" t="s">
        <v>57</v>
      </c>
      <c r="P137" s="100">
        <f t="shared" si="19"/>
        <v>0.42659999999999998</v>
      </c>
    </row>
    <row r="138" spans="1:16">
      <c r="A138" s="18">
        <f t="shared" si="15"/>
        <v>138</v>
      </c>
      <c r="B138" s="101">
        <v>2.5</v>
      </c>
      <c r="C138" s="102" t="s">
        <v>58</v>
      </c>
      <c r="D138" s="96">
        <f t="shared" si="20"/>
        <v>0.35714285714285715</v>
      </c>
      <c r="E138" s="103">
        <v>3.835</v>
      </c>
      <c r="F138" s="104">
        <v>4.5909999999999996E-3</v>
      </c>
      <c r="G138" s="99">
        <f t="shared" si="11"/>
        <v>3.839591</v>
      </c>
      <c r="H138" s="101">
        <v>8.36</v>
      </c>
      <c r="I138" s="102" t="s">
        <v>59</v>
      </c>
      <c r="J138" s="106">
        <f t="shared" si="21"/>
        <v>8.36</v>
      </c>
      <c r="K138" s="107">
        <v>3508</v>
      </c>
      <c r="L138" s="108" t="s">
        <v>57</v>
      </c>
      <c r="M138" s="100">
        <f t="shared" si="18"/>
        <v>0.3508</v>
      </c>
      <c r="N138" s="107">
        <v>4332</v>
      </c>
      <c r="O138" s="108" t="s">
        <v>57</v>
      </c>
      <c r="P138" s="100">
        <f t="shared" si="19"/>
        <v>0.43319999999999997</v>
      </c>
    </row>
    <row r="139" spans="1:16">
      <c r="A139" s="18">
        <f t="shared" si="15"/>
        <v>139</v>
      </c>
      <c r="B139" s="101">
        <v>2.75</v>
      </c>
      <c r="C139" s="102" t="s">
        <v>58</v>
      </c>
      <c r="D139" s="96">
        <f t="shared" si="20"/>
        <v>0.39285714285714285</v>
      </c>
      <c r="E139" s="103">
        <v>3.7370000000000001</v>
      </c>
      <c r="F139" s="104">
        <v>4.2310000000000004E-3</v>
      </c>
      <c r="G139" s="99">
        <f t="shared" si="11"/>
        <v>3.741231</v>
      </c>
      <c r="H139" s="101">
        <v>9.01</v>
      </c>
      <c r="I139" s="102" t="s">
        <v>59</v>
      </c>
      <c r="J139" s="106">
        <f t="shared" si="21"/>
        <v>9.01</v>
      </c>
      <c r="K139" s="107">
        <v>3646</v>
      </c>
      <c r="L139" s="108" t="s">
        <v>57</v>
      </c>
      <c r="M139" s="100">
        <f t="shared" si="18"/>
        <v>0.36459999999999998</v>
      </c>
      <c r="N139" s="107">
        <v>4398</v>
      </c>
      <c r="O139" s="108" t="s">
        <v>57</v>
      </c>
      <c r="P139" s="100">
        <f t="shared" si="19"/>
        <v>0.43979999999999997</v>
      </c>
    </row>
    <row r="140" spans="1:16">
      <c r="A140" s="18">
        <f t="shared" si="15"/>
        <v>140</v>
      </c>
      <c r="B140" s="101">
        <v>3</v>
      </c>
      <c r="C140" s="109" t="s">
        <v>58</v>
      </c>
      <c r="D140" s="96">
        <f t="shared" si="20"/>
        <v>0.42857142857142855</v>
      </c>
      <c r="E140" s="103">
        <v>3.6339999999999999</v>
      </c>
      <c r="F140" s="104">
        <v>3.9269999999999999E-3</v>
      </c>
      <c r="G140" s="99">
        <f t="shared" si="11"/>
        <v>3.6379269999999999</v>
      </c>
      <c r="H140" s="101">
        <v>9.69</v>
      </c>
      <c r="I140" s="102" t="s">
        <v>59</v>
      </c>
      <c r="J140" s="106">
        <f t="shared" si="21"/>
        <v>9.69</v>
      </c>
      <c r="K140" s="107">
        <v>3785</v>
      </c>
      <c r="L140" s="108" t="s">
        <v>57</v>
      </c>
      <c r="M140" s="100">
        <f t="shared" si="18"/>
        <v>0.3785</v>
      </c>
      <c r="N140" s="107">
        <v>4462</v>
      </c>
      <c r="O140" s="108" t="s">
        <v>57</v>
      </c>
      <c r="P140" s="100">
        <f t="shared" si="19"/>
        <v>0.44619999999999999</v>
      </c>
    </row>
    <row r="141" spans="1:16">
      <c r="A141" s="18">
        <f t="shared" si="15"/>
        <v>141</v>
      </c>
      <c r="B141" s="101">
        <v>3.25</v>
      </c>
      <c r="C141" s="108" t="s">
        <v>58</v>
      </c>
      <c r="D141" s="96">
        <f t="shared" si="20"/>
        <v>0.4642857142857143</v>
      </c>
      <c r="E141" s="103">
        <v>3.5289999999999999</v>
      </c>
      <c r="F141" s="104">
        <v>3.666E-3</v>
      </c>
      <c r="G141" s="99">
        <f t="shared" si="11"/>
        <v>3.5326659999999999</v>
      </c>
      <c r="H141" s="107">
        <v>10.39</v>
      </c>
      <c r="I141" s="108" t="s">
        <v>59</v>
      </c>
      <c r="J141" s="106">
        <f t="shared" si="21"/>
        <v>10.39</v>
      </c>
      <c r="K141" s="107">
        <v>3927</v>
      </c>
      <c r="L141" s="108" t="s">
        <v>57</v>
      </c>
      <c r="M141" s="100">
        <f t="shared" si="18"/>
        <v>0.39269999999999999</v>
      </c>
      <c r="N141" s="107">
        <v>4526</v>
      </c>
      <c r="O141" s="108" t="s">
        <v>57</v>
      </c>
      <c r="P141" s="100">
        <f t="shared" si="19"/>
        <v>0.4526</v>
      </c>
    </row>
    <row r="142" spans="1:16">
      <c r="A142" s="18">
        <f t="shared" si="15"/>
        <v>142</v>
      </c>
      <c r="B142" s="101">
        <v>3.5</v>
      </c>
      <c r="C142" s="108" t="s">
        <v>58</v>
      </c>
      <c r="D142" s="96">
        <f t="shared" si="20"/>
        <v>0.5</v>
      </c>
      <c r="E142" s="103">
        <v>3.4249999999999998</v>
      </c>
      <c r="F142" s="104">
        <v>3.4390000000000002E-3</v>
      </c>
      <c r="G142" s="99">
        <f t="shared" si="11"/>
        <v>3.428439</v>
      </c>
      <c r="H142" s="107">
        <v>11.11</v>
      </c>
      <c r="I142" s="108" t="s">
        <v>59</v>
      </c>
      <c r="J142" s="106">
        <f t="shared" si="21"/>
        <v>11.11</v>
      </c>
      <c r="K142" s="107">
        <v>4072</v>
      </c>
      <c r="L142" s="108" t="s">
        <v>57</v>
      </c>
      <c r="M142" s="100">
        <f t="shared" si="18"/>
        <v>0.40720000000000001</v>
      </c>
      <c r="N142" s="107">
        <v>4591</v>
      </c>
      <c r="O142" s="108" t="s">
        <v>57</v>
      </c>
      <c r="P142" s="100">
        <f t="shared" si="19"/>
        <v>0.45910000000000001</v>
      </c>
    </row>
    <row r="143" spans="1:16">
      <c r="A143" s="18">
        <f t="shared" si="15"/>
        <v>143</v>
      </c>
      <c r="B143" s="101">
        <v>3.75</v>
      </c>
      <c r="C143" s="108" t="s">
        <v>58</v>
      </c>
      <c r="D143" s="96">
        <f t="shared" si="20"/>
        <v>0.5357142857142857</v>
      </c>
      <c r="E143" s="103">
        <v>3.323</v>
      </c>
      <c r="F143" s="104">
        <v>3.241E-3</v>
      </c>
      <c r="G143" s="99">
        <f t="shared" si="11"/>
        <v>3.326241</v>
      </c>
      <c r="H143" s="107">
        <v>11.85</v>
      </c>
      <c r="I143" s="108" t="s">
        <v>59</v>
      </c>
      <c r="J143" s="106">
        <f t="shared" si="21"/>
        <v>11.85</v>
      </c>
      <c r="K143" s="107">
        <v>4220</v>
      </c>
      <c r="L143" s="108" t="s">
        <v>57</v>
      </c>
      <c r="M143" s="100">
        <f t="shared" si="18"/>
        <v>0.42199999999999999</v>
      </c>
      <c r="N143" s="107">
        <v>4656</v>
      </c>
      <c r="O143" s="108" t="s">
        <v>57</v>
      </c>
      <c r="P143" s="100">
        <f t="shared" si="19"/>
        <v>0.46559999999999996</v>
      </c>
    </row>
    <row r="144" spans="1:16">
      <c r="A144" s="18">
        <f t="shared" si="15"/>
        <v>144</v>
      </c>
      <c r="B144" s="101">
        <v>4</v>
      </c>
      <c r="C144" s="108" t="s">
        <v>58</v>
      </c>
      <c r="D144" s="96">
        <f t="shared" si="20"/>
        <v>0.5714285714285714</v>
      </c>
      <c r="E144" s="103">
        <v>3.2229999999999999</v>
      </c>
      <c r="F144" s="104">
        <v>3.065E-3</v>
      </c>
      <c r="G144" s="99">
        <f t="shared" si="11"/>
        <v>3.2260649999999997</v>
      </c>
      <c r="H144" s="107">
        <v>12.61</v>
      </c>
      <c r="I144" s="108" t="s">
        <v>59</v>
      </c>
      <c r="J144" s="106">
        <f t="shared" si="21"/>
        <v>12.61</v>
      </c>
      <c r="K144" s="107">
        <v>4371</v>
      </c>
      <c r="L144" s="108" t="s">
        <v>57</v>
      </c>
      <c r="M144" s="100">
        <f t="shared" si="18"/>
        <v>0.43710000000000004</v>
      </c>
      <c r="N144" s="107">
        <v>4723</v>
      </c>
      <c r="O144" s="108" t="s">
        <v>57</v>
      </c>
      <c r="P144" s="100">
        <f t="shared" si="19"/>
        <v>0.4723</v>
      </c>
    </row>
    <row r="145" spans="1:16">
      <c r="A145" s="18">
        <f t="shared" si="15"/>
        <v>145</v>
      </c>
      <c r="B145" s="101">
        <v>4.5</v>
      </c>
      <c r="C145" s="108" t="s">
        <v>58</v>
      </c>
      <c r="D145" s="96">
        <f t="shared" si="20"/>
        <v>0.6428571428571429</v>
      </c>
      <c r="E145" s="103">
        <v>3.0369999999999999</v>
      </c>
      <c r="F145" s="104">
        <v>2.7680000000000001E-3</v>
      </c>
      <c r="G145" s="99">
        <f t="shared" si="11"/>
        <v>3.039768</v>
      </c>
      <c r="H145" s="107">
        <v>14.21</v>
      </c>
      <c r="I145" s="108" t="s">
        <v>59</v>
      </c>
      <c r="J145" s="106">
        <f t="shared" si="21"/>
        <v>14.21</v>
      </c>
      <c r="K145" s="107">
        <v>4949</v>
      </c>
      <c r="L145" s="108" t="s">
        <v>57</v>
      </c>
      <c r="M145" s="100">
        <f t="shared" si="18"/>
        <v>0.49490000000000001</v>
      </c>
      <c r="N145" s="107">
        <v>4860</v>
      </c>
      <c r="O145" s="108" t="s">
        <v>57</v>
      </c>
      <c r="P145" s="100">
        <f t="shared" si="19"/>
        <v>0.48600000000000004</v>
      </c>
    </row>
    <row r="146" spans="1:16">
      <c r="A146" s="18">
        <f t="shared" si="15"/>
        <v>146</v>
      </c>
      <c r="B146" s="101">
        <v>5</v>
      </c>
      <c r="C146" s="108" t="s">
        <v>58</v>
      </c>
      <c r="D146" s="96">
        <f t="shared" si="20"/>
        <v>0.7142857142857143</v>
      </c>
      <c r="E146" s="103">
        <v>2.8660000000000001</v>
      </c>
      <c r="F146" s="104">
        <v>2.526E-3</v>
      </c>
      <c r="G146" s="99">
        <f t="shared" si="11"/>
        <v>2.8685260000000001</v>
      </c>
      <c r="H146" s="107">
        <v>15.9</v>
      </c>
      <c r="I146" s="108" t="s">
        <v>59</v>
      </c>
      <c r="J146" s="106">
        <f t="shared" si="21"/>
        <v>15.9</v>
      </c>
      <c r="K146" s="107">
        <v>5527</v>
      </c>
      <c r="L146" s="108" t="s">
        <v>57</v>
      </c>
      <c r="M146" s="100">
        <f t="shared" si="18"/>
        <v>0.55269999999999997</v>
      </c>
      <c r="N146" s="107">
        <v>5004</v>
      </c>
      <c r="O146" s="108" t="s">
        <v>57</v>
      </c>
      <c r="P146" s="100">
        <f t="shared" si="19"/>
        <v>0.50039999999999996</v>
      </c>
    </row>
    <row r="147" spans="1:16">
      <c r="A147" s="18">
        <f t="shared" si="15"/>
        <v>147</v>
      </c>
      <c r="B147" s="101">
        <v>5.5</v>
      </c>
      <c r="C147" s="108" t="s">
        <v>58</v>
      </c>
      <c r="D147" s="96">
        <f t="shared" si="20"/>
        <v>0.7857142857142857</v>
      </c>
      <c r="E147" s="103">
        <v>2.7130000000000001</v>
      </c>
      <c r="F147" s="104">
        <v>2.3249999999999998E-3</v>
      </c>
      <c r="G147" s="99">
        <f t="shared" si="11"/>
        <v>2.715325</v>
      </c>
      <c r="H147" s="107">
        <v>17.690000000000001</v>
      </c>
      <c r="I147" s="108" t="s">
        <v>59</v>
      </c>
      <c r="J147" s="106">
        <f t="shared" si="21"/>
        <v>17.690000000000001</v>
      </c>
      <c r="K147" s="107">
        <v>6109</v>
      </c>
      <c r="L147" s="108" t="s">
        <v>57</v>
      </c>
      <c r="M147" s="100">
        <f t="shared" si="18"/>
        <v>0.6109</v>
      </c>
      <c r="N147" s="107">
        <v>5157</v>
      </c>
      <c r="O147" s="108" t="s">
        <v>57</v>
      </c>
      <c r="P147" s="100">
        <f t="shared" si="19"/>
        <v>0.51570000000000005</v>
      </c>
    </row>
    <row r="148" spans="1:16">
      <c r="A148" s="18">
        <f t="shared" si="15"/>
        <v>148</v>
      </c>
      <c r="B148" s="101">
        <v>6</v>
      </c>
      <c r="C148" s="108" t="s">
        <v>58</v>
      </c>
      <c r="D148" s="96">
        <f t="shared" si="20"/>
        <v>0.8571428571428571</v>
      </c>
      <c r="E148" s="103">
        <v>2.5739999999999998</v>
      </c>
      <c r="F148" s="104">
        <v>2.1559999999999999E-3</v>
      </c>
      <c r="G148" s="99">
        <f t="shared" ref="G148:G211" si="22">E148+F148</f>
        <v>2.5761559999999997</v>
      </c>
      <c r="H148" s="107">
        <v>19.579999999999998</v>
      </c>
      <c r="I148" s="108" t="s">
        <v>59</v>
      </c>
      <c r="J148" s="106">
        <f t="shared" si="21"/>
        <v>19.579999999999998</v>
      </c>
      <c r="K148" s="107">
        <v>6698</v>
      </c>
      <c r="L148" s="108" t="s">
        <v>57</v>
      </c>
      <c r="M148" s="100">
        <f t="shared" si="18"/>
        <v>0.66980000000000006</v>
      </c>
      <c r="N148" s="107">
        <v>5318</v>
      </c>
      <c r="O148" s="108" t="s">
        <v>57</v>
      </c>
      <c r="P148" s="100">
        <f t="shared" ref="P148:P157" si="23">N148/1000/10</f>
        <v>0.53179999999999994</v>
      </c>
    </row>
    <row r="149" spans="1:16">
      <c r="A149" s="18">
        <f t="shared" si="15"/>
        <v>149</v>
      </c>
      <c r="B149" s="101">
        <v>6.5</v>
      </c>
      <c r="C149" s="108" t="s">
        <v>58</v>
      </c>
      <c r="D149" s="96">
        <f t="shared" si="20"/>
        <v>0.9285714285714286</v>
      </c>
      <c r="E149" s="103">
        <v>2.4489999999999998</v>
      </c>
      <c r="F149" s="104">
        <v>2.0100000000000001E-3</v>
      </c>
      <c r="G149" s="99">
        <f t="shared" si="22"/>
        <v>2.4510099999999997</v>
      </c>
      <c r="H149" s="107">
        <v>21.57</v>
      </c>
      <c r="I149" s="108" t="s">
        <v>59</v>
      </c>
      <c r="J149" s="106">
        <f t="shared" si="21"/>
        <v>21.57</v>
      </c>
      <c r="K149" s="107">
        <v>7295</v>
      </c>
      <c r="L149" s="108" t="s">
        <v>57</v>
      </c>
      <c r="M149" s="100">
        <f t="shared" si="18"/>
        <v>0.72950000000000004</v>
      </c>
      <c r="N149" s="107">
        <v>5490</v>
      </c>
      <c r="O149" s="108" t="s">
        <v>57</v>
      </c>
      <c r="P149" s="100">
        <f t="shared" si="23"/>
        <v>0.54900000000000004</v>
      </c>
    </row>
    <row r="150" spans="1:16">
      <c r="A150" s="18">
        <f t="shared" ref="A150:A213" si="24">A149+1</f>
        <v>150</v>
      </c>
      <c r="B150" s="101">
        <v>7</v>
      </c>
      <c r="C150" s="108" t="s">
        <v>58</v>
      </c>
      <c r="D150" s="100">
        <f t="shared" si="20"/>
        <v>1</v>
      </c>
      <c r="E150" s="103">
        <v>2.3359999999999999</v>
      </c>
      <c r="F150" s="104">
        <v>1.884E-3</v>
      </c>
      <c r="G150" s="99">
        <f t="shared" si="22"/>
        <v>2.3378839999999999</v>
      </c>
      <c r="H150" s="107">
        <v>23.66</v>
      </c>
      <c r="I150" s="108" t="s">
        <v>59</v>
      </c>
      <c r="J150" s="106">
        <f t="shared" si="21"/>
        <v>23.66</v>
      </c>
      <c r="K150" s="107">
        <v>7901</v>
      </c>
      <c r="L150" s="108" t="s">
        <v>57</v>
      </c>
      <c r="M150" s="100">
        <f t="shared" si="18"/>
        <v>0.79010000000000002</v>
      </c>
      <c r="N150" s="107">
        <v>5671</v>
      </c>
      <c r="O150" s="108" t="s">
        <v>57</v>
      </c>
      <c r="P150" s="100">
        <f t="shared" si="23"/>
        <v>0.56710000000000005</v>
      </c>
    </row>
    <row r="151" spans="1:16">
      <c r="A151" s="18">
        <f t="shared" si="24"/>
        <v>151</v>
      </c>
      <c r="B151" s="101">
        <v>8</v>
      </c>
      <c r="C151" s="108" t="s">
        <v>58</v>
      </c>
      <c r="D151" s="100">
        <f t="shared" si="20"/>
        <v>1.1428571428571428</v>
      </c>
      <c r="E151" s="103">
        <v>2.1419999999999999</v>
      </c>
      <c r="F151" s="104">
        <v>1.676E-3</v>
      </c>
      <c r="G151" s="99">
        <f t="shared" si="22"/>
        <v>2.1436759999999997</v>
      </c>
      <c r="H151" s="107">
        <v>28.13</v>
      </c>
      <c r="I151" s="108" t="s">
        <v>59</v>
      </c>
      <c r="J151" s="106">
        <f t="shared" si="21"/>
        <v>28.13</v>
      </c>
      <c r="K151" s="107">
        <v>1.02</v>
      </c>
      <c r="L151" s="110" t="s">
        <v>59</v>
      </c>
      <c r="M151" s="106">
        <f t="shared" ref="M151:M196" si="25">K151</f>
        <v>1.02</v>
      </c>
      <c r="N151" s="107">
        <v>6067</v>
      </c>
      <c r="O151" s="108" t="s">
        <v>57</v>
      </c>
      <c r="P151" s="100">
        <f t="shared" si="23"/>
        <v>0.60670000000000002</v>
      </c>
    </row>
    <row r="152" spans="1:16">
      <c r="A152" s="18">
        <f t="shared" si="24"/>
        <v>152</v>
      </c>
      <c r="B152" s="101">
        <v>9</v>
      </c>
      <c r="C152" s="108" t="s">
        <v>58</v>
      </c>
      <c r="D152" s="100">
        <f t="shared" si="20"/>
        <v>1.2857142857142858</v>
      </c>
      <c r="E152" s="103">
        <v>1.98</v>
      </c>
      <c r="F152" s="104">
        <v>1.5120000000000001E-3</v>
      </c>
      <c r="G152" s="99">
        <f t="shared" si="22"/>
        <v>1.9815119999999999</v>
      </c>
      <c r="H152" s="107">
        <v>32.979999999999997</v>
      </c>
      <c r="I152" s="108" t="s">
        <v>59</v>
      </c>
      <c r="J152" s="106">
        <f t="shared" si="21"/>
        <v>32.979999999999997</v>
      </c>
      <c r="K152" s="107">
        <v>1.23</v>
      </c>
      <c r="L152" s="108" t="s">
        <v>59</v>
      </c>
      <c r="M152" s="106">
        <f t="shared" si="25"/>
        <v>1.23</v>
      </c>
      <c r="N152" s="107">
        <v>6508</v>
      </c>
      <c r="O152" s="108" t="s">
        <v>57</v>
      </c>
      <c r="P152" s="100">
        <f t="shared" si="23"/>
        <v>0.65080000000000005</v>
      </c>
    </row>
    <row r="153" spans="1:16">
      <c r="A153" s="18">
        <f t="shared" si="24"/>
        <v>153</v>
      </c>
      <c r="B153" s="101">
        <v>10</v>
      </c>
      <c r="C153" s="108" t="s">
        <v>58</v>
      </c>
      <c r="D153" s="100">
        <f t="shared" si="20"/>
        <v>1.4285714285714286</v>
      </c>
      <c r="E153" s="103">
        <v>1.845</v>
      </c>
      <c r="F153" s="104">
        <v>1.3780000000000001E-3</v>
      </c>
      <c r="G153" s="99">
        <f t="shared" si="22"/>
        <v>1.8463780000000001</v>
      </c>
      <c r="H153" s="107">
        <v>38.21</v>
      </c>
      <c r="I153" s="108" t="s">
        <v>59</v>
      </c>
      <c r="J153" s="106">
        <f t="shared" si="21"/>
        <v>38.21</v>
      </c>
      <c r="K153" s="107">
        <v>1.44</v>
      </c>
      <c r="L153" s="108" t="s">
        <v>59</v>
      </c>
      <c r="M153" s="106">
        <f t="shared" si="25"/>
        <v>1.44</v>
      </c>
      <c r="N153" s="107">
        <v>6994</v>
      </c>
      <c r="O153" s="108" t="s">
        <v>57</v>
      </c>
      <c r="P153" s="100">
        <f t="shared" si="23"/>
        <v>0.69940000000000002</v>
      </c>
    </row>
    <row r="154" spans="1:16">
      <c r="A154" s="18">
        <f t="shared" si="24"/>
        <v>154</v>
      </c>
      <c r="B154" s="101">
        <v>11</v>
      </c>
      <c r="C154" s="108" t="s">
        <v>58</v>
      </c>
      <c r="D154" s="100">
        <f t="shared" si="20"/>
        <v>1.5714285714285714</v>
      </c>
      <c r="E154" s="103">
        <v>1.73</v>
      </c>
      <c r="F154" s="104">
        <v>1.2669999999999999E-3</v>
      </c>
      <c r="G154" s="99">
        <f t="shared" si="22"/>
        <v>1.7312669999999999</v>
      </c>
      <c r="H154" s="107">
        <v>43.8</v>
      </c>
      <c r="I154" s="108" t="s">
        <v>59</v>
      </c>
      <c r="J154" s="106">
        <f t="shared" si="21"/>
        <v>43.8</v>
      </c>
      <c r="K154" s="107">
        <v>1.65</v>
      </c>
      <c r="L154" s="108" t="s">
        <v>59</v>
      </c>
      <c r="M154" s="106">
        <f t="shared" si="25"/>
        <v>1.65</v>
      </c>
      <c r="N154" s="107">
        <v>7525</v>
      </c>
      <c r="O154" s="108" t="s">
        <v>57</v>
      </c>
      <c r="P154" s="100">
        <f t="shared" si="23"/>
        <v>0.75250000000000006</v>
      </c>
    </row>
    <row r="155" spans="1:16">
      <c r="A155" s="18">
        <f t="shared" si="24"/>
        <v>155</v>
      </c>
      <c r="B155" s="101">
        <v>12</v>
      </c>
      <c r="C155" s="108" t="s">
        <v>58</v>
      </c>
      <c r="D155" s="100">
        <f t="shared" si="20"/>
        <v>1.7142857142857142</v>
      </c>
      <c r="E155" s="103">
        <v>1.631</v>
      </c>
      <c r="F155" s="104">
        <v>1.1739999999999999E-3</v>
      </c>
      <c r="G155" s="99">
        <f t="shared" si="22"/>
        <v>1.632174</v>
      </c>
      <c r="H155" s="107">
        <v>49.75</v>
      </c>
      <c r="I155" s="108" t="s">
        <v>59</v>
      </c>
      <c r="J155" s="106">
        <f t="shared" si="21"/>
        <v>49.75</v>
      </c>
      <c r="K155" s="107">
        <v>1.86</v>
      </c>
      <c r="L155" s="108" t="s">
        <v>59</v>
      </c>
      <c r="M155" s="106">
        <f t="shared" si="25"/>
        <v>1.86</v>
      </c>
      <c r="N155" s="107">
        <v>8099</v>
      </c>
      <c r="O155" s="108" t="s">
        <v>57</v>
      </c>
      <c r="P155" s="100">
        <f t="shared" si="23"/>
        <v>0.80990000000000006</v>
      </c>
    </row>
    <row r="156" spans="1:16">
      <c r="A156" s="18">
        <f t="shared" si="24"/>
        <v>156</v>
      </c>
      <c r="B156" s="101">
        <v>13</v>
      </c>
      <c r="C156" s="108" t="s">
        <v>58</v>
      </c>
      <c r="D156" s="100">
        <f t="shared" si="20"/>
        <v>1.8571428571428572</v>
      </c>
      <c r="E156" s="103">
        <v>1.5449999999999999</v>
      </c>
      <c r="F156" s="104">
        <v>1.0939999999999999E-3</v>
      </c>
      <c r="G156" s="99">
        <f t="shared" si="22"/>
        <v>1.5460939999999999</v>
      </c>
      <c r="H156" s="107">
        <v>56.04</v>
      </c>
      <c r="I156" s="108" t="s">
        <v>59</v>
      </c>
      <c r="J156" s="106">
        <f t="shared" si="21"/>
        <v>56.04</v>
      </c>
      <c r="K156" s="107">
        <v>2.0699999999999998</v>
      </c>
      <c r="L156" s="108" t="s">
        <v>59</v>
      </c>
      <c r="M156" s="106">
        <f t="shared" si="25"/>
        <v>2.0699999999999998</v>
      </c>
      <c r="N156" s="107">
        <v>8717</v>
      </c>
      <c r="O156" s="108" t="s">
        <v>57</v>
      </c>
      <c r="P156" s="100">
        <f t="shared" si="23"/>
        <v>0.87170000000000003</v>
      </c>
    </row>
    <row r="157" spans="1:16">
      <c r="A157" s="18">
        <f t="shared" si="24"/>
        <v>157</v>
      </c>
      <c r="B157" s="101">
        <v>14</v>
      </c>
      <c r="C157" s="108" t="s">
        <v>58</v>
      </c>
      <c r="D157" s="100">
        <f t="shared" si="20"/>
        <v>2</v>
      </c>
      <c r="E157" s="103">
        <v>1.47</v>
      </c>
      <c r="F157" s="104">
        <v>1.024E-3</v>
      </c>
      <c r="G157" s="99">
        <f t="shared" si="22"/>
        <v>1.4710239999999999</v>
      </c>
      <c r="H157" s="107">
        <v>62.67</v>
      </c>
      <c r="I157" s="108" t="s">
        <v>59</v>
      </c>
      <c r="J157" s="106">
        <f t="shared" si="21"/>
        <v>62.67</v>
      </c>
      <c r="K157" s="107">
        <v>2.2799999999999998</v>
      </c>
      <c r="L157" s="108" t="s">
        <v>59</v>
      </c>
      <c r="M157" s="106">
        <f t="shared" si="25"/>
        <v>2.2799999999999998</v>
      </c>
      <c r="N157" s="107">
        <v>9375</v>
      </c>
      <c r="O157" s="108" t="s">
        <v>57</v>
      </c>
      <c r="P157" s="100">
        <f t="shared" si="23"/>
        <v>0.9375</v>
      </c>
    </row>
    <row r="158" spans="1:16">
      <c r="A158" s="18">
        <f t="shared" si="24"/>
        <v>158</v>
      </c>
      <c r="B158" s="101">
        <v>15</v>
      </c>
      <c r="C158" s="108" t="s">
        <v>58</v>
      </c>
      <c r="D158" s="100">
        <f t="shared" si="20"/>
        <v>2.1428571428571428</v>
      </c>
      <c r="E158" s="103">
        <v>1.419</v>
      </c>
      <c r="F158" s="104">
        <v>9.636E-4</v>
      </c>
      <c r="G158" s="99">
        <f t="shared" si="22"/>
        <v>1.4199636</v>
      </c>
      <c r="H158" s="107">
        <v>69.59</v>
      </c>
      <c r="I158" s="108" t="s">
        <v>59</v>
      </c>
      <c r="J158" s="106">
        <f t="shared" si="21"/>
        <v>69.59</v>
      </c>
      <c r="K158" s="107">
        <v>2.4900000000000002</v>
      </c>
      <c r="L158" s="108" t="s">
        <v>59</v>
      </c>
      <c r="M158" s="106">
        <f t="shared" si="25"/>
        <v>2.4900000000000002</v>
      </c>
      <c r="N158" s="107">
        <v>1.01</v>
      </c>
      <c r="O158" s="110" t="s">
        <v>59</v>
      </c>
      <c r="P158" s="106">
        <f t="shared" ref="P158:P204" si="26">N158</f>
        <v>1.01</v>
      </c>
    </row>
    <row r="159" spans="1:16">
      <c r="A159" s="18">
        <f t="shared" si="24"/>
        <v>159</v>
      </c>
      <c r="B159" s="101">
        <v>16</v>
      </c>
      <c r="C159" s="108" t="s">
        <v>58</v>
      </c>
      <c r="D159" s="100">
        <f t="shared" ref="D159:D190" si="27">B159/$C$5</f>
        <v>2.2857142857142856</v>
      </c>
      <c r="E159" s="103">
        <v>1.3680000000000001</v>
      </c>
      <c r="F159" s="104">
        <v>9.1E-4</v>
      </c>
      <c r="G159" s="99">
        <f t="shared" si="22"/>
        <v>1.3689100000000001</v>
      </c>
      <c r="H159" s="107">
        <v>76.77</v>
      </c>
      <c r="I159" s="108" t="s">
        <v>59</v>
      </c>
      <c r="J159" s="106">
        <f t="shared" si="21"/>
        <v>76.77</v>
      </c>
      <c r="K159" s="107">
        <v>2.69</v>
      </c>
      <c r="L159" s="108" t="s">
        <v>59</v>
      </c>
      <c r="M159" s="106">
        <f t="shared" si="25"/>
        <v>2.69</v>
      </c>
      <c r="N159" s="107">
        <v>1.08</v>
      </c>
      <c r="O159" s="108" t="s">
        <v>59</v>
      </c>
      <c r="P159" s="106">
        <f t="shared" si="26"/>
        <v>1.08</v>
      </c>
    </row>
    <row r="160" spans="1:16">
      <c r="A160" s="18">
        <f t="shared" si="24"/>
        <v>160</v>
      </c>
      <c r="B160" s="101">
        <v>17</v>
      </c>
      <c r="C160" s="108" t="s">
        <v>58</v>
      </c>
      <c r="D160" s="100">
        <f t="shared" si="27"/>
        <v>2.4285714285714284</v>
      </c>
      <c r="E160" s="103">
        <v>1.3140000000000001</v>
      </c>
      <c r="F160" s="104">
        <v>8.6240000000000004E-4</v>
      </c>
      <c r="G160" s="99">
        <f t="shared" si="22"/>
        <v>1.3148624</v>
      </c>
      <c r="H160" s="107">
        <v>84.22</v>
      </c>
      <c r="I160" s="108" t="s">
        <v>59</v>
      </c>
      <c r="J160" s="106">
        <f t="shared" si="21"/>
        <v>84.22</v>
      </c>
      <c r="K160" s="107">
        <v>2.9</v>
      </c>
      <c r="L160" s="108" t="s">
        <v>59</v>
      </c>
      <c r="M160" s="106">
        <f t="shared" si="25"/>
        <v>2.9</v>
      </c>
      <c r="N160" s="107">
        <v>1.1499999999999999</v>
      </c>
      <c r="O160" s="108" t="s">
        <v>59</v>
      </c>
      <c r="P160" s="106">
        <f t="shared" si="26"/>
        <v>1.1499999999999999</v>
      </c>
    </row>
    <row r="161" spans="1:16">
      <c r="A161" s="18">
        <f t="shared" si="24"/>
        <v>161</v>
      </c>
      <c r="B161" s="101">
        <v>18</v>
      </c>
      <c r="C161" s="108" t="s">
        <v>58</v>
      </c>
      <c r="D161" s="100">
        <f t="shared" si="27"/>
        <v>2.5714285714285716</v>
      </c>
      <c r="E161" s="103">
        <v>1.256</v>
      </c>
      <c r="F161" s="104">
        <v>8.1970000000000003E-4</v>
      </c>
      <c r="G161" s="99">
        <f t="shared" si="22"/>
        <v>1.2568197000000001</v>
      </c>
      <c r="H161" s="107">
        <v>92</v>
      </c>
      <c r="I161" s="108" t="s">
        <v>59</v>
      </c>
      <c r="J161" s="106">
        <f t="shared" si="21"/>
        <v>92</v>
      </c>
      <c r="K161" s="107">
        <v>3.11</v>
      </c>
      <c r="L161" s="108" t="s">
        <v>59</v>
      </c>
      <c r="M161" s="106">
        <f t="shared" si="25"/>
        <v>3.11</v>
      </c>
      <c r="N161" s="107">
        <v>1.23</v>
      </c>
      <c r="O161" s="108" t="s">
        <v>59</v>
      </c>
      <c r="P161" s="106">
        <f t="shared" si="26"/>
        <v>1.23</v>
      </c>
    </row>
    <row r="162" spans="1:16">
      <c r="A162" s="18">
        <f t="shared" si="24"/>
        <v>162</v>
      </c>
      <c r="B162" s="101">
        <v>20</v>
      </c>
      <c r="C162" s="108" t="s">
        <v>58</v>
      </c>
      <c r="D162" s="100">
        <f t="shared" si="27"/>
        <v>2.8571428571428572</v>
      </c>
      <c r="E162" s="103">
        <v>1.1539999999999999</v>
      </c>
      <c r="F162" s="104">
        <v>7.4649999999999998E-4</v>
      </c>
      <c r="G162" s="99">
        <f t="shared" si="22"/>
        <v>1.1547464999999999</v>
      </c>
      <c r="H162" s="107">
        <v>108.6</v>
      </c>
      <c r="I162" s="108" t="s">
        <v>59</v>
      </c>
      <c r="J162" s="106">
        <f t="shared" si="21"/>
        <v>108.6</v>
      </c>
      <c r="K162" s="107">
        <v>3.91</v>
      </c>
      <c r="L162" s="108" t="s">
        <v>59</v>
      </c>
      <c r="M162" s="106">
        <f t="shared" si="25"/>
        <v>3.91</v>
      </c>
      <c r="N162" s="107">
        <v>1.4</v>
      </c>
      <c r="O162" s="108" t="s">
        <v>59</v>
      </c>
      <c r="P162" s="106">
        <f t="shared" si="26"/>
        <v>1.4</v>
      </c>
    </row>
    <row r="163" spans="1:16">
      <c r="A163" s="18">
        <f t="shared" si="24"/>
        <v>163</v>
      </c>
      <c r="B163" s="101">
        <v>22.5</v>
      </c>
      <c r="C163" s="108" t="s">
        <v>58</v>
      </c>
      <c r="D163" s="100">
        <f t="shared" si="27"/>
        <v>3.2142857142857144</v>
      </c>
      <c r="E163" s="103">
        <v>1.0509999999999999</v>
      </c>
      <c r="F163" s="104">
        <v>6.7219999999999997E-4</v>
      </c>
      <c r="G163" s="99">
        <f t="shared" si="22"/>
        <v>1.0516721999999998</v>
      </c>
      <c r="H163" s="107">
        <v>131.29</v>
      </c>
      <c r="I163" s="108" t="s">
        <v>59</v>
      </c>
      <c r="J163" s="106">
        <f t="shared" si="21"/>
        <v>131.29</v>
      </c>
      <c r="K163" s="107">
        <v>5.07</v>
      </c>
      <c r="L163" s="108" t="s">
        <v>59</v>
      </c>
      <c r="M163" s="106">
        <f t="shared" si="25"/>
        <v>5.07</v>
      </c>
      <c r="N163" s="107">
        <v>1.64</v>
      </c>
      <c r="O163" s="108" t="s">
        <v>59</v>
      </c>
      <c r="P163" s="106">
        <f t="shared" si="26"/>
        <v>1.64</v>
      </c>
    </row>
    <row r="164" spans="1:16">
      <c r="A164" s="18">
        <f t="shared" si="24"/>
        <v>164</v>
      </c>
      <c r="B164" s="101">
        <v>25</v>
      </c>
      <c r="C164" s="108" t="s">
        <v>58</v>
      </c>
      <c r="D164" s="100">
        <f t="shared" si="27"/>
        <v>3.5714285714285716</v>
      </c>
      <c r="E164" s="103">
        <v>0.96599999999999997</v>
      </c>
      <c r="F164" s="104">
        <v>6.1200000000000002E-4</v>
      </c>
      <c r="G164" s="99">
        <f t="shared" si="22"/>
        <v>0.96661199999999992</v>
      </c>
      <c r="H164" s="107">
        <v>156.1</v>
      </c>
      <c r="I164" s="108" t="s">
        <v>59</v>
      </c>
      <c r="J164" s="106">
        <f t="shared" ref="J164:J176" si="28">H164</f>
        <v>156.1</v>
      </c>
      <c r="K164" s="107">
        <v>6.19</v>
      </c>
      <c r="L164" s="108" t="s">
        <v>59</v>
      </c>
      <c r="M164" s="106">
        <f t="shared" si="25"/>
        <v>6.19</v>
      </c>
      <c r="N164" s="107">
        <v>1.89</v>
      </c>
      <c r="O164" s="108" t="s">
        <v>59</v>
      </c>
      <c r="P164" s="106">
        <f t="shared" si="26"/>
        <v>1.89</v>
      </c>
    </row>
    <row r="165" spans="1:16">
      <c r="A165" s="18">
        <f t="shared" si="24"/>
        <v>165</v>
      </c>
      <c r="B165" s="101">
        <v>27.5</v>
      </c>
      <c r="C165" s="108" t="s">
        <v>58</v>
      </c>
      <c r="D165" s="100">
        <f t="shared" si="27"/>
        <v>3.9285714285714284</v>
      </c>
      <c r="E165" s="103">
        <v>0.89510000000000001</v>
      </c>
      <c r="F165" s="104">
        <v>5.6209999999999995E-4</v>
      </c>
      <c r="G165" s="99">
        <f t="shared" si="22"/>
        <v>0.89566210000000002</v>
      </c>
      <c r="H165" s="107">
        <v>182.97</v>
      </c>
      <c r="I165" s="108" t="s">
        <v>59</v>
      </c>
      <c r="J165" s="106">
        <f t="shared" si="28"/>
        <v>182.97</v>
      </c>
      <c r="K165" s="107">
        <v>7.28</v>
      </c>
      <c r="L165" s="108" t="s">
        <v>59</v>
      </c>
      <c r="M165" s="106">
        <f t="shared" si="25"/>
        <v>7.28</v>
      </c>
      <c r="N165" s="107">
        <v>2.17</v>
      </c>
      <c r="O165" s="108" t="s">
        <v>59</v>
      </c>
      <c r="P165" s="106">
        <f t="shared" si="26"/>
        <v>2.17</v>
      </c>
    </row>
    <row r="166" spans="1:16">
      <c r="A166" s="18">
        <f t="shared" si="24"/>
        <v>166</v>
      </c>
      <c r="B166" s="101">
        <v>30</v>
      </c>
      <c r="C166" s="108" t="s">
        <v>58</v>
      </c>
      <c r="D166" s="100">
        <f t="shared" si="27"/>
        <v>4.2857142857142856</v>
      </c>
      <c r="E166" s="103">
        <v>0.83489999999999998</v>
      </c>
      <c r="F166" s="104">
        <v>5.1999999999999995E-4</v>
      </c>
      <c r="G166" s="99">
        <f t="shared" si="22"/>
        <v>0.83541999999999994</v>
      </c>
      <c r="H166" s="107">
        <v>211.88</v>
      </c>
      <c r="I166" s="108" t="s">
        <v>59</v>
      </c>
      <c r="J166" s="106">
        <f t="shared" si="28"/>
        <v>211.88</v>
      </c>
      <c r="K166" s="107">
        <v>8.3699999999999992</v>
      </c>
      <c r="L166" s="108" t="s">
        <v>59</v>
      </c>
      <c r="M166" s="106">
        <f t="shared" si="25"/>
        <v>8.3699999999999992</v>
      </c>
      <c r="N166" s="107">
        <v>2.46</v>
      </c>
      <c r="O166" s="108" t="s">
        <v>59</v>
      </c>
      <c r="P166" s="106">
        <f t="shared" si="26"/>
        <v>2.46</v>
      </c>
    </row>
    <row r="167" spans="1:16">
      <c r="A167" s="18">
        <f t="shared" si="24"/>
        <v>167</v>
      </c>
      <c r="B167" s="101">
        <v>32.5</v>
      </c>
      <c r="C167" s="108" t="s">
        <v>58</v>
      </c>
      <c r="D167" s="100">
        <f t="shared" si="27"/>
        <v>4.6428571428571432</v>
      </c>
      <c r="E167" s="103">
        <v>0.78300000000000003</v>
      </c>
      <c r="F167" s="104">
        <v>4.841E-4</v>
      </c>
      <c r="G167" s="99">
        <f t="shared" si="22"/>
        <v>0.78348410000000002</v>
      </c>
      <c r="H167" s="107">
        <v>242.79</v>
      </c>
      <c r="I167" s="108" t="s">
        <v>59</v>
      </c>
      <c r="J167" s="106">
        <f t="shared" si="28"/>
        <v>242.79</v>
      </c>
      <c r="K167" s="107">
        <v>9.4700000000000006</v>
      </c>
      <c r="L167" s="108" t="s">
        <v>59</v>
      </c>
      <c r="M167" s="106">
        <f t="shared" si="25"/>
        <v>9.4700000000000006</v>
      </c>
      <c r="N167" s="107">
        <v>2.78</v>
      </c>
      <c r="O167" s="108" t="s">
        <v>59</v>
      </c>
      <c r="P167" s="106">
        <f t="shared" si="26"/>
        <v>2.78</v>
      </c>
    </row>
    <row r="168" spans="1:16">
      <c r="A168" s="18">
        <f t="shared" si="24"/>
        <v>168</v>
      </c>
      <c r="B168" s="101">
        <v>35</v>
      </c>
      <c r="C168" s="108" t="s">
        <v>58</v>
      </c>
      <c r="D168" s="100">
        <f t="shared" si="27"/>
        <v>5</v>
      </c>
      <c r="E168" s="103">
        <v>0.73780000000000001</v>
      </c>
      <c r="F168" s="104">
        <v>4.5300000000000001E-4</v>
      </c>
      <c r="G168" s="99">
        <f t="shared" si="22"/>
        <v>0.73825300000000005</v>
      </c>
      <c r="H168" s="107">
        <v>275.67</v>
      </c>
      <c r="I168" s="108" t="s">
        <v>59</v>
      </c>
      <c r="J168" s="106">
        <f t="shared" si="28"/>
        <v>275.67</v>
      </c>
      <c r="K168" s="107">
        <v>10.57</v>
      </c>
      <c r="L168" s="108" t="s">
        <v>59</v>
      </c>
      <c r="M168" s="106">
        <f t="shared" si="25"/>
        <v>10.57</v>
      </c>
      <c r="N168" s="107">
        <v>3.12</v>
      </c>
      <c r="O168" s="108" t="s">
        <v>59</v>
      </c>
      <c r="P168" s="106">
        <f t="shared" si="26"/>
        <v>3.12</v>
      </c>
    </row>
    <row r="169" spans="1:16">
      <c r="A169" s="18">
        <f t="shared" si="24"/>
        <v>169</v>
      </c>
      <c r="B169" s="101">
        <v>37.5</v>
      </c>
      <c r="C169" s="108" t="s">
        <v>58</v>
      </c>
      <c r="D169" s="100">
        <f t="shared" si="27"/>
        <v>5.3571428571428568</v>
      </c>
      <c r="E169" s="103">
        <v>0.69799999999999995</v>
      </c>
      <c r="F169" s="104">
        <v>4.258E-4</v>
      </c>
      <c r="G169" s="99">
        <f t="shared" si="22"/>
        <v>0.69842579999999999</v>
      </c>
      <c r="H169" s="107">
        <v>310.49</v>
      </c>
      <c r="I169" s="108" t="s">
        <v>59</v>
      </c>
      <c r="J169" s="106">
        <f t="shared" si="28"/>
        <v>310.49</v>
      </c>
      <c r="K169" s="107">
        <v>11.68</v>
      </c>
      <c r="L169" s="108" t="s">
        <v>59</v>
      </c>
      <c r="M169" s="106">
        <f t="shared" si="25"/>
        <v>11.68</v>
      </c>
      <c r="N169" s="107">
        <v>3.48</v>
      </c>
      <c r="O169" s="108" t="s">
        <v>59</v>
      </c>
      <c r="P169" s="106">
        <f t="shared" si="26"/>
        <v>3.48</v>
      </c>
    </row>
    <row r="170" spans="1:16">
      <c r="A170" s="18">
        <f t="shared" si="24"/>
        <v>170</v>
      </c>
      <c r="B170" s="101">
        <v>40</v>
      </c>
      <c r="C170" s="108" t="s">
        <v>58</v>
      </c>
      <c r="D170" s="100">
        <f t="shared" si="27"/>
        <v>5.7142857142857144</v>
      </c>
      <c r="E170" s="103">
        <v>0.66259999999999997</v>
      </c>
      <c r="F170" s="104">
        <v>4.0190000000000001E-4</v>
      </c>
      <c r="G170" s="99">
        <f t="shared" si="22"/>
        <v>0.66300189999999992</v>
      </c>
      <c r="H170" s="107">
        <v>347.23</v>
      </c>
      <c r="I170" s="108" t="s">
        <v>59</v>
      </c>
      <c r="J170" s="106">
        <f t="shared" si="28"/>
        <v>347.23</v>
      </c>
      <c r="K170" s="107">
        <v>12.81</v>
      </c>
      <c r="L170" s="108" t="s">
        <v>59</v>
      </c>
      <c r="M170" s="106">
        <f t="shared" si="25"/>
        <v>12.81</v>
      </c>
      <c r="N170" s="107">
        <v>3.85</v>
      </c>
      <c r="O170" s="108" t="s">
        <v>59</v>
      </c>
      <c r="P170" s="106">
        <f t="shared" si="26"/>
        <v>3.85</v>
      </c>
    </row>
    <row r="171" spans="1:16">
      <c r="A171" s="18">
        <f t="shared" si="24"/>
        <v>171</v>
      </c>
      <c r="B171" s="101">
        <v>45</v>
      </c>
      <c r="C171" s="108" t="s">
        <v>58</v>
      </c>
      <c r="D171" s="100">
        <f t="shared" si="27"/>
        <v>6.4285714285714288</v>
      </c>
      <c r="E171" s="103">
        <v>0.60250000000000004</v>
      </c>
      <c r="F171" s="104">
        <v>3.6160000000000001E-4</v>
      </c>
      <c r="G171" s="99">
        <f t="shared" si="22"/>
        <v>0.6028616</v>
      </c>
      <c r="H171" s="107">
        <v>426.34</v>
      </c>
      <c r="I171" s="108" t="s">
        <v>59</v>
      </c>
      <c r="J171" s="106">
        <f t="shared" si="28"/>
        <v>426.34</v>
      </c>
      <c r="K171" s="107">
        <v>17.059999999999999</v>
      </c>
      <c r="L171" s="108" t="s">
        <v>59</v>
      </c>
      <c r="M171" s="106">
        <f t="shared" si="25"/>
        <v>17.059999999999999</v>
      </c>
      <c r="N171" s="107">
        <v>4.66</v>
      </c>
      <c r="O171" s="108" t="s">
        <v>59</v>
      </c>
      <c r="P171" s="106">
        <f t="shared" si="26"/>
        <v>4.66</v>
      </c>
    </row>
    <row r="172" spans="1:16">
      <c r="A172" s="18">
        <f t="shared" si="24"/>
        <v>172</v>
      </c>
      <c r="B172" s="101">
        <v>50</v>
      </c>
      <c r="C172" s="108" t="s">
        <v>58</v>
      </c>
      <c r="D172" s="100">
        <f t="shared" si="27"/>
        <v>7.1428571428571432</v>
      </c>
      <c r="E172" s="103">
        <v>0.55330000000000001</v>
      </c>
      <c r="F172" s="104">
        <v>3.2890000000000003E-4</v>
      </c>
      <c r="G172" s="99">
        <f t="shared" si="22"/>
        <v>0.55362889999999998</v>
      </c>
      <c r="H172" s="107">
        <v>512.91</v>
      </c>
      <c r="I172" s="108" t="s">
        <v>59</v>
      </c>
      <c r="J172" s="106">
        <f t="shared" si="28"/>
        <v>512.91</v>
      </c>
      <c r="K172" s="107">
        <v>21.05</v>
      </c>
      <c r="L172" s="108" t="s">
        <v>59</v>
      </c>
      <c r="M172" s="106">
        <f t="shared" si="25"/>
        <v>21.05</v>
      </c>
      <c r="N172" s="107">
        <v>5.55</v>
      </c>
      <c r="O172" s="108" t="s">
        <v>59</v>
      </c>
      <c r="P172" s="106">
        <f t="shared" si="26"/>
        <v>5.55</v>
      </c>
    </row>
    <row r="173" spans="1:16">
      <c r="A173" s="18">
        <f t="shared" si="24"/>
        <v>173</v>
      </c>
      <c r="B173" s="101">
        <v>55</v>
      </c>
      <c r="C173" s="108" t="s">
        <v>58</v>
      </c>
      <c r="D173" s="100">
        <f t="shared" si="27"/>
        <v>7.8571428571428568</v>
      </c>
      <c r="E173" s="103">
        <v>0.51219999999999999</v>
      </c>
      <c r="F173" s="104">
        <v>3.0190000000000002E-4</v>
      </c>
      <c r="G173" s="99">
        <f t="shared" si="22"/>
        <v>0.51250189999999995</v>
      </c>
      <c r="H173" s="107">
        <v>606.79999999999995</v>
      </c>
      <c r="I173" s="108" t="s">
        <v>59</v>
      </c>
      <c r="J173" s="106">
        <f t="shared" si="28"/>
        <v>606.79999999999995</v>
      </c>
      <c r="K173" s="107">
        <v>24.95</v>
      </c>
      <c r="L173" s="108" t="s">
        <v>59</v>
      </c>
      <c r="M173" s="106">
        <f t="shared" si="25"/>
        <v>24.95</v>
      </c>
      <c r="N173" s="107">
        <v>6.5</v>
      </c>
      <c r="O173" s="108" t="s">
        <v>59</v>
      </c>
      <c r="P173" s="106">
        <f t="shared" si="26"/>
        <v>6.5</v>
      </c>
    </row>
    <row r="174" spans="1:16">
      <c r="A174" s="18">
        <f t="shared" si="24"/>
        <v>174</v>
      </c>
      <c r="B174" s="101">
        <v>60</v>
      </c>
      <c r="C174" s="108" t="s">
        <v>58</v>
      </c>
      <c r="D174" s="100">
        <f t="shared" si="27"/>
        <v>8.5714285714285712</v>
      </c>
      <c r="E174" s="103">
        <v>0.47720000000000001</v>
      </c>
      <c r="F174" s="104">
        <v>2.7910000000000001E-4</v>
      </c>
      <c r="G174" s="99">
        <f t="shared" si="22"/>
        <v>0.47747909999999999</v>
      </c>
      <c r="H174" s="107">
        <v>707.9</v>
      </c>
      <c r="I174" s="108" t="s">
        <v>59</v>
      </c>
      <c r="J174" s="106">
        <f t="shared" si="28"/>
        <v>707.9</v>
      </c>
      <c r="K174" s="107">
        <v>28.81</v>
      </c>
      <c r="L174" s="108" t="s">
        <v>59</v>
      </c>
      <c r="M174" s="106">
        <f t="shared" si="25"/>
        <v>28.81</v>
      </c>
      <c r="N174" s="107">
        <v>7.53</v>
      </c>
      <c r="O174" s="108" t="s">
        <v>59</v>
      </c>
      <c r="P174" s="106">
        <f t="shared" si="26"/>
        <v>7.53</v>
      </c>
    </row>
    <row r="175" spans="1:16">
      <c r="A175" s="18">
        <f t="shared" si="24"/>
        <v>175</v>
      </c>
      <c r="B175" s="101">
        <v>65</v>
      </c>
      <c r="C175" s="108" t="s">
        <v>58</v>
      </c>
      <c r="D175" s="100">
        <f t="shared" si="27"/>
        <v>9.2857142857142865</v>
      </c>
      <c r="E175" s="103">
        <v>0.4471</v>
      </c>
      <c r="F175" s="104">
        <v>2.5970000000000002E-4</v>
      </c>
      <c r="G175" s="99">
        <f t="shared" si="22"/>
        <v>0.44735969999999997</v>
      </c>
      <c r="H175" s="107">
        <v>816.11</v>
      </c>
      <c r="I175" s="108" t="s">
        <v>59</v>
      </c>
      <c r="J175" s="106">
        <f t="shared" si="28"/>
        <v>816.11</v>
      </c>
      <c r="K175" s="107">
        <v>32.69</v>
      </c>
      <c r="L175" s="108" t="s">
        <v>59</v>
      </c>
      <c r="M175" s="106">
        <f t="shared" si="25"/>
        <v>32.69</v>
      </c>
      <c r="N175" s="107">
        <v>8.6199999999999992</v>
      </c>
      <c r="O175" s="108" t="s">
        <v>59</v>
      </c>
      <c r="P175" s="106">
        <f t="shared" si="26"/>
        <v>8.6199999999999992</v>
      </c>
    </row>
    <row r="176" spans="1:16">
      <c r="A176" s="18">
        <f t="shared" si="24"/>
        <v>176</v>
      </c>
      <c r="B176" s="101">
        <v>70</v>
      </c>
      <c r="C176" s="108" t="s">
        <v>58</v>
      </c>
      <c r="D176" s="100">
        <f t="shared" si="27"/>
        <v>10</v>
      </c>
      <c r="E176" s="103">
        <v>0.4209</v>
      </c>
      <c r="F176" s="104">
        <v>2.429E-4</v>
      </c>
      <c r="G176" s="99">
        <f t="shared" si="22"/>
        <v>0.42114289999999999</v>
      </c>
      <c r="H176" s="107">
        <v>931.32</v>
      </c>
      <c r="I176" s="108" t="s">
        <v>59</v>
      </c>
      <c r="J176" s="106">
        <f t="shared" si="28"/>
        <v>931.32</v>
      </c>
      <c r="K176" s="107">
        <v>36.590000000000003</v>
      </c>
      <c r="L176" s="108" t="s">
        <v>59</v>
      </c>
      <c r="M176" s="106">
        <f t="shared" si="25"/>
        <v>36.590000000000003</v>
      </c>
      <c r="N176" s="107">
        <v>9.7899999999999991</v>
      </c>
      <c r="O176" s="108" t="s">
        <v>59</v>
      </c>
      <c r="P176" s="106">
        <f t="shared" si="26"/>
        <v>9.7899999999999991</v>
      </c>
    </row>
    <row r="177" spans="1:16">
      <c r="A177" s="18">
        <f t="shared" si="24"/>
        <v>177</v>
      </c>
      <c r="B177" s="101">
        <v>80</v>
      </c>
      <c r="C177" s="108" t="s">
        <v>58</v>
      </c>
      <c r="D177" s="100">
        <f t="shared" si="27"/>
        <v>11.428571428571429</v>
      </c>
      <c r="E177" s="103">
        <v>0.37740000000000001</v>
      </c>
      <c r="F177" s="104">
        <v>2.153E-4</v>
      </c>
      <c r="G177" s="99">
        <f t="shared" si="22"/>
        <v>0.37761529999999999</v>
      </c>
      <c r="H177" s="107">
        <v>1.18</v>
      </c>
      <c r="I177" s="110" t="s">
        <v>7</v>
      </c>
      <c r="J177" s="111">
        <f t="shared" ref="J177:J220" si="29">H177*1000</f>
        <v>1180</v>
      </c>
      <c r="K177" s="107">
        <v>51.1</v>
      </c>
      <c r="L177" s="108" t="s">
        <v>59</v>
      </c>
      <c r="M177" s="106">
        <f t="shared" si="25"/>
        <v>51.1</v>
      </c>
      <c r="N177" s="107">
        <v>12.32</v>
      </c>
      <c r="O177" s="108" t="s">
        <v>59</v>
      </c>
      <c r="P177" s="106">
        <f t="shared" si="26"/>
        <v>12.32</v>
      </c>
    </row>
    <row r="178" spans="1:16">
      <c r="A178" s="18">
        <f t="shared" si="24"/>
        <v>178</v>
      </c>
      <c r="B178" s="107">
        <v>90</v>
      </c>
      <c r="C178" s="108" t="s">
        <v>58</v>
      </c>
      <c r="D178" s="100">
        <f t="shared" si="27"/>
        <v>12.857142857142858</v>
      </c>
      <c r="E178" s="103">
        <v>0.34279999999999999</v>
      </c>
      <c r="F178" s="104">
        <v>1.9349999999999999E-4</v>
      </c>
      <c r="G178" s="99">
        <f t="shared" si="22"/>
        <v>0.34299350000000001</v>
      </c>
      <c r="H178" s="107">
        <v>1.46</v>
      </c>
      <c r="I178" s="108" t="s">
        <v>7</v>
      </c>
      <c r="J178" s="111">
        <f t="shared" si="29"/>
        <v>1460</v>
      </c>
      <c r="K178" s="107">
        <v>64.61</v>
      </c>
      <c r="L178" s="108" t="s">
        <v>59</v>
      </c>
      <c r="M178" s="106">
        <f t="shared" si="25"/>
        <v>64.61</v>
      </c>
      <c r="N178" s="107">
        <v>15.1</v>
      </c>
      <c r="O178" s="108" t="s">
        <v>59</v>
      </c>
      <c r="P178" s="106">
        <f t="shared" si="26"/>
        <v>15.1</v>
      </c>
    </row>
    <row r="179" spans="1:16">
      <c r="A179" s="18">
        <f t="shared" si="24"/>
        <v>179</v>
      </c>
      <c r="B179" s="101">
        <v>100</v>
      </c>
      <c r="C179" s="102" t="s">
        <v>58</v>
      </c>
      <c r="D179" s="100">
        <f t="shared" si="27"/>
        <v>14.285714285714286</v>
      </c>
      <c r="E179" s="103">
        <v>0.31440000000000001</v>
      </c>
      <c r="F179" s="104">
        <v>1.7589999999999999E-4</v>
      </c>
      <c r="G179" s="99">
        <f t="shared" si="22"/>
        <v>0.31457590000000002</v>
      </c>
      <c r="H179" s="107">
        <v>1.76</v>
      </c>
      <c r="I179" s="108" t="s">
        <v>7</v>
      </c>
      <c r="J179" s="111">
        <f t="shared" si="29"/>
        <v>1760</v>
      </c>
      <c r="K179" s="107">
        <v>77.8</v>
      </c>
      <c r="L179" s="108" t="s">
        <v>59</v>
      </c>
      <c r="M179" s="106">
        <f t="shared" si="25"/>
        <v>77.8</v>
      </c>
      <c r="N179" s="107">
        <v>18.14</v>
      </c>
      <c r="O179" s="108" t="s">
        <v>59</v>
      </c>
      <c r="P179" s="106">
        <f t="shared" si="26"/>
        <v>18.14</v>
      </c>
    </row>
    <row r="180" spans="1:16">
      <c r="A180" s="18">
        <f t="shared" si="24"/>
        <v>180</v>
      </c>
      <c r="B180" s="101">
        <v>110</v>
      </c>
      <c r="C180" s="102" t="s">
        <v>58</v>
      </c>
      <c r="D180" s="100">
        <f t="shared" si="27"/>
        <v>15.714285714285714</v>
      </c>
      <c r="E180" s="103">
        <v>0.2908</v>
      </c>
      <c r="F180" s="104">
        <v>1.6129999999999999E-4</v>
      </c>
      <c r="G180" s="99">
        <f t="shared" si="22"/>
        <v>0.29096129999999998</v>
      </c>
      <c r="H180" s="107">
        <v>2.1</v>
      </c>
      <c r="I180" s="108" t="s">
        <v>7</v>
      </c>
      <c r="J180" s="111">
        <f t="shared" si="29"/>
        <v>2100</v>
      </c>
      <c r="K180" s="107">
        <v>90.93</v>
      </c>
      <c r="L180" s="108" t="s">
        <v>59</v>
      </c>
      <c r="M180" s="106">
        <f t="shared" si="25"/>
        <v>90.93</v>
      </c>
      <c r="N180" s="107">
        <v>21.43</v>
      </c>
      <c r="O180" s="108" t="s">
        <v>59</v>
      </c>
      <c r="P180" s="106">
        <f t="shared" si="26"/>
        <v>21.43</v>
      </c>
    </row>
    <row r="181" spans="1:16">
      <c r="A181" s="18">
        <f t="shared" si="24"/>
        <v>181</v>
      </c>
      <c r="B181" s="101">
        <v>120</v>
      </c>
      <c r="C181" s="102" t="s">
        <v>58</v>
      </c>
      <c r="D181" s="100">
        <f t="shared" si="27"/>
        <v>17.142857142857142</v>
      </c>
      <c r="E181" s="103">
        <v>0.2707</v>
      </c>
      <c r="F181" s="104">
        <v>1.4909999999999999E-4</v>
      </c>
      <c r="G181" s="99">
        <f t="shared" si="22"/>
        <v>0.27084910000000001</v>
      </c>
      <c r="H181" s="107">
        <v>2.4500000000000002</v>
      </c>
      <c r="I181" s="108" t="s">
        <v>7</v>
      </c>
      <c r="J181" s="111">
        <f t="shared" si="29"/>
        <v>2450</v>
      </c>
      <c r="K181" s="107">
        <v>104.14</v>
      </c>
      <c r="L181" s="108" t="s">
        <v>59</v>
      </c>
      <c r="M181" s="106">
        <f t="shared" si="25"/>
        <v>104.14</v>
      </c>
      <c r="N181" s="107">
        <v>24.97</v>
      </c>
      <c r="O181" s="108" t="s">
        <v>59</v>
      </c>
      <c r="P181" s="106">
        <f t="shared" si="26"/>
        <v>24.97</v>
      </c>
    </row>
    <row r="182" spans="1:16">
      <c r="A182" s="18">
        <f t="shared" si="24"/>
        <v>182</v>
      </c>
      <c r="B182" s="101">
        <v>130</v>
      </c>
      <c r="C182" s="102" t="s">
        <v>58</v>
      </c>
      <c r="D182" s="100">
        <f t="shared" si="27"/>
        <v>18.571428571428573</v>
      </c>
      <c r="E182" s="103">
        <v>0.2535</v>
      </c>
      <c r="F182" s="104">
        <v>1.3860000000000001E-4</v>
      </c>
      <c r="G182" s="99">
        <f t="shared" si="22"/>
        <v>0.25363859999999999</v>
      </c>
      <c r="H182" s="107">
        <v>2.83</v>
      </c>
      <c r="I182" s="108" t="s">
        <v>7</v>
      </c>
      <c r="J182" s="111">
        <f t="shared" si="29"/>
        <v>2830</v>
      </c>
      <c r="K182" s="107">
        <v>117.48</v>
      </c>
      <c r="L182" s="108" t="s">
        <v>59</v>
      </c>
      <c r="M182" s="106">
        <f t="shared" si="25"/>
        <v>117.48</v>
      </c>
      <c r="N182" s="107">
        <v>28.74</v>
      </c>
      <c r="O182" s="108" t="s">
        <v>59</v>
      </c>
      <c r="P182" s="106">
        <f t="shared" si="26"/>
        <v>28.74</v>
      </c>
    </row>
    <row r="183" spans="1:16">
      <c r="A183" s="18">
        <f t="shared" si="24"/>
        <v>183</v>
      </c>
      <c r="B183" s="101">
        <v>140</v>
      </c>
      <c r="C183" s="102" t="s">
        <v>58</v>
      </c>
      <c r="D183" s="100">
        <f t="shared" si="27"/>
        <v>20</v>
      </c>
      <c r="E183" s="103">
        <v>0.23860000000000001</v>
      </c>
      <c r="F183" s="104">
        <v>1.2960000000000001E-4</v>
      </c>
      <c r="G183" s="99">
        <f t="shared" si="22"/>
        <v>0.23872960000000001</v>
      </c>
      <c r="H183" s="107">
        <v>3.24</v>
      </c>
      <c r="I183" s="108" t="s">
        <v>7</v>
      </c>
      <c r="J183" s="111">
        <f t="shared" si="29"/>
        <v>3240</v>
      </c>
      <c r="K183" s="107">
        <v>131</v>
      </c>
      <c r="L183" s="108" t="s">
        <v>59</v>
      </c>
      <c r="M183" s="106">
        <f t="shared" si="25"/>
        <v>131</v>
      </c>
      <c r="N183" s="107">
        <v>32.74</v>
      </c>
      <c r="O183" s="108" t="s">
        <v>59</v>
      </c>
      <c r="P183" s="106">
        <f t="shared" si="26"/>
        <v>32.74</v>
      </c>
    </row>
    <row r="184" spans="1:16">
      <c r="A184" s="18">
        <f t="shared" si="24"/>
        <v>184</v>
      </c>
      <c r="B184" s="101">
        <v>150</v>
      </c>
      <c r="C184" s="102" t="s">
        <v>58</v>
      </c>
      <c r="D184" s="100">
        <f t="shared" si="27"/>
        <v>21.428571428571427</v>
      </c>
      <c r="E184" s="103">
        <v>0.22550000000000001</v>
      </c>
      <c r="F184" s="104">
        <v>1.217E-4</v>
      </c>
      <c r="G184" s="99">
        <f t="shared" si="22"/>
        <v>0.22562170000000001</v>
      </c>
      <c r="H184" s="107">
        <v>3.67</v>
      </c>
      <c r="I184" s="108" t="s">
        <v>7</v>
      </c>
      <c r="J184" s="111">
        <f t="shared" si="29"/>
        <v>3670</v>
      </c>
      <c r="K184" s="107">
        <v>144.71</v>
      </c>
      <c r="L184" s="108" t="s">
        <v>59</v>
      </c>
      <c r="M184" s="106">
        <f t="shared" si="25"/>
        <v>144.71</v>
      </c>
      <c r="N184" s="107">
        <v>36.979999999999997</v>
      </c>
      <c r="O184" s="108" t="s">
        <v>59</v>
      </c>
      <c r="P184" s="106">
        <f t="shared" si="26"/>
        <v>36.979999999999997</v>
      </c>
    </row>
    <row r="185" spans="1:16">
      <c r="A185" s="18">
        <f t="shared" si="24"/>
        <v>185</v>
      </c>
      <c r="B185" s="101">
        <v>160</v>
      </c>
      <c r="C185" s="102" t="s">
        <v>58</v>
      </c>
      <c r="D185" s="100">
        <f t="shared" si="27"/>
        <v>22.857142857142858</v>
      </c>
      <c r="E185" s="103">
        <v>0.21379999999999999</v>
      </c>
      <c r="F185" s="104">
        <v>1.148E-4</v>
      </c>
      <c r="G185" s="99">
        <f t="shared" si="22"/>
        <v>0.21391479999999999</v>
      </c>
      <c r="H185" s="107">
        <v>4.13</v>
      </c>
      <c r="I185" s="108" t="s">
        <v>7</v>
      </c>
      <c r="J185" s="111">
        <f t="shared" si="29"/>
        <v>4130</v>
      </c>
      <c r="K185" s="107">
        <v>158.62</v>
      </c>
      <c r="L185" s="108" t="s">
        <v>59</v>
      </c>
      <c r="M185" s="106">
        <f t="shared" si="25"/>
        <v>158.62</v>
      </c>
      <c r="N185" s="107">
        <v>41.44</v>
      </c>
      <c r="O185" s="108" t="s">
        <v>59</v>
      </c>
      <c r="P185" s="106">
        <f t="shared" si="26"/>
        <v>41.44</v>
      </c>
    </row>
    <row r="186" spans="1:16">
      <c r="A186" s="18">
        <f t="shared" si="24"/>
        <v>186</v>
      </c>
      <c r="B186" s="101">
        <v>170</v>
      </c>
      <c r="C186" s="102" t="s">
        <v>58</v>
      </c>
      <c r="D186" s="100">
        <f t="shared" si="27"/>
        <v>24.285714285714285</v>
      </c>
      <c r="E186" s="103">
        <v>0.20349999999999999</v>
      </c>
      <c r="F186" s="104">
        <v>1.086E-4</v>
      </c>
      <c r="G186" s="99">
        <f t="shared" si="22"/>
        <v>0.20360859999999997</v>
      </c>
      <c r="H186" s="107">
        <v>4.6100000000000003</v>
      </c>
      <c r="I186" s="108" t="s">
        <v>7</v>
      </c>
      <c r="J186" s="111">
        <f t="shared" si="29"/>
        <v>4610</v>
      </c>
      <c r="K186" s="107">
        <v>172.75</v>
      </c>
      <c r="L186" s="108" t="s">
        <v>59</v>
      </c>
      <c r="M186" s="106">
        <f t="shared" si="25"/>
        <v>172.75</v>
      </c>
      <c r="N186" s="107">
        <v>46.12</v>
      </c>
      <c r="O186" s="108" t="s">
        <v>59</v>
      </c>
      <c r="P186" s="106">
        <f t="shared" si="26"/>
        <v>46.12</v>
      </c>
    </row>
    <row r="187" spans="1:16">
      <c r="A187" s="18">
        <f t="shared" si="24"/>
        <v>187</v>
      </c>
      <c r="B187" s="101">
        <v>180</v>
      </c>
      <c r="C187" s="102" t="s">
        <v>58</v>
      </c>
      <c r="D187" s="100">
        <f t="shared" si="27"/>
        <v>25.714285714285715</v>
      </c>
      <c r="E187" s="103">
        <v>0.19420000000000001</v>
      </c>
      <c r="F187" s="104">
        <v>1.031E-4</v>
      </c>
      <c r="G187" s="99">
        <f t="shared" si="22"/>
        <v>0.19430310000000001</v>
      </c>
      <c r="H187" s="107">
        <v>5.1100000000000003</v>
      </c>
      <c r="I187" s="108" t="s">
        <v>7</v>
      </c>
      <c r="J187" s="111">
        <f t="shared" si="29"/>
        <v>5110</v>
      </c>
      <c r="K187" s="107">
        <v>187.09</v>
      </c>
      <c r="L187" s="108" t="s">
        <v>59</v>
      </c>
      <c r="M187" s="106">
        <f t="shared" si="25"/>
        <v>187.09</v>
      </c>
      <c r="N187" s="107">
        <v>51.03</v>
      </c>
      <c r="O187" s="108" t="s">
        <v>59</v>
      </c>
      <c r="P187" s="106">
        <f t="shared" si="26"/>
        <v>51.03</v>
      </c>
    </row>
    <row r="188" spans="1:16">
      <c r="A188" s="18">
        <f t="shared" si="24"/>
        <v>188</v>
      </c>
      <c r="B188" s="101">
        <v>200</v>
      </c>
      <c r="C188" s="102" t="s">
        <v>58</v>
      </c>
      <c r="D188" s="100">
        <f t="shared" si="27"/>
        <v>28.571428571428573</v>
      </c>
      <c r="E188" s="103">
        <v>0.1782</v>
      </c>
      <c r="F188" s="104">
        <v>9.365E-5</v>
      </c>
      <c r="G188" s="99">
        <f t="shared" si="22"/>
        <v>0.17829365</v>
      </c>
      <c r="H188" s="107">
        <v>6.18</v>
      </c>
      <c r="I188" s="108" t="s">
        <v>7</v>
      </c>
      <c r="J188" s="111">
        <f t="shared" si="29"/>
        <v>6180</v>
      </c>
      <c r="K188" s="107">
        <v>241.6</v>
      </c>
      <c r="L188" s="108" t="s">
        <v>59</v>
      </c>
      <c r="M188" s="106">
        <f t="shared" si="25"/>
        <v>241.6</v>
      </c>
      <c r="N188" s="107">
        <v>61.49</v>
      </c>
      <c r="O188" s="108" t="s">
        <v>59</v>
      </c>
      <c r="P188" s="106">
        <f t="shared" si="26"/>
        <v>61.49</v>
      </c>
    </row>
    <row r="189" spans="1:16">
      <c r="A189" s="18">
        <f t="shared" si="24"/>
        <v>189</v>
      </c>
      <c r="B189" s="101">
        <v>225</v>
      </c>
      <c r="C189" s="102" t="s">
        <v>58</v>
      </c>
      <c r="D189" s="100">
        <f t="shared" si="27"/>
        <v>32.142857142857146</v>
      </c>
      <c r="E189" s="103">
        <v>0.16189999999999999</v>
      </c>
      <c r="F189" s="104">
        <v>8.4110000000000006E-5</v>
      </c>
      <c r="G189" s="99">
        <f t="shared" si="22"/>
        <v>0.16198410999999999</v>
      </c>
      <c r="H189" s="107">
        <v>7.65</v>
      </c>
      <c r="I189" s="108" t="s">
        <v>7</v>
      </c>
      <c r="J189" s="111">
        <f t="shared" si="29"/>
        <v>7650</v>
      </c>
      <c r="K189" s="107">
        <v>319.58</v>
      </c>
      <c r="L189" s="108" t="s">
        <v>59</v>
      </c>
      <c r="M189" s="106">
        <f t="shared" si="25"/>
        <v>319.58</v>
      </c>
      <c r="N189" s="107">
        <v>75.760000000000005</v>
      </c>
      <c r="O189" s="108" t="s">
        <v>59</v>
      </c>
      <c r="P189" s="106">
        <f t="shared" si="26"/>
        <v>75.760000000000005</v>
      </c>
    </row>
    <row r="190" spans="1:16">
      <c r="A190" s="18">
        <f t="shared" si="24"/>
        <v>190</v>
      </c>
      <c r="B190" s="101">
        <v>250</v>
      </c>
      <c r="C190" s="102" t="s">
        <v>58</v>
      </c>
      <c r="D190" s="100">
        <f t="shared" si="27"/>
        <v>35.714285714285715</v>
      </c>
      <c r="E190" s="103">
        <v>0.14860000000000001</v>
      </c>
      <c r="F190" s="104">
        <v>7.6390000000000006E-5</v>
      </c>
      <c r="G190" s="99">
        <f t="shared" si="22"/>
        <v>0.14867639000000002</v>
      </c>
      <c r="H190" s="107">
        <v>9.27</v>
      </c>
      <c r="I190" s="108" t="s">
        <v>7</v>
      </c>
      <c r="J190" s="111">
        <f t="shared" si="29"/>
        <v>9270</v>
      </c>
      <c r="K190" s="107">
        <v>393.25</v>
      </c>
      <c r="L190" s="108" t="s">
        <v>59</v>
      </c>
      <c r="M190" s="106">
        <f t="shared" si="25"/>
        <v>393.25</v>
      </c>
      <c r="N190" s="107">
        <v>91.31</v>
      </c>
      <c r="O190" s="108" t="s">
        <v>59</v>
      </c>
      <c r="P190" s="106">
        <f t="shared" si="26"/>
        <v>91.31</v>
      </c>
    </row>
    <row r="191" spans="1:16">
      <c r="A191" s="18">
        <f t="shared" si="24"/>
        <v>191</v>
      </c>
      <c r="B191" s="101">
        <v>275</v>
      </c>
      <c r="C191" s="102" t="s">
        <v>58</v>
      </c>
      <c r="D191" s="100">
        <f t="shared" ref="D191:D204" si="30">B191/$C$5</f>
        <v>39.285714285714285</v>
      </c>
      <c r="E191" s="103">
        <v>0.13750000000000001</v>
      </c>
      <c r="F191" s="104">
        <v>7.0019999999999997E-5</v>
      </c>
      <c r="G191" s="99">
        <f t="shared" si="22"/>
        <v>0.13757002000000002</v>
      </c>
      <c r="H191" s="107">
        <v>11.02</v>
      </c>
      <c r="I191" s="108" t="s">
        <v>7</v>
      </c>
      <c r="J191" s="111">
        <f t="shared" si="29"/>
        <v>11020</v>
      </c>
      <c r="K191" s="107">
        <v>465.28</v>
      </c>
      <c r="L191" s="108" t="s">
        <v>59</v>
      </c>
      <c r="M191" s="106">
        <f t="shared" si="25"/>
        <v>465.28</v>
      </c>
      <c r="N191" s="107">
        <v>108.1</v>
      </c>
      <c r="O191" s="108" t="s">
        <v>59</v>
      </c>
      <c r="P191" s="106">
        <f t="shared" si="26"/>
        <v>108.1</v>
      </c>
    </row>
    <row r="192" spans="1:16">
      <c r="A192" s="18">
        <f t="shared" si="24"/>
        <v>192</v>
      </c>
      <c r="B192" s="101">
        <v>300</v>
      </c>
      <c r="C192" s="102" t="s">
        <v>58</v>
      </c>
      <c r="D192" s="100">
        <f t="shared" si="30"/>
        <v>42.857142857142854</v>
      </c>
      <c r="E192" s="103">
        <v>0.12820000000000001</v>
      </c>
      <c r="F192" s="104">
        <v>6.4659999999999994E-5</v>
      </c>
      <c r="G192" s="99">
        <f t="shared" si="22"/>
        <v>0.12826466</v>
      </c>
      <c r="H192" s="107">
        <v>12.9</v>
      </c>
      <c r="I192" s="108" t="s">
        <v>7</v>
      </c>
      <c r="J192" s="111">
        <f t="shared" si="29"/>
        <v>12900</v>
      </c>
      <c r="K192" s="107">
        <v>536.85</v>
      </c>
      <c r="L192" s="108" t="s">
        <v>59</v>
      </c>
      <c r="M192" s="106">
        <f t="shared" si="25"/>
        <v>536.85</v>
      </c>
      <c r="N192" s="107">
        <v>126.1</v>
      </c>
      <c r="O192" s="108" t="s">
        <v>59</v>
      </c>
      <c r="P192" s="106">
        <f t="shared" si="26"/>
        <v>126.1</v>
      </c>
    </row>
    <row r="193" spans="1:16">
      <c r="A193" s="18">
        <f t="shared" si="24"/>
        <v>193</v>
      </c>
      <c r="B193" s="101">
        <v>325</v>
      </c>
      <c r="C193" s="102" t="s">
        <v>58</v>
      </c>
      <c r="D193" s="100">
        <f t="shared" si="30"/>
        <v>46.428571428571431</v>
      </c>
      <c r="E193" s="103">
        <v>0.1202</v>
      </c>
      <c r="F193" s="104">
        <v>6.0090000000000002E-5</v>
      </c>
      <c r="G193" s="99">
        <f t="shared" si="22"/>
        <v>0.12026009</v>
      </c>
      <c r="H193" s="107">
        <v>14.91</v>
      </c>
      <c r="I193" s="108" t="s">
        <v>7</v>
      </c>
      <c r="J193" s="111">
        <f t="shared" si="29"/>
        <v>14910</v>
      </c>
      <c r="K193" s="107">
        <v>608.53</v>
      </c>
      <c r="L193" s="108" t="s">
        <v>59</v>
      </c>
      <c r="M193" s="106">
        <f t="shared" si="25"/>
        <v>608.53</v>
      </c>
      <c r="N193" s="107">
        <v>145.28</v>
      </c>
      <c r="O193" s="108" t="s">
        <v>59</v>
      </c>
      <c r="P193" s="106">
        <f t="shared" si="26"/>
        <v>145.28</v>
      </c>
    </row>
    <row r="194" spans="1:16">
      <c r="A194" s="18">
        <f t="shared" si="24"/>
        <v>194</v>
      </c>
      <c r="B194" s="101">
        <v>350</v>
      </c>
      <c r="C194" s="102" t="s">
        <v>58</v>
      </c>
      <c r="D194" s="100">
        <f t="shared" si="30"/>
        <v>50</v>
      </c>
      <c r="E194" s="103">
        <v>0.1133</v>
      </c>
      <c r="F194" s="104">
        <v>5.6150000000000003E-5</v>
      </c>
      <c r="G194" s="99">
        <f t="shared" si="22"/>
        <v>0.11335615</v>
      </c>
      <c r="H194" s="107">
        <v>17.05</v>
      </c>
      <c r="I194" s="108" t="s">
        <v>7</v>
      </c>
      <c r="J194" s="111">
        <f t="shared" si="29"/>
        <v>17050</v>
      </c>
      <c r="K194" s="107">
        <v>680.66</v>
      </c>
      <c r="L194" s="108" t="s">
        <v>59</v>
      </c>
      <c r="M194" s="106">
        <f t="shared" si="25"/>
        <v>680.66</v>
      </c>
      <c r="N194" s="107">
        <v>165.61</v>
      </c>
      <c r="O194" s="108" t="s">
        <v>59</v>
      </c>
      <c r="P194" s="106">
        <f t="shared" si="26"/>
        <v>165.61</v>
      </c>
    </row>
    <row r="195" spans="1:16">
      <c r="A195" s="18">
        <f t="shared" si="24"/>
        <v>195</v>
      </c>
      <c r="B195" s="101">
        <v>375</v>
      </c>
      <c r="C195" s="102" t="s">
        <v>58</v>
      </c>
      <c r="D195" s="100">
        <f t="shared" si="30"/>
        <v>53.571428571428569</v>
      </c>
      <c r="E195" s="103">
        <v>0.1072</v>
      </c>
      <c r="F195" s="104">
        <v>5.2710000000000002E-5</v>
      </c>
      <c r="G195" s="99">
        <f t="shared" si="22"/>
        <v>0.10725271</v>
      </c>
      <c r="H195" s="107">
        <v>19.32</v>
      </c>
      <c r="I195" s="108" t="s">
        <v>7</v>
      </c>
      <c r="J195" s="111">
        <f t="shared" si="29"/>
        <v>19320</v>
      </c>
      <c r="K195" s="107">
        <v>753.4</v>
      </c>
      <c r="L195" s="108" t="s">
        <v>59</v>
      </c>
      <c r="M195" s="106">
        <f t="shared" si="25"/>
        <v>753.4</v>
      </c>
      <c r="N195" s="107">
        <v>187.06</v>
      </c>
      <c r="O195" s="108" t="s">
        <v>59</v>
      </c>
      <c r="P195" s="106">
        <f t="shared" si="26"/>
        <v>187.06</v>
      </c>
    </row>
    <row r="196" spans="1:16">
      <c r="A196" s="18">
        <f t="shared" si="24"/>
        <v>196</v>
      </c>
      <c r="B196" s="101">
        <v>400</v>
      </c>
      <c r="C196" s="102" t="s">
        <v>58</v>
      </c>
      <c r="D196" s="100">
        <f t="shared" si="30"/>
        <v>57.142857142857146</v>
      </c>
      <c r="E196" s="103">
        <v>0.1019</v>
      </c>
      <c r="F196" s="104">
        <v>4.9679999999999999E-5</v>
      </c>
      <c r="G196" s="99">
        <f t="shared" si="22"/>
        <v>0.10194968</v>
      </c>
      <c r="H196" s="107">
        <v>21.71</v>
      </c>
      <c r="I196" s="108" t="s">
        <v>7</v>
      </c>
      <c r="J196" s="111">
        <f t="shared" si="29"/>
        <v>21710</v>
      </c>
      <c r="K196" s="107">
        <v>826.86</v>
      </c>
      <c r="L196" s="108" t="s">
        <v>59</v>
      </c>
      <c r="M196" s="106">
        <f t="shared" si="25"/>
        <v>826.86</v>
      </c>
      <c r="N196" s="107">
        <v>209.6</v>
      </c>
      <c r="O196" s="108" t="s">
        <v>59</v>
      </c>
      <c r="P196" s="106">
        <f t="shared" si="26"/>
        <v>209.6</v>
      </c>
    </row>
    <row r="197" spans="1:16">
      <c r="A197" s="18">
        <f t="shared" si="24"/>
        <v>197</v>
      </c>
      <c r="B197" s="101">
        <v>450</v>
      </c>
      <c r="C197" s="102" t="s">
        <v>58</v>
      </c>
      <c r="D197" s="100">
        <f t="shared" si="30"/>
        <v>64.285714285714292</v>
      </c>
      <c r="E197" s="103">
        <v>9.2859999999999998E-2</v>
      </c>
      <c r="F197" s="104">
        <v>4.4589999999999998E-5</v>
      </c>
      <c r="G197" s="99">
        <f t="shared" si="22"/>
        <v>9.2904589999999995E-2</v>
      </c>
      <c r="H197" s="107">
        <v>26.85</v>
      </c>
      <c r="I197" s="108" t="s">
        <v>7</v>
      </c>
      <c r="J197" s="111">
        <f t="shared" si="29"/>
        <v>26850</v>
      </c>
      <c r="K197" s="107">
        <v>1.1000000000000001</v>
      </c>
      <c r="L197" s="110" t="s">
        <v>7</v>
      </c>
      <c r="M197" s="111">
        <f t="shared" ref="M197:M228" si="31">K197*1000</f>
        <v>1100</v>
      </c>
      <c r="N197" s="107">
        <v>257.89</v>
      </c>
      <c r="O197" s="108" t="s">
        <v>59</v>
      </c>
      <c r="P197" s="106">
        <f t="shared" si="26"/>
        <v>257.89</v>
      </c>
    </row>
    <row r="198" spans="1:16">
      <c r="A198" s="18">
        <f t="shared" si="24"/>
        <v>198</v>
      </c>
      <c r="B198" s="101">
        <v>500</v>
      </c>
      <c r="C198" s="102" t="s">
        <v>58</v>
      </c>
      <c r="D198" s="100">
        <f t="shared" si="30"/>
        <v>71.428571428571431</v>
      </c>
      <c r="E198" s="103">
        <v>8.5529999999999995E-2</v>
      </c>
      <c r="F198" s="104">
        <v>4.0479999999999999E-5</v>
      </c>
      <c r="G198" s="99">
        <f t="shared" si="22"/>
        <v>8.557047999999999E-2</v>
      </c>
      <c r="H198" s="107">
        <v>32.46</v>
      </c>
      <c r="I198" s="108" t="s">
        <v>7</v>
      </c>
      <c r="J198" s="111">
        <f t="shared" si="29"/>
        <v>32460</v>
      </c>
      <c r="K198" s="107">
        <v>1.36</v>
      </c>
      <c r="L198" s="108" t="s">
        <v>7</v>
      </c>
      <c r="M198" s="111">
        <f t="shared" si="31"/>
        <v>1360</v>
      </c>
      <c r="N198" s="107">
        <v>310.27</v>
      </c>
      <c r="O198" s="108" t="s">
        <v>59</v>
      </c>
      <c r="P198" s="106">
        <f t="shared" si="26"/>
        <v>310.27</v>
      </c>
    </row>
    <row r="199" spans="1:16">
      <c r="A199" s="18">
        <f t="shared" si="24"/>
        <v>199</v>
      </c>
      <c r="B199" s="101">
        <v>550</v>
      </c>
      <c r="C199" s="102" t="s">
        <v>58</v>
      </c>
      <c r="D199" s="100">
        <f t="shared" si="30"/>
        <v>78.571428571428569</v>
      </c>
      <c r="E199" s="103">
        <v>7.9460000000000003E-2</v>
      </c>
      <c r="F199" s="104">
        <v>3.7089999999999999E-5</v>
      </c>
      <c r="G199" s="99">
        <f t="shared" si="22"/>
        <v>7.9497090000000006E-2</v>
      </c>
      <c r="H199" s="107">
        <v>38.520000000000003</v>
      </c>
      <c r="I199" s="108" t="s">
        <v>7</v>
      </c>
      <c r="J199" s="111">
        <f t="shared" si="29"/>
        <v>38520</v>
      </c>
      <c r="K199" s="107">
        <v>1.61</v>
      </c>
      <c r="L199" s="108" t="s">
        <v>7</v>
      </c>
      <c r="M199" s="111">
        <f t="shared" si="31"/>
        <v>1610</v>
      </c>
      <c r="N199" s="107">
        <v>366.57</v>
      </c>
      <c r="O199" s="108" t="s">
        <v>59</v>
      </c>
      <c r="P199" s="106">
        <f t="shared" si="26"/>
        <v>366.57</v>
      </c>
    </row>
    <row r="200" spans="1:16">
      <c r="A200" s="18">
        <f t="shared" si="24"/>
        <v>200</v>
      </c>
      <c r="B200" s="101">
        <v>600</v>
      </c>
      <c r="C200" s="102" t="s">
        <v>58</v>
      </c>
      <c r="D200" s="100">
        <f t="shared" si="30"/>
        <v>85.714285714285708</v>
      </c>
      <c r="E200" s="103">
        <v>7.4340000000000003E-2</v>
      </c>
      <c r="F200" s="104">
        <v>3.4230000000000003E-5</v>
      </c>
      <c r="G200" s="99">
        <f t="shared" si="22"/>
        <v>7.437423E-2</v>
      </c>
      <c r="H200" s="107">
        <v>45.03</v>
      </c>
      <c r="I200" s="108" t="s">
        <v>7</v>
      </c>
      <c r="J200" s="111">
        <f t="shared" si="29"/>
        <v>45030</v>
      </c>
      <c r="K200" s="107">
        <v>1.86</v>
      </c>
      <c r="L200" s="108" t="s">
        <v>7</v>
      </c>
      <c r="M200" s="111">
        <f t="shared" si="31"/>
        <v>1860</v>
      </c>
      <c r="N200" s="107">
        <v>426.62</v>
      </c>
      <c r="O200" s="108" t="s">
        <v>59</v>
      </c>
      <c r="P200" s="106">
        <f t="shared" si="26"/>
        <v>426.62</v>
      </c>
    </row>
    <row r="201" spans="1:16">
      <c r="A201" s="18">
        <f t="shared" si="24"/>
        <v>201</v>
      </c>
      <c r="B201" s="101">
        <v>650</v>
      </c>
      <c r="C201" s="102" t="s">
        <v>58</v>
      </c>
      <c r="D201" s="100">
        <f t="shared" si="30"/>
        <v>92.857142857142861</v>
      </c>
      <c r="E201" s="103">
        <v>6.9959999999999994E-2</v>
      </c>
      <c r="F201" s="104">
        <v>3.18E-5</v>
      </c>
      <c r="G201" s="99">
        <f t="shared" si="22"/>
        <v>6.9991799999999993E-2</v>
      </c>
      <c r="H201" s="107">
        <v>51.96</v>
      </c>
      <c r="I201" s="108" t="s">
        <v>7</v>
      </c>
      <c r="J201" s="111">
        <f t="shared" si="29"/>
        <v>51960</v>
      </c>
      <c r="K201" s="107">
        <v>2.1</v>
      </c>
      <c r="L201" s="108" t="s">
        <v>7</v>
      </c>
      <c r="M201" s="111">
        <f t="shared" si="31"/>
        <v>2100</v>
      </c>
      <c r="N201" s="107">
        <v>490.28</v>
      </c>
      <c r="O201" s="108" t="s">
        <v>59</v>
      </c>
      <c r="P201" s="106">
        <f t="shared" si="26"/>
        <v>490.28</v>
      </c>
    </row>
    <row r="202" spans="1:16">
      <c r="A202" s="18">
        <f t="shared" si="24"/>
        <v>202</v>
      </c>
      <c r="B202" s="101">
        <v>700</v>
      </c>
      <c r="C202" s="102" t="s">
        <v>58</v>
      </c>
      <c r="D202" s="112">
        <f t="shared" si="30"/>
        <v>100</v>
      </c>
      <c r="E202" s="103">
        <v>6.6180000000000003E-2</v>
      </c>
      <c r="F202" s="104">
        <v>2.9709999999999998E-5</v>
      </c>
      <c r="G202" s="99">
        <f t="shared" si="22"/>
        <v>6.6209710000000005E-2</v>
      </c>
      <c r="H202" s="107">
        <v>59.31</v>
      </c>
      <c r="I202" s="108" t="s">
        <v>7</v>
      </c>
      <c r="J202" s="111">
        <f t="shared" si="29"/>
        <v>59310</v>
      </c>
      <c r="K202" s="107">
        <v>2.35</v>
      </c>
      <c r="L202" s="108" t="s">
        <v>7</v>
      </c>
      <c r="M202" s="111">
        <f t="shared" si="31"/>
        <v>2350</v>
      </c>
      <c r="N202" s="107">
        <v>557.4</v>
      </c>
      <c r="O202" s="108" t="s">
        <v>59</v>
      </c>
      <c r="P202" s="106">
        <f t="shared" si="26"/>
        <v>557.4</v>
      </c>
    </row>
    <row r="203" spans="1:16">
      <c r="A203" s="18">
        <f t="shared" si="24"/>
        <v>203</v>
      </c>
      <c r="B203" s="101">
        <v>800</v>
      </c>
      <c r="C203" s="102" t="s">
        <v>58</v>
      </c>
      <c r="D203" s="112">
        <f t="shared" si="30"/>
        <v>114.28571428571429</v>
      </c>
      <c r="E203" s="103">
        <v>5.9959999999999999E-2</v>
      </c>
      <c r="F203" s="104">
        <v>2.6270000000000001E-5</v>
      </c>
      <c r="G203" s="99">
        <f t="shared" si="22"/>
        <v>5.9986270000000001E-2</v>
      </c>
      <c r="H203" s="107">
        <v>75.180000000000007</v>
      </c>
      <c r="I203" s="108" t="s">
        <v>7</v>
      </c>
      <c r="J203" s="111">
        <f t="shared" si="29"/>
        <v>75180</v>
      </c>
      <c r="K203" s="107">
        <v>3.25</v>
      </c>
      <c r="L203" s="108" t="s">
        <v>7</v>
      </c>
      <c r="M203" s="111">
        <f t="shared" si="31"/>
        <v>3250</v>
      </c>
      <c r="N203" s="107">
        <v>701.54</v>
      </c>
      <c r="O203" s="108" t="s">
        <v>59</v>
      </c>
      <c r="P203" s="106">
        <f t="shared" si="26"/>
        <v>701.54</v>
      </c>
    </row>
    <row r="204" spans="1:16">
      <c r="A204" s="18">
        <f t="shared" si="24"/>
        <v>204</v>
      </c>
      <c r="B204" s="101">
        <v>900</v>
      </c>
      <c r="C204" s="102" t="s">
        <v>58</v>
      </c>
      <c r="D204" s="112">
        <f t="shared" si="30"/>
        <v>128.57142857142858</v>
      </c>
      <c r="E204" s="103">
        <v>5.5059999999999998E-2</v>
      </c>
      <c r="F204" s="104">
        <v>2.3560000000000001E-5</v>
      </c>
      <c r="G204" s="99">
        <f t="shared" si="22"/>
        <v>5.5083559999999997E-2</v>
      </c>
      <c r="H204" s="107">
        <v>92.58</v>
      </c>
      <c r="I204" s="108" t="s">
        <v>7</v>
      </c>
      <c r="J204" s="111">
        <f t="shared" si="29"/>
        <v>92580</v>
      </c>
      <c r="K204" s="107">
        <v>4.09</v>
      </c>
      <c r="L204" s="108" t="s">
        <v>7</v>
      </c>
      <c r="M204" s="111">
        <f t="shared" si="31"/>
        <v>4090</v>
      </c>
      <c r="N204" s="107">
        <v>858.03</v>
      </c>
      <c r="O204" s="108" t="s">
        <v>59</v>
      </c>
      <c r="P204" s="106">
        <f t="shared" si="26"/>
        <v>858.03</v>
      </c>
    </row>
    <row r="205" spans="1:16">
      <c r="A205" s="18">
        <f t="shared" si="24"/>
        <v>205</v>
      </c>
      <c r="B205" s="101">
        <v>1</v>
      </c>
      <c r="C205" s="105" t="s">
        <v>60</v>
      </c>
      <c r="D205" s="112">
        <f t="shared" ref="D205:D228" si="32">B205*1000/$C$5</f>
        <v>142.85714285714286</v>
      </c>
      <c r="E205" s="103">
        <v>5.11E-2</v>
      </c>
      <c r="F205" s="104">
        <v>2.1379999999999999E-5</v>
      </c>
      <c r="G205" s="99">
        <f t="shared" si="22"/>
        <v>5.1121380000000001E-2</v>
      </c>
      <c r="H205" s="107">
        <v>111.43</v>
      </c>
      <c r="I205" s="108" t="s">
        <v>7</v>
      </c>
      <c r="J205" s="111">
        <f t="shared" si="29"/>
        <v>111430</v>
      </c>
      <c r="K205" s="107">
        <v>4.88</v>
      </c>
      <c r="L205" s="108" t="s">
        <v>7</v>
      </c>
      <c r="M205" s="111">
        <f t="shared" si="31"/>
        <v>4880</v>
      </c>
      <c r="N205" s="107">
        <v>1.03</v>
      </c>
      <c r="O205" s="110" t="s">
        <v>7</v>
      </c>
      <c r="P205" s="111">
        <f t="shared" ref="P205:P228" si="33">N205*1000</f>
        <v>1030</v>
      </c>
    </row>
    <row r="206" spans="1:16">
      <c r="A206" s="18">
        <f t="shared" si="24"/>
        <v>206</v>
      </c>
      <c r="B206" s="101">
        <v>1.1000000000000001</v>
      </c>
      <c r="C206" s="102" t="s">
        <v>60</v>
      </c>
      <c r="D206" s="112">
        <f t="shared" si="32"/>
        <v>157.14285714285714</v>
      </c>
      <c r="E206" s="103">
        <v>4.7829999999999998E-2</v>
      </c>
      <c r="F206" s="104">
        <v>1.9579999999999999E-5</v>
      </c>
      <c r="G206" s="99">
        <f t="shared" si="22"/>
        <v>4.7849579999999996E-2</v>
      </c>
      <c r="H206" s="107">
        <v>131.65</v>
      </c>
      <c r="I206" s="108" t="s">
        <v>7</v>
      </c>
      <c r="J206" s="111">
        <f t="shared" si="29"/>
        <v>131650</v>
      </c>
      <c r="K206" s="107">
        <v>5.67</v>
      </c>
      <c r="L206" s="108" t="s">
        <v>7</v>
      </c>
      <c r="M206" s="111">
        <f t="shared" si="31"/>
        <v>5670</v>
      </c>
      <c r="N206" s="107">
        <v>1.2</v>
      </c>
      <c r="O206" s="108" t="s">
        <v>7</v>
      </c>
      <c r="P206" s="111">
        <f t="shared" si="33"/>
        <v>1200</v>
      </c>
    </row>
    <row r="207" spans="1:16">
      <c r="A207" s="18">
        <f t="shared" si="24"/>
        <v>207</v>
      </c>
      <c r="B207" s="101">
        <v>1.2</v>
      </c>
      <c r="C207" s="102" t="s">
        <v>60</v>
      </c>
      <c r="D207" s="112">
        <f t="shared" si="32"/>
        <v>171.42857142857142</v>
      </c>
      <c r="E207" s="103">
        <v>4.5089999999999998E-2</v>
      </c>
      <c r="F207" s="104">
        <v>1.8070000000000001E-5</v>
      </c>
      <c r="G207" s="99">
        <f t="shared" si="22"/>
        <v>4.510807E-2</v>
      </c>
      <c r="H207" s="107">
        <v>153.19</v>
      </c>
      <c r="I207" s="108" t="s">
        <v>7</v>
      </c>
      <c r="J207" s="111">
        <f t="shared" si="29"/>
        <v>153190</v>
      </c>
      <c r="K207" s="107">
        <v>6.44</v>
      </c>
      <c r="L207" s="108" t="s">
        <v>7</v>
      </c>
      <c r="M207" s="111">
        <f t="shared" si="31"/>
        <v>6440</v>
      </c>
      <c r="N207" s="107">
        <v>1.39</v>
      </c>
      <c r="O207" s="108" t="s">
        <v>7</v>
      </c>
      <c r="P207" s="111">
        <f t="shared" si="33"/>
        <v>1390</v>
      </c>
    </row>
    <row r="208" spans="1:16">
      <c r="A208" s="18">
        <f t="shared" si="24"/>
        <v>208</v>
      </c>
      <c r="B208" s="101">
        <v>1.3</v>
      </c>
      <c r="C208" s="102" t="s">
        <v>60</v>
      </c>
      <c r="D208" s="112">
        <f t="shared" si="32"/>
        <v>185.71428571428572</v>
      </c>
      <c r="E208" s="103">
        <v>4.2750000000000003E-2</v>
      </c>
      <c r="F208" s="104">
        <v>1.6779999999999999E-5</v>
      </c>
      <c r="G208" s="99">
        <f t="shared" si="22"/>
        <v>4.2766780000000004E-2</v>
      </c>
      <c r="H208" s="107">
        <v>175.96</v>
      </c>
      <c r="I208" s="108" t="s">
        <v>7</v>
      </c>
      <c r="J208" s="111">
        <f t="shared" si="29"/>
        <v>175960</v>
      </c>
      <c r="K208" s="107">
        <v>7.21</v>
      </c>
      <c r="L208" s="108" t="s">
        <v>7</v>
      </c>
      <c r="M208" s="111">
        <f t="shared" si="31"/>
        <v>7210</v>
      </c>
      <c r="N208" s="107">
        <v>1.59</v>
      </c>
      <c r="O208" s="108" t="s">
        <v>7</v>
      </c>
      <c r="P208" s="111">
        <f t="shared" si="33"/>
        <v>1590</v>
      </c>
    </row>
    <row r="209" spans="1:16">
      <c r="A209" s="18">
        <f t="shared" si="24"/>
        <v>209</v>
      </c>
      <c r="B209" s="101">
        <v>1.4</v>
      </c>
      <c r="C209" s="102" t="s">
        <v>60</v>
      </c>
      <c r="D209" s="112">
        <f t="shared" si="32"/>
        <v>200</v>
      </c>
      <c r="E209" s="103">
        <v>4.0730000000000002E-2</v>
      </c>
      <c r="F209" s="104">
        <v>1.5670000000000001E-5</v>
      </c>
      <c r="G209" s="99">
        <f t="shared" si="22"/>
        <v>4.0745670000000005E-2</v>
      </c>
      <c r="H209" s="107">
        <v>199.92</v>
      </c>
      <c r="I209" s="108" t="s">
        <v>7</v>
      </c>
      <c r="J209" s="111">
        <f t="shared" si="29"/>
        <v>199920</v>
      </c>
      <c r="K209" s="107">
        <v>7.97</v>
      </c>
      <c r="L209" s="108" t="s">
        <v>7</v>
      </c>
      <c r="M209" s="111">
        <f t="shared" si="31"/>
        <v>7970</v>
      </c>
      <c r="N209" s="107">
        <v>1.8</v>
      </c>
      <c r="O209" s="108" t="s">
        <v>7</v>
      </c>
      <c r="P209" s="111">
        <f t="shared" si="33"/>
        <v>1800</v>
      </c>
    </row>
    <row r="210" spans="1:16">
      <c r="A210" s="18">
        <f t="shared" si="24"/>
        <v>210</v>
      </c>
      <c r="B210" s="101">
        <v>1.5</v>
      </c>
      <c r="C210" s="102" t="s">
        <v>60</v>
      </c>
      <c r="D210" s="112">
        <f t="shared" si="32"/>
        <v>214.28571428571428</v>
      </c>
      <c r="E210" s="103">
        <v>3.8980000000000001E-2</v>
      </c>
      <c r="F210" s="104">
        <v>1.47E-5</v>
      </c>
      <c r="G210" s="99">
        <f t="shared" si="22"/>
        <v>3.89947E-2</v>
      </c>
      <c r="H210" s="107">
        <v>225.01</v>
      </c>
      <c r="I210" s="108" t="s">
        <v>7</v>
      </c>
      <c r="J210" s="111">
        <f t="shared" si="29"/>
        <v>225010</v>
      </c>
      <c r="K210" s="107">
        <v>8.73</v>
      </c>
      <c r="L210" s="108" t="s">
        <v>7</v>
      </c>
      <c r="M210" s="111">
        <f t="shared" si="31"/>
        <v>8730</v>
      </c>
      <c r="N210" s="107">
        <v>2.0099999999999998</v>
      </c>
      <c r="O210" s="108" t="s">
        <v>7</v>
      </c>
      <c r="P210" s="111">
        <f t="shared" si="33"/>
        <v>2009.9999999999998</v>
      </c>
    </row>
    <row r="211" spans="1:16">
      <c r="A211" s="18">
        <f t="shared" si="24"/>
        <v>211</v>
      </c>
      <c r="B211" s="101">
        <v>1.6</v>
      </c>
      <c r="C211" s="102" t="s">
        <v>60</v>
      </c>
      <c r="D211" s="112">
        <f t="shared" si="32"/>
        <v>228.57142857142858</v>
      </c>
      <c r="E211" s="103">
        <v>3.7440000000000001E-2</v>
      </c>
      <c r="F211" s="104">
        <v>1.385E-5</v>
      </c>
      <c r="G211" s="99">
        <f t="shared" si="22"/>
        <v>3.7453850000000004E-2</v>
      </c>
      <c r="H211" s="107">
        <v>251.18</v>
      </c>
      <c r="I211" s="108" t="s">
        <v>7</v>
      </c>
      <c r="J211" s="111">
        <f t="shared" si="29"/>
        <v>251180</v>
      </c>
      <c r="K211" s="107">
        <v>9.49</v>
      </c>
      <c r="L211" s="108" t="s">
        <v>7</v>
      </c>
      <c r="M211" s="111">
        <f t="shared" si="31"/>
        <v>9490</v>
      </c>
      <c r="N211" s="107">
        <v>2.23</v>
      </c>
      <c r="O211" s="108" t="s">
        <v>7</v>
      </c>
      <c r="P211" s="111">
        <f t="shared" si="33"/>
        <v>2230</v>
      </c>
    </row>
    <row r="212" spans="1:16">
      <c r="A212" s="18">
        <f t="shared" si="24"/>
        <v>212</v>
      </c>
      <c r="B212" s="101">
        <v>1.7</v>
      </c>
      <c r="C212" s="102" t="s">
        <v>60</v>
      </c>
      <c r="D212" s="112">
        <f t="shared" si="32"/>
        <v>242.85714285714286</v>
      </c>
      <c r="E212" s="103">
        <v>3.6080000000000001E-2</v>
      </c>
      <c r="F212" s="104">
        <v>1.309E-5</v>
      </c>
      <c r="G212" s="99">
        <f t="shared" ref="G212:G275" si="34">E212+F212</f>
        <v>3.6093090000000001E-2</v>
      </c>
      <c r="H212" s="107">
        <v>278.39</v>
      </c>
      <c r="I212" s="108" t="s">
        <v>7</v>
      </c>
      <c r="J212" s="111">
        <f t="shared" si="29"/>
        <v>278390</v>
      </c>
      <c r="K212" s="107">
        <v>10.25</v>
      </c>
      <c r="L212" s="108" t="s">
        <v>7</v>
      </c>
      <c r="M212" s="111">
        <f t="shared" si="31"/>
        <v>10250</v>
      </c>
      <c r="N212" s="107">
        <v>2.46</v>
      </c>
      <c r="O212" s="108" t="s">
        <v>7</v>
      </c>
      <c r="P212" s="111">
        <f t="shared" si="33"/>
        <v>2460</v>
      </c>
    </row>
    <row r="213" spans="1:16">
      <c r="A213" s="18">
        <f t="shared" si="24"/>
        <v>213</v>
      </c>
      <c r="B213" s="101">
        <v>1.8</v>
      </c>
      <c r="C213" s="102" t="s">
        <v>60</v>
      </c>
      <c r="D213" s="112">
        <f t="shared" si="32"/>
        <v>257.14285714285717</v>
      </c>
      <c r="E213" s="103">
        <v>3.4860000000000002E-2</v>
      </c>
      <c r="F213" s="104">
        <v>1.242E-5</v>
      </c>
      <c r="G213" s="99">
        <f t="shared" si="34"/>
        <v>3.4872420000000001E-2</v>
      </c>
      <c r="H213" s="107">
        <v>306.57</v>
      </c>
      <c r="I213" s="108" t="s">
        <v>7</v>
      </c>
      <c r="J213" s="111">
        <f t="shared" si="29"/>
        <v>306570</v>
      </c>
      <c r="K213" s="107">
        <v>11.01</v>
      </c>
      <c r="L213" s="108" t="s">
        <v>7</v>
      </c>
      <c r="M213" s="111">
        <f t="shared" si="31"/>
        <v>11010</v>
      </c>
      <c r="N213" s="107">
        <v>2.7</v>
      </c>
      <c r="O213" s="108" t="s">
        <v>7</v>
      </c>
      <c r="P213" s="111">
        <f t="shared" si="33"/>
        <v>2700</v>
      </c>
    </row>
    <row r="214" spans="1:16">
      <c r="A214" s="18">
        <f t="shared" ref="A214:A277" si="35">A213+1</f>
        <v>214</v>
      </c>
      <c r="B214" s="101">
        <v>2</v>
      </c>
      <c r="C214" s="102" t="s">
        <v>60</v>
      </c>
      <c r="D214" s="112">
        <f t="shared" si="32"/>
        <v>285.71428571428572</v>
      </c>
      <c r="E214" s="103">
        <v>3.2800000000000003E-2</v>
      </c>
      <c r="F214" s="104">
        <v>1.1260000000000001E-5</v>
      </c>
      <c r="G214" s="99">
        <f t="shared" si="34"/>
        <v>3.2811260000000002E-2</v>
      </c>
      <c r="H214" s="107">
        <v>365.72</v>
      </c>
      <c r="I214" s="108" t="s">
        <v>7</v>
      </c>
      <c r="J214" s="111">
        <f t="shared" si="29"/>
        <v>365720</v>
      </c>
      <c r="K214" s="107">
        <v>13.84</v>
      </c>
      <c r="L214" s="108" t="s">
        <v>7</v>
      </c>
      <c r="M214" s="111">
        <f t="shared" si="31"/>
        <v>13840</v>
      </c>
      <c r="N214" s="107">
        <v>3.19</v>
      </c>
      <c r="O214" s="108" t="s">
        <v>7</v>
      </c>
      <c r="P214" s="111">
        <f t="shared" si="33"/>
        <v>3190</v>
      </c>
    </row>
    <row r="215" spans="1:16">
      <c r="A215" s="18">
        <f t="shared" si="35"/>
        <v>215</v>
      </c>
      <c r="B215" s="101">
        <v>2.25</v>
      </c>
      <c r="C215" s="102" t="s">
        <v>60</v>
      </c>
      <c r="D215" s="112">
        <f t="shared" si="32"/>
        <v>321.42857142857144</v>
      </c>
      <c r="E215" s="103">
        <v>3.073E-2</v>
      </c>
      <c r="F215" s="104">
        <v>1.01E-5</v>
      </c>
      <c r="G215" s="99">
        <f t="shared" si="34"/>
        <v>3.0740099999999999E-2</v>
      </c>
      <c r="H215" s="107">
        <v>444.46</v>
      </c>
      <c r="I215" s="108" t="s">
        <v>7</v>
      </c>
      <c r="J215" s="111">
        <f t="shared" si="29"/>
        <v>444460</v>
      </c>
      <c r="K215" s="107">
        <v>17.79</v>
      </c>
      <c r="L215" s="108" t="s">
        <v>7</v>
      </c>
      <c r="M215" s="111">
        <f t="shared" si="31"/>
        <v>17790</v>
      </c>
      <c r="N215" s="107">
        <v>3.83</v>
      </c>
      <c r="O215" s="108" t="s">
        <v>7</v>
      </c>
      <c r="P215" s="111">
        <f t="shared" si="33"/>
        <v>3830</v>
      </c>
    </row>
    <row r="216" spans="1:16">
      <c r="A216" s="18">
        <f t="shared" si="35"/>
        <v>216</v>
      </c>
      <c r="B216" s="101">
        <v>2.5</v>
      </c>
      <c r="C216" s="102" t="s">
        <v>60</v>
      </c>
      <c r="D216" s="112">
        <f t="shared" si="32"/>
        <v>357.14285714285717</v>
      </c>
      <c r="E216" s="103">
        <v>2.9069999999999999E-2</v>
      </c>
      <c r="F216" s="104">
        <v>9.1549999999999996E-6</v>
      </c>
      <c r="G216" s="99">
        <f t="shared" si="34"/>
        <v>2.9079154999999999E-2</v>
      </c>
      <c r="H216" s="107">
        <v>528.1</v>
      </c>
      <c r="I216" s="108" t="s">
        <v>7</v>
      </c>
      <c r="J216" s="111">
        <f t="shared" si="29"/>
        <v>528100</v>
      </c>
      <c r="K216" s="107">
        <v>21.38</v>
      </c>
      <c r="L216" s="108" t="s">
        <v>7</v>
      </c>
      <c r="M216" s="111">
        <f t="shared" si="31"/>
        <v>21380</v>
      </c>
      <c r="N216" s="107">
        <v>4.5</v>
      </c>
      <c r="O216" s="108" t="s">
        <v>7</v>
      </c>
      <c r="P216" s="111">
        <f t="shared" si="33"/>
        <v>4500</v>
      </c>
    </row>
    <row r="217" spans="1:16">
      <c r="A217" s="18">
        <f t="shared" si="35"/>
        <v>217</v>
      </c>
      <c r="B217" s="101">
        <v>2.75</v>
      </c>
      <c r="C217" s="102" t="s">
        <v>60</v>
      </c>
      <c r="D217" s="112">
        <f t="shared" si="32"/>
        <v>392.85714285714283</v>
      </c>
      <c r="E217" s="103">
        <v>2.7730000000000001E-2</v>
      </c>
      <c r="F217" s="104">
        <v>8.3799999999999994E-6</v>
      </c>
      <c r="G217" s="99">
        <f t="shared" si="34"/>
        <v>2.773838E-2</v>
      </c>
      <c r="H217" s="107">
        <v>616.15</v>
      </c>
      <c r="I217" s="108" t="s">
        <v>7</v>
      </c>
      <c r="J217" s="111">
        <f t="shared" si="29"/>
        <v>616150</v>
      </c>
      <c r="K217" s="107">
        <v>24.76</v>
      </c>
      <c r="L217" s="108" t="s">
        <v>7</v>
      </c>
      <c r="M217" s="111">
        <f t="shared" si="31"/>
        <v>24760</v>
      </c>
      <c r="N217" s="107">
        <v>5.19</v>
      </c>
      <c r="O217" s="108" t="s">
        <v>7</v>
      </c>
      <c r="P217" s="111">
        <f t="shared" si="33"/>
        <v>5190</v>
      </c>
    </row>
    <row r="218" spans="1:16">
      <c r="A218" s="18">
        <f t="shared" si="35"/>
        <v>218</v>
      </c>
      <c r="B218" s="101">
        <v>3</v>
      </c>
      <c r="C218" s="102" t="s">
        <v>60</v>
      </c>
      <c r="D218" s="112">
        <f t="shared" si="32"/>
        <v>428.57142857142856</v>
      </c>
      <c r="E218" s="103">
        <v>2.6610000000000002E-2</v>
      </c>
      <c r="F218" s="104">
        <v>7.729E-6</v>
      </c>
      <c r="G218" s="99">
        <f t="shared" si="34"/>
        <v>2.6617729000000003E-2</v>
      </c>
      <c r="H218" s="107">
        <v>708.18</v>
      </c>
      <c r="I218" s="108" t="s">
        <v>7</v>
      </c>
      <c r="J218" s="111">
        <f t="shared" si="29"/>
        <v>708180</v>
      </c>
      <c r="K218" s="107">
        <v>27.99</v>
      </c>
      <c r="L218" s="108" t="s">
        <v>7</v>
      </c>
      <c r="M218" s="111">
        <f t="shared" si="31"/>
        <v>27990</v>
      </c>
      <c r="N218" s="107">
        <v>5.9</v>
      </c>
      <c r="O218" s="108" t="s">
        <v>7</v>
      </c>
      <c r="P218" s="111">
        <f t="shared" si="33"/>
        <v>5900</v>
      </c>
    </row>
    <row r="219" spans="1:16">
      <c r="A219" s="18">
        <f t="shared" si="35"/>
        <v>219</v>
      </c>
      <c r="B219" s="101">
        <v>3.25</v>
      </c>
      <c r="C219" s="102" t="s">
        <v>60</v>
      </c>
      <c r="D219" s="112">
        <f t="shared" si="32"/>
        <v>464.28571428571428</v>
      </c>
      <c r="E219" s="103">
        <v>2.5669999999999998E-2</v>
      </c>
      <c r="F219" s="104">
        <v>7.1749999999999999E-6</v>
      </c>
      <c r="G219" s="99">
        <f t="shared" si="34"/>
        <v>2.5677175E-2</v>
      </c>
      <c r="H219" s="107">
        <v>803.84</v>
      </c>
      <c r="I219" s="108" t="s">
        <v>7</v>
      </c>
      <c r="J219" s="111">
        <f t="shared" si="29"/>
        <v>803840</v>
      </c>
      <c r="K219" s="107">
        <v>31.11</v>
      </c>
      <c r="L219" s="108" t="s">
        <v>7</v>
      </c>
      <c r="M219" s="111">
        <f t="shared" si="31"/>
        <v>31110</v>
      </c>
      <c r="N219" s="107">
        <v>6.63</v>
      </c>
      <c r="O219" s="108" t="s">
        <v>7</v>
      </c>
      <c r="P219" s="111">
        <f t="shared" si="33"/>
        <v>6630</v>
      </c>
    </row>
    <row r="220" spans="1:16">
      <c r="A220" s="18">
        <f t="shared" si="35"/>
        <v>220</v>
      </c>
      <c r="B220" s="101">
        <v>3.5</v>
      </c>
      <c r="C220" s="102" t="s">
        <v>60</v>
      </c>
      <c r="D220" s="112">
        <f t="shared" si="32"/>
        <v>500</v>
      </c>
      <c r="E220" s="103">
        <v>2.487E-2</v>
      </c>
      <c r="F220" s="104">
        <v>6.6969999999999996E-6</v>
      </c>
      <c r="G220" s="99">
        <f t="shared" si="34"/>
        <v>2.4876697E-2</v>
      </c>
      <c r="H220" s="107">
        <v>902.78</v>
      </c>
      <c r="I220" s="108" t="s">
        <v>7</v>
      </c>
      <c r="J220" s="111">
        <f t="shared" si="29"/>
        <v>902780</v>
      </c>
      <c r="K220" s="107">
        <v>34.14</v>
      </c>
      <c r="L220" s="108" t="s">
        <v>7</v>
      </c>
      <c r="M220" s="111">
        <f t="shared" si="31"/>
        <v>34140</v>
      </c>
      <c r="N220" s="107">
        <v>7.37</v>
      </c>
      <c r="O220" s="108" t="s">
        <v>7</v>
      </c>
      <c r="P220" s="111">
        <f t="shared" si="33"/>
        <v>7370</v>
      </c>
    </row>
    <row r="221" spans="1:16">
      <c r="A221" s="18">
        <f t="shared" si="35"/>
        <v>221</v>
      </c>
      <c r="B221" s="101">
        <v>3.75</v>
      </c>
      <c r="C221" s="102" t="s">
        <v>60</v>
      </c>
      <c r="D221" s="112">
        <f t="shared" si="32"/>
        <v>535.71428571428567</v>
      </c>
      <c r="E221" s="103">
        <v>2.418E-2</v>
      </c>
      <c r="F221" s="104">
        <v>6.2809999999999997E-6</v>
      </c>
      <c r="G221" s="99">
        <f t="shared" si="34"/>
        <v>2.4186281E-2</v>
      </c>
      <c r="H221" s="107">
        <v>1</v>
      </c>
      <c r="I221" s="110" t="s">
        <v>62</v>
      </c>
      <c r="J221" s="113">
        <f t="shared" ref="J221:J228" si="36">H221*1000000</f>
        <v>1000000</v>
      </c>
      <c r="K221" s="107">
        <v>37.08</v>
      </c>
      <c r="L221" s="108" t="s">
        <v>7</v>
      </c>
      <c r="M221" s="111">
        <f t="shared" si="31"/>
        <v>37080</v>
      </c>
      <c r="N221" s="107">
        <v>8.1199999999999992</v>
      </c>
      <c r="O221" s="108" t="s">
        <v>7</v>
      </c>
      <c r="P221" s="111">
        <f t="shared" si="33"/>
        <v>8119.9999999999991</v>
      </c>
    </row>
    <row r="222" spans="1:16">
      <c r="A222" s="18">
        <f t="shared" si="35"/>
        <v>222</v>
      </c>
      <c r="B222" s="101">
        <v>4</v>
      </c>
      <c r="C222" s="102" t="s">
        <v>60</v>
      </c>
      <c r="D222" s="112">
        <f t="shared" si="32"/>
        <v>571.42857142857144</v>
      </c>
      <c r="E222" s="103">
        <v>2.359E-2</v>
      </c>
      <c r="F222" s="104">
        <v>5.9150000000000001E-6</v>
      </c>
      <c r="G222" s="99">
        <f t="shared" si="34"/>
        <v>2.3595914999999999E-2</v>
      </c>
      <c r="H222" s="107">
        <v>1.1100000000000001</v>
      </c>
      <c r="I222" s="108" t="s">
        <v>62</v>
      </c>
      <c r="J222" s="113">
        <f t="shared" si="36"/>
        <v>1110000</v>
      </c>
      <c r="K222" s="107">
        <v>39.950000000000003</v>
      </c>
      <c r="L222" s="108" t="s">
        <v>7</v>
      </c>
      <c r="M222" s="111">
        <f t="shared" si="31"/>
        <v>39950</v>
      </c>
      <c r="N222" s="107">
        <v>8.8800000000000008</v>
      </c>
      <c r="O222" s="108" t="s">
        <v>7</v>
      </c>
      <c r="P222" s="111">
        <f t="shared" si="33"/>
        <v>8880</v>
      </c>
    </row>
    <row r="223" spans="1:16">
      <c r="A223" s="18">
        <f t="shared" si="35"/>
        <v>223</v>
      </c>
      <c r="B223" s="101">
        <v>4.5</v>
      </c>
      <c r="C223" s="102" t="s">
        <v>60</v>
      </c>
      <c r="D223" s="112">
        <f t="shared" si="32"/>
        <v>642.85714285714289</v>
      </c>
      <c r="E223" s="103">
        <v>2.2610000000000002E-2</v>
      </c>
      <c r="F223" s="104">
        <v>5.3009999999999997E-6</v>
      </c>
      <c r="G223" s="99">
        <f t="shared" si="34"/>
        <v>2.2615301000000001E-2</v>
      </c>
      <c r="H223" s="107">
        <v>1.33</v>
      </c>
      <c r="I223" s="108" t="s">
        <v>62</v>
      </c>
      <c r="J223" s="113">
        <f t="shared" si="36"/>
        <v>1330000</v>
      </c>
      <c r="K223" s="107">
        <v>50.37</v>
      </c>
      <c r="L223" s="108" t="s">
        <v>7</v>
      </c>
      <c r="M223" s="111">
        <f t="shared" si="31"/>
        <v>50370</v>
      </c>
      <c r="N223" s="107">
        <v>10.43</v>
      </c>
      <c r="O223" s="108" t="s">
        <v>7</v>
      </c>
      <c r="P223" s="111">
        <f t="shared" si="33"/>
        <v>10430</v>
      </c>
    </row>
    <row r="224" spans="1:16">
      <c r="A224" s="18">
        <f t="shared" si="35"/>
        <v>224</v>
      </c>
      <c r="B224" s="101">
        <v>5</v>
      </c>
      <c r="C224" s="102" t="s">
        <v>60</v>
      </c>
      <c r="D224" s="112">
        <f t="shared" si="32"/>
        <v>714.28571428571433</v>
      </c>
      <c r="E224" s="103">
        <v>2.1860000000000001E-2</v>
      </c>
      <c r="F224" s="104">
        <v>4.8049999999999997E-6</v>
      </c>
      <c r="G224" s="99">
        <f t="shared" si="34"/>
        <v>2.1864805000000001E-2</v>
      </c>
      <c r="H224" s="107">
        <v>1.55</v>
      </c>
      <c r="I224" s="108" t="s">
        <v>62</v>
      </c>
      <c r="J224" s="113">
        <f t="shared" si="36"/>
        <v>1550000</v>
      </c>
      <c r="K224" s="107">
        <v>59.61</v>
      </c>
      <c r="L224" s="108" t="s">
        <v>7</v>
      </c>
      <c r="M224" s="111">
        <f t="shared" si="31"/>
        <v>59610</v>
      </c>
      <c r="N224" s="107">
        <v>11.98</v>
      </c>
      <c r="O224" s="108" t="s">
        <v>7</v>
      </c>
      <c r="P224" s="111">
        <f t="shared" si="33"/>
        <v>11980</v>
      </c>
    </row>
    <row r="225" spans="1:16">
      <c r="A225" s="18">
        <f t="shared" si="35"/>
        <v>225</v>
      </c>
      <c r="B225" s="101">
        <v>5.5</v>
      </c>
      <c r="C225" s="102" t="s">
        <v>60</v>
      </c>
      <c r="D225" s="112">
        <f t="shared" si="32"/>
        <v>785.71428571428567</v>
      </c>
      <c r="E225" s="103">
        <v>2.1260000000000001E-2</v>
      </c>
      <c r="F225" s="104">
        <v>4.3970000000000004E-6</v>
      </c>
      <c r="G225" s="99">
        <f t="shared" si="34"/>
        <v>2.1264397000000001E-2</v>
      </c>
      <c r="H225" s="107">
        <v>1.78</v>
      </c>
      <c r="I225" s="108" t="s">
        <v>62</v>
      </c>
      <c r="J225" s="113">
        <f t="shared" si="36"/>
        <v>1780000</v>
      </c>
      <c r="K225" s="107">
        <v>68.069999999999993</v>
      </c>
      <c r="L225" s="108" t="s">
        <v>7</v>
      </c>
      <c r="M225" s="111">
        <f t="shared" si="31"/>
        <v>68070</v>
      </c>
      <c r="N225" s="107">
        <v>13.55</v>
      </c>
      <c r="O225" s="108" t="s">
        <v>7</v>
      </c>
      <c r="P225" s="111">
        <f t="shared" si="33"/>
        <v>13550</v>
      </c>
    </row>
    <row r="226" spans="1:16">
      <c r="A226" s="18">
        <f t="shared" si="35"/>
        <v>226</v>
      </c>
      <c r="B226" s="101">
        <v>6</v>
      </c>
      <c r="C226" s="102" t="s">
        <v>60</v>
      </c>
      <c r="D226" s="112">
        <f t="shared" si="32"/>
        <v>857.14285714285711</v>
      </c>
      <c r="E226" s="103">
        <v>2.078E-2</v>
      </c>
      <c r="F226" s="104">
        <v>4.0539999999999996E-6</v>
      </c>
      <c r="G226" s="99">
        <f t="shared" si="34"/>
        <v>2.0784054E-2</v>
      </c>
      <c r="H226" s="107">
        <v>2.02</v>
      </c>
      <c r="I226" s="108" t="s">
        <v>62</v>
      </c>
      <c r="J226" s="113">
        <f t="shared" si="36"/>
        <v>2020000</v>
      </c>
      <c r="K226" s="107">
        <v>75.97</v>
      </c>
      <c r="L226" s="108" t="s">
        <v>7</v>
      </c>
      <c r="M226" s="111">
        <f t="shared" si="31"/>
        <v>75970</v>
      </c>
      <c r="N226" s="107">
        <v>15.11</v>
      </c>
      <c r="O226" s="108" t="s">
        <v>7</v>
      </c>
      <c r="P226" s="111">
        <f t="shared" si="33"/>
        <v>15110</v>
      </c>
    </row>
    <row r="227" spans="1:16">
      <c r="A227" s="18">
        <f t="shared" si="35"/>
        <v>227</v>
      </c>
      <c r="B227" s="101">
        <v>6.5</v>
      </c>
      <c r="C227" s="102" t="s">
        <v>60</v>
      </c>
      <c r="D227" s="112">
        <f t="shared" si="32"/>
        <v>928.57142857142856</v>
      </c>
      <c r="E227" s="103">
        <v>2.0379999999999999E-2</v>
      </c>
      <c r="F227" s="104">
        <v>3.7629999999999998E-6</v>
      </c>
      <c r="G227" s="99">
        <f t="shared" si="34"/>
        <v>2.0383762999999999E-2</v>
      </c>
      <c r="H227" s="107">
        <v>2.2599999999999998</v>
      </c>
      <c r="I227" s="108" t="s">
        <v>62</v>
      </c>
      <c r="J227" s="113">
        <f t="shared" si="36"/>
        <v>2260000</v>
      </c>
      <c r="K227" s="107">
        <v>83.42</v>
      </c>
      <c r="L227" s="108" t="s">
        <v>7</v>
      </c>
      <c r="M227" s="111">
        <f t="shared" si="31"/>
        <v>83420</v>
      </c>
      <c r="N227" s="107">
        <v>16.670000000000002</v>
      </c>
      <c r="O227" s="108" t="s">
        <v>7</v>
      </c>
      <c r="P227" s="111">
        <f t="shared" si="33"/>
        <v>16670</v>
      </c>
    </row>
    <row r="228" spans="1:16">
      <c r="A228" s="21">
        <f t="shared" si="35"/>
        <v>228</v>
      </c>
      <c r="B228" s="101">
        <v>7</v>
      </c>
      <c r="C228" s="102" t="s">
        <v>60</v>
      </c>
      <c r="D228" s="106">
        <f t="shared" si="32"/>
        <v>1000</v>
      </c>
      <c r="E228" s="103">
        <v>2.0060000000000001E-2</v>
      </c>
      <c r="F228" s="104">
        <v>3.5109999999999999E-6</v>
      </c>
      <c r="G228" s="99">
        <f t="shared" si="34"/>
        <v>2.0063511000000003E-2</v>
      </c>
      <c r="H228" s="107">
        <v>2.5099999999999998</v>
      </c>
      <c r="I228" s="108" t="s">
        <v>62</v>
      </c>
      <c r="J228" s="113">
        <f t="shared" si="36"/>
        <v>2510000</v>
      </c>
      <c r="K228" s="107">
        <v>90.48</v>
      </c>
      <c r="L228" s="108" t="s">
        <v>7</v>
      </c>
      <c r="M228" s="111">
        <f t="shared" si="31"/>
        <v>90480</v>
      </c>
      <c r="N228" s="107">
        <v>18.22</v>
      </c>
      <c r="O228" s="108" t="s">
        <v>7</v>
      </c>
      <c r="P228" s="111">
        <f t="shared" si="33"/>
        <v>18220</v>
      </c>
    </row>
    <row r="229" spans="1:16">
      <c r="A229" s="18">
        <f t="shared" si="35"/>
        <v>229</v>
      </c>
      <c r="B229" s="101"/>
      <c r="C229" s="102"/>
      <c r="D229" s="106" t="e">
        <v>#N/A</v>
      </c>
      <c r="E229" s="103"/>
      <c r="F229" s="104"/>
      <c r="G229" s="99" t="e">
        <v>#N/A</v>
      </c>
      <c r="H229" s="107"/>
      <c r="I229" s="108"/>
      <c r="J229" s="111" t="e">
        <v>#N/A</v>
      </c>
      <c r="K229" s="107"/>
      <c r="L229" s="108"/>
      <c r="M229" s="111" t="e">
        <v>#N/A</v>
      </c>
      <c r="N229" s="107"/>
      <c r="O229" s="108"/>
      <c r="P229" s="114" t="e">
        <v>#N/A</v>
      </c>
    </row>
    <row r="230" spans="1:16">
      <c r="A230" s="18">
        <f t="shared" si="35"/>
        <v>230</v>
      </c>
      <c r="B230" s="101"/>
      <c r="C230" s="102"/>
      <c r="D230" s="106" t="e">
        <v>#N/A</v>
      </c>
      <c r="E230" s="103"/>
      <c r="F230" s="104"/>
      <c r="G230" s="99" t="e">
        <v>#N/A</v>
      </c>
      <c r="H230" s="107"/>
      <c r="I230" s="108"/>
      <c r="J230" s="111" t="e">
        <v>#N/A</v>
      </c>
      <c r="K230" s="107"/>
      <c r="L230" s="108"/>
      <c r="M230" s="111" t="e">
        <v>#N/A</v>
      </c>
      <c r="N230" s="107"/>
      <c r="O230" s="108"/>
      <c r="P230" s="114" t="e">
        <v>#N/A</v>
      </c>
    </row>
    <row r="231" spans="1:16">
      <c r="A231" s="18">
        <f t="shared" si="35"/>
        <v>231</v>
      </c>
      <c r="B231" s="101"/>
      <c r="C231" s="102"/>
      <c r="D231" s="106" t="e">
        <v>#N/A</v>
      </c>
      <c r="E231" s="103"/>
      <c r="F231" s="104"/>
      <c r="G231" s="99" t="e">
        <v>#N/A</v>
      </c>
      <c r="H231" s="107"/>
      <c r="I231" s="108"/>
      <c r="J231" s="111" t="e">
        <v>#N/A</v>
      </c>
      <c r="K231" s="107"/>
      <c r="L231" s="108"/>
      <c r="M231" s="111" t="e">
        <v>#N/A</v>
      </c>
      <c r="N231" s="107"/>
      <c r="O231" s="108"/>
      <c r="P231" s="114" t="e">
        <v>#N/A</v>
      </c>
    </row>
    <row r="232" spans="1:16">
      <c r="A232" s="18">
        <f t="shared" si="35"/>
        <v>232</v>
      </c>
      <c r="B232" s="101"/>
      <c r="C232" s="102"/>
      <c r="D232" s="106" t="e">
        <v>#N/A</v>
      </c>
      <c r="E232" s="103"/>
      <c r="F232" s="104"/>
      <c r="G232" s="99" t="e">
        <v>#N/A</v>
      </c>
      <c r="H232" s="107"/>
      <c r="I232" s="108"/>
      <c r="J232" s="111" t="e">
        <v>#N/A</v>
      </c>
      <c r="K232" s="107"/>
      <c r="L232" s="108"/>
      <c r="M232" s="111" t="e">
        <v>#N/A</v>
      </c>
      <c r="N232" s="107"/>
      <c r="O232" s="108"/>
      <c r="P232" s="114" t="e">
        <v>#N/A</v>
      </c>
    </row>
    <row r="233" spans="1:16">
      <c r="A233" s="18">
        <f t="shared" si="35"/>
        <v>233</v>
      </c>
      <c r="B233" s="101"/>
      <c r="C233" s="102"/>
      <c r="D233" s="106" t="e">
        <v>#N/A</v>
      </c>
      <c r="E233" s="103"/>
      <c r="F233" s="104"/>
      <c r="G233" s="99" t="e">
        <v>#N/A</v>
      </c>
      <c r="H233" s="107"/>
      <c r="I233" s="108"/>
      <c r="J233" s="111" t="e">
        <v>#N/A</v>
      </c>
      <c r="K233" s="107"/>
      <c r="L233" s="108"/>
      <c r="M233" s="111" t="e">
        <v>#N/A</v>
      </c>
      <c r="N233" s="107"/>
      <c r="O233" s="108"/>
      <c r="P233" s="114" t="e">
        <v>#N/A</v>
      </c>
    </row>
    <row r="234" spans="1:16">
      <c r="A234" s="18">
        <f t="shared" si="35"/>
        <v>234</v>
      </c>
      <c r="B234" s="101"/>
      <c r="C234" s="102"/>
      <c r="D234" s="106" t="e">
        <v>#N/A</v>
      </c>
      <c r="E234" s="103"/>
      <c r="F234" s="104"/>
      <c r="G234" s="99" t="e">
        <v>#N/A</v>
      </c>
      <c r="H234" s="107"/>
      <c r="I234" s="108"/>
      <c r="J234" s="111" t="e">
        <v>#N/A</v>
      </c>
      <c r="K234" s="107"/>
      <c r="L234" s="108"/>
      <c r="M234" s="111" t="e">
        <v>#N/A</v>
      </c>
      <c r="N234" s="107"/>
      <c r="O234" s="108"/>
      <c r="P234" s="114" t="e">
        <v>#N/A</v>
      </c>
    </row>
    <row r="235" spans="1:16">
      <c r="A235" s="18">
        <f t="shared" si="35"/>
        <v>235</v>
      </c>
      <c r="B235" s="101"/>
      <c r="C235" s="102"/>
      <c r="D235" s="106" t="e">
        <v>#N/A</v>
      </c>
      <c r="E235" s="103"/>
      <c r="F235" s="104"/>
      <c r="G235" s="99" t="e">
        <v>#N/A</v>
      </c>
      <c r="H235" s="107"/>
      <c r="I235" s="108"/>
      <c r="J235" s="111" t="e">
        <v>#N/A</v>
      </c>
      <c r="K235" s="107"/>
      <c r="L235" s="108"/>
      <c r="M235" s="111" t="e">
        <v>#N/A</v>
      </c>
      <c r="N235" s="107"/>
      <c r="O235" s="108"/>
      <c r="P235" s="114" t="e">
        <v>#N/A</v>
      </c>
    </row>
    <row r="236" spans="1:16">
      <c r="A236" s="18">
        <f t="shared" si="35"/>
        <v>236</v>
      </c>
      <c r="B236" s="101"/>
      <c r="C236" s="102"/>
      <c r="D236" s="106" t="e">
        <v>#N/A</v>
      </c>
      <c r="E236" s="103"/>
      <c r="F236" s="104"/>
      <c r="G236" s="99" t="e">
        <v>#N/A</v>
      </c>
      <c r="H236" s="107"/>
      <c r="I236" s="108"/>
      <c r="J236" s="111" t="e">
        <v>#N/A</v>
      </c>
      <c r="K236" s="107"/>
      <c r="L236" s="108"/>
      <c r="M236" s="111" t="e">
        <v>#N/A</v>
      </c>
      <c r="N236" s="107"/>
      <c r="O236" s="108"/>
      <c r="P236" s="114" t="e">
        <v>#N/A</v>
      </c>
    </row>
    <row r="237" spans="1:16">
      <c r="A237" s="18">
        <f t="shared" si="35"/>
        <v>237</v>
      </c>
      <c r="B237" s="101"/>
      <c r="C237" s="102"/>
      <c r="D237" s="106" t="e">
        <v>#N/A</v>
      </c>
      <c r="E237" s="103"/>
      <c r="F237" s="104"/>
      <c r="G237" s="99" t="e">
        <v>#N/A</v>
      </c>
      <c r="H237" s="107"/>
      <c r="I237" s="108"/>
      <c r="J237" s="111" t="e">
        <v>#N/A</v>
      </c>
      <c r="K237" s="107"/>
      <c r="L237" s="108"/>
      <c r="M237" s="111" t="e">
        <v>#N/A</v>
      </c>
      <c r="N237" s="107"/>
      <c r="O237" s="108"/>
      <c r="P237" s="114" t="e">
        <v>#N/A</v>
      </c>
    </row>
    <row r="238" spans="1:16">
      <c r="A238" s="18">
        <f t="shared" si="35"/>
        <v>238</v>
      </c>
      <c r="B238" s="101"/>
      <c r="C238" s="102"/>
      <c r="D238" s="106" t="e">
        <v>#N/A</v>
      </c>
      <c r="E238" s="103"/>
      <c r="F238" s="104"/>
      <c r="G238" s="99" t="e">
        <v>#N/A</v>
      </c>
      <c r="H238" s="107"/>
      <c r="I238" s="108"/>
      <c r="J238" s="111" t="e">
        <v>#N/A</v>
      </c>
      <c r="K238" s="107"/>
      <c r="L238" s="108"/>
      <c r="M238" s="111" t="e">
        <v>#N/A</v>
      </c>
      <c r="N238" s="107"/>
      <c r="O238" s="108"/>
      <c r="P238" s="114" t="e">
        <v>#N/A</v>
      </c>
    </row>
    <row r="239" spans="1:16">
      <c r="A239" s="18">
        <f t="shared" si="35"/>
        <v>239</v>
      </c>
      <c r="B239" s="101"/>
      <c r="C239" s="102"/>
      <c r="D239" s="106" t="e">
        <v>#N/A</v>
      </c>
      <c r="E239" s="103"/>
      <c r="F239" s="104"/>
      <c r="G239" s="99" t="e">
        <v>#N/A</v>
      </c>
      <c r="H239" s="107"/>
      <c r="I239" s="108"/>
      <c r="J239" s="111" t="e">
        <v>#N/A</v>
      </c>
      <c r="K239" s="107"/>
      <c r="L239" s="108"/>
      <c r="M239" s="111" t="e">
        <v>#N/A</v>
      </c>
      <c r="N239" s="107"/>
      <c r="O239" s="108"/>
      <c r="P239" s="114" t="e">
        <v>#N/A</v>
      </c>
    </row>
    <row r="240" spans="1:16">
      <c r="A240" s="18">
        <f t="shared" si="35"/>
        <v>240</v>
      </c>
      <c r="B240" s="101"/>
      <c r="C240" s="102"/>
      <c r="D240" s="106" t="e">
        <v>#N/A</v>
      </c>
      <c r="E240" s="103"/>
      <c r="F240" s="104"/>
      <c r="G240" s="99" t="e">
        <v>#N/A</v>
      </c>
      <c r="H240" s="107"/>
      <c r="I240" s="108"/>
      <c r="J240" s="111" t="e">
        <v>#N/A</v>
      </c>
      <c r="K240" s="107"/>
      <c r="L240" s="108"/>
      <c r="M240" s="111" t="e">
        <v>#N/A</v>
      </c>
      <c r="N240" s="107"/>
      <c r="O240" s="108"/>
      <c r="P240" s="114" t="e">
        <v>#N/A</v>
      </c>
    </row>
    <row r="241" spans="1:16">
      <c r="A241" s="18">
        <f t="shared" si="35"/>
        <v>241</v>
      </c>
      <c r="B241" s="101"/>
      <c r="C241" s="102"/>
      <c r="D241" s="106" t="e">
        <v>#N/A</v>
      </c>
      <c r="E241" s="103"/>
      <c r="F241" s="104"/>
      <c r="G241" s="99" t="e">
        <v>#N/A</v>
      </c>
      <c r="H241" s="107"/>
      <c r="I241" s="108"/>
      <c r="J241" s="111" t="e">
        <v>#N/A</v>
      </c>
      <c r="K241" s="107"/>
      <c r="L241" s="108"/>
      <c r="M241" s="111" t="e">
        <v>#N/A</v>
      </c>
      <c r="N241" s="107"/>
      <c r="O241" s="108"/>
      <c r="P241" s="114" t="e">
        <v>#N/A</v>
      </c>
    </row>
    <row r="242" spans="1:16">
      <c r="A242" s="18">
        <f t="shared" si="35"/>
        <v>242</v>
      </c>
      <c r="B242" s="101"/>
      <c r="C242" s="102"/>
      <c r="D242" s="106" t="e">
        <v>#N/A</v>
      </c>
      <c r="E242" s="103"/>
      <c r="F242" s="104"/>
      <c r="G242" s="99" t="e">
        <v>#N/A</v>
      </c>
      <c r="H242" s="107"/>
      <c r="I242" s="108"/>
      <c r="J242" s="111" t="e">
        <v>#N/A</v>
      </c>
      <c r="K242" s="107"/>
      <c r="L242" s="108"/>
      <c r="M242" s="111" t="e">
        <v>#N/A</v>
      </c>
      <c r="N242" s="107"/>
      <c r="O242" s="108"/>
      <c r="P242" s="114" t="e">
        <v>#N/A</v>
      </c>
    </row>
    <row r="243" spans="1:16">
      <c r="A243" s="18">
        <f t="shared" si="35"/>
        <v>243</v>
      </c>
      <c r="B243" s="101"/>
      <c r="C243" s="102"/>
      <c r="D243" s="106" t="e">
        <v>#N/A</v>
      </c>
      <c r="E243" s="103"/>
      <c r="F243" s="104"/>
      <c r="G243" s="99" t="e">
        <v>#N/A</v>
      </c>
      <c r="H243" s="107"/>
      <c r="I243" s="108"/>
      <c r="J243" s="111" t="e">
        <v>#N/A</v>
      </c>
      <c r="K243" s="107"/>
      <c r="L243" s="108"/>
      <c r="M243" s="111" t="e">
        <v>#N/A</v>
      </c>
      <c r="N243" s="107"/>
      <c r="O243" s="108"/>
      <c r="P243" s="114" t="e">
        <v>#N/A</v>
      </c>
    </row>
    <row r="244" spans="1:16">
      <c r="A244" s="18">
        <f t="shared" si="35"/>
        <v>244</v>
      </c>
      <c r="B244" s="101"/>
      <c r="C244" s="102"/>
      <c r="D244" s="106" t="e">
        <v>#N/A</v>
      </c>
      <c r="E244" s="103"/>
      <c r="F244" s="104"/>
      <c r="G244" s="99" t="e">
        <v>#N/A</v>
      </c>
      <c r="H244" s="107"/>
      <c r="I244" s="108"/>
      <c r="J244" s="111" t="e">
        <v>#N/A</v>
      </c>
      <c r="K244" s="107"/>
      <c r="L244" s="108"/>
      <c r="M244" s="111" t="e">
        <v>#N/A</v>
      </c>
      <c r="N244" s="107"/>
      <c r="O244" s="108"/>
      <c r="P244" s="114" t="e">
        <v>#N/A</v>
      </c>
    </row>
    <row r="245" spans="1:16">
      <c r="A245" s="18">
        <f t="shared" si="35"/>
        <v>245</v>
      </c>
      <c r="B245" s="101"/>
      <c r="C245" s="102"/>
      <c r="D245" s="106" t="e">
        <v>#N/A</v>
      </c>
      <c r="E245" s="103"/>
      <c r="F245" s="104"/>
      <c r="G245" s="99" t="e">
        <v>#N/A</v>
      </c>
      <c r="H245" s="107"/>
      <c r="I245" s="108"/>
      <c r="J245" s="111" t="e">
        <v>#N/A</v>
      </c>
      <c r="K245" s="107"/>
      <c r="L245" s="108"/>
      <c r="M245" s="111" t="e">
        <v>#N/A</v>
      </c>
      <c r="N245" s="107"/>
      <c r="O245" s="108"/>
      <c r="P245" s="114" t="e">
        <v>#N/A</v>
      </c>
    </row>
    <row r="246" spans="1:16">
      <c r="A246" s="18">
        <f t="shared" si="35"/>
        <v>246</v>
      </c>
      <c r="B246" s="101"/>
      <c r="C246" s="102"/>
      <c r="D246" s="106" t="e">
        <v>#N/A</v>
      </c>
      <c r="E246" s="103"/>
      <c r="F246" s="104"/>
      <c r="G246" s="99" t="e">
        <v>#N/A</v>
      </c>
      <c r="H246" s="107"/>
      <c r="I246" s="108"/>
      <c r="J246" s="111" t="e">
        <v>#N/A</v>
      </c>
      <c r="K246" s="107"/>
      <c r="L246" s="108"/>
      <c r="M246" s="111" t="e">
        <v>#N/A</v>
      </c>
      <c r="N246" s="107"/>
      <c r="O246" s="108"/>
      <c r="P246" s="114" t="e">
        <v>#N/A</v>
      </c>
    </row>
    <row r="247" spans="1:16">
      <c r="A247" s="18">
        <f t="shared" si="35"/>
        <v>247</v>
      </c>
      <c r="B247" s="101"/>
      <c r="C247" s="102"/>
      <c r="D247" s="106" t="e">
        <v>#N/A</v>
      </c>
      <c r="E247" s="103"/>
      <c r="F247" s="104"/>
      <c r="G247" s="99" t="e">
        <v>#N/A</v>
      </c>
      <c r="H247" s="107"/>
      <c r="I247" s="108"/>
      <c r="J247" s="111" t="e">
        <v>#N/A</v>
      </c>
      <c r="K247" s="107"/>
      <c r="L247" s="108"/>
      <c r="M247" s="111" t="e">
        <v>#N/A</v>
      </c>
      <c r="N247" s="107"/>
      <c r="O247" s="108"/>
      <c r="P247" s="114" t="e">
        <v>#N/A</v>
      </c>
    </row>
    <row r="248" spans="1:16">
      <c r="A248" s="18">
        <f t="shared" si="35"/>
        <v>248</v>
      </c>
      <c r="B248" s="101"/>
      <c r="C248" s="102"/>
      <c r="D248" s="106" t="e">
        <v>#N/A</v>
      </c>
      <c r="E248" s="103"/>
      <c r="F248" s="104"/>
      <c r="G248" s="99" t="e">
        <v>#N/A</v>
      </c>
      <c r="H248" s="107"/>
      <c r="I248" s="108"/>
      <c r="J248" s="111" t="e">
        <v>#N/A</v>
      </c>
      <c r="K248" s="107"/>
      <c r="L248" s="108"/>
      <c r="M248" s="111" t="e">
        <v>#N/A</v>
      </c>
      <c r="N248" s="107"/>
      <c r="O248" s="108"/>
      <c r="P248" s="114" t="e">
        <v>#N/A</v>
      </c>
    </row>
    <row r="249" spans="1:16">
      <c r="A249" s="18">
        <f t="shared" si="35"/>
        <v>249</v>
      </c>
      <c r="B249" s="101"/>
      <c r="C249" s="102"/>
      <c r="D249" s="106" t="e">
        <v>#N/A</v>
      </c>
      <c r="E249" s="103"/>
      <c r="F249" s="104"/>
      <c r="G249" s="99" t="e">
        <v>#N/A</v>
      </c>
      <c r="H249" s="107"/>
      <c r="I249" s="108"/>
      <c r="J249" s="111" t="e">
        <v>#N/A</v>
      </c>
      <c r="K249" s="107"/>
      <c r="L249" s="108"/>
      <c r="M249" s="111" t="e">
        <v>#N/A</v>
      </c>
      <c r="N249" s="107"/>
      <c r="O249" s="108"/>
      <c r="P249" s="114" t="e">
        <v>#N/A</v>
      </c>
    </row>
    <row r="250" spans="1:16">
      <c r="A250" s="18">
        <f t="shared" si="35"/>
        <v>250</v>
      </c>
      <c r="B250" s="101"/>
      <c r="C250" s="102"/>
      <c r="D250" s="106" t="e">
        <v>#N/A</v>
      </c>
      <c r="E250" s="103"/>
      <c r="F250" s="104"/>
      <c r="G250" s="99" t="e">
        <v>#N/A</v>
      </c>
      <c r="H250" s="107"/>
      <c r="I250" s="108"/>
      <c r="J250" s="111" t="e">
        <v>#N/A</v>
      </c>
      <c r="K250" s="107"/>
      <c r="L250" s="108"/>
      <c r="M250" s="111" t="e">
        <v>#N/A</v>
      </c>
      <c r="N250" s="107"/>
      <c r="O250" s="108"/>
      <c r="P250" s="114" t="e">
        <v>#N/A</v>
      </c>
    </row>
    <row r="251" spans="1:16">
      <c r="A251" s="18">
        <f t="shared" si="35"/>
        <v>251</v>
      </c>
      <c r="B251" s="101"/>
      <c r="C251" s="102"/>
      <c r="D251" s="106" t="e">
        <v>#N/A</v>
      </c>
      <c r="E251" s="103"/>
      <c r="F251" s="104"/>
      <c r="G251" s="99" t="e">
        <v>#N/A</v>
      </c>
      <c r="H251" s="107"/>
      <c r="I251" s="108"/>
      <c r="J251" s="111" t="e">
        <v>#N/A</v>
      </c>
      <c r="K251" s="107"/>
      <c r="L251" s="108"/>
      <c r="M251" s="111" t="e">
        <v>#N/A</v>
      </c>
      <c r="N251" s="107"/>
      <c r="O251" s="108"/>
      <c r="P251" s="114" t="e">
        <v>#N/A</v>
      </c>
    </row>
    <row r="252" spans="1:16">
      <c r="A252" s="18">
        <f t="shared" si="35"/>
        <v>252</v>
      </c>
      <c r="B252" s="101"/>
      <c r="C252" s="102"/>
      <c r="D252" s="106" t="e">
        <v>#N/A</v>
      </c>
      <c r="E252" s="103"/>
      <c r="F252" s="104"/>
      <c r="G252" s="99" t="e">
        <v>#N/A</v>
      </c>
      <c r="H252" s="107"/>
      <c r="I252" s="108"/>
      <c r="J252" s="111" t="e">
        <v>#N/A</v>
      </c>
      <c r="K252" s="107"/>
      <c r="L252" s="108"/>
      <c r="M252" s="111" t="e">
        <v>#N/A</v>
      </c>
      <c r="N252" s="107"/>
      <c r="O252" s="108"/>
      <c r="P252" s="114" t="e">
        <v>#N/A</v>
      </c>
    </row>
    <row r="253" spans="1:16">
      <c r="A253" s="18">
        <f t="shared" si="35"/>
        <v>253</v>
      </c>
      <c r="B253" s="101"/>
      <c r="C253" s="102"/>
      <c r="D253" s="106" t="e">
        <v>#N/A</v>
      </c>
      <c r="E253" s="103"/>
      <c r="F253" s="104"/>
      <c r="G253" s="99" t="e">
        <v>#N/A</v>
      </c>
      <c r="H253" s="107"/>
      <c r="I253" s="108"/>
      <c r="J253" s="111" t="e">
        <v>#N/A</v>
      </c>
      <c r="K253" s="107"/>
      <c r="L253" s="108"/>
      <c r="M253" s="111" t="e">
        <v>#N/A</v>
      </c>
      <c r="N253" s="107"/>
      <c r="O253" s="108"/>
      <c r="P253" s="114" t="e">
        <v>#N/A</v>
      </c>
    </row>
    <row r="254" spans="1:16">
      <c r="A254" s="18">
        <f t="shared" si="35"/>
        <v>254</v>
      </c>
      <c r="B254" s="101"/>
      <c r="C254" s="102"/>
      <c r="D254" s="106" t="e">
        <v>#N/A</v>
      </c>
      <c r="E254" s="103"/>
      <c r="F254" s="104"/>
      <c r="G254" s="99" t="e">
        <v>#N/A</v>
      </c>
      <c r="H254" s="107"/>
      <c r="I254" s="108"/>
      <c r="J254" s="111" t="e">
        <v>#N/A</v>
      </c>
      <c r="K254" s="107"/>
      <c r="L254" s="108"/>
      <c r="M254" s="111" t="e">
        <v>#N/A</v>
      </c>
      <c r="N254" s="107"/>
      <c r="O254" s="108"/>
      <c r="P254" s="114" t="e">
        <v>#N/A</v>
      </c>
    </row>
    <row r="255" spans="1:16">
      <c r="A255" s="18">
        <f t="shared" si="35"/>
        <v>255</v>
      </c>
      <c r="B255" s="101"/>
      <c r="C255" s="102"/>
      <c r="D255" s="106" t="e">
        <v>#N/A</v>
      </c>
      <c r="E255" s="103"/>
      <c r="F255" s="104"/>
      <c r="G255" s="99" t="e">
        <v>#N/A</v>
      </c>
      <c r="H255" s="107"/>
      <c r="I255" s="108"/>
      <c r="J255" s="111" t="e">
        <v>#N/A</v>
      </c>
      <c r="K255" s="107"/>
      <c r="L255" s="108"/>
      <c r="M255" s="111" t="e">
        <v>#N/A</v>
      </c>
      <c r="N255" s="107"/>
      <c r="O255" s="108"/>
      <c r="P255" s="114" t="e">
        <v>#N/A</v>
      </c>
    </row>
    <row r="256" spans="1:16">
      <c r="A256" s="18">
        <f t="shared" si="35"/>
        <v>256</v>
      </c>
      <c r="B256" s="101"/>
      <c r="C256" s="102"/>
      <c r="D256" s="106" t="e">
        <v>#N/A</v>
      </c>
      <c r="E256" s="103"/>
      <c r="F256" s="104"/>
      <c r="G256" s="99" t="e">
        <v>#N/A</v>
      </c>
      <c r="H256" s="107"/>
      <c r="I256" s="108"/>
      <c r="J256" s="111" t="e">
        <v>#N/A</v>
      </c>
      <c r="K256" s="107"/>
      <c r="L256" s="108"/>
      <c r="M256" s="111" t="e">
        <v>#N/A</v>
      </c>
      <c r="N256" s="107"/>
      <c r="O256" s="108"/>
      <c r="P256" s="114" t="e">
        <v>#N/A</v>
      </c>
    </row>
    <row r="257" spans="1:16">
      <c r="A257" s="18">
        <f t="shared" si="35"/>
        <v>257</v>
      </c>
      <c r="B257" s="101"/>
      <c r="C257" s="102"/>
      <c r="D257" s="106" t="e">
        <v>#N/A</v>
      </c>
      <c r="E257" s="103"/>
      <c r="F257" s="104"/>
      <c r="G257" s="99" t="e">
        <v>#N/A</v>
      </c>
      <c r="H257" s="107"/>
      <c r="I257" s="108"/>
      <c r="J257" s="111" t="e">
        <v>#N/A</v>
      </c>
      <c r="K257" s="107"/>
      <c r="L257" s="108"/>
      <c r="M257" s="111" t="e">
        <v>#N/A</v>
      </c>
      <c r="N257" s="107"/>
      <c r="O257" s="108"/>
      <c r="P257" s="114" t="e">
        <v>#N/A</v>
      </c>
    </row>
    <row r="258" spans="1:16">
      <c r="A258" s="18">
        <f t="shared" si="35"/>
        <v>258</v>
      </c>
      <c r="B258" s="101"/>
      <c r="C258" s="102"/>
      <c r="D258" s="106" t="e">
        <v>#N/A</v>
      </c>
      <c r="E258" s="103"/>
      <c r="F258" s="104"/>
      <c r="G258" s="99" t="e">
        <v>#N/A</v>
      </c>
      <c r="H258" s="107"/>
      <c r="I258" s="108"/>
      <c r="J258" s="111" t="e">
        <v>#N/A</v>
      </c>
      <c r="K258" s="107"/>
      <c r="L258" s="108"/>
      <c r="M258" s="111" t="e">
        <v>#N/A</v>
      </c>
      <c r="N258" s="107"/>
      <c r="O258" s="108"/>
      <c r="P258" s="114" t="e">
        <v>#N/A</v>
      </c>
    </row>
    <row r="259" spans="1:16">
      <c r="A259" s="18">
        <f t="shared" si="35"/>
        <v>259</v>
      </c>
      <c r="B259" s="101"/>
      <c r="C259" s="102"/>
      <c r="D259" s="106" t="e">
        <v>#N/A</v>
      </c>
      <c r="E259" s="103"/>
      <c r="F259" s="104"/>
      <c r="G259" s="99" t="e">
        <v>#N/A</v>
      </c>
      <c r="H259" s="107"/>
      <c r="I259" s="108"/>
      <c r="J259" s="111" t="e">
        <v>#N/A</v>
      </c>
      <c r="K259" s="107"/>
      <c r="L259" s="108"/>
      <c r="M259" s="111" t="e">
        <v>#N/A</v>
      </c>
      <c r="N259" s="107"/>
      <c r="O259" s="108"/>
      <c r="P259" s="114" t="e">
        <v>#N/A</v>
      </c>
    </row>
    <row r="260" spans="1:16">
      <c r="A260" s="18">
        <f t="shared" si="35"/>
        <v>260</v>
      </c>
      <c r="B260" s="101"/>
      <c r="C260" s="102"/>
      <c r="D260" s="106" t="e">
        <v>#N/A</v>
      </c>
      <c r="E260" s="103"/>
      <c r="F260" s="104"/>
      <c r="G260" s="99" t="e">
        <v>#N/A</v>
      </c>
      <c r="H260" s="107"/>
      <c r="I260" s="108"/>
      <c r="J260" s="111" t="e">
        <v>#N/A</v>
      </c>
      <c r="K260" s="107"/>
      <c r="L260" s="108"/>
      <c r="M260" s="111" t="e">
        <v>#N/A</v>
      </c>
      <c r="N260" s="107"/>
      <c r="O260" s="108"/>
      <c r="P260" s="114" t="e">
        <v>#N/A</v>
      </c>
    </row>
    <row r="261" spans="1:16">
      <c r="A261" s="18">
        <f t="shared" si="35"/>
        <v>261</v>
      </c>
      <c r="B261" s="101"/>
      <c r="C261" s="102"/>
      <c r="D261" s="106" t="e">
        <v>#N/A</v>
      </c>
      <c r="E261" s="103"/>
      <c r="F261" s="104"/>
      <c r="G261" s="99" t="e">
        <v>#N/A</v>
      </c>
      <c r="H261" s="107"/>
      <c r="I261" s="108"/>
      <c r="J261" s="111" t="e">
        <v>#N/A</v>
      </c>
      <c r="K261" s="107"/>
      <c r="L261" s="108"/>
      <c r="M261" s="111" t="e">
        <v>#N/A</v>
      </c>
      <c r="N261" s="107"/>
      <c r="O261" s="108"/>
      <c r="P261" s="114" t="e">
        <v>#N/A</v>
      </c>
    </row>
    <row r="262" spans="1:16">
      <c r="A262" s="18">
        <f t="shared" si="35"/>
        <v>262</v>
      </c>
      <c r="B262" s="101"/>
      <c r="C262" s="102"/>
      <c r="D262" s="106" t="e">
        <v>#N/A</v>
      </c>
      <c r="E262" s="103"/>
      <c r="F262" s="104"/>
      <c r="G262" s="99" t="e">
        <v>#N/A</v>
      </c>
      <c r="H262" s="107"/>
      <c r="I262" s="108"/>
      <c r="J262" s="111" t="e">
        <v>#N/A</v>
      </c>
      <c r="K262" s="107"/>
      <c r="L262" s="108"/>
      <c r="M262" s="111" t="e">
        <v>#N/A</v>
      </c>
      <c r="N262" s="107"/>
      <c r="O262" s="108"/>
      <c r="P262" s="114" t="e">
        <v>#N/A</v>
      </c>
    </row>
    <row r="263" spans="1:16">
      <c r="A263" s="18">
        <f t="shared" si="35"/>
        <v>263</v>
      </c>
      <c r="B263" s="101"/>
      <c r="C263" s="102"/>
      <c r="D263" s="106" t="e">
        <v>#N/A</v>
      </c>
      <c r="E263" s="103"/>
      <c r="F263" s="104"/>
      <c r="G263" s="99" t="e">
        <v>#N/A</v>
      </c>
      <c r="H263" s="107"/>
      <c r="I263" s="108"/>
      <c r="J263" s="111" t="e">
        <v>#N/A</v>
      </c>
      <c r="K263" s="107"/>
      <c r="L263" s="108"/>
      <c r="M263" s="111" t="e">
        <v>#N/A</v>
      </c>
      <c r="N263" s="107"/>
      <c r="O263" s="108"/>
      <c r="P263" s="114" t="e">
        <v>#N/A</v>
      </c>
    </row>
    <row r="264" spans="1:16">
      <c r="A264" s="18">
        <f t="shared" si="35"/>
        <v>264</v>
      </c>
      <c r="B264" s="101"/>
      <c r="C264" s="102"/>
      <c r="D264" s="106" t="e">
        <v>#N/A</v>
      </c>
      <c r="E264" s="103"/>
      <c r="F264" s="104"/>
      <c r="G264" s="99" t="e">
        <v>#N/A</v>
      </c>
      <c r="H264" s="107"/>
      <c r="I264" s="108"/>
      <c r="J264" s="111" t="e">
        <v>#N/A</v>
      </c>
      <c r="K264" s="107"/>
      <c r="L264" s="108"/>
      <c r="M264" s="111" t="e">
        <v>#N/A</v>
      </c>
      <c r="N264" s="107"/>
      <c r="O264" s="108"/>
      <c r="P264" s="114" t="e">
        <v>#N/A</v>
      </c>
    </row>
    <row r="265" spans="1:16">
      <c r="A265" s="18">
        <f t="shared" si="35"/>
        <v>265</v>
      </c>
      <c r="B265" s="101"/>
      <c r="C265" s="102"/>
      <c r="D265" s="106" t="e">
        <v>#N/A</v>
      </c>
      <c r="E265" s="103"/>
      <c r="F265" s="104"/>
      <c r="G265" s="99" t="e">
        <v>#N/A</v>
      </c>
      <c r="H265" s="107"/>
      <c r="I265" s="108"/>
      <c r="J265" s="111" t="e">
        <v>#N/A</v>
      </c>
      <c r="K265" s="107"/>
      <c r="L265" s="108"/>
      <c r="M265" s="111" t="e">
        <v>#N/A</v>
      </c>
      <c r="N265" s="107"/>
      <c r="O265" s="108"/>
      <c r="P265" s="114" t="e">
        <v>#N/A</v>
      </c>
    </row>
    <row r="266" spans="1:16">
      <c r="A266" s="18">
        <f t="shared" si="35"/>
        <v>266</v>
      </c>
      <c r="B266" s="101"/>
      <c r="C266" s="102"/>
      <c r="D266" s="106" t="e">
        <v>#N/A</v>
      </c>
      <c r="E266" s="103"/>
      <c r="F266" s="104"/>
      <c r="G266" s="99" t="e">
        <v>#N/A</v>
      </c>
      <c r="H266" s="107"/>
      <c r="I266" s="108"/>
      <c r="J266" s="111" t="e">
        <v>#N/A</v>
      </c>
      <c r="K266" s="107"/>
      <c r="L266" s="108"/>
      <c r="M266" s="111" t="e">
        <v>#N/A</v>
      </c>
      <c r="N266" s="107"/>
      <c r="O266" s="108"/>
      <c r="P266" s="114" t="e">
        <v>#N/A</v>
      </c>
    </row>
    <row r="267" spans="1:16">
      <c r="A267" s="18">
        <f t="shared" si="35"/>
        <v>267</v>
      </c>
      <c r="B267" s="101"/>
      <c r="C267" s="102"/>
      <c r="D267" s="106" t="e">
        <v>#N/A</v>
      </c>
      <c r="E267" s="103"/>
      <c r="F267" s="104"/>
      <c r="G267" s="99" t="e">
        <v>#N/A</v>
      </c>
      <c r="H267" s="107"/>
      <c r="I267" s="108"/>
      <c r="J267" s="111" t="e">
        <v>#N/A</v>
      </c>
      <c r="K267" s="107"/>
      <c r="L267" s="108"/>
      <c r="M267" s="111" t="e">
        <v>#N/A</v>
      </c>
      <c r="N267" s="107"/>
      <c r="O267" s="108"/>
      <c r="P267" s="114" t="e">
        <v>#N/A</v>
      </c>
    </row>
    <row r="268" spans="1:16">
      <c r="A268" s="18">
        <f t="shared" si="35"/>
        <v>268</v>
      </c>
      <c r="B268" s="101"/>
      <c r="C268" s="102"/>
      <c r="D268" s="106" t="e">
        <v>#N/A</v>
      </c>
      <c r="E268" s="103"/>
      <c r="F268" s="104"/>
      <c r="G268" s="99" t="e">
        <v>#N/A</v>
      </c>
      <c r="H268" s="107"/>
      <c r="I268" s="108"/>
      <c r="J268" s="111" t="e">
        <v>#N/A</v>
      </c>
      <c r="K268" s="107"/>
      <c r="L268" s="108"/>
      <c r="M268" s="111" t="e">
        <v>#N/A</v>
      </c>
      <c r="N268" s="107"/>
      <c r="O268" s="108"/>
      <c r="P268" s="114" t="e">
        <v>#N/A</v>
      </c>
    </row>
    <row r="269" spans="1:16">
      <c r="A269" s="18">
        <f t="shared" si="35"/>
        <v>269</v>
      </c>
      <c r="B269" s="101"/>
      <c r="C269" s="102"/>
      <c r="D269" s="106" t="e">
        <v>#N/A</v>
      </c>
      <c r="E269" s="103"/>
      <c r="F269" s="104"/>
      <c r="G269" s="99" t="e">
        <v>#N/A</v>
      </c>
      <c r="H269" s="107"/>
      <c r="I269" s="108"/>
      <c r="J269" s="111" t="e">
        <v>#N/A</v>
      </c>
      <c r="K269" s="107"/>
      <c r="L269" s="108"/>
      <c r="M269" s="111" t="e">
        <v>#N/A</v>
      </c>
      <c r="N269" s="107"/>
      <c r="O269" s="108"/>
      <c r="P269" s="114" t="e">
        <v>#N/A</v>
      </c>
    </row>
    <row r="270" spans="1:16">
      <c r="A270" s="18">
        <f t="shared" si="35"/>
        <v>270</v>
      </c>
      <c r="B270" s="101"/>
      <c r="C270" s="102"/>
      <c r="D270" s="106" t="e">
        <v>#N/A</v>
      </c>
      <c r="E270" s="103"/>
      <c r="F270" s="104"/>
      <c r="G270" s="99" t="e">
        <v>#N/A</v>
      </c>
      <c r="H270" s="107"/>
      <c r="I270" s="108"/>
      <c r="J270" s="111" t="e">
        <v>#N/A</v>
      </c>
      <c r="K270" s="107"/>
      <c r="L270" s="108"/>
      <c r="M270" s="111" t="e">
        <v>#N/A</v>
      </c>
      <c r="N270" s="107"/>
      <c r="O270" s="108"/>
      <c r="P270" s="114" t="e">
        <v>#N/A</v>
      </c>
    </row>
    <row r="271" spans="1:16">
      <c r="A271" s="18">
        <f t="shared" si="35"/>
        <v>271</v>
      </c>
      <c r="B271" s="101"/>
      <c r="C271" s="102"/>
      <c r="D271" s="106" t="e">
        <v>#N/A</v>
      </c>
      <c r="E271" s="103"/>
      <c r="F271" s="104"/>
      <c r="G271" s="99" t="e">
        <v>#N/A</v>
      </c>
      <c r="H271" s="107"/>
      <c r="I271" s="108"/>
      <c r="J271" s="111" t="e">
        <v>#N/A</v>
      </c>
      <c r="K271" s="107"/>
      <c r="L271" s="108"/>
      <c r="M271" s="111" t="e">
        <v>#N/A</v>
      </c>
      <c r="N271" s="107"/>
      <c r="O271" s="108"/>
      <c r="P271" s="114" t="e">
        <v>#N/A</v>
      </c>
    </row>
    <row r="272" spans="1:16">
      <c r="A272" s="18">
        <f t="shared" si="35"/>
        <v>272</v>
      </c>
      <c r="B272" s="101"/>
      <c r="C272" s="102"/>
      <c r="D272" s="106" t="e">
        <v>#N/A</v>
      </c>
      <c r="E272" s="103"/>
      <c r="F272" s="104"/>
      <c r="G272" s="99" t="e">
        <v>#N/A</v>
      </c>
      <c r="H272" s="107"/>
      <c r="I272" s="108"/>
      <c r="J272" s="111" t="e">
        <v>#N/A</v>
      </c>
      <c r="K272" s="107"/>
      <c r="L272" s="108"/>
      <c r="M272" s="111" t="e">
        <v>#N/A</v>
      </c>
      <c r="N272" s="107"/>
      <c r="O272" s="108"/>
      <c r="P272" s="114" t="e">
        <v>#N/A</v>
      </c>
    </row>
    <row r="273" spans="1:16">
      <c r="A273" s="18">
        <f t="shared" si="35"/>
        <v>273</v>
      </c>
      <c r="B273" s="101"/>
      <c r="C273" s="102"/>
      <c r="D273" s="106" t="e">
        <v>#N/A</v>
      </c>
      <c r="E273" s="103"/>
      <c r="F273" s="104"/>
      <c r="G273" s="99" t="e">
        <v>#N/A</v>
      </c>
      <c r="H273" s="107"/>
      <c r="I273" s="108"/>
      <c r="J273" s="111" t="e">
        <v>#N/A</v>
      </c>
      <c r="K273" s="107"/>
      <c r="L273" s="108"/>
      <c r="M273" s="111" t="e">
        <v>#N/A</v>
      </c>
      <c r="N273" s="107"/>
      <c r="O273" s="108"/>
      <c r="P273" s="114" t="e">
        <v>#N/A</v>
      </c>
    </row>
    <row r="274" spans="1:16">
      <c r="A274" s="18">
        <f t="shared" si="35"/>
        <v>274</v>
      </c>
      <c r="B274" s="101"/>
      <c r="C274" s="102"/>
      <c r="D274" s="106" t="e">
        <v>#N/A</v>
      </c>
      <c r="E274" s="103"/>
      <c r="F274" s="104"/>
      <c r="G274" s="99" t="e">
        <v>#N/A</v>
      </c>
      <c r="H274" s="107"/>
      <c r="I274" s="108"/>
      <c r="J274" s="111" t="e">
        <v>#N/A</v>
      </c>
      <c r="K274" s="107"/>
      <c r="L274" s="108"/>
      <c r="M274" s="111" t="e">
        <v>#N/A</v>
      </c>
      <c r="N274" s="107"/>
      <c r="O274" s="108"/>
      <c r="P274" s="114" t="e">
        <v>#N/A</v>
      </c>
    </row>
    <row r="275" spans="1:16">
      <c r="A275" s="18">
        <f t="shared" si="35"/>
        <v>275</v>
      </c>
      <c r="B275" s="101"/>
      <c r="C275" s="102"/>
      <c r="D275" s="106" t="e">
        <v>#N/A</v>
      </c>
      <c r="E275" s="103"/>
      <c r="F275" s="104"/>
      <c r="G275" s="99" t="e">
        <v>#N/A</v>
      </c>
      <c r="H275" s="107"/>
      <c r="I275" s="108"/>
      <c r="J275" s="111" t="e">
        <v>#N/A</v>
      </c>
      <c r="K275" s="107"/>
      <c r="L275" s="108"/>
      <c r="M275" s="111" t="e">
        <v>#N/A</v>
      </c>
      <c r="N275" s="107"/>
      <c r="O275" s="108"/>
      <c r="P275" s="114" t="e">
        <v>#N/A</v>
      </c>
    </row>
    <row r="276" spans="1:16">
      <c r="A276" s="18">
        <f t="shared" si="35"/>
        <v>276</v>
      </c>
      <c r="B276" s="101"/>
      <c r="C276" s="102"/>
      <c r="D276" s="106" t="e">
        <v>#N/A</v>
      </c>
      <c r="E276" s="103"/>
      <c r="F276" s="104"/>
      <c r="G276" s="99" t="e">
        <v>#N/A</v>
      </c>
      <c r="H276" s="107"/>
      <c r="I276" s="108"/>
      <c r="J276" s="111" t="e">
        <v>#N/A</v>
      </c>
      <c r="K276" s="107"/>
      <c r="L276" s="108"/>
      <c r="M276" s="111" t="e">
        <v>#N/A</v>
      </c>
      <c r="N276" s="107"/>
      <c r="O276" s="108"/>
      <c r="P276" s="114" t="e">
        <v>#N/A</v>
      </c>
    </row>
    <row r="277" spans="1:16">
      <c r="A277" s="18">
        <f t="shared" si="35"/>
        <v>277</v>
      </c>
      <c r="B277" s="101"/>
      <c r="C277" s="102"/>
      <c r="D277" s="106" t="e">
        <v>#N/A</v>
      </c>
      <c r="E277" s="103"/>
      <c r="F277" s="104"/>
      <c r="G277" s="99" t="e">
        <v>#N/A</v>
      </c>
      <c r="H277" s="107"/>
      <c r="I277" s="108"/>
      <c r="J277" s="111" t="e">
        <v>#N/A</v>
      </c>
      <c r="K277" s="107"/>
      <c r="L277" s="108"/>
      <c r="M277" s="111" t="e">
        <v>#N/A</v>
      </c>
      <c r="N277" s="107"/>
      <c r="O277" s="108"/>
      <c r="P277" s="114" t="e">
        <v>#N/A</v>
      </c>
    </row>
    <row r="278" spans="1:16">
      <c r="A278" s="18">
        <f t="shared" ref="A278:A300" si="37">A277+1</f>
        <v>278</v>
      </c>
      <c r="B278" s="101"/>
      <c r="C278" s="102"/>
      <c r="D278" s="106" t="e">
        <v>#N/A</v>
      </c>
      <c r="E278" s="103"/>
      <c r="F278" s="104"/>
      <c r="G278" s="99" t="e">
        <v>#N/A</v>
      </c>
      <c r="H278" s="107"/>
      <c r="I278" s="108"/>
      <c r="J278" s="111" t="e">
        <v>#N/A</v>
      </c>
      <c r="K278" s="107"/>
      <c r="L278" s="108"/>
      <c r="M278" s="111" t="e">
        <v>#N/A</v>
      </c>
      <c r="N278" s="107"/>
      <c r="O278" s="108"/>
      <c r="P278" s="114" t="e">
        <v>#N/A</v>
      </c>
    </row>
    <row r="279" spans="1:16">
      <c r="A279" s="18">
        <f t="shared" si="37"/>
        <v>279</v>
      </c>
      <c r="B279" s="101"/>
      <c r="C279" s="102"/>
      <c r="D279" s="106" t="e">
        <v>#N/A</v>
      </c>
      <c r="E279" s="103"/>
      <c r="F279" s="104"/>
      <c r="G279" s="99" t="e">
        <v>#N/A</v>
      </c>
      <c r="H279" s="107"/>
      <c r="I279" s="108"/>
      <c r="J279" s="111" t="e">
        <v>#N/A</v>
      </c>
      <c r="K279" s="107"/>
      <c r="L279" s="108"/>
      <c r="M279" s="111" t="e">
        <v>#N/A</v>
      </c>
      <c r="N279" s="107"/>
      <c r="O279" s="108"/>
      <c r="P279" s="114" t="e">
        <v>#N/A</v>
      </c>
    </row>
    <row r="280" spans="1:16">
      <c r="A280" s="18">
        <f t="shared" si="37"/>
        <v>280</v>
      </c>
      <c r="B280" s="101"/>
      <c r="C280" s="102"/>
      <c r="D280" s="106" t="e">
        <v>#N/A</v>
      </c>
      <c r="E280" s="103"/>
      <c r="F280" s="104"/>
      <c r="G280" s="99" t="e">
        <v>#N/A</v>
      </c>
      <c r="H280" s="107"/>
      <c r="I280" s="108"/>
      <c r="J280" s="111" t="e">
        <v>#N/A</v>
      </c>
      <c r="K280" s="107"/>
      <c r="L280" s="108"/>
      <c r="M280" s="111" t="e">
        <v>#N/A</v>
      </c>
      <c r="N280" s="107"/>
      <c r="O280" s="108"/>
      <c r="P280" s="114" t="e">
        <v>#N/A</v>
      </c>
    </row>
    <row r="281" spans="1:16">
      <c r="A281" s="18">
        <f t="shared" si="37"/>
        <v>281</v>
      </c>
      <c r="B281" s="101"/>
      <c r="C281" s="102"/>
      <c r="D281" s="106" t="e">
        <v>#N/A</v>
      </c>
      <c r="E281" s="103"/>
      <c r="F281" s="104"/>
      <c r="G281" s="99" t="e">
        <v>#N/A</v>
      </c>
      <c r="H281" s="107"/>
      <c r="I281" s="108"/>
      <c r="J281" s="111" t="e">
        <v>#N/A</v>
      </c>
      <c r="K281" s="107"/>
      <c r="L281" s="108"/>
      <c r="M281" s="111" t="e">
        <v>#N/A</v>
      </c>
      <c r="N281" s="107"/>
      <c r="O281" s="108"/>
      <c r="P281" s="114" t="e">
        <v>#N/A</v>
      </c>
    </row>
    <row r="282" spans="1:16">
      <c r="A282" s="18">
        <f t="shared" si="37"/>
        <v>282</v>
      </c>
      <c r="B282" s="101"/>
      <c r="C282" s="102"/>
      <c r="D282" s="106" t="e">
        <v>#N/A</v>
      </c>
      <c r="E282" s="103"/>
      <c r="F282" s="104"/>
      <c r="G282" s="99" t="e">
        <v>#N/A</v>
      </c>
      <c r="H282" s="107"/>
      <c r="I282" s="108"/>
      <c r="J282" s="111" t="e">
        <v>#N/A</v>
      </c>
      <c r="K282" s="107"/>
      <c r="L282" s="108"/>
      <c r="M282" s="111" t="e">
        <v>#N/A</v>
      </c>
      <c r="N282" s="107"/>
      <c r="O282" s="108"/>
      <c r="P282" s="114" t="e">
        <v>#N/A</v>
      </c>
    </row>
    <row r="283" spans="1:16">
      <c r="A283" s="18">
        <f t="shared" si="37"/>
        <v>283</v>
      </c>
      <c r="B283" s="101"/>
      <c r="C283" s="102"/>
      <c r="D283" s="106" t="e">
        <v>#N/A</v>
      </c>
      <c r="E283" s="103"/>
      <c r="F283" s="104"/>
      <c r="G283" s="99" t="e">
        <v>#N/A</v>
      </c>
      <c r="H283" s="107"/>
      <c r="I283" s="108"/>
      <c r="J283" s="111" t="e">
        <v>#N/A</v>
      </c>
      <c r="K283" s="107"/>
      <c r="L283" s="108"/>
      <c r="M283" s="111" t="e">
        <v>#N/A</v>
      </c>
      <c r="N283" s="107"/>
      <c r="O283" s="108"/>
      <c r="P283" s="114" t="e">
        <v>#N/A</v>
      </c>
    </row>
    <row r="284" spans="1:16">
      <c r="A284" s="18">
        <f t="shared" si="37"/>
        <v>284</v>
      </c>
      <c r="B284" s="101"/>
      <c r="C284" s="102"/>
      <c r="D284" s="106" t="e">
        <v>#N/A</v>
      </c>
      <c r="E284" s="103"/>
      <c r="F284" s="104"/>
      <c r="G284" s="99" t="e">
        <v>#N/A</v>
      </c>
      <c r="H284" s="107"/>
      <c r="I284" s="108"/>
      <c r="J284" s="111" t="e">
        <v>#N/A</v>
      </c>
      <c r="K284" s="107"/>
      <c r="L284" s="108"/>
      <c r="M284" s="111" t="e">
        <v>#N/A</v>
      </c>
      <c r="N284" s="107"/>
      <c r="O284" s="108"/>
      <c r="P284" s="114" t="e">
        <v>#N/A</v>
      </c>
    </row>
    <row r="285" spans="1:16">
      <c r="A285" s="18">
        <f t="shared" si="37"/>
        <v>285</v>
      </c>
      <c r="B285" s="101"/>
      <c r="C285" s="102"/>
      <c r="D285" s="106" t="e">
        <v>#N/A</v>
      </c>
      <c r="E285" s="103"/>
      <c r="F285" s="104"/>
      <c r="G285" s="99" t="e">
        <v>#N/A</v>
      </c>
      <c r="H285" s="107"/>
      <c r="I285" s="108"/>
      <c r="J285" s="111" t="e">
        <v>#N/A</v>
      </c>
      <c r="K285" s="107"/>
      <c r="L285" s="108"/>
      <c r="M285" s="111" t="e">
        <v>#N/A</v>
      </c>
      <c r="N285" s="107"/>
      <c r="O285" s="108"/>
      <c r="P285" s="114" t="e">
        <v>#N/A</v>
      </c>
    </row>
    <row r="286" spans="1:16">
      <c r="A286" s="18">
        <f t="shared" si="37"/>
        <v>286</v>
      </c>
      <c r="B286" s="101"/>
      <c r="C286" s="102"/>
      <c r="D286" s="106" t="e">
        <v>#N/A</v>
      </c>
      <c r="E286" s="103"/>
      <c r="F286" s="104"/>
      <c r="G286" s="99" t="e">
        <v>#N/A</v>
      </c>
      <c r="H286" s="107"/>
      <c r="I286" s="108"/>
      <c r="J286" s="111" t="e">
        <v>#N/A</v>
      </c>
      <c r="K286" s="107"/>
      <c r="L286" s="108"/>
      <c r="M286" s="111" t="e">
        <v>#N/A</v>
      </c>
      <c r="N286" s="107"/>
      <c r="O286" s="108"/>
      <c r="P286" s="114" t="e">
        <v>#N/A</v>
      </c>
    </row>
    <row r="287" spans="1:16">
      <c r="A287" s="18">
        <f t="shared" si="37"/>
        <v>287</v>
      </c>
      <c r="B287" s="101"/>
      <c r="C287" s="102"/>
      <c r="D287" s="106" t="e">
        <v>#N/A</v>
      </c>
      <c r="E287" s="103"/>
      <c r="F287" s="104"/>
      <c r="G287" s="99" t="e">
        <v>#N/A</v>
      </c>
      <c r="H287" s="107"/>
      <c r="I287" s="108"/>
      <c r="J287" s="111" t="e">
        <v>#N/A</v>
      </c>
      <c r="K287" s="107"/>
      <c r="L287" s="108"/>
      <c r="M287" s="111" t="e">
        <v>#N/A</v>
      </c>
      <c r="N287" s="107"/>
      <c r="O287" s="108"/>
      <c r="P287" s="114" t="e">
        <v>#N/A</v>
      </c>
    </row>
    <row r="288" spans="1:16">
      <c r="A288" s="18">
        <f t="shared" si="37"/>
        <v>288</v>
      </c>
      <c r="B288" s="101"/>
      <c r="C288" s="102"/>
      <c r="D288" s="106" t="e">
        <v>#N/A</v>
      </c>
      <c r="E288" s="103"/>
      <c r="F288" s="104"/>
      <c r="G288" s="99" t="e">
        <v>#N/A</v>
      </c>
      <c r="H288" s="107"/>
      <c r="I288" s="108"/>
      <c r="J288" s="111" t="e">
        <v>#N/A</v>
      </c>
      <c r="K288" s="107"/>
      <c r="L288" s="108"/>
      <c r="M288" s="111" t="e">
        <v>#N/A</v>
      </c>
      <c r="N288" s="107"/>
      <c r="O288" s="108"/>
      <c r="P288" s="114" t="e">
        <v>#N/A</v>
      </c>
    </row>
    <row r="289" spans="1:16">
      <c r="A289" s="18">
        <f t="shared" si="37"/>
        <v>289</v>
      </c>
      <c r="B289" s="101"/>
      <c r="C289" s="102"/>
      <c r="D289" s="106" t="e">
        <v>#N/A</v>
      </c>
      <c r="E289" s="103"/>
      <c r="F289" s="104"/>
      <c r="G289" s="99" t="e">
        <v>#N/A</v>
      </c>
      <c r="H289" s="107"/>
      <c r="I289" s="108"/>
      <c r="J289" s="111" t="e">
        <v>#N/A</v>
      </c>
      <c r="K289" s="107"/>
      <c r="L289" s="108"/>
      <c r="M289" s="111" t="e">
        <v>#N/A</v>
      </c>
      <c r="N289" s="107"/>
      <c r="O289" s="108"/>
      <c r="P289" s="114" t="e">
        <v>#N/A</v>
      </c>
    </row>
    <row r="290" spans="1:16">
      <c r="A290" s="18">
        <f t="shared" si="37"/>
        <v>290</v>
      </c>
      <c r="B290" s="101"/>
      <c r="C290" s="102"/>
      <c r="D290" s="106" t="e">
        <v>#N/A</v>
      </c>
      <c r="E290" s="103"/>
      <c r="F290" s="104"/>
      <c r="G290" s="99" t="e">
        <v>#N/A</v>
      </c>
      <c r="H290" s="107"/>
      <c r="I290" s="108"/>
      <c r="J290" s="111" t="e">
        <v>#N/A</v>
      </c>
      <c r="K290" s="107"/>
      <c r="L290" s="108"/>
      <c r="M290" s="111" t="e">
        <v>#N/A</v>
      </c>
      <c r="N290" s="107"/>
      <c r="O290" s="108"/>
      <c r="P290" s="114" t="e">
        <v>#N/A</v>
      </c>
    </row>
    <row r="291" spans="1:16">
      <c r="A291" s="18">
        <f t="shared" si="37"/>
        <v>291</v>
      </c>
      <c r="B291" s="101"/>
      <c r="C291" s="102"/>
      <c r="D291" s="106" t="e">
        <v>#N/A</v>
      </c>
      <c r="E291" s="103"/>
      <c r="F291" s="104"/>
      <c r="G291" s="99" t="e">
        <v>#N/A</v>
      </c>
      <c r="H291" s="107"/>
      <c r="I291" s="108"/>
      <c r="J291" s="111" t="e">
        <v>#N/A</v>
      </c>
      <c r="K291" s="107"/>
      <c r="L291" s="108"/>
      <c r="M291" s="111" t="e">
        <v>#N/A</v>
      </c>
      <c r="N291" s="107"/>
      <c r="O291" s="108"/>
      <c r="P291" s="114" t="e">
        <v>#N/A</v>
      </c>
    </row>
    <row r="292" spans="1:16">
      <c r="A292" s="18">
        <f t="shared" si="37"/>
        <v>292</v>
      </c>
      <c r="B292" s="101"/>
      <c r="C292" s="102"/>
      <c r="D292" s="106" t="e">
        <v>#N/A</v>
      </c>
      <c r="E292" s="103"/>
      <c r="F292" s="104"/>
      <c r="G292" s="99" t="e">
        <v>#N/A</v>
      </c>
      <c r="H292" s="107"/>
      <c r="I292" s="108"/>
      <c r="J292" s="111" t="e">
        <v>#N/A</v>
      </c>
      <c r="K292" s="107"/>
      <c r="L292" s="108"/>
      <c r="M292" s="111" t="e">
        <v>#N/A</v>
      </c>
      <c r="N292" s="107"/>
      <c r="O292" s="108"/>
      <c r="P292" s="114" t="e">
        <v>#N/A</v>
      </c>
    </row>
    <row r="293" spans="1:16">
      <c r="A293" s="18">
        <f t="shared" si="37"/>
        <v>293</v>
      </c>
      <c r="B293" s="101"/>
      <c r="C293" s="102"/>
      <c r="D293" s="106" t="e">
        <v>#N/A</v>
      </c>
      <c r="E293" s="103"/>
      <c r="F293" s="104"/>
      <c r="G293" s="99" t="e">
        <v>#N/A</v>
      </c>
      <c r="H293" s="107"/>
      <c r="I293" s="108"/>
      <c r="J293" s="111" t="e">
        <v>#N/A</v>
      </c>
      <c r="K293" s="107"/>
      <c r="L293" s="108"/>
      <c r="M293" s="111" t="e">
        <v>#N/A</v>
      </c>
      <c r="N293" s="107"/>
      <c r="O293" s="108"/>
      <c r="P293" s="114" t="e">
        <v>#N/A</v>
      </c>
    </row>
    <row r="294" spans="1:16">
      <c r="A294" s="18">
        <f t="shared" si="37"/>
        <v>294</v>
      </c>
      <c r="B294" s="101"/>
      <c r="C294" s="102"/>
      <c r="D294" s="106" t="e">
        <v>#N/A</v>
      </c>
      <c r="E294" s="103"/>
      <c r="F294" s="104"/>
      <c r="G294" s="99" t="e">
        <v>#N/A</v>
      </c>
      <c r="H294" s="107"/>
      <c r="I294" s="108"/>
      <c r="J294" s="111" t="e">
        <v>#N/A</v>
      </c>
      <c r="K294" s="107"/>
      <c r="L294" s="108"/>
      <c r="M294" s="111" t="e">
        <v>#N/A</v>
      </c>
      <c r="N294" s="107"/>
      <c r="O294" s="108"/>
      <c r="P294" s="114" t="e">
        <v>#N/A</v>
      </c>
    </row>
    <row r="295" spans="1:16">
      <c r="A295" s="18">
        <f t="shared" si="37"/>
        <v>295</v>
      </c>
      <c r="B295" s="101"/>
      <c r="C295" s="102"/>
      <c r="D295" s="106" t="e">
        <v>#N/A</v>
      </c>
      <c r="E295" s="103"/>
      <c r="F295" s="104"/>
      <c r="G295" s="99" t="e">
        <v>#N/A</v>
      </c>
      <c r="H295" s="107"/>
      <c r="I295" s="108"/>
      <c r="J295" s="111" t="e">
        <v>#N/A</v>
      </c>
      <c r="K295" s="107"/>
      <c r="L295" s="108"/>
      <c r="M295" s="111" t="e">
        <v>#N/A</v>
      </c>
      <c r="N295" s="107"/>
      <c r="O295" s="108"/>
      <c r="P295" s="114" t="e">
        <v>#N/A</v>
      </c>
    </row>
    <row r="296" spans="1:16">
      <c r="A296" s="18">
        <f t="shared" si="37"/>
        <v>296</v>
      </c>
      <c r="B296" s="101"/>
      <c r="C296" s="102"/>
      <c r="D296" s="106" t="e">
        <v>#N/A</v>
      </c>
      <c r="E296" s="103"/>
      <c r="F296" s="104"/>
      <c r="G296" s="99" t="e">
        <v>#N/A</v>
      </c>
      <c r="H296" s="107"/>
      <c r="I296" s="108"/>
      <c r="J296" s="111" t="e">
        <v>#N/A</v>
      </c>
      <c r="K296" s="107"/>
      <c r="L296" s="108"/>
      <c r="M296" s="111" t="e">
        <v>#N/A</v>
      </c>
      <c r="N296" s="107"/>
      <c r="O296" s="108"/>
      <c r="P296" s="114" t="e">
        <v>#N/A</v>
      </c>
    </row>
    <row r="297" spans="1:16">
      <c r="A297" s="18">
        <f t="shared" si="37"/>
        <v>297</v>
      </c>
      <c r="B297" s="101"/>
      <c r="C297" s="102"/>
      <c r="D297" s="106" t="e">
        <v>#N/A</v>
      </c>
      <c r="E297" s="103"/>
      <c r="F297" s="104"/>
      <c r="G297" s="99" t="e">
        <v>#N/A</v>
      </c>
      <c r="H297" s="107"/>
      <c r="I297" s="108"/>
      <c r="J297" s="111" t="e">
        <v>#N/A</v>
      </c>
      <c r="K297" s="107"/>
      <c r="L297" s="108"/>
      <c r="M297" s="111" t="e">
        <v>#N/A</v>
      </c>
      <c r="N297" s="107"/>
      <c r="O297" s="108"/>
      <c r="P297" s="114" t="e">
        <v>#N/A</v>
      </c>
    </row>
    <row r="298" spans="1:16">
      <c r="A298" s="18">
        <f t="shared" si="37"/>
        <v>298</v>
      </c>
      <c r="B298" s="101"/>
      <c r="C298" s="102"/>
      <c r="D298" s="106" t="e">
        <v>#N/A</v>
      </c>
      <c r="E298" s="103"/>
      <c r="F298" s="104"/>
      <c r="G298" s="99" t="e">
        <v>#N/A</v>
      </c>
      <c r="H298" s="107"/>
      <c r="I298" s="108"/>
      <c r="J298" s="111" t="e">
        <v>#N/A</v>
      </c>
      <c r="K298" s="107"/>
      <c r="L298" s="108"/>
      <c r="M298" s="111" t="e">
        <v>#N/A</v>
      </c>
      <c r="N298" s="107"/>
      <c r="O298" s="108"/>
      <c r="P298" s="114" t="e">
        <v>#N/A</v>
      </c>
    </row>
    <row r="299" spans="1:16">
      <c r="A299" s="18">
        <f t="shared" si="37"/>
        <v>299</v>
      </c>
      <c r="B299" s="101"/>
      <c r="C299" s="102"/>
      <c r="D299" s="106" t="e">
        <v>#N/A</v>
      </c>
      <c r="E299" s="103"/>
      <c r="F299" s="104"/>
      <c r="G299" s="99" t="e">
        <v>#N/A</v>
      </c>
      <c r="H299" s="107"/>
      <c r="I299" s="108"/>
      <c r="J299" s="111" t="e">
        <v>#N/A</v>
      </c>
      <c r="K299" s="107"/>
      <c r="L299" s="108"/>
      <c r="M299" s="111" t="e">
        <v>#N/A</v>
      </c>
      <c r="N299" s="107"/>
      <c r="O299" s="108"/>
      <c r="P299" s="114" t="e">
        <v>#N/A</v>
      </c>
    </row>
    <row r="300" spans="1:16">
      <c r="A300" s="18">
        <f t="shared" si="37"/>
        <v>300</v>
      </c>
      <c r="B300" s="101"/>
      <c r="C300" s="102"/>
      <c r="D300" s="106" t="e">
        <v>#N/A</v>
      </c>
      <c r="E300" s="103"/>
      <c r="F300" s="104"/>
      <c r="G300" s="99" t="e">
        <v>#N/A</v>
      </c>
      <c r="H300" s="107"/>
      <c r="I300" s="108"/>
      <c r="J300" s="111" t="e">
        <v>#N/A</v>
      </c>
      <c r="K300" s="107"/>
      <c r="L300" s="108"/>
      <c r="M300" s="111" t="e">
        <v>#N/A</v>
      </c>
      <c r="N300" s="107"/>
      <c r="O300" s="108"/>
      <c r="P300" s="114" t="e">
        <v>#N/A</v>
      </c>
    </row>
  </sheetData>
  <mergeCells count="1">
    <mergeCell ref="E18:G18"/>
  </mergeCells>
  <phoneticPr fontId="24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F83C4-8946-4524-9F12-CF04507538CC}">
  <sheetPr codeName="WSform5"/>
  <dimension ref="A1:Y300"/>
  <sheetViews>
    <sheetView zoomScale="80" zoomScaleNormal="80" workbookViewId="0">
      <selection activeCell="C4" sqref="C4"/>
    </sheetView>
  </sheetViews>
  <sheetFormatPr defaultColWidth="9" defaultRowHeight="12"/>
  <cols>
    <col min="1" max="1" width="4.36328125" style="18" customWidth="1"/>
    <col min="2" max="2" width="9.90625" style="18" customWidth="1"/>
    <col min="3" max="3" width="8.6328125" style="18" customWidth="1"/>
    <col min="4" max="4" width="7.7265625" style="18" customWidth="1"/>
    <col min="5" max="7" width="8.90625" style="18" customWidth="1"/>
    <col min="8" max="8" width="6.6328125" style="18" customWidth="1"/>
    <col min="9" max="9" width="5.08984375" style="18" customWidth="1"/>
    <col min="10" max="11" width="8.90625" style="18" customWidth="1"/>
    <col min="12" max="12" width="3.7265625" style="18" customWidth="1"/>
    <col min="13" max="13" width="8.90625" style="18" customWidth="1"/>
    <col min="14" max="14" width="6.6328125" style="18" customWidth="1"/>
    <col min="15" max="15" width="3.90625" style="18" customWidth="1"/>
    <col min="16" max="16" width="8.90625" style="18" customWidth="1"/>
    <col min="17" max="17" width="3.08984375" style="18" customWidth="1"/>
    <col min="18" max="18" width="10.6328125" style="27" customWidth="1"/>
    <col min="19" max="19" width="10.6328125" style="90" customWidth="1"/>
    <col min="20" max="29" width="10.6328125" style="18" customWidth="1"/>
    <col min="30" max="16384" width="9" style="18"/>
  </cols>
  <sheetData>
    <row r="1" spans="1:25">
      <c r="A1" s="18">
        <v>1</v>
      </c>
      <c r="B1" s="19">
        <v>2</v>
      </c>
      <c r="C1" s="20">
        <v>3</v>
      </c>
      <c r="D1" s="20">
        <v>4</v>
      </c>
      <c r="E1" s="20">
        <v>5</v>
      </c>
      <c r="F1" s="20">
        <v>6</v>
      </c>
      <c r="G1" s="20">
        <v>7</v>
      </c>
      <c r="H1" s="19">
        <v>8</v>
      </c>
      <c r="I1" s="19">
        <v>9</v>
      </c>
      <c r="J1" s="20">
        <v>10</v>
      </c>
      <c r="K1" s="21">
        <v>11</v>
      </c>
      <c r="L1" s="18">
        <v>12</v>
      </c>
      <c r="M1" s="21">
        <v>13</v>
      </c>
      <c r="N1" s="18">
        <v>14</v>
      </c>
      <c r="O1" s="18">
        <v>15</v>
      </c>
      <c r="P1" s="21">
        <v>16</v>
      </c>
      <c r="R1" s="22"/>
      <c r="S1" s="23"/>
      <c r="T1" s="24"/>
      <c r="U1" s="24"/>
      <c r="V1" s="24"/>
      <c r="W1" s="24"/>
      <c r="X1" s="24"/>
      <c r="Y1" s="24"/>
    </row>
    <row r="2" spans="1:25" ht="19">
      <c r="A2" s="18">
        <v>2</v>
      </c>
      <c r="B2" s="25" t="s">
        <v>8</v>
      </c>
      <c r="F2" s="26"/>
      <c r="G2" s="26"/>
      <c r="L2" s="27" t="s">
        <v>9</v>
      </c>
      <c r="M2" s="28" t="s">
        <v>72</v>
      </c>
      <c r="N2" s="1" t="s">
        <v>10</v>
      </c>
      <c r="R2" s="27" t="s">
        <v>73</v>
      </c>
      <c r="S2" s="29" t="s">
        <v>74</v>
      </c>
      <c r="T2" s="1" t="s">
        <v>75</v>
      </c>
      <c r="U2" s="22"/>
      <c r="V2" s="30"/>
      <c r="W2" s="24"/>
      <c r="X2" s="24"/>
      <c r="Y2" s="24"/>
    </row>
    <row r="3" spans="1:25">
      <c r="A3" s="21">
        <v>3</v>
      </c>
      <c r="B3" s="31" t="s">
        <v>11</v>
      </c>
      <c r="C3" s="32" t="s">
        <v>12</v>
      </c>
      <c r="E3" s="31" t="s">
        <v>69</v>
      </c>
      <c r="F3" s="33"/>
      <c r="G3" s="2" t="s">
        <v>13</v>
      </c>
      <c r="H3" s="2"/>
      <c r="I3" s="2"/>
      <c r="K3" s="3"/>
      <c r="L3" s="27" t="s">
        <v>14</v>
      </c>
      <c r="M3" s="34" t="s">
        <v>76</v>
      </c>
      <c r="N3" s="1" t="s">
        <v>15</v>
      </c>
      <c r="O3" s="1"/>
      <c r="R3" s="24"/>
      <c r="S3" s="24"/>
      <c r="T3" s="24"/>
      <c r="U3" s="22"/>
      <c r="V3" s="35"/>
      <c r="W3" s="36"/>
      <c r="X3" s="24"/>
      <c r="Y3" s="24"/>
    </row>
    <row r="4" spans="1:25">
      <c r="A4" s="21">
        <v>4</v>
      </c>
      <c r="B4" s="31" t="s">
        <v>16</v>
      </c>
      <c r="C4" s="37">
        <v>4</v>
      </c>
      <c r="D4" s="38"/>
      <c r="F4" s="2" t="s">
        <v>6</v>
      </c>
      <c r="G4" s="2" t="s">
        <v>6</v>
      </c>
      <c r="H4" s="2" t="s">
        <v>17</v>
      </c>
      <c r="I4" s="2" t="s">
        <v>1</v>
      </c>
      <c r="J4" s="1"/>
      <c r="K4" s="4" t="s">
        <v>18</v>
      </c>
      <c r="L4" s="1"/>
      <c r="M4" s="1"/>
      <c r="N4" s="1"/>
      <c r="O4" s="1"/>
      <c r="R4" s="22"/>
      <c r="S4" s="39"/>
      <c r="T4" s="24"/>
      <c r="U4" s="24"/>
      <c r="V4" s="40"/>
      <c r="W4" s="24"/>
      <c r="X4" s="24"/>
      <c r="Y4" s="24"/>
    </row>
    <row r="5" spans="1:25">
      <c r="A5" s="18">
        <v>5</v>
      </c>
      <c r="B5" s="31" t="s">
        <v>19</v>
      </c>
      <c r="C5" s="37">
        <v>7</v>
      </c>
      <c r="D5" s="38" t="s">
        <v>20</v>
      </c>
      <c r="F5" s="2" t="s">
        <v>0</v>
      </c>
      <c r="G5" s="2" t="s">
        <v>21</v>
      </c>
      <c r="H5" s="2" t="s">
        <v>22</v>
      </c>
      <c r="I5" s="2" t="s">
        <v>22</v>
      </c>
      <c r="J5" s="41" t="s">
        <v>23</v>
      </c>
      <c r="K5" s="27" t="s">
        <v>24</v>
      </c>
      <c r="L5" s="2"/>
      <c r="M5" s="2"/>
      <c r="N5" s="1"/>
      <c r="O5" s="3" t="s">
        <v>68</v>
      </c>
      <c r="P5" s="42" t="str">
        <f ca="1">RIGHT(CELL("filename",A1),LEN(CELL("filename",A1))-FIND("]",CELL("filename",A1)))</f>
        <v>srim7Be_Water</v>
      </c>
      <c r="R5" s="22"/>
      <c r="S5" s="39"/>
      <c r="T5" s="43"/>
      <c r="U5" s="23"/>
      <c r="V5" s="44"/>
      <c r="W5" s="24"/>
      <c r="X5" s="24"/>
      <c r="Y5" s="24"/>
    </row>
    <row r="6" spans="1:25">
      <c r="A6" s="21">
        <v>6</v>
      </c>
      <c r="B6" s="31" t="s">
        <v>25</v>
      </c>
      <c r="C6" s="45" t="s">
        <v>79</v>
      </c>
      <c r="D6" s="38" t="s">
        <v>26</v>
      </c>
      <c r="F6" s="5" t="s">
        <v>2</v>
      </c>
      <c r="G6" s="6">
        <v>1</v>
      </c>
      <c r="H6" s="6">
        <v>66.67</v>
      </c>
      <c r="I6" s="7">
        <v>11.19</v>
      </c>
      <c r="J6" s="21">
        <v>1</v>
      </c>
      <c r="K6" s="46">
        <v>9.9997000000000007</v>
      </c>
      <c r="L6" s="4" t="s">
        <v>27</v>
      </c>
      <c r="M6" s="1"/>
      <c r="N6" s="1"/>
      <c r="O6" s="3" t="s">
        <v>67</v>
      </c>
      <c r="P6" s="47" t="s">
        <v>78</v>
      </c>
      <c r="Q6" s="24"/>
      <c r="R6" s="22"/>
      <c r="S6" s="39"/>
      <c r="T6" s="48"/>
      <c r="U6" s="23"/>
      <c r="V6" s="44"/>
      <c r="W6" s="24"/>
      <c r="X6" s="24"/>
      <c r="Y6" s="24"/>
    </row>
    <row r="7" spans="1:25">
      <c r="A7" s="18">
        <v>7</v>
      </c>
      <c r="B7" s="49"/>
      <c r="C7" s="45" t="s">
        <v>80</v>
      </c>
      <c r="F7" s="50" t="s">
        <v>3</v>
      </c>
      <c r="G7" s="51">
        <v>8</v>
      </c>
      <c r="H7" s="51">
        <v>33.33</v>
      </c>
      <c r="I7" s="52">
        <v>88.81</v>
      </c>
      <c r="J7" s="21">
        <v>2</v>
      </c>
      <c r="K7" s="53">
        <v>99.997</v>
      </c>
      <c r="L7" s="4" t="s">
        <v>28</v>
      </c>
      <c r="M7" s="1"/>
      <c r="N7" s="1"/>
      <c r="R7" s="22"/>
      <c r="S7" s="39"/>
      <c r="T7" s="24"/>
      <c r="U7" s="23"/>
      <c r="V7" s="44"/>
      <c r="W7" s="24"/>
      <c r="X7" s="54"/>
      <c r="Y7" s="24"/>
    </row>
    <row r="8" spans="1:25">
      <c r="A8" s="18">
        <v>8</v>
      </c>
      <c r="B8" s="31" t="s">
        <v>29</v>
      </c>
      <c r="C8" s="55">
        <v>1</v>
      </c>
      <c r="D8" s="8" t="s">
        <v>4</v>
      </c>
      <c r="F8" s="50"/>
      <c r="G8" s="51"/>
      <c r="H8" s="51"/>
      <c r="I8" s="52"/>
      <c r="J8" s="21">
        <v>3</v>
      </c>
      <c r="K8" s="53">
        <v>99.997</v>
      </c>
      <c r="L8" s="4" t="s">
        <v>30</v>
      </c>
      <c r="M8" s="1"/>
      <c r="N8" s="1"/>
      <c r="O8" s="1"/>
      <c r="R8" s="22"/>
      <c r="S8" s="39"/>
      <c r="T8" s="24"/>
      <c r="U8" s="23"/>
      <c r="V8" s="16"/>
      <c r="W8" s="24"/>
      <c r="X8" s="56"/>
      <c r="Y8" s="14"/>
    </row>
    <row r="9" spans="1:25">
      <c r="A9" s="18">
        <v>9</v>
      </c>
      <c r="B9" s="49"/>
      <c r="C9" s="55">
        <v>1.0029E+23</v>
      </c>
      <c r="D9" s="38" t="s">
        <v>5</v>
      </c>
      <c r="F9" s="50"/>
      <c r="G9" s="51"/>
      <c r="H9" s="51"/>
      <c r="I9" s="52"/>
      <c r="J9" s="21">
        <v>4</v>
      </c>
      <c r="K9" s="53">
        <v>1</v>
      </c>
      <c r="L9" s="4" t="s">
        <v>31</v>
      </c>
      <c r="M9" s="1"/>
      <c r="N9" s="1"/>
      <c r="O9" s="1"/>
      <c r="R9" s="22"/>
      <c r="S9" s="57"/>
      <c r="T9" s="15"/>
      <c r="U9" s="23"/>
      <c r="V9" s="16"/>
      <c r="W9" s="24"/>
      <c r="X9" s="56"/>
      <c r="Y9" s="14"/>
    </row>
    <row r="10" spans="1:25">
      <c r="A10" s="18">
        <v>10</v>
      </c>
      <c r="B10" s="31" t="s">
        <v>32</v>
      </c>
      <c r="C10" s="9">
        <v>0.122</v>
      </c>
      <c r="D10" s="38"/>
      <c r="F10" s="50"/>
      <c r="G10" s="51"/>
      <c r="H10" s="51"/>
      <c r="I10" s="52"/>
      <c r="J10" s="21">
        <v>5</v>
      </c>
      <c r="K10" s="53">
        <v>1</v>
      </c>
      <c r="L10" s="4" t="s">
        <v>33</v>
      </c>
      <c r="M10" s="1"/>
      <c r="N10" s="1"/>
      <c r="O10" s="1"/>
      <c r="R10" s="22"/>
      <c r="S10" s="57"/>
      <c r="T10" s="48"/>
      <c r="U10" s="23"/>
      <c r="V10" s="16"/>
      <c r="W10" s="24"/>
      <c r="X10" s="56"/>
      <c r="Y10" s="14"/>
    </row>
    <row r="11" spans="1:25">
      <c r="A11" s="18">
        <v>11</v>
      </c>
      <c r="C11" s="58" t="s">
        <v>34</v>
      </c>
      <c r="D11" s="26" t="s">
        <v>35</v>
      </c>
      <c r="F11" s="50"/>
      <c r="G11" s="51"/>
      <c r="H11" s="51"/>
      <c r="I11" s="52"/>
      <c r="J11" s="21">
        <v>6</v>
      </c>
      <c r="K11" s="53">
        <v>1000</v>
      </c>
      <c r="L11" s="4" t="s">
        <v>36</v>
      </c>
      <c r="M11" s="1"/>
      <c r="N11" s="1"/>
      <c r="O11" s="1"/>
      <c r="R11" s="22"/>
      <c r="S11" s="59"/>
      <c r="T11" s="24"/>
      <c r="U11" s="24"/>
      <c r="V11" s="54"/>
      <c r="W11" s="54"/>
      <c r="X11" s="54"/>
      <c r="Y11" s="24"/>
    </row>
    <row r="12" spans="1:25">
      <c r="A12" s="18">
        <v>12</v>
      </c>
      <c r="B12" s="27" t="s">
        <v>37</v>
      </c>
      <c r="C12" s="60">
        <v>20</v>
      </c>
      <c r="D12" s="61">
        <f>$C$5/100</f>
        <v>7.0000000000000007E-2</v>
      </c>
      <c r="E12" s="38" t="s">
        <v>66</v>
      </c>
      <c r="F12" s="50"/>
      <c r="G12" s="51"/>
      <c r="H12" s="51"/>
      <c r="I12" s="52"/>
      <c r="J12" s="21">
        <v>7</v>
      </c>
      <c r="K12" s="53">
        <v>9.9705999999999992</v>
      </c>
      <c r="L12" s="4" t="s">
        <v>38</v>
      </c>
      <c r="M12" s="1"/>
      <c r="R12" s="22"/>
      <c r="S12" s="59"/>
      <c r="T12" s="24"/>
      <c r="U12" s="24"/>
      <c r="V12" s="44"/>
      <c r="W12" s="44"/>
      <c r="X12" s="44"/>
      <c r="Y12" s="24"/>
    </row>
    <row r="13" spans="1:25">
      <c r="A13" s="18">
        <v>13</v>
      </c>
      <c r="B13" s="27" t="s">
        <v>39</v>
      </c>
      <c r="C13" s="62">
        <v>228</v>
      </c>
      <c r="D13" s="61">
        <f>$C$5*1000000</f>
        <v>7000000</v>
      </c>
      <c r="E13" s="38" t="s">
        <v>61</v>
      </c>
      <c r="F13" s="63"/>
      <c r="G13" s="64"/>
      <c r="H13" s="64"/>
      <c r="I13" s="65"/>
      <c r="J13" s="21">
        <v>8</v>
      </c>
      <c r="K13" s="66">
        <v>0.35788999999999999</v>
      </c>
      <c r="L13" s="4" t="s">
        <v>40</v>
      </c>
      <c r="R13" s="22" t="s">
        <v>77</v>
      </c>
      <c r="S13" s="59"/>
      <c r="T13" s="24"/>
      <c r="U13" s="22"/>
      <c r="V13" s="44"/>
      <c r="W13" s="44"/>
      <c r="X13" s="16"/>
      <c r="Y13" s="24"/>
    </row>
    <row r="14" spans="1:25" ht="13">
      <c r="A14" s="18">
        <v>14</v>
      </c>
      <c r="B14" s="27" t="s">
        <v>70</v>
      </c>
      <c r="C14" s="67"/>
      <c r="D14" s="38" t="s">
        <v>71</v>
      </c>
      <c r="E14" s="24"/>
      <c r="F14" s="24"/>
      <c r="G14" s="24"/>
      <c r="H14" s="68">
        <f>SUM(H6:H13)</f>
        <v>100</v>
      </c>
      <c r="I14" s="69">
        <f>SUM(I6:I13)</f>
        <v>100</v>
      </c>
      <c r="J14" s="21">
        <v>0</v>
      </c>
      <c r="K14" s="10" t="s">
        <v>41</v>
      </c>
      <c r="L14" s="11"/>
      <c r="N14" s="58"/>
      <c r="O14" s="58"/>
      <c r="P14" s="58"/>
      <c r="R14" s="22"/>
      <c r="S14" s="59"/>
      <c r="T14" s="24"/>
      <c r="U14" s="22"/>
      <c r="V14" s="70"/>
      <c r="W14" s="70"/>
      <c r="X14" s="71"/>
      <c r="Y14" s="24"/>
    </row>
    <row r="15" spans="1:25" ht="13">
      <c r="A15" s="18">
        <v>15</v>
      </c>
      <c r="B15" s="27" t="s">
        <v>63</v>
      </c>
      <c r="C15" s="72"/>
      <c r="D15" s="73" t="s">
        <v>64</v>
      </c>
      <c r="E15" s="74"/>
      <c r="F15" s="74"/>
      <c r="G15" s="74"/>
      <c r="H15" s="48"/>
      <c r="I15" s="48"/>
      <c r="J15" s="17"/>
      <c r="K15" s="12"/>
      <c r="L15" s="13"/>
      <c r="M15" s="17"/>
      <c r="N15" s="38"/>
      <c r="O15" s="38"/>
      <c r="P15" s="17"/>
      <c r="R15" s="22"/>
      <c r="S15" s="59"/>
      <c r="T15" s="24"/>
      <c r="U15" s="24"/>
      <c r="V15" s="75"/>
      <c r="W15" s="75"/>
      <c r="X15" s="56"/>
      <c r="Y15" s="24"/>
    </row>
    <row r="16" spans="1:25">
      <c r="A16" s="18">
        <v>16</v>
      </c>
      <c r="B16" s="38"/>
      <c r="C16" s="76"/>
      <c r="D16" s="77"/>
      <c r="F16" s="78" t="s">
        <v>42</v>
      </c>
      <c r="G16" s="74"/>
      <c r="H16" s="79"/>
      <c r="I16" s="48"/>
      <c r="J16" s="115" t="s">
        <v>81</v>
      </c>
      <c r="K16" s="12"/>
      <c r="L16" s="13"/>
      <c r="M16" s="38"/>
      <c r="N16" s="38"/>
      <c r="O16" s="38"/>
      <c r="P16" s="38"/>
      <c r="R16" s="22"/>
      <c r="S16" s="59"/>
      <c r="T16" s="24"/>
      <c r="U16" s="24"/>
      <c r="V16" s="75"/>
      <c r="W16" s="75"/>
      <c r="X16" s="56"/>
      <c r="Y16" s="24"/>
    </row>
    <row r="17" spans="1:25">
      <c r="A17" s="18">
        <v>17</v>
      </c>
      <c r="B17" s="80" t="s">
        <v>43</v>
      </c>
      <c r="C17" s="81"/>
      <c r="D17" s="82"/>
      <c r="E17" s="80" t="s">
        <v>44</v>
      </c>
      <c r="F17" s="83" t="s">
        <v>45</v>
      </c>
      <c r="G17" s="84" t="s">
        <v>46</v>
      </c>
      <c r="H17" s="80" t="s">
        <v>47</v>
      </c>
      <c r="I17" s="81"/>
      <c r="J17" s="82"/>
      <c r="K17" s="80" t="s">
        <v>48</v>
      </c>
      <c r="L17" s="85"/>
      <c r="M17" s="86"/>
      <c r="N17" s="80" t="s">
        <v>49</v>
      </c>
      <c r="O17" s="81"/>
      <c r="P17" s="82"/>
      <c r="R17" s="22"/>
      <c r="S17" s="59"/>
      <c r="T17" s="24"/>
      <c r="U17" s="24"/>
      <c r="V17" s="24"/>
      <c r="W17" s="24"/>
      <c r="X17" s="24"/>
      <c r="Y17" s="24"/>
    </row>
    <row r="18" spans="1:25">
      <c r="A18" s="18">
        <v>18</v>
      </c>
      <c r="B18" s="87" t="s">
        <v>50</v>
      </c>
      <c r="C18" s="24"/>
      <c r="D18" s="88" t="s">
        <v>51</v>
      </c>
      <c r="E18" s="116" t="s">
        <v>52</v>
      </c>
      <c r="F18" s="117"/>
      <c r="G18" s="118"/>
      <c r="H18" s="87" t="s">
        <v>53</v>
      </c>
      <c r="I18" s="24"/>
      <c r="J18" s="88" t="s">
        <v>54</v>
      </c>
      <c r="K18" s="87" t="s">
        <v>55</v>
      </c>
      <c r="L18" s="89"/>
      <c r="M18" s="88" t="s">
        <v>54</v>
      </c>
      <c r="N18" s="87" t="s">
        <v>55</v>
      </c>
      <c r="O18" s="24"/>
      <c r="P18" s="88" t="s">
        <v>54</v>
      </c>
    </row>
    <row r="19" spans="1:25">
      <c r="A19" s="18">
        <v>19</v>
      </c>
      <c r="B19" s="91"/>
      <c r="C19" s="92"/>
      <c r="D19" s="93"/>
      <c r="E19" s="91"/>
      <c r="F19" s="92"/>
      <c r="G19" s="93"/>
      <c r="H19" s="91"/>
      <c r="I19" s="92"/>
      <c r="J19" s="93"/>
      <c r="K19" s="91"/>
      <c r="L19" s="92"/>
      <c r="M19" s="93"/>
      <c r="N19" s="91"/>
      <c r="O19" s="92"/>
      <c r="P19" s="93"/>
    </row>
    <row r="20" spans="1:25">
      <c r="A20" s="21">
        <v>20</v>
      </c>
      <c r="B20" s="94">
        <v>69.999899999999997</v>
      </c>
      <c r="C20" s="95" t="s">
        <v>65</v>
      </c>
      <c r="D20" s="96">
        <f t="shared" ref="D20:D49" si="0">B20/1000000/$C$5</f>
        <v>9.9999857142857148E-6</v>
      </c>
      <c r="E20" s="97">
        <v>3.4349999999999999E-2</v>
      </c>
      <c r="F20" s="98">
        <v>0.38219999999999998</v>
      </c>
      <c r="G20" s="99">
        <f t="shared" ref="G20:G83" si="1">E20+F20</f>
        <v>0.41654999999999998</v>
      </c>
      <c r="H20" s="94">
        <v>15</v>
      </c>
      <c r="I20" s="95" t="s">
        <v>57</v>
      </c>
      <c r="J20" s="100">
        <f t="shared" ref="J20:J51" si="2">H20/1000/10</f>
        <v>1.5E-3</v>
      </c>
      <c r="K20" s="94">
        <v>10</v>
      </c>
      <c r="L20" s="95" t="s">
        <v>57</v>
      </c>
      <c r="M20" s="100">
        <f t="shared" ref="M20:M51" si="3">K20/1000/10</f>
        <v>1E-3</v>
      </c>
      <c r="N20" s="94">
        <v>7</v>
      </c>
      <c r="O20" s="95" t="s">
        <v>57</v>
      </c>
      <c r="P20" s="100">
        <f t="shared" ref="P20:P51" si="4">N20/1000/10</f>
        <v>6.9999999999999999E-4</v>
      </c>
    </row>
    <row r="21" spans="1:25">
      <c r="A21" s="18">
        <f>A20+1</f>
        <v>21</v>
      </c>
      <c r="B21" s="101">
        <v>79.999899999999997</v>
      </c>
      <c r="C21" s="102" t="s">
        <v>65</v>
      </c>
      <c r="D21" s="96">
        <f t="shared" si="0"/>
        <v>1.1428557142857143E-5</v>
      </c>
      <c r="E21" s="103">
        <v>3.6720000000000003E-2</v>
      </c>
      <c r="F21" s="104">
        <v>0.39860000000000001</v>
      </c>
      <c r="G21" s="99">
        <f t="shared" si="1"/>
        <v>0.43532000000000004</v>
      </c>
      <c r="H21" s="101">
        <v>16</v>
      </c>
      <c r="I21" s="102" t="s">
        <v>57</v>
      </c>
      <c r="J21" s="100">
        <f t="shared" si="2"/>
        <v>1.6000000000000001E-3</v>
      </c>
      <c r="K21" s="101">
        <v>11</v>
      </c>
      <c r="L21" s="102" t="s">
        <v>57</v>
      </c>
      <c r="M21" s="100">
        <f t="shared" si="3"/>
        <v>1.0999999999999998E-3</v>
      </c>
      <c r="N21" s="101">
        <v>8</v>
      </c>
      <c r="O21" s="102" t="s">
        <v>57</v>
      </c>
      <c r="P21" s="100">
        <f t="shared" si="4"/>
        <v>8.0000000000000004E-4</v>
      </c>
    </row>
    <row r="22" spans="1:25">
      <c r="A22" s="18">
        <f t="shared" ref="A22:A85" si="5">A21+1</f>
        <v>22</v>
      </c>
      <c r="B22" s="101">
        <v>89.999899999999997</v>
      </c>
      <c r="C22" s="102" t="s">
        <v>65</v>
      </c>
      <c r="D22" s="96">
        <f t="shared" si="0"/>
        <v>1.2857128571428571E-5</v>
      </c>
      <c r="E22" s="103">
        <v>3.8949999999999999E-2</v>
      </c>
      <c r="F22" s="104">
        <v>0.41310000000000002</v>
      </c>
      <c r="G22" s="99">
        <f t="shared" si="1"/>
        <v>0.45205000000000001</v>
      </c>
      <c r="H22" s="101">
        <v>18</v>
      </c>
      <c r="I22" s="102" t="s">
        <v>57</v>
      </c>
      <c r="J22" s="100">
        <f t="shared" si="2"/>
        <v>1.8E-3</v>
      </c>
      <c r="K22" s="101">
        <v>12</v>
      </c>
      <c r="L22" s="102" t="s">
        <v>57</v>
      </c>
      <c r="M22" s="100">
        <f t="shared" si="3"/>
        <v>1.2000000000000001E-3</v>
      </c>
      <c r="N22" s="101">
        <v>9</v>
      </c>
      <c r="O22" s="102" t="s">
        <v>57</v>
      </c>
      <c r="P22" s="100">
        <f t="shared" si="4"/>
        <v>8.9999999999999998E-4</v>
      </c>
    </row>
    <row r="23" spans="1:25">
      <c r="A23" s="18">
        <f t="shared" si="5"/>
        <v>23</v>
      </c>
      <c r="B23" s="101">
        <v>99.999899999999997</v>
      </c>
      <c r="C23" s="102" t="s">
        <v>65</v>
      </c>
      <c r="D23" s="96">
        <f t="shared" si="0"/>
        <v>1.4285699999999999E-5</v>
      </c>
      <c r="E23" s="103">
        <v>4.1050000000000003E-2</v>
      </c>
      <c r="F23" s="104">
        <v>0.42599999999999999</v>
      </c>
      <c r="G23" s="99">
        <f t="shared" si="1"/>
        <v>0.46704999999999997</v>
      </c>
      <c r="H23" s="101">
        <v>19</v>
      </c>
      <c r="I23" s="102" t="s">
        <v>57</v>
      </c>
      <c r="J23" s="100">
        <f t="shared" si="2"/>
        <v>1.9E-3</v>
      </c>
      <c r="K23" s="101">
        <v>13</v>
      </c>
      <c r="L23" s="102" t="s">
        <v>57</v>
      </c>
      <c r="M23" s="100">
        <f t="shared" si="3"/>
        <v>1.2999999999999999E-3</v>
      </c>
      <c r="N23" s="101">
        <v>9</v>
      </c>
      <c r="O23" s="102" t="s">
        <v>57</v>
      </c>
      <c r="P23" s="100">
        <f t="shared" si="4"/>
        <v>8.9999999999999998E-4</v>
      </c>
    </row>
    <row r="24" spans="1:25">
      <c r="A24" s="18">
        <f t="shared" si="5"/>
        <v>24</v>
      </c>
      <c r="B24" s="101">
        <v>110</v>
      </c>
      <c r="C24" s="102" t="s">
        <v>65</v>
      </c>
      <c r="D24" s="96">
        <f t="shared" si="0"/>
        <v>1.5714285714285715E-5</v>
      </c>
      <c r="E24" s="103">
        <v>4.3060000000000001E-2</v>
      </c>
      <c r="F24" s="104">
        <v>0.43769999999999998</v>
      </c>
      <c r="G24" s="99">
        <f t="shared" si="1"/>
        <v>0.48075999999999997</v>
      </c>
      <c r="H24" s="101">
        <v>20</v>
      </c>
      <c r="I24" s="102" t="s">
        <v>57</v>
      </c>
      <c r="J24" s="100">
        <f t="shared" si="2"/>
        <v>2E-3</v>
      </c>
      <c r="K24" s="101">
        <v>13</v>
      </c>
      <c r="L24" s="102" t="s">
        <v>57</v>
      </c>
      <c r="M24" s="100">
        <f t="shared" si="3"/>
        <v>1.2999999999999999E-3</v>
      </c>
      <c r="N24" s="101">
        <v>10</v>
      </c>
      <c r="O24" s="102" t="s">
        <v>57</v>
      </c>
      <c r="P24" s="100">
        <f t="shared" si="4"/>
        <v>1E-3</v>
      </c>
    </row>
    <row r="25" spans="1:25">
      <c r="A25" s="18">
        <f t="shared" si="5"/>
        <v>25</v>
      </c>
      <c r="B25" s="101">
        <v>120</v>
      </c>
      <c r="C25" s="102" t="s">
        <v>65</v>
      </c>
      <c r="D25" s="96">
        <f t="shared" si="0"/>
        <v>1.7142857142857142E-5</v>
      </c>
      <c r="E25" s="103">
        <v>4.4970000000000003E-2</v>
      </c>
      <c r="F25" s="104">
        <v>0.44829999999999998</v>
      </c>
      <c r="G25" s="99">
        <f t="shared" si="1"/>
        <v>0.49326999999999999</v>
      </c>
      <c r="H25" s="101">
        <v>21</v>
      </c>
      <c r="I25" s="102" t="s">
        <v>57</v>
      </c>
      <c r="J25" s="100">
        <f t="shared" si="2"/>
        <v>2.1000000000000003E-3</v>
      </c>
      <c r="K25" s="101">
        <v>14</v>
      </c>
      <c r="L25" s="102" t="s">
        <v>57</v>
      </c>
      <c r="M25" s="100">
        <f t="shared" si="3"/>
        <v>1.4E-3</v>
      </c>
      <c r="N25" s="101">
        <v>10</v>
      </c>
      <c r="O25" s="102" t="s">
        <v>57</v>
      </c>
      <c r="P25" s="100">
        <f t="shared" si="4"/>
        <v>1E-3</v>
      </c>
    </row>
    <row r="26" spans="1:25">
      <c r="A26" s="18">
        <f t="shared" si="5"/>
        <v>26</v>
      </c>
      <c r="B26" s="101">
        <v>130</v>
      </c>
      <c r="C26" s="102" t="s">
        <v>65</v>
      </c>
      <c r="D26" s="96">
        <f t="shared" si="0"/>
        <v>1.8571428571428568E-5</v>
      </c>
      <c r="E26" s="103">
        <v>4.6809999999999997E-2</v>
      </c>
      <c r="F26" s="104">
        <v>0.45789999999999997</v>
      </c>
      <c r="G26" s="99">
        <f t="shared" si="1"/>
        <v>0.50470999999999999</v>
      </c>
      <c r="H26" s="101">
        <v>22</v>
      </c>
      <c r="I26" s="102" t="s">
        <v>57</v>
      </c>
      <c r="J26" s="100">
        <f t="shared" si="2"/>
        <v>2.1999999999999997E-3</v>
      </c>
      <c r="K26" s="101">
        <v>15</v>
      </c>
      <c r="L26" s="102" t="s">
        <v>57</v>
      </c>
      <c r="M26" s="100">
        <f t="shared" si="3"/>
        <v>1.5E-3</v>
      </c>
      <c r="N26" s="101">
        <v>11</v>
      </c>
      <c r="O26" s="102" t="s">
        <v>57</v>
      </c>
      <c r="P26" s="100">
        <f t="shared" si="4"/>
        <v>1.0999999999999998E-3</v>
      </c>
    </row>
    <row r="27" spans="1:25">
      <c r="A27" s="18">
        <f t="shared" si="5"/>
        <v>27</v>
      </c>
      <c r="B27" s="101">
        <v>139.999</v>
      </c>
      <c r="C27" s="102" t="s">
        <v>65</v>
      </c>
      <c r="D27" s="96">
        <f t="shared" si="0"/>
        <v>1.9999857142857142E-5</v>
      </c>
      <c r="E27" s="103">
        <v>4.8579999999999998E-2</v>
      </c>
      <c r="F27" s="104">
        <v>0.46679999999999999</v>
      </c>
      <c r="G27" s="99">
        <f t="shared" si="1"/>
        <v>0.51537999999999995</v>
      </c>
      <c r="H27" s="101">
        <v>23</v>
      </c>
      <c r="I27" s="102" t="s">
        <v>57</v>
      </c>
      <c r="J27" s="100">
        <f t="shared" si="2"/>
        <v>2.3E-3</v>
      </c>
      <c r="K27" s="101">
        <v>15</v>
      </c>
      <c r="L27" s="102" t="s">
        <v>57</v>
      </c>
      <c r="M27" s="100">
        <f t="shared" si="3"/>
        <v>1.5E-3</v>
      </c>
      <c r="N27" s="101">
        <v>11</v>
      </c>
      <c r="O27" s="102" t="s">
        <v>57</v>
      </c>
      <c r="P27" s="100">
        <f t="shared" si="4"/>
        <v>1.0999999999999998E-3</v>
      </c>
    </row>
    <row r="28" spans="1:25">
      <c r="A28" s="18">
        <f t="shared" si="5"/>
        <v>28</v>
      </c>
      <c r="B28" s="101">
        <v>149.999</v>
      </c>
      <c r="C28" s="102" t="s">
        <v>65</v>
      </c>
      <c r="D28" s="96">
        <f t="shared" si="0"/>
        <v>2.1428428571428572E-5</v>
      </c>
      <c r="E28" s="103">
        <v>5.0279999999999998E-2</v>
      </c>
      <c r="F28" s="104">
        <v>0.47489999999999999</v>
      </c>
      <c r="G28" s="99">
        <f t="shared" si="1"/>
        <v>0.52517999999999998</v>
      </c>
      <c r="H28" s="101">
        <v>24</v>
      </c>
      <c r="I28" s="102" t="s">
        <v>57</v>
      </c>
      <c r="J28" s="100">
        <f t="shared" si="2"/>
        <v>2.4000000000000002E-3</v>
      </c>
      <c r="K28" s="101">
        <v>16</v>
      </c>
      <c r="L28" s="102" t="s">
        <v>57</v>
      </c>
      <c r="M28" s="100">
        <f t="shared" si="3"/>
        <v>1.6000000000000001E-3</v>
      </c>
      <c r="N28" s="101">
        <v>11</v>
      </c>
      <c r="O28" s="102" t="s">
        <v>57</v>
      </c>
      <c r="P28" s="100">
        <f t="shared" si="4"/>
        <v>1.0999999999999998E-3</v>
      </c>
    </row>
    <row r="29" spans="1:25">
      <c r="A29" s="18">
        <f t="shared" si="5"/>
        <v>29</v>
      </c>
      <c r="B29" s="101">
        <v>159.999</v>
      </c>
      <c r="C29" s="102" t="s">
        <v>65</v>
      </c>
      <c r="D29" s="96">
        <f t="shared" si="0"/>
        <v>2.2856999999999998E-5</v>
      </c>
      <c r="E29" s="103">
        <v>5.1929999999999997E-2</v>
      </c>
      <c r="F29" s="104">
        <v>0.48249999999999998</v>
      </c>
      <c r="G29" s="99">
        <f t="shared" si="1"/>
        <v>0.53442999999999996</v>
      </c>
      <c r="H29" s="101">
        <v>25</v>
      </c>
      <c r="I29" s="102" t="s">
        <v>57</v>
      </c>
      <c r="J29" s="100">
        <f t="shared" si="2"/>
        <v>2.5000000000000001E-3</v>
      </c>
      <c r="K29" s="101">
        <v>16</v>
      </c>
      <c r="L29" s="102" t="s">
        <v>57</v>
      </c>
      <c r="M29" s="100">
        <f t="shared" si="3"/>
        <v>1.6000000000000001E-3</v>
      </c>
      <c r="N29" s="101">
        <v>12</v>
      </c>
      <c r="O29" s="102" t="s">
        <v>57</v>
      </c>
      <c r="P29" s="100">
        <f t="shared" si="4"/>
        <v>1.2000000000000001E-3</v>
      </c>
    </row>
    <row r="30" spans="1:25">
      <c r="A30" s="18">
        <f t="shared" si="5"/>
        <v>30</v>
      </c>
      <c r="B30" s="101">
        <v>169.999</v>
      </c>
      <c r="C30" s="102" t="s">
        <v>65</v>
      </c>
      <c r="D30" s="96">
        <f t="shared" si="0"/>
        <v>2.4285571428571428E-5</v>
      </c>
      <c r="E30" s="103">
        <v>5.3530000000000001E-2</v>
      </c>
      <c r="F30" s="104">
        <v>0.48949999999999999</v>
      </c>
      <c r="G30" s="99">
        <f t="shared" si="1"/>
        <v>0.54303000000000001</v>
      </c>
      <c r="H30" s="101">
        <v>26</v>
      </c>
      <c r="I30" s="102" t="s">
        <v>57</v>
      </c>
      <c r="J30" s="100">
        <f t="shared" si="2"/>
        <v>2.5999999999999999E-3</v>
      </c>
      <c r="K30" s="101">
        <v>17</v>
      </c>
      <c r="L30" s="102" t="s">
        <v>57</v>
      </c>
      <c r="M30" s="100">
        <f t="shared" si="3"/>
        <v>1.7000000000000001E-3</v>
      </c>
      <c r="N30" s="101">
        <v>12</v>
      </c>
      <c r="O30" s="102" t="s">
        <v>57</v>
      </c>
      <c r="P30" s="100">
        <f t="shared" si="4"/>
        <v>1.2000000000000001E-3</v>
      </c>
    </row>
    <row r="31" spans="1:25">
      <c r="A31" s="18">
        <f t="shared" si="5"/>
        <v>31</v>
      </c>
      <c r="B31" s="101">
        <v>179.999</v>
      </c>
      <c r="C31" s="102" t="s">
        <v>65</v>
      </c>
      <c r="D31" s="96">
        <f t="shared" si="0"/>
        <v>2.5714142857142858E-5</v>
      </c>
      <c r="E31" s="103">
        <v>5.5079999999999997E-2</v>
      </c>
      <c r="F31" s="104">
        <v>0.496</v>
      </c>
      <c r="G31" s="99">
        <f t="shared" si="1"/>
        <v>0.55108000000000001</v>
      </c>
      <c r="H31" s="101">
        <v>28</v>
      </c>
      <c r="I31" s="102" t="s">
        <v>57</v>
      </c>
      <c r="J31" s="100">
        <f t="shared" si="2"/>
        <v>2.8E-3</v>
      </c>
      <c r="K31" s="101">
        <v>18</v>
      </c>
      <c r="L31" s="102" t="s">
        <v>57</v>
      </c>
      <c r="M31" s="100">
        <f t="shared" si="3"/>
        <v>1.8E-3</v>
      </c>
      <c r="N31" s="101">
        <v>13</v>
      </c>
      <c r="O31" s="102" t="s">
        <v>57</v>
      </c>
      <c r="P31" s="100">
        <f t="shared" si="4"/>
        <v>1.2999999999999999E-3</v>
      </c>
    </row>
    <row r="32" spans="1:25">
      <c r="A32" s="18">
        <f t="shared" si="5"/>
        <v>32</v>
      </c>
      <c r="B32" s="101">
        <v>199.999</v>
      </c>
      <c r="C32" s="102" t="s">
        <v>65</v>
      </c>
      <c r="D32" s="96">
        <f t="shared" si="0"/>
        <v>2.8571285714285714E-5</v>
      </c>
      <c r="E32" s="103">
        <v>5.806E-2</v>
      </c>
      <c r="F32" s="104">
        <v>0.50780000000000003</v>
      </c>
      <c r="G32" s="99">
        <f t="shared" si="1"/>
        <v>0.56586000000000003</v>
      </c>
      <c r="H32" s="101">
        <v>30</v>
      </c>
      <c r="I32" s="102" t="s">
        <v>57</v>
      </c>
      <c r="J32" s="100">
        <f t="shared" si="2"/>
        <v>3.0000000000000001E-3</v>
      </c>
      <c r="K32" s="101">
        <v>19</v>
      </c>
      <c r="L32" s="102" t="s">
        <v>57</v>
      </c>
      <c r="M32" s="100">
        <f t="shared" si="3"/>
        <v>1.9E-3</v>
      </c>
      <c r="N32" s="101">
        <v>14</v>
      </c>
      <c r="O32" s="102" t="s">
        <v>57</v>
      </c>
      <c r="P32" s="100">
        <f t="shared" si="4"/>
        <v>1.4E-3</v>
      </c>
    </row>
    <row r="33" spans="1:16">
      <c r="A33" s="18">
        <f t="shared" si="5"/>
        <v>33</v>
      </c>
      <c r="B33" s="101">
        <v>224.999</v>
      </c>
      <c r="C33" s="102" t="s">
        <v>65</v>
      </c>
      <c r="D33" s="96">
        <f t="shared" si="0"/>
        <v>3.2142714285714287E-5</v>
      </c>
      <c r="E33" s="103">
        <v>6.1580000000000003E-2</v>
      </c>
      <c r="F33" s="104">
        <v>0.52059999999999995</v>
      </c>
      <c r="G33" s="99">
        <f t="shared" si="1"/>
        <v>0.58217999999999992</v>
      </c>
      <c r="H33" s="101">
        <v>32</v>
      </c>
      <c r="I33" s="102" t="s">
        <v>57</v>
      </c>
      <c r="J33" s="100">
        <f t="shared" si="2"/>
        <v>3.2000000000000002E-3</v>
      </c>
      <c r="K33" s="101">
        <v>20</v>
      </c>
      <c r="L33" s="102" t="s">
        <v>57</v>
      </c>
      <c r="M33" s="100">
        <f t="shared" si="3"/>
        <v>2E-3</v>
      </c>
      <c r="N33" s="101">
        <v>15</v>
      </c>
      <c r="O33" s="102" t="s">
        <v>57</v>
      </c>
      <c r="P33" s="100">
        <f t="shared" si="4"/>
        <v>1.5E-3</v>
      </c>
    </row>
    <row r="34" spans="1:16">
      <c r="A34" s="18">
        <f t="shared" si="5"/>
        <v>34</v>
      </c>
      <c r="B34" s="101">
        <v>249.999</v>
      </c>
      <c r="C34" s="102" t="s">
        <v>65</v>
      </c>
      <c r="D34" s="96">
        <f t="shared" si="0"/>
        <v>3.5714142857142854E-5</v>
      </c>
      <c r="E34" s="103">
        <v>6.4909999999999995E-2</v>
      </c>
      <c r="F34" s="104">
        <v>0.53159999999999996</v>
      </c>
      <c r="G34" s="99">
        <f t="shared" si="1"/>
        <v>0.59650999999999998</v>
      </c>
      <c r="H34" s="101">
        <v>35</v>
      </c>
      <c r="I34" s="102" t="s">
        <v>57</v>
      </c>
      <c r="J34" s="100">
        <f t="shared" si="2"/>
        <v>3.5000000000000005E-3</v>
      </c>
      <c r="K34" s="101">
        <v>21</v>
      </c>
      <c r="L34" s="102" t="s">
        <v>57</v>
      </c>
      <c r="M34" s="100">
        <f t="shared" si="3"/>
        <v>2.1000000000000003E-3</v>
      </c>
      <c r="N34" s="101">
        <v>16</v>
      </c>
      <c r="O34" s="102" t="s">
        <v>57</v>
      </c>
      <c r="P34" s="100">
        <f t="shared" si="4"/>
        <v>1.6000000000000001E-3</v>
      </c>
    </row>
    <row r="35" spans="1:16">
      <c r="A35" s="18">
        <f t="shared" si="5"/>
        <v>35</v>
      </c>
      <c r="B35" s="101">
        <v>274.99900000000002</v>
      </c>
      <c r="C35" s="102" t="s">
        <v>65</v>
      </c>
      <c r="D35" s="96">
        <f t="shared" si="0"/>
        <v>3.9285571428571427E-5</v>
      </c>
      <c r="E35" s="103">
        <v>6.8080000000000002E-2</v>
      </c>
      <c r="F35" s="104">
        <v>0.54110000000000003</v>
      </c>
      <c r="G35" s="99">
        <f t="shared" si="1"/>
        <v>0.60918000000000005</v>
      </c>
      <c r="H35" s="101">
        <v>37</v>
      </c>
      <c r="I35" s="102" t="s">
        <v>57</v>
      </c>
      <c r="J35" s="100">
        <f t="shared" si="2"/>
        <v>3.6999999999999997E-3</v>
      </c>
      <c r="K35" s="101">
        <v>23</v>
      </c>
      <c r="L35" s="102" t="s">
        <v>57</v>
      </c>
      <c r="M35" s="100">
        <f t="shared" si="3"/>
        <v>2.3E-3</v>
      </c>
      <c r="N35" s="101">
        <v>17</v>
      </c>
      <c r="O35" s="102" t="s">
        <v>57</v>
      </c>
      <c r="P35" s="100">
        <f t="shared" si="4"/>
        <v>1.7000000000000001E-3</v>
      </c>
    </row>
    <row r="36" spans="1:16">
      <c r="A36" s="18">
        <f t="shared" si="5"/>
        <v>36</v>
      </c>
      <c r="B36" s="101">
        <v>299.99900000000002</v>
      </c>
      <c r="C36" s="102" t="s">
        <v>65</v>
      </c>
      <c r="D36" s="96">
        <f t="shared" si="0"/>
        <v>4.2857E-5</v>
      </c>
      <c r="E36" s="103">
        <v>7.1110000000000007E-2</v>
      </c>
      <c r="F36" s="104">
        <v>0.54949999999999999</v>
      </c>
      <c r="G36" s="99">
        <f t="shared" si="1"/>
        <v>0.62060999999999999</v>
      </c>
      <c r="H36" s="101">
        <v>39</v>
      </c>
      <c r="I36" s="102" t="s">
        <v>57</v>
      </c>
      <c r="J36" s="100">
        <f t="shared" si="2"/>
        <v>3.8999999999999998E-3</v>
      </c>
      <c r="K36" s="101">
        <v>24</v>
      </c>
      <c r="L36" s="102" t="s">
        <v>57</v>
      </c>
      <c r="M36" s="100">
        <f t="shared" si="3"/>
        <v>2.4000000000000002E-3</v>
      </c>
      <c r="N36" s="101">
        <v>18</v>
      </c>
      <c r="O36" s="102" t="s">
        <v>57</v>
      </c>
      <c r="P36" s="100">
        <f t="shared" si="4"/>
        <v>1.8E-3</v>
      </c>
    </row>
    <row r="37" spans="1:16">
      <c r="A37" s="18">
        <f t="shared" si="5"/>
        <v>37</v>
      </c>
      <c r="B37" s="101">
        <v>324.99900000000002</v>
      </c>
      <c r="C37" s="102" t="s">
        <v>65</v>
      </c>
      <c r="D37" s="96">
        <f t="shared" si="0"/>
        <v>4.6428428571428573E-5</v>
      </c>
      <c r="E37" s="103">
        <v>7.4010000000000006E-2</v>
      </c>
      <c r="F37" s="104">
        <v>0.55689999999999995</v>
      </c>
      <c r="G37" s="99">
        <f t="shared" si="1"/>
        <v>0.63090999999999997</v>
      </c>
      <c r="H37" s="101">
        <v>42</v>
      </c>
      <c r="I37" s="102" t="s">
        <v>57</v>
      </c>
      <c r="J37" s="100">
        <f t="shared" si="2"/>
        <v>4.2000000000000006E-3</v>
      </c>
      <c r="K37" s="101">
        <v>25</v>
      </c>
      <c r="L37" s="102" t="s">
        <v>57</v>
      </c>
      <c r="M37" s="100">
        <f t="shared" si="3"/>
        <v>2.5000000000000001E-3</v>
      </c>
      <c r="N37" s="101">
        <v>19</v>
      </c>
      <c r="O37" s="102" t="s">
        <v>57</v>
      </c>
      <c r="P37" s="100">
        <f t="shared" si="4"/>
        <v>1.9E-3</v>
      </c>
    </row>
    <row r="38" spans="1:16">
      <c r="A38" s="18">
        <f t="shared" si="5"/>
        <v>38</v>
      </c>
      <c r="B38" s="101">
        <v>349.99900000000002</v>
      </c>
      <c r="C38" s="102" t="s">
        <v>65</v>
      </c>
      <c r="D38" s="96">
        <f t="shared" si="0"/>
        <v>4.9999857142857146E-5</v>
      </c>
      <c r="E38" s="103">
        <v>7.6810000000000003E-2</v>
      </c>
      <c r="F38" s="104">
        <v>0.56340000000000001</v>
      </c>
      <c r="G38" s="99">
        <f t="shared" si="1"/>
        <v>0.64021000000000006</v>
      </c>
      <c r="H38" s="101">
        <v>44</v>
      </c>
      <c r="I38" s="102" t="s">
        <v>57</v>
      </c>
      <c r="J38" s="100">
        <f t="shared" si="2"/>
        <v>4.3999999999999994E-3</v>
      </c>
      <c r="K38" s="101">
        <v>27</v>
      </c>
      <c r="L38" s="102" t="s">
        <v>57</v>
      </c>
      <c r="M38" s="100">
        <f t="shared" si="3"/>
        <v>2.7000000000000001E-3</v>
      </c>
      <c r="N38" s="101">
        <v>20</v>
      </c>
      <c r="O38" s="102" t="s">
        <v>57</v>
      </c>
      <c r="P38" s="100">
        <f t="shared" si="4"/>
        <v>2E-3</v>
      </c>
    </row>
    <row r="39" spans="1:16">
      <c r="A39" s="18">
        <f t="shared" si="5"/>
        <v>39</v>
      </c>
      <c r="B39" s="101">
        <v>374.99900000000002</v>
      </c>
      <c r="C39" s="102" t="s">
        <v>65</v>
      </c>
      <c r="D39" s="96">
        <f t="shared" si="0"/>
        <v>5.3571285714285719E-5</v>
      </c>
      <c r="E39" s="103">
        <v>7.9500000000000001E-2</v>
      </c>
      <c r="F39" s="104">
        <v>0.56920000000000004</v>
      </c>
      <c r="G39" s="99">
        <f t="shared" si="1"/>
        <v>0.64870000000000005</v>
      </c>
      <c r="H39" s="101">
        <v>46</v>
      </c>
      <c r="I39" s="102" t="s">
        <v>57</v>
      </c>
      <c r="J39" s="100">
        <f t="shared" si="2"/>
        <v>4.5999999999999999E-3</v>
      </c>
      <c r="K39" s="101">
        <v>28</v>
      </c>
      <c r="L39" s="102" t="s">
        <v>57</v>
      </c>
      <c r="M39" s="100">
        <f t="shared" si="3"/>
        <v>2.8E-3</v>
      </c>
      <c r="N39" s="101">
        <v>20</v>
      </c>
      <c r="O39" s="102" t="s">
        <v>57</v>
      </c>
      <c r="P39" s="100">
        <f t="shared" si="4"/>
        <v>2E-3</v>
      </c>
    </row>
    <row r="40" spans="1:16">
      <c r="A40" s="18">
        <f t="shared" si="5"/>
        <v>40</v>
      </c>
      <c r="B40" s="101">
        <v>399.99900000000002</v>
      </c>
      <c r="C40" s="102" t="s">
        <v>65</v>
      </c>
      <c r="D40" s="96">
        <f t="shared" si="0"/>
        <v>5.7142714285714285E-5</v>
      </c>
      <c r="E40" s="103">
        <v>8.2110000000000002E-2</v>
      </c>
      <c r="F40" s="104">
        <v>0.57440000000000002</v>
      </c>
      <c r="G40" s="99">
        <f t="shared" si="1"/>
        <v>0.65651000000000004</v>
      </c>
      <c r="H40" s="101">
        <v>49</v>
      </c>
      <c r="I40" s="102" t="s">
        <v>57</v>
      </c>
      <c r="J40" s="100">
        <f t="shared" si="2"/>
        <v>4.8999999999999998E-3</v>
      </c>
      <c r="K40" s="101">
        <v>29</v>
      </c>
      <c r="L40" s="102" t="s">
        <v>57</v>
      </c>
      <c r="M40" s="100">
        <f t="shared" si="3"/>
        <v>2.9000000000000002E-3</v>
      </c>
      <c r="N40" s="101">
        <v>21</v>
      </c>
      <c r="O40" s="102" t="s">
        <v>57</v>
      </c>
      <c r="P40" s="100">
        <f t="shared" si="4"/>
        <v>2.1000000000000003E-3</v>
      </c>
    </row>
    <row r="41" spans="1:16">
      <c r="A41" s="18">
        <f t="shared" si="5"/>
        <v>41</v>
      </c>
      <c r="B41" s="101">
        <v>449.99900000000002</v>
      </c>
      <c r="C41" s="102" t="s">
        <v>65</v>
      </c>
      <c r="D41" s="96">
        <f t="shared" si="0"/>
        <v>6.4285571428571438E-5</v>
      </c>
      <c r="E41" s="103">
        <v>8.7090000000000001E-2</v>
      </c>
      <c r="F41" s="104">
        <v>0.58320000000000005</v>
      </c>
      <c r="G41" s="99">
        <f t="shared" si="1"/>
        <v>0.67029000000000005</v>
      </c>
      <c r="H41" s="101">
        <v>53</v>
      </c>
      <c r="I41" s="102" t="s">
        <v>57</v>
      </c>
      <c r="J41" s="100">
        <f t="shared" si="2"/>
        <v>5.3E-3</v>
      </c>
      <c r="K41" s="101">
        <v>31</v>
      </c>
      <c r="L41" s="102" t="s">
        <v>57</v>
      </c>
      <c r="M41" s="100">
        <f t="shared" si="3"/>
        <v>3.0999999999999999E-3</v>
      </c>
      <c r="N41" s="101">
        <v>23</v>
      </c>
      <c r="O41" s="102" t="s">
        <v>57</v>
      </c>
      <c r="P41" s="100">
        <f t="shared" si="4"/>
        <v>2.3E-3</v>
      </c>
    </row>
    <row r="42" spans="1:16">
      <c r="A42" s="18">
        <f t="shared" si="5"/>
        <v>42</v>
      </c>
      <c r="B42" s="101">
        <v>499.99900000000002</v>
      </c>
      <c r="C42" s="102" t="s">
        <v>65</v>
      </c>
      <c r="D42" s="96">
        <f t="shared" si="0"/>
        <v>7.1428428571428571E-5</v>
      </c>
      <c r="E42" s="103">
        <v>9.1800000000000007E-2</v>
      </c>
      <c r="F42" s="104">
        <v>0.59030000000000005</v>
      </c>
      <c r="G42" s="99">
        <f t="shared" si="1"/>
        <v>0.68210000000000004</v>
      </c>
      <c r="H42" s="101">
        <v>58</v>
      </c>
      <c r="I42" s="102" t="s">
        <v>57</v>
      </c>
      <c r="J42" s="100">
        <f t="shared" si="2"/>
        <v>5.8000000000000005E-3</v>
      </c>
      <c r="K42" s="101">
        <v>34</v>
      </c>
      <c r="L42" s="102" t="s">
        <v>57</v>
      </c>
      <c r="M42" s="100">
        <f t="shared" si="3"/>
        <v>3.4000000000000002E-3</v>
      </c>
      <c r="N42" s="101">
        <v>25</v>
      </c>
      <c r="O42" s="102" t="s">
        <v>57</v>
      </c>
      <c r="P42" s="100">
        <f t="shared" si="4"/>
        <v>2.5000000000000001E-3</v>
      </c>
    </row>
    <row r="43" spans="1:16">
      <c r="A43" s="18">
        <f t="shared" si="5"/>
        <v>43</v>
      </c>
      <c r="B43" s="101">
        <v>549.99900000000002</v>
      </c>
      <c r="C43" s="102" t="s">
        <v>65</v>
      </c>
      <c r="D43" s="96">
        <f t="shared" si="0"/>
        <v>7.8571285714285717E-5</v>
      </c>
      <c r="E43" s="103">
        <v>9.6280000000000004E-2</v>
      </c>
      <c r="F43" s="104">
        <v>0.59589999999999999</v>
      </c>
      <c r="G43" s="99">
        <f t="shared" si="1"/>
        <v>0.69218000000000002</v>
      </c>
      <c r="H43" s="101">
        <v>62</v>
      </c>
      <c r="I43" s="102" t="s">
        <v>57</v>
      </c>
      <c r="J43" s="100">
        <f t="shared" si="2"/>
        <v>6.1999999999999998E-3</v>
      </c>
      <c r="K43" s="101">
        <v>36</v>
      </c>
      <c r="L43" s="102" t="s">
        <v>57</v>
      </c>
      <c r="M43" s="100">
        <f t="shared" si="3"/>
        <v>3.5999999999999999E-3</v>
      </c>
      <c r="N43" s="101">
        <v>27</v>
      </c>
      <c r="O43" s="102" t="s">
        <v>57</v>
      </c>
      <c r="P43" s="100">
        <f t="shared" si="4"/>
        <v>2.7000000000000001E-3</v>
      </c>
    </row>
    <row r="44" spans="1:16">
      <c r="A44" s="18">
        <f t="shared" si="5"/>
        <v>44</v>
      </c>
      <c r="B44" s="101">
        <v>599.99900000000002</v>
      </c>
      <c r="C44" s="102" t="s">
        <v>65</v>
      </c>
      <c r="D44" s="96">
        <f t="shared" si="0"/>
        <v>8.5714142857142863E-5</v>
      </c>
      <c r="E44" s="103">
        <v>0.10059999999999999</v>
      </c>
      <c r="F44" s="104">
        <v>0.60050000000000003</v>
      </c>
      <c r="G44" s="99">
        <f t="shared" si="1"/>
        <v>0.70110000000000006</v>
      </c>
      <c r="H44" s="101">
        <v>67</v>
      </c>
      <c r="I44" s="102" t="s">
        <v>57</v>
      </c>
      <c r="J44" s="100">
        <f t="shared" si="2"/>
        <v>6.7000000000000002E-3</v>
      </c>
      <c r="K44" s="101">
        <v>38</v>
      </c>
      <c r="L44" s="102" t="s">
        <v>57</v>
      </c>
      <c r="M44" s="100">
        <f t="shared" si="3"/>
        <v>3.8E-3</v>
      </c>
      <c r="N44" s="101">
        <v>28</v>
      </c>
      <c r="O44" s="102" t="s">
        <v>57</v>
      </c>
      <c r="P44" s="100">
        <f t="shared" si="4"/>
        <v>2.8E-3</v>
      </c>
    </row>
    <row r="45" spans="1:16">
      <c r="A45" s="18">
        <f t="shared" si="5"/>
        <v>45</v>
      </c>
      <c r="B45" s="101">
        <v>649.99900000000002</v>
      </c>
      <c r="C45" s="102" t="s">
        <v>65</v>
      </c>
      <c r="D45" s="96">
        <f t="shared" si="0"/>
        <v>9.2857000000000009E-5</v>
      </c>
      <c r="E45" s="103">
        <v>0.1047</v>
      </c>
      <c r="F45" s="104">
        <v>0.60419999999999996</v>
      </c>
      <c r="G45" s="99">
        <f t="shared" si="1"/>
        <v>0.70889999999999997</v>
      </c>
      <c r="H45" s="101">
        <v>71</v>
      </c>
      <c r="I45" s="102" t="s">
        <v>57</v>
      </c>
      <c r="J45" s="100">
        <f t="shared" si="2"/>
        <v>7.0999999999999995E-3</v>
      </c>
      <c r="K45" s="101">
        <v>41</v>
      </c>
      <c r="L45" s="102" t="s">
        <v>57</v>
      </c>
      <c r="M45" s="100">
        <f t="shared" si="3"/>
        <v>4.1000000000000003E-3</v>
      </c>
      <c r="N45" s="101">
        <v>30</v>
      </c>
      <c r="O45" s="102" t="s">
        <v>57</v>
      </c>
      <c r="P45" s="100">
        <f t="shared" si="4"/>
        <v>3.0000000000000001E-3</v>
      </c>
    </row>
    <row r="46" spans="1:16">
      <c r="A46" s="18">
        <f t="shared" si="5"/>
        <v>46</v>
      </c>
      <c r="B46" s="101">
        <v>699.99900000000002</v>
      </c>
      <c r="C46" s="102" t="s">
        <v>65</v>
      </c>
      <c r="D46" s="96">
        <f t="shared" si="0"/>
        <v>9.9999857142857142E-5</v>
      </c>
      <c r="E46" s="103">
        <v>0.1086</v>
      </c>
      <c r="F46" s="104">
        <v>0.60709999999999997</v>
      </c>
      <c r="G46" s="99">
        <f t="shared" si="1"/>
        <v>0.7157</v>
      </c>
      <c r="H46" s="101">
        <v>76</v>
      </c>
      <c r="I46" s="102" t="s">
        <v>57</v>
      </c>
      <c r="J46" s="100">
        <f t="shared" si="2"/>
        <v>7.6E-3</v>
      </c>
      <c r="K46" s="101">
        <v>43</v>
      </c>
      <c r="L46" s="102" t="s">
        <v>57</v>
      </c>
      <c r="M46" s="100">
        <f t="shared" si="3"/>
        <v>4.3E-3</v>
      </c>
      <c r="N46" s="101">
        <v>32</v>
      </c>
      <c r="O46" s="102" t="s">
        <v>57</v>
      </c>
      <c r="P46" s="100">
        <f t="shared" si="4"/>
        <v>3.2000000000000002E-3</v>
      </c>
    </row>
    <row r="47" spans="1:16">
      <c r="A47" s="18">
        <f t="shared" si="5"/>
        <v>47</v>
      </c>
      <c r="B47" s="101">
        <v>799.99900000000002</v>
      </c>
      <c r="C47" s="102" t="s">
        <v>65</v>
      </c>
      <c r="D47" s="96">
        <f t="shared" si="0"/>
        <v>1.1428557142857143E-4</v>
      </c>
      <c r="E47" s="103">
        <v>0.11609999999999999</v>
      </c>
      <c r="F47" s="104">
        <v>0.61119999999999997</v>
      </c>
      <c r="G47" s="99">
        <f t="shared" si="1"/>
        <v>0.72729999999999995</v>
      </c>
      <c r="H47" s="101">
        <v>84</v>
      </c>
      <c r="I47" s="102" t="s">
        <v>57</v>
      </c>
      <c r="J47" s="100">
        <f t="shared" si="2"/>
        <v>8.4000000000000012E-3</v>
      </c>
      <c r="K47" s="101">
        <v>47</v>
      </c>
      <c r="L47" s="102" t="s">
        <v>57</v>
      </c>
      <c r="M47" s="100">
        <f t="shared" si="3"/>
        <v>4.7000000000000002E-3</v>
      </c>
      <c r="N47" s="101">
        <v>35</v>
      </c>
      <c r="O47" s="102" t="s">
        <v>57</v>
      </c>
      <c r="P47" s="100">
        <f t="shared" si="4"/>
        <v>3.5000000000000005E-3</v>
      </c>
    </row>
    <row r="48" spans="1:16">
      <c r="A48" s="18">
        <f t="shared" si="5"/>
        <v>48</v>
      </c>
      <c r="B48" s="101">
        <v>899.99900000000002</v>
      </c>
      <c r="C48" s="102" t="s">
        <v>65</v>
      </c>
      <c r="D48" s="96">
        <f t="shared" si="0"/>
        <v>1.2857128571428571E-4</v>
      </c>
      <c r="E48" s="103">
        <v>0.1232</v>
      </c>
      <c r="F48" s="104">
        <v>0.61339999999999995</v>
      </c>
      <c r="G48" s="99">
        <f t="shared" si="1"/>
        <v>0.73659999999999992</v>
      </c>
      <c r="H48" s="101">
        <v>93</v>
      </c>
      <c r="I48" s="102" t="s">
        <v>57</v>
      </c>
      <c r="J48" s="100">
        <f t="shared" si="2"/>
        <v>9.2999999999999992E-3</v>
      </c>
      <c r="K48" s="101">
        <v>52</v>
      </c>
      <c r="L48" s="102" t="s">
        <v>57</v>
      </c>
      <c r="M48" s="100">
        <f t="shared" si="3"/>
        <v>5.1999999999999998E-3</v>
      </c>
      <c r="N48" s="101">
        <v>38</v>
      </c>
      <c r="O48" s="102" t="s">
        <v>57</v>
      </c>
      <c r="P48" s="100">
        <f t="shared" si="4"/>
        <v>3.8E-3</v>
      </c>
    </row>
    <row r="49" spans="1:16">
      <c r="A49" s="18">
        <f t="shared" si="5"/>
        <v>49</v>
      </c>
      <c r="B49" s="101">
        <v>999.99900000000002</v>
      </c>
      <c r="C49" s="102" t="s">
        <v>65</v>
      </c>
      <c r="D49" s="96">
        <f t="shared" si="0"/>
        <v>1.42857E-4</v>
      </c>
      <c r="E49" s="103">
        <v>0.1298</v>
      </c>
      <c r="F49" s="104">
        <v>0.61419999999999997</v>
      </c>
      <c r="G49" s="99">
        <f t="shared" si="1"/>
        <v>0.74399999999999999</v>
      </c>
      <c r="H49" s="101">
        <v>102</v>
      </c>
      <c r="I49" s="102" t="s">
        <v>57</v>
      </c>
      <c r="J49" s="100">
        <f t="shared" si="2"/>
        <v>1.0199999999999999E-2</v>
      </c>
      <c r="K49" s="101">
        <v>56</v>
      </c>
      <c r="L49" s="102" t="s">
        <v>57</v>
      </c>
      <c r="M49" s="100">
        <f t="shared" si="3"/>
        <v>5.5999999999999999E-3</v>
      </c>
      <c r="N49" s="101">
        <v>41</v>
      </c>
      <c r="O49" s="102" t="s">
        <v>57</v>
      </c>
      <c r="P49" s="100">
        <f t="shared" si="4"/>
        <v>4.1000000000000003E-3</v>
      </c>
    </row>
    <row r="50" spans="1:16">
      <c r="A50" s="18">
        <f t="shared" si="5"/>
        <v>50</v>
      </c>
      <c r="B50" s="101">
        <v>1.1000000000000001</v>
      </c>
      <c r="C50" s="105" t="s">
        <v>56</v>
      </c>
      <c r="D50" s="96">
        <f t="shared" ref="D50:D81" si="6">B50/1000/$C$5</f>
        <v>1.5714285714285716E-4</v>
      </c>
      <c r="E50" s="103">
        <v>0.13619999999999999</v>
      </c>
      <c r="F50" s="104">
        <v>0.61399999999999999</v>
      </c>
      <c r="G50" s="99">
        <f t="shared" si="1"/>
        <v>0.75019999999999998</v>
      </c>
      <c r="H50" s="101">
        <v>110</v>
      </c>
      <c r="I50" s="102" t="s">
        <v>57</v>
      </c>
      <c r="J50" s="100">
        <f t="shared" si="2"/>
        <v>1.0999999999999999E-2</v>
      </c>
      <c r="K50" s="101">
        <v>60</v>
      </c>
      <c r="L50" s="102" t="s">
        <v>57</v>
      </c>
      <c r="M50" s="100">
        <f t="shared" si="3"/>
        <v>6.0000000000000001E-3</v>
      </c>
      <c r="N50" s="101">
        <v>44</v>
      </c>
      <c r="O50" s="102" t="s">
        <v>57</v>
      </c>
      <c r="P50" s="100">
        <f t="shared" si="4"/>
        <v>4.3999999999999994E-3</v>
      </c>
    </row>
    <row r="51" spans="1:16">
      <c r="A51" s="18">
        <f t="shared" si="5"/>
        <v>51</v>
      </c>
      <c r="B51" s="101">
        <v>1.2</v>
      </c>
      <c r="C51" s="102" t="s">
        <v>56</v>
      </c>
      <c r="D51" s="96">
        <f t="shared" si="6"/>
        <v>1.7142857142857143E-4</v>
      </c>
      <c r="E51" s="103">
        <v>0.14219999999999999</v>
      </c>
      <c r="F51" s="104">
        <v>0.61299999999999999</v>
      </c>
      <c r="G51" s="99">
        <f t="shared" si="1"/>
        <v>0.75519999999999998</v>
      </c>
      <c r="H51" s="101">
        <v>119</v>
      </c>
      <c r="I51" s="102" t="s">
        <v>57</v>
      </c>
      <c r="J51" s="100">
        <f t="shared" si="2"/>
        <v>1.1899999999999999E-2</v>
      </c>
      <c r="K51" s="101">
        <v>64</v>
      </c>
      <c r="L51" s="102" t="s">
        <v>57</v>
      </c>
      <c r="M51" s="100">
        <f t="shared" si="3"/>
        <v>6.4000000000000003E-3</v>
      </c>
      <c r="N51" s="101">
        <v>47</v>
      </c>
      <c r="O51" s="102" t="s">
        <v>57</v>
      </c>
      <c r="P51" s="100">
        <f t="shared" si="4"/>
        <v>4.7000000000000002E-3</v>
      </c>
    </row>
    <row r="52" spans="1:16">
      <c r="A52" s="18">
        <f t="shared" si="5"/>
        <v>52</v>
      </c>
      <c r="B52" s="101">
        <v>1.3</v>
      </c>
      <c r="C52" s="102" t="s">
        <v>56</v>
      </c>
      <c r="D52" s="96">
        <f t="shared" si="6"/>
        <v>1.8571428571428572E-4</v>
      </c>
      <c r="E52" s="103">
        <v>0.14799999999999999</v>
      </c>
      <c r="F52" s="104">
        <v>0.61140000000000005</v>
      </c>
      <c r="G52" s="99">
        <f t="shared" si="1"/>
        <v>0.75940000000000007</v>
      </c>
      <c r="H52" s="101">
        <v>128</v>
      </c>
      <c r="I52" s="102" t="s">
        <v>57</v>
      </c>
      <c r="J52" s="100">
        <f t="shared" ref="J52:J83" si="7">H52/1000/10</f>
        <v>1.2800000000000001E-2</v>
      </c>
      <c r="K52" s="101">
        <v>68</v>
      </c>
      <c r="L52" s="102" t="s">
        <v>57</v>
      </c>
      <c r="M52" s="100">
        <f t="shared" ref="M52:M83" si="8">K52/1000/10</f>
        <v>6.8000000000000005E-3</v>
      </c>
      <c r="N52" s="101">
        <v>50</v>
      </c>
      <c r="O52" s="102" t="s">
        <v>57</v>
      </c>
      <c r="P52" s="100">
        <f t="shared" ref="P52:P83" si="9">N52/1000/10</f>
        <v>5.0000000000000001E-3</v>
      </c>
    </row>
    <row r="53" spans="1:16">
      <c r="A53" s="18">
        <f t="shared" si="5"/>
        <v>53</v>
      </c>
      <c r="B53" s="101">
        <v>1.4</v>
      </c>
      <c r="C53" s="102" t="s">
        <v>56</v>
      </c>
      <c r="D53" s="96">
        <f t="shared" si="6"/>
        <v>2.0000000000000001E-4</v>
      </c>
      <c r="E53" s="103">
        <v>0.15359999999999999</v>
      </c>
      <c r="F53" s="104">
        <v>0.60940000000000005</v>
      </c>
      <c r="G53" s="99">
        <f t="shared" si="1"/>
        <v>0.76300000000000001</v>
      </c>
      <c r="H53" s="101">
        <v>136</v>
      </c>
      <c r="I53" s="102" t="s">
        <v>57</v>
      </c>
      <c r="J53" s="100">
        <f t="shared" si="7"/>
        <v>1.3600000000000001E-2</v>
      </c>
      <c r="K53" s="101">
        <v>72</v>
      </c>
      <c r="L53" s="102" t="s">
        <v>57</v>
      </c>
      <c r="M53" s="100">
        <f t="shared" si="8"/>
        <v>7.1999999999999998E-3</v>
      </c>
      <c r="N53" s="101">
        <v>53</v>
      </c>
      <c r="O53" s="102" t="s">
        <v>57</v>
      </c>
      <c r="P53" s="100">
        <f t="shared" si="9"/>
        <v>5.3E-3</v>
      </c>
    </row>
    <row r="54" spans="1:16">
      <c r="A54" s="18">
        <f t="shared" si="5"/>
        <v>54</v>
      </c>
      <c r="B54" s="101">
        <v>1.5</v>
      </c>
      <c r="C54" s="102" t="s">
        <v>56</v>
      </c>
      <c r="D54" s="96">
        <f t="shared" si="6"/>
        <v>2.142857142857143E-4</v>
      </c>
      <c r="E54" s="103">
        <v>0.159</v>
      </c>
      <c r="F54" s="104">
        <v>0.6069</v>
      </c>
      <c r="G54" s="99">
        <f t="shared" si="1"/>
        <v>0.76590000000000003</v>
      </c>
      <c r="H54" s="101">
        <v>145</v>
      </c>
      <c r="I54" s="102" t="s">
        <v>57</v>
      </c>
      <c r="J54" s="100">
        <f t="shared" si="7"/>
        <v>1.4499999999999999E-2</v>
      </c>
      <c r="K54" s="101">
        <v>77</v>
      </c>
      <c r="L54" s="102" t="s">
        <v>57</v>
      </c>
      <c r="M54" s="100">
        <f t="shared" si="8"/>
        <v>7.7000000000000002E-3</v>
      </c>
      <c r="N54" s="101">
        <v>56</v>
      </c>
      <c r="O54" s="102" t="s">
        <v>57</v>
      </c>
      <c r="P54" s="100">
        <f t="shared" si="9"/>
        <v>5.5999999999999999E-3</v>
      </c>
    </row>
    <row r="55" spans="1:16">
      <c r="A55" s="18">
        <f t="shared" si="5"/>
        <v>55</v>
      </c>
      <c r="B55" s="101">
        <v>1.6</v>
      </c>
      <c r="C55" s="102" t="s">
        <v>56</v>
      </c>
      <c r="D55" s="96">
        <f t="shared" si="6"/>
        <v>2.2857142857142859E-4</v>
      </c>
      <c r="E55" s="103">
        <v>0.16420000000000001</v>
      </c>
      <c r="F55" s="104">
        <v>0.60419999999999996</v>
      </c>
      <c r="G55" s="99">
        <f t="shared" si="1"/>
        <v>0.76839999999999997</v>
      </c>
      <c r="H55" s="101">
        <v>153</v>
      </c>
      <c r="I55" s="102" t="s">
        <v>57</v>
      </c>
      <c r="J55" s="100">
        <f t="shared" si="7"/>
        <v>1.5299999999999999E-2</v>
      </c>
      <c r="K55" s="101">
        <v>81</v>
      </c>
      <c r="L55" s="102" t="s">
        <v>57</v>
      </c>
      <c r="M55" s="100">
        <f t="shared" si="8"/>
        <v>8.0999999999999996E-3</v>
      </c>
      <c r="N55" s="101">
        <v>59</v>
      </c>
      <c r="O55" s="102" t="s">
        <v>57</v>
      </c>
      <c r="P55" s="100">
        <f t="shared" si="9"/>
        <v>5.8999999999999999E-3</v>
      </c>
    </row>
    <row r="56" spans="1:16">
      <c r="A56" s="18">
        <f t="shared" si="5"/>
        <v>56</v>
      </c>
      <c r="B56" s="101">
        <v>1.7</v>
      </c>
      <c r="C56" s="102" t="s">
        <v>56</v>
      </c>
      <c r="D56" s="96">
        <f t="shared" si="6"/>
        <v>2.4285714285714283E-4</v>
      </c>
      <c r="E56" s="103">
        <v>0.16930000000000001</v>
      </c>
      <c r="F56" s="104">
        <v>0.60119999999999996</v>
      </c>
      <c r="G56" s="99">
        <f t="shared" si="1"/>
        <v>0.77049999999999996</v>
      </c>
      <c r="H56" s="101">
        <v>162</v>
      </c>
      <c r="I56" s="102" t="s">
        <v>57</v>
      </c>
      <c r="J56" s="100">
        <f t="shared" si="7"/>
        <v>1.6199999999999999E-2</v>
      </c>
      <c r="K56" s="101">
        <v>85</v>
      </c>
      <c r="L56" s="102" t="s">
        <v>57</v>
      </c>
      <c r="M56" s="100">
        <f t="shared" si="8"/>
        <v>8.5000000000000006E-3</v>
      </c>
      <c r="N56" s="101">
        <v>62</v>
      </c>
      <c r="O56" s="102" t="s">
        <v>57</v>
      </c>
      <c r="P56" s="100">
        <f t="shared" si="9"/>
        <v>6.1999999999999998E-3</v>
      </c>
    </row>
    <row r="57" spans="1:16">
      <c r="A57" s="18">
        <f t="shared" si="5"/>
        <v>57</v>
      </c>
      <c r="B57" s="101">
        <v>1.8</v>
      </c>
      <c r="C57" s="102" t="s">
        <v>56</v>
      </c>
      <c r="D57" s="96">
        <f t="shared" si="6"/>
        <v>2.5714285714285715E-4</v>
      </c>
      <c r="E57" s="103">
        <v>0.17419999999999999</v>
      </c>
      <c r="F57" s="104">
        <v>0.59799999999999998</v>
      </c>
      <c r="G57" s="99">
        <f t="shared" si="1"/>
        <v>0.7722</v>
      </c>
      <c r="H57" s="101">
        <v>171</v>
      </c>
      <c r="I57" s="102" t="s">
        <v>57</v>
      </c>
      <c r="J57" s="100">
        <f t="shared" si="7"/>
        <v>1.7100000000000001E-2</v>
      </c>
      <c r="K57" s="101">
        <v>89</v>
      </c>
      <c r="L57" s="102" t="s">
        <v>57</v>
      </c>
      <c r="M57" s="100">
        <f t="shared" si="8"/>
        <v>8.8999999999999999E-3</v>
      </c>
      <c r="N57" s="101">
        <v>65</v>
      </c>
      <c r="O57" s="102" t="s">
        <v>57</v>
      </c>
      <c r="P57" s="100">
        <f t="shared" si="9"/>
        <v>6.5000000000000006E-3</v>
      </c>
    </row>
    <row r="58" spans="1:16">
      <c r="A58" s="18">
        <f t="shared" si="5"/>
        <v>58</v>
      </c>
      <c r="B58" s="101">
        <v>2</v>
      </c>
      <c r="C58" s="102" t="s">
        <v>56</v>
      </c>
      <c r="D58" s="96">
        <f t="shared" si="6"/>
        <v>2.8571428571428574E-4</v>
      </c>
      <c r="E58" s="103">
        <v>0.18360000000000001</v>
      </c>
      <c r="F58" s="104">
        <v>0.59130000000000005</v>
      </c>
      <c r="G58" s="99">
        <f t="shared" si="1"/>
        <v>0.77490000000000003</v>
      </c>
      <c r="H58" s="101">
        <v>188</v>
      </c>
      <c r="I58" s="102" t="s">
        <v>57</v>
      </c>
      <c r="J58" s="100">
        <f t="shared" si="7"/>
        <v>1.8800000000000001E-2</v>
      </c>
      <c r="K58" s="101">
        <v>97</v>
      </c>
      <c r="L58" s="102" t="s">
        <v>57</v>
      </c>
      <c r="M58" s="100">
        <f t="shared" si="8"/>
        <v>9.7000000000000003E-3</v>
      </c>
      <c r="N58" s="101">
        <v>71</v>
      </c>
      <c r="O58" s="102" t="s">
        <v>57</v>
      </c>
      <c r="P58" s="100">
        <f t="shared" si="9"/>
        <v>7.0999999999999995E-3</v>
      </c>
    </row>
    <row r="59" spans="1:16">
      <c r="A59" s="18">
        <f t="shared" si="5"/>
        <v>59</v>
      </c>
      <c r="B59" s="101">
        <v>2.25</v>
      </c>
      <c r="C59" s="102" t="s">
        <v>56</v>
      </c>
      <c r="D59" s="96">
        <f t="shared" si="6"/>
        <v>3.2142857142857141E-4</v>
      </c>
      <c r="E59" s="103">
        <v>0.19470000000000001</v>
      </c>
      <c r="F59" s="104">
        <v>0.58240000000000003</v>
      </c>
      <c r="G59" s="99">
        <f t="shared" si="1"/>
        <v>0.77710000000000001</v>
      </c>
      <c r="H59" s="101">
        <v>210</v>
      </c>
      <c r="I59" s="102" t="s">
        <v>57</v>
      </c>
      <c r="J59" s="100">
        <f t="shared" si="7"/>
        <v>2.0999999999999998E-2</v>
      </c>
      <c r="K59" s="101">
        <v>106</v>
      </c>
      <c r="L59" s="102" t="s">
        <v>57</v>
      </c>
      <c r="M59" s="100">
        <f t="shared" si="8"/>
        <v>1.06E-2</v>
      </c>
      <c r="N59" s="101">
        <v>78</v>
      </c>
      <c r="O59" s="102" t="s">
        <v>57</v>
      </c>
      <c r="P59" s="100">
        <f t="shared" si="9"/>
        <v>7.7999999999999996E-3</v>
      </c>
    </row>
    <row r="60" spans="1:16">
      <c r="A60" s="18">
        <f t="shared" si="5"/>
        <v>60</v>
      </c>
      <c r="B60" s="101">
        <v>2.5</v>
      </c>
      <c r="C60" s="102" t="s">
        <v>56</v>
      </c>
      <c r="D60" s="96">
        <f t="shared" si="6"/>
        <v>3.5714285714285714E-4</v>
      </c>
      <c r="E60" s="103">
        <v>0.20530000000000001</v>
      </c>
      <c r="F60" s="104">
        <v>0.57330000000000003</v>
      </c>
      <c r="G60" s="99">
        <f t="shared" si="1"/>
        <v>0.77860000000000007</v>
      </c>
      <c r="H60" s="101">
        <v>232</v>
      </c>
      <c r="I60" s="102" t="s">
        <v>57</v>
      </c>
      <c r="J60" s="100">
        <f t="shared" si="7"/>
        <v>2.3200000000000002E-2</v>
      </c>
      <c r="K60" s="101">
        <v>116</v>
      </c>
      <c r="L60" s="102" t="s">
        <v>57</v>
      </c>
      <c r="M60" s="100">
        <f t="shared" si="8"/>
        <v>1.1600000000000001E-2</v>
      </c>
      <c r="N60" s="101">
        <v>85</v>
      </c>
      <c r="O60" s="102" t="s">
        <v>57</v>
      </c>
      <c r="P60" s="100">
        <f t="shared" si="9"/>
        <v>8.5000000000000006E-3</v>
      </c>
    </row>
    <row r="61" spans="1:16">
      <c r="A61" s="18">
        <f t="shared" si="5"/>
        <v>61</v>
      </c>
      <c r="B61" s="101">
        <v>2.75</v>
      </c>
      <c r="C61" s="102" t="s">
        <v>56</v>
      </c>
      <c r="D61" s="96">
        <f t="shared" si="6"/>
        <v>3.9285714285714282E-4</v>
      </c>
      <c r="E61" s="103">
        <v>0.21529999999999999</v>
      </c>
      <c r="F61" s="104">
        <v>0.56420000000000003</v>
      </c>
      <c r="G61" s="99">
        <f t="shared" si="1"/>
        <v>0.77950000000000008</v>
      </c>
      <c r="H61" s="101">
        <v>254</v>
      </c>
      <c r="I61" s="102" t="s">
        <v>57</v>
      </c>
      <c r="J61" s="100">
        <f t="shared" si="7"/>
        <v>2.5399999999999999E-2</v>
      </c>
      <c r="K61" s="101">
        <v>126</v>
      </c>
      <c r="L61" s="102" t="s">
        <v>57</v>
      </c>
      <c r="M61" s="100">
        <f t="shared" si="8"/>
        <v>1.26E-2</v>
      </c>
      <c r="N61" s="101">
        <v>92</v>
      </c>
      <c r="O61" s="102" t="s">
        <v>57</v>
      </c>
      <c r="P61" s="100">
        <f t="shared" si="9"/>
        <v>9.1999999999999998E-3</v>
      </c>
    </row>
    <row r="62" spans="1:16">
      <c r="A62" s="18">
        <f t="shared" si="5"/>
        <v>62</v>
      </c>
      <c r="B62" s="101">
        <v>3</v>
      </c>
      <c r="C62" s="102" t="s">
        <v>56</v>
      </c>
      <c r="D62" s="96">
        <f t="shared" si="6"/>
        <v>4.285714285714286E-4</v>
      </c>
      <c r="E62" s="103">
        <v>0.22489999999999999</v>
      </c>
      <c r="F62" s="104">
        <v>0.55510000000000004</v>
      </c>
      <c r="G62" s="99">
        <f t="shared" si="1"/>
        <v>0.78</v>
      </c>
      <c r="H62" s="101">
        <v>277</v>
      </c>
      <c r="I62" s="102" t="s">
        <v>57</v>
      </c>
      <c r="J62" s="100">
        <f t="shared" si="7"/>
        <v>2.7700000000000002E-2</v>
      </c>
      <c r="K62" s="101">
        <v>135</v>
      </c>
      <c r="L62" s="102" t="s">
        <v>57</v>
      </c>
      <c r="M62" s="100">
        <f t="shared" si="8"/>
        <v>1.3500000000000002E-2</v>
      </c>
      <c r="N62" s="101">
        <v>99</v>
      </c>
      <c r="O62" s="102" t="s">
        <v>57</v>
      </c>
      <c r="P62" s="100">
        <f t="shared" si="9"/>
        <v>9.9000000000000008E-3</v>
      </c>
    </row>
    <row r="63" spans="1:16">
      <c r="A63" s="18">
        <f t="shared" si="5"/>
        <v>63</v>
      </c>
      <c r="B63" s="101">
        <v>3.25</v>
      </c>
      <c r="C63" s="102" t="s">
        <v>56</v>
      </c>
      <c r="D63" s="96">
        <f t="shared" si="6"/>
        <v>4.6428571428571428E-4</v>
      </c>
      <c r="E63" s="103">
        <v>0.23400000000000001</v>
      </c>
      <c r="F63" s="104">
        <v>0.54610000000000003</v>
      </c>
      <c r="G63" s="99">
        <f t="shared" si="1"/>
        <v>0.78010000000000002</v>
      </c>
      <c r="H63" s="101">
        <v>299</v>
      </c>
      <c r="I63" s="102" t="s">
        <v>57</v>
      </c>
      <c r="J63" s="100">
        <f t="shared" si="7"/>
        <v>2.9899999999999999E-2</v>
      </c>
      <c r="K63" s="101">
        <v>145</v>
      </c>
      <c r="L63" s="102" t="s">
        <v>57</v>
      </c>
      <c r="M63" s="100">
        <f t="shared" si="8"/>
        <v>1.4499999999999999E-2</v>
      </c>
      <c r="N63" s="101">
        <v>106</v>
      </c>
      <c r="O63" s="102" t="s">
        <v>57</v>
      </c>
      <c r="P63" s="100">
        <f t="shared" si="9"/>
        <v>1.06E-2</v>
      </c>
    </row>
    <row r="64" spans="1:16">
      <c r="A64" s="18">
        <f t="shared" si="5"/>
        <v>64</v>
      </c>
      <c r="B64" s="101">
        <v>3.5</v>
      </c>
      <c r="C64" s="102" t="s">
        <v>56</v>
      </c>
      <c r="D64" s="96">
        <f t="shared" si="6"/>
        <v>5.0000000000000001E-4</v>
      </c>
      <c r="E64" s="103">
        <v>0.2429</v>
      </c>
      <c r="F64" s="104">
        <v>0.53739999999999999</v>
      </c>
      <c r="G64" s="99">
        <f t="shared" si="1"/>
        <v>0.78029999999999999</v>
      </c>
      <c r="H64" s="101">
        <v>322</v>
      </c>
      <c r="I64" s="102" t="s">
        <v>57</v>
      </c>
      <c r="J64" s="100">
        <f t="shared" si="7"/>
        <v>3.2199999999999999E-2</v>
      </c>
      <c r="K64" s="101">
        <v>154</v>
      </c>
      <c r="L64" s="102" t="s">
        <v>57</v>
      </c>
      <c r="M64" s="100">
        <f t="shared" si="8"/>
        <v>1.54E-2</v>
      </c>
      <c r="N64" s="101">
        <v>113</v>
      </c>
      <c r="O64" s="102" t="s">
        <v>57</v>
      </c>
      <c r="P64" s="100">
        <f t="shared" si="9"/>
        <v>1.1300000000000001E-2</v>
      </c>
    </row>
    <row r="65" spans="1:16">
      <c r="A65" s="18">
        <f t="shared" si="5"/>
        <v>65</v>
      </c>
      <c r="B65" s="101">
        <v>3.75</v>
      </c>
      <c r="C65" s="102" t="s">
        <v>56</v>
      </c>
      <c r="D65" s="96">
        <f t="shared" si="6"/>
        <v>5.3571428571428574E-4</v>
      </c>
      <c r="E65" s="103">
        <v>0.25140000000000001</v>
      </c>
      <c r="F65" s="104">
        <v>0.52890000000000004</v>
      </c>
      <c r="G65" s="99">
        <f t="shared" si="1"/>
        <v>0.78029999999999999</v>
      </c>
      <c r="H65" s="101">
        <v>345</v>
      </c>
      <c r="I65" s="102" t="s">
        <v>57</v>
      </c>
      <c r="J65" s="100">
        <f t="shared" si="7"/>
        <v>3.4499999999999996E-2</v>
      </c>
      <c r="K65" s="101">
        <v>164</v>
      </c>
      <c r="L65" s="102" t="s">
        <v>57</v>
      </c>
      <c r="M65" s="100">
        <f t="shared" si="8"/>
        <v>1.6400000000000001E-2</v>
      </c>
      <c r="N65" s="101">
        <v>120</v>
      </c>
      <c r="O65" s="102" t="s">
        <v>57</v>
      </c>
      <c r="P65" s="100">
        <f t="shared" si="9"/>
        <v>1.2E-2</v>
      </c>
    </row>
    <row r="66" spans="1:16">
      <c r="A66" s="18">
        <f t="shared" si="5"/>
        <v>66</v>
      </c>
      <c r="B66" s="101">
        <v>4</v>
      </c>
      <c r="C66" s="102" t="s">
        <v>56</v>
      </c>
      <c r="D66" s="96">
        <f t="shared" si="6"/>
        <v>5.7142857142857147E-4</v>
      </c>
      <c r="E66" s="103">
        <v>0.2596</v>
      </c>
      <c r="F66" s="104">
        <v>0.52049999999999996</v>
      </c>
      <c r="G66" s="99">
        <f t="shared" si="1"/>
        <v>0.78010000000000002</v>
      </c>
      <c r="H66" s="101">
        <v>368</v>
      </c>
      <c r="I66" s="102" t="s">
        <v>57</v>
      </c>
      <c r="J66" s="100">
        <f t="shared" si="7"/>
        <v>3.6799999999999999E-2</v>
      </c>
      <c r="K66" s="101">
        <v>173</v>
      </c>
      <c r="L66" s="102" t="s">
        <v>57</v>
      </c>
      <c r="M66" s="100">
        <f t="shared" si="8"/>
        <v>1.7299999999999999E-2</v>
      </c>
      <c r="N66" s="101">
        <v>127</v>
      </c>
      <c r="O66" s="102" t="s">
        <v>57</v>
      </c>
      <c r="P66" s="100">
        <f t="shared" si="9"/>
        <v>1.2699999999999999E-2</v>
      </c>
    </row>
    <row r="67" spans="1:16">
      <c r="A67" s="18">
        <f t="shared" si="5"/>
        <v>67</v>
      </c>
      <c r="B67" s="101">
        <v>4.5</v>
      </c>
      <c r="C67" s="102" t="s">
        <v>56</v>
      </c>
      <c r="D67" s="96">
        <f t="shared" si="6"/>
        <v>6.4285714285714282E-4</v>
      </c>
      <c r="E67" s="103">
        <v>0.27539999999999998</v>
      </c>
      <c r="F67" s="104">
        <v>0.50470000000000004</v>
      </c>
      <c r="G67" s="99">
        <f t="shared" si="1"/>
        <v>0.78010000000000002</v>
      </c>
      <c r="H67" s="101">
        <v>414</v>
      </c>
      <c r="I67" s="102" t="s">
        <v>57</v>
      </c>
      <c r="J67" s="100">
        <f t="shared" si="7"/>
        <v>4.1399999999999999E-2</v>
      </c>
      <c r="K67" s="101">
        <v>191</v>
      </c>
      <c r="L67" s="102" t="s">
        <v>57</v>
      </c>
      <c r="M67" s="100">
        <f t="shared" si="8"/>
        <v>1.9099999999999999E-2</v>
      </c>
      <c r="N67" s="101">
        <v>140</v>
      </c>
      <c r="O67" s="102" t="s">
        <v>57</v>
      </c>
      <c r="P67" s="100">
        <f t="shared" si="9"/>
        <v>1.4000000000000002E-2</v>
      </c>
    </row>
    <row r="68" spans="1:16">
      <c r="A68" s="18">
        <f t="shared" si="5"/>
        <v>68</v>
      </c>
      <c r="B68" s="101">
        <v>5</v>
      </c>
      <c r="C68" s="102" t="s">
        <v>56</v>
      </c>
      <c r="D68" s="96">
        <f t="shared" si="6"/>
        <v>7.1428571428571429E-4</v>
      </c>
      <c r="E68" s="103">
        <v>0.2903</v>
      </c>
      <c r="F68" s="104">
        <v>0.48970000000000002</v>
      </c>
      <c r="G68" s="99">
        <f t="shared" si="1"/>
        <v>0.78</v>
      </c>
      <c r="H68" s="101">
        <v>460</v>
      </c>
      <c r="I68" s="102" t="s">
        <v>57</v>
      </c>
      <c r="J68" s="100">
        <f t="shared" si="7"/>
        <v>4.5999999999999999E-2</v>
      </c>
      <c r="K68" s="101">
        <v>209</v>
      </c>
      <c r="L68" s="102" t="s">
        <v>57</v>
      </c>
      <c r="M68" s="100">
        <f t="shared" si="8"/>
        <v>2.0899999999999998E-2</v>
      </c>
      <c r="N68" s="101">
        <v>154</v>
      </c>
      <c r="O68" s="102" t="s">
        <v>57</v>
      </c>
      <c r="P68" s="100">
        <f t="shared" si="9"/>
        <v>1.54E-2</v>
      </c>
    </row>
    <row r="69" spans="1:16">
      <c r="A69" s="18">
        <f t="shared" si="5"/>
        <v>69</v>
      </c>
      <c r="B69" s="101">
        <v>5.5</v>
      </c>
      <c r="C69" s="102" t="s">
        <v>56</v>
      </c>
      <c r="D69" s="96">
        <f t="shared" si="6"/>
        <v>7.8571428571428564E-4</v>
      </c>
      <c r="E69" s="103">
        <v>0.30449999999999999</v>
      </c>
      <c r="F69" s="104">
        <v>0.47570000000000001</v>
      </c>
      <c r="G69" s="99">
        <f t="shared" si="1"/>
        <v>0.7802</v>
      </c>
      <c r="H69" s="101">
        <v>507</v>
      </c>
      <c r="I69" s="102" t="s">
        <v>57</v>
      </c>
      <c r="J69" s="100">
        <f t="shared" si="7"/>
        <v>5.0700000000000002E-2</v>
      </c>
      <c r="K69" s="101">
        <v>227</v>
      </c>
      <c r="L69" s="102" t="s">
        <v>57</v>
      </c>
      <c r="M69" s="100">
        <f t="shared" si="8"/>
        <v>2.2700000000000001E-2</v>
      </c>
      <c r="N69" s="101">
        <v>168</v>
      </c>
      <c r="O69" s="102" t="s">
        <v>57</v>
      </c>
      <c r="P69" s="100">
        <f t="shared" si="9"/>
        <v>1.6800000000000002E-2</v>
      </c>
    </row>
    <row r="70" spans="1:16">
      <c r="A70" s="18">
        <f t="shared" si="5"/>
        <v>70</v>
      </c>
      <c r="B70" s="101">
        <v>6</v>
      </c>
      <c r="C70" s="102" t="s">
        <v>56</v>
      </c>
      <c r="D70" s="96">
        <f t="shared" si="6"/>
        <v>8.5714285714285721E-4</v>
      </c>
      <c r="E70" s="103">
        <v>0.318</v>
      </c>
      <c r="F70" s="104">
        <v>0.46260000000000001</v>
      </c>
      <c r="G70" s="99">
        <f t="shared" si="1"/>
        <v>0.78059999999999996</v>
      </c>
      <c r="H70" s="101">
        <v>555</v>
      </c>
      <c r="I70" s="102" t="s">
        <v>57</v>
      </c>
      <c r="J70" s="100">
        <f t="shared" si="7"/>
        <v>5.5500000000000008E-2</v>
      </c>
      <c r="K70" s="101">
        <v>245</v>
      </c>
      <c r="L70" s="102" t="s">
        <v>57</v>
      </c>
      <c r="M70" s="100">
        <f t="shared" si="8"/>
        <v>2.4500000000000001E-2</v>
      </c>
      <c r="N70" s="101">
        <v>182</v>
      </c>
      <c r="O70" s="102" t="s">
        <v>57</v>
      </c>
      <c r="P70" s="100">
        <f t="shared" si="9"/>
        <v>1.8200000000000001E-2</v>
      </c>
    </row>
    <row r="71" spans="1:16">
      <c r="A71" s="18">
        <f t="shared" si="5"/>
        <v>71</v>
      </c>
      <c r="B71" s="101">
        <v>6.5</v>
      </c>
      <c r="C71" s="102" t="s">
        <v>56</v>
      </c>
      <c r="D71" s="96">
        <f t="shared" si="6"/>
        <v>9.2857142857142856E-4</v>
      </c>
      <c r="E71" s="103">
        <v>0.33100000000000002</v>
      </c>
      <c r="F71" s="104">
        <v>0.45019999999999999</v>
      </c>
      <c r="G71" s="99">
        <f t="shared" si="1"/>
        <v>0.78120000000000001</v>
      </c>
      <c r="H71" s="101">
        <v>602</v>
      </c>
      <c r="I71" s="102" t="s">
        <v>57</v>
      </c>
      <c r="J71" s="100">
        <f t="shared" si="7"/>
        <v>6.0199999999999997E-2</v>
      </c>
      <c r="K71" s="101">
        <v>262</v>
      </c>
      <c r="L71" s="102" t="s">
        <v>57</v>
      </c>
      <c r="M71" s="100">
        <f t="shared" si="8"/>
        <v>2.6200000000000001E-2</v>
      </c>
      <c r="N71" s="101">
        <v>195</v>
      </c>
      <c r="O71" s="102" t="s">
        <v>57</v>
      </c>
      <c r="P71" s="100">
        <f t="shared" si="9"/>
        <v>1.95E-2</v>
      </c>
    </row>
    <row r="72" spans="1:16">
      <c r="A72" s="18">
        <f t="shared" si="5"/>
        <v>72</v>
      </c>
      <c r="B72" s="101">
        <v>7</v>
      </c>
      <c r="C72" s="102" t="s">
        <v>56</v>
      </c>
      <c r="D72" s="96">
        <f t="shared" si="6"/>
        <v>1E-3</v>
      </c>
      <c r="E72" s="103">
        <v>0.34350000000000003</v>
      </c>
      <c r="F72" s="104">
        <v>0.43859999999999999</v>
      </c>
      <c r="G72" s="99">
        <f t="shared" si="1"/>
        <v>0.78210000000000002</v>
      </c>
      <c r="H72" s="101">
        <v>650</v>
      </c>
      <c r="I72" s="102" t="s">
        <v>57</v>
      </c>
      <c r="J72" s="100">
        <f t="shared" si="7"/>
        <v>6.5000000000000002E-2</v>
      </c>
      <c r="K72" s="101">
        <v>279</v>
      </c>
      <c r="L72" s="102" t="s">
        <v>57</v>
      </c>
      <c r="M72" s="100">
        <f t="shared" si="8"/>
        <v>2.7900000000000001E-2</v>
      </c>
      <c r="N72" s="101">
        <v>209</v>
      </c>
      <c r="O72" s="102" t="s">
        <v>57</v>
      </c>
      <c r="P72" s="100">
        <f t="shared" si="9"/>
        <v>2.0899999999999998E-2</v>
      </c>
    </row>
    <row r="73" spans="1:16">
      <c r="A73" s="18">
        <f t="shared" si="5"/>
        <v>73</v>
      </c>
      <c r="B73" s="101">
        <v>8</v>
      </c>
      <c r="C73" s="102" t="s">
        <v>56</v>
      </c>
      <c r="D73" s="96">
        <f t="shared" si="6"/>
        <v>1.1428571428571429E-3</v>
      </c>
      <c r="E73" s="103">
        <v>0.36720000000000003</v>
      </c>
      <c r="F73" s="104">
        <v>0.41739999999999999</v>
      </c>
      <c r="G73" s="99">
        <f t="shared" si="1"/>
        <v>0.78459999999999996</v>
      </c>
      <c r="H73" s="101">
        <v>747</v>
      </c>
      <c r="I73" s="102" t="s">
        <v>57</v>
      </c>
      <c r="J73" s="100">
        <f t="shared" si="7"/>
        <v>7.4700000000000003E-2</v>
      </c>
      <c r="K73" s="101">
        <v>312</v>
      </c>
      <c r="L73" s="102" t="s">
        <v>57</v>
      </c>
      <c r="M73" s="100">
        <f t="shared" si="8"/>
        <v>3.1199999999999999E-2</v>
      </c>
      <c r="N73" s="101">
        <v>236</v>
      </c>
      <c r="O73" s="102" t="s">
        <v>57</v>
      </c>
      <c r="P73" s="100">
        <f t="shared" si="9"/>
        <v>2.3599999999999999E-2</v>
      </c>
    </row>
    <row r="74" spans="1:16">
      <c r="A74" s="18">
        <f t="shared" si="5"/>
        <v>74</v>
      </c>
      <c r="B74" s="101">
        <v>9</v>
      </c>
      <c r="C74" s="102" t="s">
        <v>56</v>
      </c>
      <c r="D74" s="96">
        <f t="shared" si="6"/>
        <v>1.2857142857142856E-3</v>
      </c>
      <c r="E74" s="103">
        <v>0.38950000000000001</v>
      </c>
      <c r="F74" s="104">
        <v>0.39839999999999998</v>
      </c>
      <c r="G74" s="99">
        <f t="shared" si="1"/>
        <v>0.78790000000000004</v>
      </c>
      <c r="H74" s="101">
        <v>845</v>
      </c>
      <c r="I74" s="102" t="s">
        <v>57</v>
      </c>
      <c r="J74" s="100">
        <f t="shared" si="7"/>
        <v>8.4499999999999992E-2</v>
      </c>
      <c r="K74" s="101">
        <v>344</v>
      </c>
      <c r="L74" s="102" t="s">
        <v>57</v>
      </c>
      <c r="M74" s="100">
        <f t="shared" si="8"/>
        <v>3.44E-2</v>
      </c>
      <c r="N74" s="101">
        <v>262</v>
      </c>
      <c r="O74" s="102" t="s">
        <v>57</v>
      </c>
      <c r="P74" s="100">
        <f t="shared" si="9"/>
        <v>2.6200000000000001E-2</v>
      </c>
    </row>
    <row r="75" spans="1:16">
      <c r="A75" s="18">
        <f t="shared" si="5"/>
        <v>75</v>
      </c>
      <c r="B75" s="101">
        <v>10</v>
      </c>
      <c r="C75" s="102" t="s">
        <v>56</v>
      </c>
      <c r="D75" s="96">
        <f t="shared" si="6"/>
        <v>1.4285714285714286E-3</v>
      </c>
      <c r="E75" s="103">
        <v>0.41049999999999998</v>
      </c>
      <c r="F75" s="104">
        <v>0.38129999999999997</v>
      </c>
      <c r="G75" s="99">
        <f t="shared" si="1"/>
        <v>0.79179999999999995</v>
      </c>
      <c r="H75" s="101">
        <v>942</v>
      </c>
      <c r="I75" s="102" t="s">
        <v>57</v>
      </c>
      <c r="J75" s="100">
        <f t="shared" si="7"/>
        <v>9.4199999999999992E-2</v>
      </c>
      <c r="K75" s="101">
        <v>375</v>
      </c>
      <c r="L75" s="102" t="s">
        <v>57</v>
      </c>
      <c r="M75" s="100">
        <f t="shared" si="8"/>
        <v>3.7499999999999999E-2</v>
      </c>
      <c r="N75" s="101">
        <v>289</v>
      </c>
      <c r="O75" s="102" t="s">
        <v>57</v>
      </c>
      <c r="P75" s="100">
        <f t="shared" si="9"/>
        <v>2.8899999999999999E-2</v>
      </c>
    </row>
    <row r="76" spans="1:16">
      <c r="A76" s="18">
        <f t="shared" si="5"/>
        <v>76</v>
      </c>
      <c r="B76" s="101">
        <v>11</v>
      </c>
      <c r="C76" s="102" t="s">
        <v>56</v>
      </c>
      <c r="D76" s="96">
        <f t="shared" si="6"/>
        <v>1.5714285714285713E-3</v>
      </c>
      <c r="E76" s="103">
        <v>0.43059999999999998</v>
      </c>
      <c r="F76" s="104">
        <v>0.3659</v>
      </c>
      <c r="G76" s="99">
        <f t="shared" si="1"/>
        <v>0.79649999999999999</v>
      </c>
      <c r="H76" s="101">
        <v>1041</v>
      </c>
      <c r="I76" s="102" t="s">
        <v>57</v>
      </c>
      <c r="J76" s="100">
        <f t="shared" si="7"/>
        <v>0.1041</v>
      </c>
      <c r="K76" s="101">
        <v>405</v>
      </c>
      <c r="L76" s="102" t="s">
        <v>57</v>
      </c>
      <c r="M76" s="100">
        <f t="shared" si="8"/>
        <v>4.0500000000000001E-2</v>
      </c>
      <c r="N76" s="101">
        <v>315</v>
      </c>
      <c r="O76" s="102" t="s">
        <v>57</v>
      </c>
      <c r="P76" s="100">
        <f t="shared" si="9"/>
        <v>3.15E-2</v>
      </c>
    </row>
    <row r="77" spans="1:16">
      <c r="A77" s="18">
        <f t="shared" si="5"/>
        <v>77</v>
      </c>
      <c r="B77" s="101">
        <v>12</v>
      </c>
      <c r="C77" s="102" t="s">
        <v>56</v>
      </c>
      <c r="D77" s="96">
        <f t="shared" si="6"/>
        <v>1.7142857142857144E-3</v>
      </c>
      <c r="E77" s="103">
        <v>0.44969999999999999</v>
      </c>
      <c r="F77" s="104">
        <v>0.35199999999999998</v>
      </c>
      <c r="G77" s="99">
        <f t="shared" si="1"/>
        <v>0.80169999999999997</v>
      </c>
      <c r="H77" s="101">
        <v>1139</v>
      </c>
      <c r="I77" s="102" t="s">
        <v>57</v>
      </c>
      <c r="J77" s="100">
        <f t="shared" si="7"/>
        <v>0.1139</v>
      </c>
      <c r="K77" s="101">
        <v>434</v>
      </c>
      <c r="L77" s="102" t="s">
        <v>57</v>
      </c>
      <c r="M77" s="100">
        <f t="shared" si="8"/>
        <v>4.3400000000000001E-2</v>
      </c>
      <c r="N77" s="101">
        <v>341</v>
      </c>
      <c r="O77" s="102" t="s">
        <v>57</v>
      </c>
      <c r="P77" s="100">
        <f t="shared" si="9"/>
        <v>3.4100000000000005E-2</v>
      </c>
    </row>
    <row r="78" spans="1:16">
      <c r="A78" s="18">
        <f t="shared" si="5"/>
        <v>78</v>
      </c>
      <c r="B78" s="101">
        <v>13</v>
      </c>
      <c r="C78" s="102" t="s">
        <v>56</v>
      </c>
      <c r="D78" s="96">
        <f t="shared" si="6"/>
        <v>1.8571428571428571E-3</v>
      </c>
      <c r="E78" s="103">
        <v>0.46810000000000002</v>
      </c>
      <c r="F78" s="104">
        <v>0.3392</v>
      </c>
      <c r="G78" s="99">
        <f t="shared" si="1"/>
        <v>0.80730000000000002</v>
      </c>
      <c r="H78" s="101">
        <v>1238</v>
      </c>
      <c r="I78" s="102" t="s">
        <v>57</v>
      </c>
      <c r="J78" s="100">
        <f t="shared" si="7"/>
        <v>0.12379999999999999</v>
      </c>
      <c r="K78" s="101">
        <v>462</v>
      </c>
      <c r="L78" s="102" t="s">
        <v>57</v>
      </c>
      <c r="M78" s="100">
        <f t="shared" si="8"/>
        <v>4.6200000000000005E-2</v>
      </c>
      <c r="N78" s="101">
        <v>366</v>
      </c>
      <c r="O78" s="102" t="s">
        <v>57</v>
      </c>
      <c r="P78" s="100">
        <f t="shared" si="9"/>
        <v>3.6600000000000001E-2</v>
      </c>
    </row>
    <row r="79" spans="1:16">
      <c r="A79" s="18">
        <f t="shared" si="5"/>
        <v>79</v>
      </c>
      <c r="B79" s="101">
        <v>14</v>
      </c>
      <c r="C79" s="102" t="s">
        <v>56</v>
      </c>
      <c r="D79" s="96">
        <f t="shared" si="6"/>
        <v>2E-3</v>
      </c>
      <c r="E79" s="103">
        <v>0.48570000000000002</v>
      </c>
      <c r="F79" s="104">
        <v>0.32750000000000001</v>
      </c>
      <c r="G79" s="99">
        <f t="shared" si="1"/>
        <v>0.81320000000000003</v>
      </c>
      <c r="H79" s="101">
        <v>1336</v>
      </c>
      <c r="I79" s="102" t="s">
        <v>57</v>
      </c>
      <c r="J79" s="100">
        <f t="shared" si="7"/>
        <v>0.1336</v>
      </c>
      <c r="K79" s="101">
        <v>490</v>
      </c>
      <c r="L79" s="102" t="s">
        <v>57</v>
      </c>
      <c r="M79" s="100">
        <f t="shared" si="8"/>
        <v>4.9000000000000002E-2</v>
      </c>
      <c r="N79" s="101">
        <v>392</v>
      </c>
      <c r="O79" s="102" t="s">
        <v>57</v>
      </c>
      <c r="P79" s="100">
        <f t="shared" si="9"/>
        <v>3.9199999999999999E-2</v>
      </c>
    </row>
    <row r="80" spans="1:16">
      <c r="A80" s="18">
        <f t="shared" si="5"/>
        <v>80</v>
      </c>
      <c r="B80" s="101">
        <v>15</v>
      </c>
      <c r="C80" s="102" t="s">
        <v>56</v>
      </c>
      <c r="D80" s="96">
        <f t="shared" si="6"/>
        <v>2.142857142857143E-3</v>
      </c>
      <c r="E80" s="103">
        <v>0.4965</v>
      </c>
      <c r="F80" s="104">
        <v>0.31669999999999998</v>
      </c>
      <c r="G80" s="99">
        <f t="shared" si="1"/>
        <v>0.81319999999999992</v>
      </c>
      <c r="H80" s="101">
        <v>1435</v>
      </c>
      <c r="I80" s="102" t="s">
        <v>57</v>
      </c>
      <c r="J80" s="100">
        <f t="shared" si="7"/>
        <v>0.14350000000000002</v>
      </c>
      <c r="K80" s="101">
        <v>516</v>
      </c>
      <c r="L80" s="102" t="s">
        <v>57</v>
      </c>
      <c r="M80" s="100">
        <f t="shared" si="8"/>
        <v>5.16E-2</v>
      </c>
      <c r="N80" s="101">
        <v>416</v>
      </c>
      <c r="O80" s="102" t="s">
        <v>57</v>
      </c>
      <c r="P80" s="100">
        <f t="shared" si="9"/>
        <v>4.1599999999999998E-2</v>
      </c>
    </row>
    <row r="81" spans="1:16">
      <c r="A81" s="18">
        <f t="shared" si="5"/>
        <v>81</v>
      </c>
      <c r="B81" s="101">
        <v>16</v>
      </c>
      <c r="C81" s="102" t="s">
        <v>56</v>
      </c>
      <c r="D81" s="96">
        <f t="shared" si="6"/>
        <v>2.2857142857142859E-3</v>
      </c>
      <c r="E81" s="103">
        <v>0.50719999999999998</v>
      </c>
      <c r="F81" s="104">
        <v>0.30669999999999997</v>
      </c>
      <c r="G81" s="99">
        <f t="shared" si="1"/>
        <v>0.81389999999999996</v>
      </c>
      <c r="H81" s="101">
        <v>1535</v>
      </c>
      <c r="I81" s="102" t="s">
        <v>57</v>
      </c>
      <c r="J81" s="100">
        <f t="shared" si="7"/>
        <v>0.1535</v>
      </c>
      <c r="K81" s="101">
        <v>543</v>
      </c>
      <c r="L81" s="102" t="s">
        <v>57</v>
      </c>
      <c r="M81" s="100">
        <f t="shared" si="8"/>
        <v>5.4300000000000001E-2</v>
      </c>
      <c r="N81" s="101">
        <v>441</v>
      </c>
      <c r="O81" s="102" t="s">
        <v>57</v>
      </c>
      <c r="P81" s="100">
        <f t="shared" si="9"/>
        <v>4.41E-2</v>
      </c>
    </row>
    <row r="82" spans="1:16">
      <c r="A82" s="18">
        <f t="shared" si="5"/>
        <v>82</v>
      </c>
      <c r="B82" s="101">
        <v>17</v>
      </c>
      <c r="C82" s="102" t="s">
        <v>56</v>
      </c>
      <c r="D82" s="96">
        <f t="shared" ref="D82:D113" si="10">B82/1000/$C$5</f>
        <v>2.4285714285714288E-3</v>
      </c>
      <c r="E82" s="103">
        <v>0.51800000000000002</v>
      </c>
      <c r="F82" s="104">
        <v>0.2974</v>
      </c>
      <c r="G82" s="99">
        <f t="shared" si="1"/>
        <v>0.81540000000000001</v>
      </c>
      <c r="H82" s="101">
        <v>1635</v>
      </c>
      <c r="I82" s="102" t="s">
        <v>57</v>
      </c>
      <c r="J82" s="100">
        <f t="shared" si="7"/>
        <v>0.16350000000000001</v>
      </c>
      <c r="K82" s="101">
        <v>568</v>
      </c>
      <c r="L82" s="102" t="s">
        <v>57</v>
      </c>
      <c r="M82" s="100">
        <f t="shared" si="8"/>
        <v>5.6799999999999996E-2</v>
      </c>
      <c r="N82" s="101">
        <v>465</v>
      </c>
      <c r="O82" s="102" t="s">
        <v>57</v>
      </c>
      <c r="P82" s="100">
        <f t="shared" si="9"/>
        <v>4.65E-2</v>
      </c>
    </row>
    <row r="83" spans="1:16">
      <c r="A83" s="18">
        <f t="shared" si="5"/>
        <v>83</v>
      </c>
      <c r="B83" s="101">
        <v>18</v>
      </c>
      <c r="C83" s="102" t="s">
        <v>56</v>
      </c>
      <c r="D83" s="96">
        <f t="shared" si="10"/>
        <v>2.5714285714285713E-3</v>
      </c>
      <c r="E83" s="103">
        <v>0.52900000000000003</v>
      </c>
      <c r="F83" s="104">
        <v>0.2888</v>
      </c>
      <c r="G83" s="99">
        <f t="shared" si="1"/>
        <v>0.81780000000000008</v>
      </c>
      <c r="H83" s="101">
        <v>1735</v>
      </c>
      <c r="I83" s="102" t="s">
        <v>57</v>
      </c>
      <c r="J83" s="100">
        <f t="shared" si="7"/>
        <v>0.17350000000000002</v>
      </c>
      <c r="K83" s="101">
        <v>594</v>
      </c>
      <c r="L83" s="102" t="s">
        <v>57</v>
      </c>
      <c r="M83" s="100">
        <f t="shared" si="8"/>
        <v>5.9399999999999994E-2</v>
      </c>
      <c r="N83" s="101">
        <v>489</v>
      </c>
      <c r="O83" s="102" t="s">
        <v>57</v>
      </c>
      <c r="P83" s="100">
        <f t="shared" si="9"/>
        <v>4.8899999999999999E-2</v>
      </c>
    </row>
    <row r="84" spans="1:16">
      <c r="A84" s="18">
        <f t="shared" si="5"/>
        <v>84</v>
      </c>
      <c r="B84" s="101">
        <v>20</v>
      </c>
      <c r="C84" s="102" t="s">
        <v>56</v>
      </c>
      <c r="D84" s="96">
        <f t="shared" si="10"/>
        <v>2.8571428571428571E-3</v>
      </c>
      <c r="E84" s="103">
        <v>0.55110000000000003</v>
      </c>
      <c r="F84" s="104">
        <v>0.2732</v>
      </c>
      <c r="G84" s="99">
        <f t="shared" ref="G84:G147" si="11">E84+F84</f>
        <v>0.82430000000000003</v>
      </c>
      <c r="H84" s="101">
        <v>1936</v>
      </c>
      <c r="I84" s="102" t="s">
        <v>57</v>
      </c>
      <c r="J84" s="100">
        <f t="shared" ref="J84:J103" si="12">H84/1000/10</f>
        <v>0.19359999999999999</v>
      </c>
      <c r="K84" s="101">
        <v>643</v>
      </c>
      <c r="L84" s="102" t="s">
        <v>57</v>
      </c>
      <c r="M84" s="100">
        <f t="shared" ref="M84:M115" si="13">K84/1000/10</f>
        <v>6.4299999999999996E-2</v>
      </c>
      <c r="N84" s="101">
        <v>536</v>
      </c>
      <c r="O84" s="102" t="s">
        <v>57</v>
      </c>
      <c r="P84" s="100">
        <f t="shared" ref="P84:P115" si="14">N84/1000/10</f>
        <v>5.3600000000000002E-2</v>
      </c>
    </row>
    <row r="85" spans="1:16">
      <c r="A85" s="18">
        <f t="shared" si="5"/>
        <v>85</v>
      </c>
      <c r="B85" s="101">
        <v>22.5</v>
      </c>
      <c r="C85" s="102" t="s">
        <v>56</v>
      </c>
      <c r="D85" s="96">
        <f t="shared" si="10"/>
        <v>3.2142857142857142E-3</v>
      </c>
      <c r="E85" s="103">
        <v>0.57940000000000003</v>
      </c>
      <c r="F85" s="104">
        <v>0.25629999999999997</v>
      </c>
      <c r="G85" s="99">
        <f t="shared" si="11"/>
        <v>0.8357</v>
      </c>
      <c r="H85" s="101">
        <v>2187</v>
      </c>
      <c r="I85" s="102" t="s">
        <v>57</v>
      </c>
      <c r="J85" s="100">
        <f t="shared" si="12"/>
        <v>0.21869999999999998</v>
      </c>
      <c r="K85" s="101">
        <v>701</v>
      </c>
      <c r="L85" s="102" t="s">
        <v>57</v>
      </c>
      <c r="M85" s="100">
        <f t="shared" si="13"/>
        <v>7.0099999999999996E-2</v>
      </c>
      <c r="N85" s="101">
        <v>594</v>
      </c>
      <c r="O85" s="102" t="s">
        <v>57</v>
      </c>
      <c r="P85" s="100">
        <f t="shared" si="14"/>
        <v>5.9399999999999994E-2</v>
      </c>
    </row>
    <row r="86" spans="1:16">
      <c r="A86" s="18">
        <f t="shared" ref="A86:A149" si="15">A85+1</f>
        <v>86</v>
      </c>
      <c r="B86" s="101">
        <v>25</v>
      </c>
      <c r="C86" s="102" t="s">
        <v>56</v>
      </c>
      <c r="D86" s="96">
        <f t="shared" si="10"/>
        <v>3.5714285714285718E-3</v>
      </c>
      <c r="E86" s="103">
        <v>0.60819999999999996</v>
      </c>
      <c r="F86" s="104">
        <v>0.24160000000000001</v>
      </c>
      <c r="G86" s="99">
        <f t="shared" si="11"/>
        <v>0.8498</v>
      </c>
      <c r="H86" s="101">
        <v>2437</v>
      </c>
      <c r="I86" s="102" t="s">
        <v>57</v>
      </c>
      <c r="J86" s="100">
        <f t="shared" si="12"/>
        <v>0.24369999999999997</v>
      </c>
      <c r="K86" s="101">
        <v>755</v>
      </c>
      <c r="L86" s="102" t="s">
        <v>57</v>
      </c>
      <c r="M86" s="100">
        <f t="shared" si="13"/>
        <v>7.5499999999999998E-2</v>
      </c>
      <c r="N86" s="101">
        <v>650</v>
      </c>
      <c r="O86" s="102" t="s">
        <v>57</v>
      </c>
      <c r="P86" s="100">
        <f t="shared" si="14"/>
        <v>6.5000000000000002E-2</v>
      </c>
    </row>
    <row r="87" spans="1:16">
      <c r="A87" s="18">
        <f t="shared" si="15"/>
        <v>87</v>
      </c>
      <c r="B87" s="101">
        <v>27.5</v>
      </c>
      <c r="C87" s="102" t="s">
        <v>56</v>
      </c>
      <c r="D87" s="96">
        <f t="shared" si="10"/>
        <v>3.9285714285714288E-3</v>
      </c>
      <c r="E87" s="103">
        <v>0.63719999999999999</v>
      </c>
      <c r="F87" s="104">
        <v>0.2288</v>
      </c>
      <c r="G87" s="99">
        <f t="shared" si="11"/>
        <v>0.86599999999999999</v>
      </c>
      <c r="H87" s="101">
        <v>2684</v>
      </c>
      <c r="I87" s="102" t="s">
        <v>57</v>
      </c>
      <c r="J87" s="100">
        <f t="shared" si="12"/>
        <v>0.26840000000000003</v>
      </c>
      <c r="K87" s="101">
        <v>807</v>
      </c>
      <c r="L87" s="102" t="s">
        <v>57</v>
      </c>
      <c r="M87" s="100">
        <f t="shared" si="13"/>
        <v>8.0700000000000008E-2</v>
      </c>
      <c r="N87" s="101">
        <v>704</v>
      </c>
      <c r="O87" s="102" t="s">
        <v>57</v>
      </c>
      <c r="P87" s="100">
        <f t="shared" si="14"/>
        <v>7.039999999999999E-2</v>
      </c>
    </row>
    <row r="88" spans="1:16">
      <c r="A88" s="18">
        <f t="shared" si="15"/>
        <v>88</v>
      </c>
      <c r="B88" s="101">
        <v>30</v>
      </c>
      <c r="C88" s="102" t="s">
        <v>56</v>
      </c>
      <c r="D88" s="96">
        <f t="shared" si="10"/>
        <v>4.2857142857142859E-3</v>
      </c>
      <c r="E88" s="103">
        <v>0.66639999999999999</v>
      </c>
      <c r="F88" s="104">
        <v>0.2175</v>
      </c>
      <c r="G88" s="99">
        <f t="shared" si="11"/>
        <v>0.88390000000000002</v>
      </c>
      <c r="H88" s="101">
        <v>2928</v>
      </c>
      <c r="I88" s="102" t="s">
        <v>57</v>
      </c>
      <c r="J88" s="100">
        <f t="shared" si="12"/>
        <v>0.2928</v>
      </c>
      <c r="K88" s="101">
        <v>855</v>
      </c>
      <c r="L88" s="102" t="s">
        <v>57</v>
      </c>
      <c r="M88" s="100">
        <f t="shared" si="13"/>
        <v>8.5499999999999993E-2</v>
      </c>
      <c r="N88" s="101">
        <v>757</v>
      </c>
      <c r="O88" s="102" t="s">
        <v>57</v>
      </c>
      <c r="P88" s="100">
        <f t="shared" si="14"/>
        <v>7.5700000000000003E-2</v>
      </c>
    </row>
    <row r="89" spans="1:16">
      <c r="A89" s="18">
        <f t="shared" si="15"/>
        <v>89</v>
      </c>
      <c r="B89" s="101">
        <v>32.5</v>
      </c>
      <c r="C89" s="102" t="s">
        <v>56</v>
      </c>
      <c r="D89" s="96">
        <f t="shared" si="10"/>
        <v>4.642857142857143E-3</v>
      </c>
      <c r="E89" s="103">
        <v>0.6956</v>
      </c>
      <c r="F89" s="104">
        <v>0.2074</v>
      </c>
      <c r="G89" s="99">
        <f t="shared" si="11"/>
        <v>0.90300000000000002</v>
      </c>
      <c r="H89" s="101">
        <v>3169</v>
      </c>
      <c r="I89" s="102" t="s">
        <v>57</v>
      </c>
      <c r="J89" s="100">
        <f t="shared" si="12"/>
        <v>0.31690000000000002</v>
      </c>
      <c r="K89" s="101">
        <v>900</v>
      </c>
      <c r="L89" s="102" t="s">
        <v>57</v>
      </c>
      <c r="M89" s="100">
        <f t="shared" si="13"/>
        <v>0.09</v>
      </c>
      <c r="N89" s="101">
        <v>807</v>
      </c>
      <c r="O89" s="102" t="s">
        <v>57</v>
      </c>
      <c r="P89" s="100">
        <f t="shared" si="14"/>
        <v>8.0700000000000008E-2</v>
      </c>
    </row>
    <row r="90" spans="1:16">
      <c r="A90" s="18">
        <f t="shared" si="15"/>
        <v>90</v>
      </c>
      <c r="B90" s="101">
        <v>35</v>
      </c>
      <c r="C90" s="102" t="s">
        <v>56</v>
      </c>
      <c r="D90" s="96">
        <f t="shared" si="10"/>
        <v>5.0000000000000001E-3</v>
      </c>
      <c r="E90" s="103">
        <v>0.72470000000000001</v>
      </c>
      <c r="F90" s="104">
        <v>0.1983</v>
      </c>
      <c r="G90" s="99">
        <f t="shared" si="11"/>
        <v>0.92300000000000004</v>
      </c>
      <c r="H90" s="101">
        <v>3407</v>
      </c>
      <c r="I90" s="102" t="s">
        <v>57</v>
      </c>
      <c r="J90" s="100">
        <f t="shared" si="12"/>
        <v>0.3407</v>
      </c>
      <c r="K90" s="101">
        <v>943</v>
      </c>
      <c r="L90" s="102" t="s">
        <v>57</v>
      </c>
      <c r="M90" s="100">
        <f t="shared" si="13"/>
        <v>9.4299999999999995E-2</v>
      </c>
      <c r="N90" s="101">
        <v>856</v>
      </c>
      <c r="O90" s="102" t="s">
        <v>57</v>
      </c>
      <c r="P90" s="100">
        <f t="shared" si="14"/>
        <v>8.5599999999999996E-2</v>
      </c>
    </row>
    <row r="91" spans="1:16">
      <c r="A91" s="18">
        <f t="shared" si="15"/>
        <v>91</v>
      </c>
      <c r="B91" s="101">
        <v>37.5</v>
      </c>
      <c r="C91" s="102" t="s">
        <v>56</v>
      </c>
      <c r="D91" s="96">
        <f t="shared" si="10"/>
        <v>5.3571428571428572E-3</v>
      </c>
      <c r="E91" s="103">
        <v>0.75349999999999995</v>
      </c>
      <c r="F91" s="104">
        <v>0.19020000000000001</v>
      </c>
      <c r="G91" s="99">
        <f t="shared" si="11"/>
        <v>0.94369999999999998</v>
      </c>
      <c r="H91" s="101">
        <v>3640</v>
      </c>
      <c r="I91" s="102" t="s">
        <v>57</v>
      </c>
      <c r="J91" s="100">
        <f t="shared" si="12"/>
        <v>0.36399999999999999</v>
      </c>
      <c r="K91" s="101">
        <v>983</v>
      </c>
      <c r="L91" s="102" t="s">
        <v>57</v>
      </c>
      <c r="M91" s="100">
        <f t="shared" si="13"/>
        <v>9.8299999999999998E-2</v>
      </c>
      <c r="N91" s="101">
        <v>903</v>
      </c>
      <c r="O91" s="102" t="s">
        <v>57</v>
      </c>
      <c r="P91" s="100">
        <f t="shared" si="14"/>
        <v>9.0300000000000005E-2</v>
      </c>
    </row>
    <row r="92" spans="1:16">
      <c r="A92" s="18">
        <f t="shared" si="15"/>
        <v>92</v>
      </c>
      <c r="B92" s="101">
        <v>40</v>
      </c>
      <c r="C92" s="102" t="s">
        <v>56</v>
      </c>
      <c r="D92" s="96">
        <f t="shared" si="10"/>
        <v>5.7142857142857143E-3</v>
      </c>
      <c r="E92" s="103">
        <v>0.78210000000000002</v>
      </c>
      <c r="F92" s="104">
        <v>0.1827</v>
      </c>
      <c r="G92" s="99">
        <f t="shared" si="11"/>
        <v>0.96479999999999999</v>
      </c>
      <c r="H92" s="101">
        <v>3870</v>
      </c>
      <c r="I92" s="102" t="s">
        <v>57</v>
      </c>
      <c r="J92" s="100">
        <f t="shared" si="12"/>
        <v>0.38700000000000001</v>
      </c>
      <c r="K92" s="101">
        <v>1021</v>
      </c>
      <c r="L92" s="102" t="s">
        <v>57</v>
      </c>
      <c r="M92" s="100">
        <f t="shared" si="13"/>
        <v>0.1021</v>
      </c>
      <c r="N92" s="101">
        <v>948</v>
      </c>
      <c r="O92" s="102" t="s">
        <v>57</v>
      </c>
      <c r="P92" s="100">
        <f t="shared" si="14"/>
        <v>9.4799999999999995E-2</v>
      </c>
    </row>
    <row r="93" spans="1:16">
      <c r="A93" s="18">
        <f t="shared" si="15"/>
        <v>93</v>
      </c>
      <c r="B93" s="101">
        <v>45</v>
      </c>
      <c r="C93" s="102" t="s">
        <v>56</v>
      </c>
      <c r="D93" s="96">
        <f t="shared" si="10"/>
        <v>6.4285714285714285E-3</v>
      </c>
      <c r="E93" s="103">
        <v>0.83819999999999995</v>
      </c>
      <c r="F93" s="104">
        <v>0.16969999999999999</v>
      </c>
      <c r="G93" s="99">
        <f t="shared" si="11"/>
        <v>1.0079</v>
      </c>
      <c r="H93" s="101">
        <v>4318</v>
      </c>
      <c r="I93" s="102" t="s">
        <v>57</v>
      </c>
      <c r="J93" s="100">
        <f t="shared" si="12"/>
        <v>0.43179999999999996</v>
      </c>
      <c r="K93" s="101">
        <v>1092</v>
      </c>
      <c r="L93" s="102" t="s">
        <v>57</v>
      </c>
      <c r="M93" s="100">
        <f t="shared" si="13"/>
        <v>0.10920000000000001</v>
      </c>
      <c r="N93" s="101">
        <v>1033</v>
      </c>
      <c r="O93" s="102" t="s">
        <v>57</v>
      </c>
      <c r="P93" s="100">
        <f t="shared" si="14"/>
        <v>0.10329999999999999</v>
      </c>
    </row>
    <row r="94" spans="1:16">
      <c r="A94" s="18">
        <f t="shared" si="15"/>
        <v>94</v>
      </c>
      <c r="B94" s="101">
        <v>50</v>
      </c>
      <c r="C94" s="102" t="s">
        <v>56</v>
      </c>
      <c r="D94" s="96">
        <f t="shared" si="10"/>
        <v>7.1428571428571435E-3</v>
      </c>
      <c r="E94" s="103">
        <v>0.89290000000000003</v>
      </c>
      <c r="F94" s="104">
        <v>0.15859999999999999</v>
      </c>
      <c r="G94" s="99">
        <f t="shared" si="11"/>
        <v>1.0515000000000001</v>
      </c>
      <c r="H94" s="101">
        <v>4751</v>
      </c>
      <c r="I94" s="102" t="s">
        <v>57</v>
      </c>
      <c r="J94" s="100">
        <f t="shared" si="12"/>
        <v>0.47510000000000002</v>
      </c>
      <c r="K94" s="101">
        <v>1154</v>
      </c>
      <c r="L94" s="102" t="s">
        <v>57</v>
      </c>
      <c r="M94" s="100">
        <f t="shared" si="13"/>
        <v>0.11539999999999999</v>
      </c>
      <c r="N94" s="101">
        <v>1112</v>
      </c>
      <c r="O94" s="102" t="s">
        <v>57</v>
      </c>
      <c r="P94" s="100">
        <f t="shared" si="14"/>
        <v>0.11120000000000001</v>
      </c>
    </row>
    <row r="95" spans="1:16">
      <c r="A95" s="18">
        <f t="shared" si="15"/>
        <v>95</v>
      </c>
      <c r="B95" s="101">
        <v>55</v>
      </c>
      <c r="C95" s="102" t="s">
        <v>56</v>
      </c>
      <c r="D95" s="96">
        <f t="shared" si="10"/>
        <v>7.8571428571428577E-3</v>
      </c>
      <c r="E95" s="103">
        <v>0.94579999999999997</v>
      </c>
      <c r="F95" s="104">
        <v>0.14910000000000001</v>
      </c>
      <c r="G95" s="99">
        <f t="shared" si="11"/>
        <v>1.0949</v>
      </c>
      <c r="H95" s="101">
        <v>5170</v>
      </c>
      <c r="I95" s="102" t="s">
        <v>57</v>
      </c>
      <c r="J95" s="100">
        <f t="shared" si="12"/>
        <v>0.51700000000000002</v>
      </c>
      <c r="K95" s="101">
        <v>1211</v>
      </c>
      <c r="L95" s="102" t="s">
        <v>57</v>
      </c>
      <c r="M95" s="100">
        <f t="shared" si="13"/>
        <v>0.12110000000000001</v>
      </c>
      <c r="N95" s="101">
        <v>1185</v>
      </c>
      <c r="O95" s="102" t="s">
        <v>57</v>
      </c>
      <c r="P95" s="100">
        <f t="shared" si="14"/>
        <v>0.11850000000000001</v>
      </c>
    </row>
    <row r="96" spans="1:16">
      <c r="A96" s="18">
        <f t="shared" si="15"/>
        <v>96</v>
      </c>
      <c r="B96" s="101">
        <v>60</v>
      </c>
      <c r="C96" s="102" t="s">
        <v>56</v>
      </c>
      <c r="D96" s="96">
        <f t="shared" si="10"/>
        <v>8.5714285714285719E-3</v>
      </c>
      <c r="E96" s="103">
        <v>0.99709999999999999</v>
      </c>
      <c r="F96" s="104">
        <v>0.14080000000000001</v>
      </c>
      <c r="G96" s="99">
        <f t="shared" si="11"/>
        <v>1.1378999999999999</v>
      </c>
      <c r="H96" s="101">
        <v>5575</v>
      </c>
      <c r="I96" s="102" t="s">
        <v>57</v>
      </c>
      <c r="J96" s="100">
        <f t="shared" si="12"/>
        <v>0.5575</v>
      </c>
      <c r="K96" s="101">
        <v>1262</v>
      </c>
      <c r="L96" s="102" t="s">
        <v>57</v>
      </c>
      <c r="M96" s="100">
        <f t="shared" si="13"/>
        <v>0.12620000000000001</v>
      </c>
      <c r="N96" s="101">
        <v>1253</v>
      </c>
      <c r="O96" s="102" t="s">
        <v>57</v>
      </c>
      <c r="P96" s="100">
        <f t="shared" si="14"/>
        <v>0.12529999999999999</v>
      </c>
    </row>
    <row r="97" spans="1:16">
      <c r="A97" s="18">
        <f t="shared" si="15"/>
        <v>97</v>
      </c>
      <c r="B97" s="101">
        <v>65</v>
      </c>
      <c r="C97" s="102" t="s">
        <v>56</v>
      </c>
      <c r="D97" s="96">
        <f t="shared" si="10"/>
        <v>9.285714285714286E-3</v>
      </c>
      <c r="E97" s="103">
        <v>1.0469999999999999</v>
      </c>
      <c r="F97" s="104">
        <v>0.13339999999999999</v>
      </c>
      <c r="G97" s="99">
        <f t="shared" si="11"/>
        <v>1.1803999999999999</v>
      </c>
      <c r="H97" s="101">
        <v>5968</v>
      </c>
      <c r="I97" s="102" t="s">
        <v>57</v>
      </c>
      <c r="J97" s="100">
        <f t="shared" si="12"/>
        <v>0.5968</v>
      </c>
      <c r="K97" s="101">
        <v>1308</v>
      </c>
      <c r="L97" s="102" t="s">
        <v>57</v>
      </c>
      <c r="M97" s="100">
        <f t="shared" si="13"/>
        <v>0.1308</v>
      </c>
      <c r="N97" s="101">
        <v>1317</v>
      </c>
      <c r="O97" s="102" t="s">
        <v>57</v>
      </c>
      <c r="P97" s="100">
        <f t="shared" si="14"/>
        <v>0.13169999999999998</v>
      </c>
    </row>
    <row r="98" spans="1:16">
      <c r="A98" s="18">
        <f t="shared" si="15"/>
        <v>98</v>
      </c>
      <c r="B98" s="101">
        <v>70</v>
      </c>
      <c r="C98" s="102" t="s">
        <v>56</v>
      </c>
      <c r="D98" s="96">
        <f t="shared" si="10"/>
        <v>0.01</v>
      </c>
      <c r="E98" s="103">
        <v>1.0940000000000001</v>
      </c>
      <c r="F98" s="104">
        <v>0.12690000000000001</v>
      </c>
      <c r="G98" s="99">
        <f t="shared" si="11"/>
        <v>1.2209000000000001</v>
      </c>
      <c r="H98" s="101">
        <v>6350</v>
      </c>
      <c r="I98" s="102" t="s">
        <v>57</v>
      </c>
      <c r="J98" s="100">
        <f t="shared" si="12"/>
        <v>0.63500000000000001</v>
      </c>
      <c r="K98" s="101">
        <v>1351</v>
      </c>
      <c r="L98" s="102" t="s">
        <v>57</v>
      </c>
      <c r="M98" s="100">
        <f t="shared" si="13"/>
        <v>0.1351</v>
      </c>
      <c r="N98" s="101">
        <v>1377</v>
      </c>
      <c r="O98" s="102" t="s">
        <v>57</v>
      </c>
      <c r="P98" s="100">
        <f t="shared" si="14"/>
        <v>0.13769999999999999</v>
      </c>
    </row>
    <row r="99" spans="1:16">
      <c r="A99" s="18">
        <f t="shared" si="15"/>
        <v>99</v>
      </c>
      <c r="B99" s="101">
        <v>80</v>
      </c>
      <c r="C99" s="102" t="s">
        <v>56</v>
      </c>
      <c r="D99" s="96">
        <f t="shared" si="10"/>
        <v>1.1428571428571429E-2</v>
      </c>
      <c r="E99" s="103">
        <v>1.1850000000000001</v>
      </c>
      <c r="F99" s="104">
        <v>0.1159</v>
      </c>
      <c r="G99" s="99">
        <f t="shared" si="11"/>
        <v>1.3008999999999999</v>
      </c>
      <c r="H99" s="101">
        <v>7081</v>
      </c>
      <c r="I99" s="102" t="s">
        <v>57</v>
      </c>
      <c r="J99" s="100">
        <f t="shared" si="12"/>
        <v>0.70810000000000006</v>
      </c>
      <c r="K99" s="101">
        <v>1427</v>
      </c>
      <c r="L99" s="102" t="s">
        <v>57</v>
      </c>
      <c r="M99" s="100">
        <f t="shared" si="13"/>
        <v>0.14269999999999999</v>
      </c>
      <c r="N99" s="101">
        <v>1485</v>
      </c>
      <c r="O99" s="102" t="s">
        <v>57</v>
      </c>
      <c r="P99" s="100">
        <f t="shared" si="14"/>
        <v>0.14850000000000002</v>
      </c>
    </row>
    <row r="100" spans="1:16">
      <c r="A100" s="18">
        <f t="shared" si="15"/>
        <v>100</v>
      </c>
      <c r="B100" s="101">
        <v>90</v>
      </c>
      <c r="C100" s="102" t="s">
        <v>56</v>
      </c>
      <c r="D100" s="96">
        <f t="shared" si="10"/>
        <v>1.2857142857142857E-2</v>
      </c>
      <c r="E100" s="103">
        <v>1.2709999999999999</v>
      </c>
      <c r="F100" s="104">
        <v>0.10680000000000001</v>
      </c>
      <c r="G100" s="99">
        <f t="shared" si="11"/>
        <v>1.3777999999999999</v>
      </c>
      <c r="H100" s="101">
        <v>7776</v>
      </c>
      <c r="I100" s="102" t="s">
        <v>57</v>
      </c>
      <c r="J100" s="100">
        <f t="shared" si="12"/>
        <v>0.77759999999999996</v>
      </c>
      <c r="K100" s="101">
        <v>1492</v>
      </c>
      <c r="L100" s="102" t="s">
        <v>57</v>
      </c>
      <c r="M100" s="100">
        <f t="shared" si="13"/>
        <v>0.1492</v>
      </c>
      <c r="N100" s="101">
        <v>1581</v>
      </c>
      <c r="O100" s="102" t="s">
        <v>57</v>
      </c>
      <c r="P100" s="100">
        <f t="shared" si="14"/>
        <v>0.15809999999999999</v>
      </c>
    </row>
    <row r="101" spans="1:16">
      <c r="A101" s="18">
        <f t="shared" si="15"/>
        <v>101</v>
      </c>
      <c r="B101" s="101">
        <v>100</v>
      </c>
      <c r="C101" s="102" t="s">
        <v>56</v>
      </c>
      <c r="D101" s="96">
        <f t="shared" si="10"/>
        <v>1.4285714285714287E-2</v>
      </c>
      <c r="E101" s="103">
        <v>1.35</v>
      </c>
      <c r="F101" s="104">
        <v>9.9159999999999998E-2</v>
      </c>
      <c r="G101" s="99">
        <f t="shared" si="11"/>
        <v>1.44916</v>
      </c>
      <c r="H101" s="101">
        <v>8439</v>
      </c>
      <c r="I101" s="102" t="s">
        <v>57</v>
      </c>
      <c r="J101" s="100">
        <f t="shared" si="12"/>
        <v>0.84389999999999998</v>
      </c>
      <c r="K101" s="101">
        <v>1549</v>
      </c>
      <c r="L101" s="102" t="s">
        <v>57</v>
      </c>
      <c r="M101" s="100">
        <f t="shared" si="13"/>
        <v>0.15489999999999998</v>
      </c>
      <c r="N101" s="101">
        <v>1667</v>
      </c>
      <c r="O101" s="102" t="s">
        <v>57</v>
      </c>
      <c r="P101" s="100">
        <f t="shared" si="14"/>
        <v>0.16670000000000001</v>
      </c>
    </row>
    <row r="102" spans="1:16">
      <c r="A102" s="18">
        <f t="shared" si="15"/>
        <v>102</v>
      </c>
      <c r="B102" s="101">
        <v>110</v>
      </c>
      <c r="C102" s="102" t="s">
        <v>56</v>
      </c>
      <c r="D102" s="96">
        <f t="shared" si="10"/>
        <v>1.5714285714285715E-2</v>
      </c>
      <c r="E102" s="103">
        <v>1.4259999999999999</v>
      </c>
      <c r="F102" s="104">
        <v>9.2670000000000002E-2</v>
      </c>
      <c r="G102" s="99">
        <f t="shared" si="11"/>
        <v>1.51867</v>
      </c>
      <c r="H102" s="101">
        <v>9073</v>
      </c>
      <c r="I102" s="102" t="s">
        <v>57</v>
      </c>
      <c r="J102" s="100">
        <f t="shared" si="12"/>
        <v>0.9073</v>
      </c>
      <c r="K102" s="101">
        <v>1598</v>
      </c>
      <c r="L102" s="102" t="s">
        <v>57</v>
      </c>
      <c r="M102" s="100">
        <f t="shared" si="13"/>
        <v>0.1598</v>
      </c>
      <c r="N102" s="101">
        <v>1745</v>
      </c>
      <c r="O102" s="102" t="s">
        <v>57</v>
      </c>
      <c r="P102" s="100">
        <f t="shared" si="14"/>
        <v>0.17450000000000002</v>
      </c>
    </row>
    <row r="103" spans="1:16">
      <c r="A103" s="18">
        <f t="shared" si="15"/>
        <v>103</v>
      </c>
      <c r="B103" s="101">
        <v>120</v>
      </c>
      <c r="C103" s="102" t="s">
        <v>56</v>
      </c>
      <c r="D103" s="96">
        <f t="shared" si="10"/>
        <v>1.7142857142857144E-2</v>
      </c>
      <c r="E103" s="103">
        <v>1.4970000000000001</v>
      </c>
      <c r="F103" s="104">
        <v>8.7069999999999995E-2</v>
      </c>
      <c r="G103" s="99">
        <f t="shared" si="11"/>
        <v>1.5840700000000001</v>
      </c>
      <c r="H103" s="101">
        <v>9684</v>
      </c>
      <c r="I103" s="102" t="s">
        <v>57</v>
      </c>
      <c r="J103" s="100">
        <f t="shared" si="12"/>
        <v>0.96839999999999993</v>
      </c>
      <c r="K103" s="101">
        <v>1643</v>
      </c>
      <c r="L103" s="102" t="s">
        <v>57</v>
      </c>
      <c r="M103" s="100">
        <f t="shared" si="13"/>
        <v>0.1643</v>
      </c>
      <c r="N103" s="101">
        <v>1816</v>
      </c>
      <c r="O103" s="102" t="s">
        <v>57</v>
      </c>
      <c r="P103" s="100">
        <f t="shared" si="14"/>
        <v>0.18160000000000001</v>
      </c>
    </row>
    <row r="104" spans="1:16">
      <c r="A104" s="18">
        <f t="shared" si="15"/>
        <v>104</v>
      </c>
      <c r="B104" s="101">
        <v>130</v>
      </c>
      <c r="C104" s="102" t="s">
        <v>56</v>
      </c>
      <c r="D104" s="96">
        <f t="shared" si="10"/>
        <v>1.8571428571428572E-2</v>
      </c>
      <c r="E104" s="103">
        <v>1.5649999999999999</v>
      </c>
      <c r="F104" s="104">
        <v>8.2170000000000007E-2</v>
      </c>
      <c r="G104" s="99">
        <f t="shared" si="11"/>
        <v>1.64717</v>
      </c>
      <c r="H104" s="101">
        <v>1.03</v>
      </c>
      <c r="I104" s="105" t="s">
        <v>59</v>
      </c>
      <c r="J104" s="106">
        <f t="shared" ref="J104:J135" si="16">H104</f>
        <v>1.03</v>
      </c>
      <c r="K104" s="101">
        <v>1682</v>
      </c>
      <c r="L104" s="102" t="s">
        <v>57</v>
      </c>
      <c r="M104" s="100">
        <f t="shared" si="13"/>
        <v>0.16819999999999999</v>
      </c>
      <c r="N104" s="101">
        <v>1881</v>
      </c>
      <c r="O104" s="102" t="s">
        <v>57</v>
      </c>
      <c r="P104" s="100">
        <f t="shared" si="14"/>
        <v>0.18809999999999999</v>
      </c>
    </row>
    <row r="105" spans="1:16">
      <c r="A105" s="18">
        <f t="shared" si="15"/>
        <v>105</v>
      </c>
      <c r="B105" s="101">
        <v>140</v>
      </c>
      <c r="C105" s="102" t="s">
        <v>56</v>
      </c>
      <c r="D105" s="96">
        <f t="shared" si="10"/>
        <v>0.02</v>
      </c>
      <c r="E105" s="103">
        <v>1.63</v>
      </c>
      <c r="F105" s="104">
        <v>7.7859999999999999E-2</v>
      </c>
      <c r="G105" s="99">
        <f t="shared" si="11"/>
        <v>1.7078599999999999</v>
      </c>
      <c r="H105" s="101">
        <v>1.08</v>
      </c>
      <c r="I105" s="102" t="s">
        <v>59</v>
      </c>
      <c r="J105" s="106">
        <f t="shared" si="16"/>
        <v>1.08</v>
      </c>
      <c r="K105" s="101">
        <v>1718</v>
      </c>
      <c r="L105" s="102" t="s">
        <v>57</v>
      </c>
      <c r="M105" s="100">
        <f t="shared" si="13"/>
        <v>0.17180000000000001</v>
      </c>
      <c r="N105" s="101">
        <v>1941</v>
      </c>
      <c r="O105" s="102" t="s">
        <v>57</v>
      </c>
      <c r="P105" s="100">
        <f t="shared" si="14"/>
        <v>0.19409999999999999</v>
      </c>
    </row>
    <row r="106" spans="1:16">
      <c r="A106" s="18">
        <f t="shared" si="15"/>
        <v>106</v>
      </c>
      <c r="B106" s="101">
        <v>150</v>
      </c>
      <c r="C106" s="102" t="s">
        <v>56</v>
      </c>
      <c r="D106" s="96">
        <f t="shared" si="10"/>
        <v>2.1428571428571429E-2</v>
      </c>
      <c r="E106" s="103">
        <v>1.6919999999999999</v>
      </c>
      <c r="F106" s="104">
        <v>7.4020000000000002E-2</v>
      </c>
      <c r="G106" s="99">
        <f t="shared" si="11"/>
        <v>1.7660199999999999</v>
      </c>
      <c r="H106" s="101">
        <v>1.1399999999999999</v>
      </c>
      <c r="I106" s="102" t="s">
        <v>59</v>
      </c>
      <c r="J106" s="106">
        <f t="shared" si="16"/>
        <v>1.1399999999999999</v>
      </c>
      <c r="K106" s="101">
        <v>1750</v>
      </c>
      <c r="L106" s="102" t="s">
        <v>57</v>
      </c>
      <c r="M106" s="100">
        <f t="shared" si="13"/>
        <v>0.17499999999999999</v>
      </c>
      <c r="N106" s="101">
        <v>1997</v>
      </c>
      <c r="O106" s="102" t="s">
        <v>57</v>
      </c>
      <c r="P106" s="100">
        <f t="shared" si="14"/>
        <v>0.19970000000000002</v>
      </c>
    </row>
    <row r="107" spans="1:16">
      <c r="A107" s="18">
        <f t="shared" si="15"/>
        <v>107</v>
      </c>
      <c r="B107" s="101">
        <v>160</v>
      </c>
      <c r="C107" s="102" t="s">
        <v>56</v>
      </c>
      <c r="D107" s="96">
        <f t="shared" si="10"/>
        <v>2.2857142857142857E-2</v>
      </c>
      <c r="E107" s="103">
        <v>1.752</v>
      </c>
      <c r="F107" s="104">
        <v>7.0580000000000004E-2</v>
      </c>
      <c r="G107" s="99">
        <f t="shared" si="11"/>
        <v>1.8225800000000001</v>
      </c>
      <c r="H107" s="101">
        <v>1.19</v>
      </c>
      <c r="I107" s="102" t="s">
        <v>59</v>
      </c>
      <c r="J107" s="106">
        <f t="shared" si="16"/>
        <v>1.19</v>
      </c>
      <c r="K107" s="101">
        <v>1780</v>
      </c>
      <c r="L107" s="102" t="s">
        <v>57</v>
      </c>
      <c r="M107" s="100">
        <f t="shared" si="13"/>
        <v>0.17799999999999999</v>
      </c>
      <c r="N107" s="101">
        <v>2048</v>
      </c>
      <c r="O107" s="102" t="s">
        <v>57</v>
      </c>
      <c r="P107" s="100">
        <f t="shared" si="14"/>
        <v>0.20480000000000001</v>
      </c>
    </row>
    <row r="108" spans="1:16">
      <c r="A108" s="18">
        <f t="shared" si="15"/>
        <v>108</v>
      </c>
      <c r="B108" s="101">
        <v>170</v>
      </c>
      <c r="C108" s="102" t="s">
        <v>56</v>
      </c>
      <c r="D108" s="96">
        <f t="shared" si="10"/>
        <v>2.4285714285714289E-2</v>
      </c>
      <c r="E108" s="103">
        <v>1.81</v>
      </c>
      <c r="F108" s="104">
        <v>6.7479999999999998E-2</v>
      </c>
      <c r="G108" s="99">
        <f t="shared" si="11"/>
        <v>1.87748</v>
      </c>
      <c r="H108" s="101">
        <v>1.24</v>
      </c>
      <c r="I108" s="102" t="s">
        <v>59</v>
      </c>
      <c r="J108" s="106">
        <f t="shared" si="16"/>
        <v>1.24</v>
      </c>
      <c r="K108" s="101">
        <v>1807</v>
      </c>
      <c r="L108" s="102" t="s">
        <v>57</v>
      </c>
      <c r="M108" s="100">
        <f t="shared" si="13"/>
        <v>0.1807</v>
      </c>
      <c r="N108" s="101">
        <v>2097</v>
      </c>
      <c r="O108" s="102" t="s">
        <v>57</v>
      </c>
      <c r="P108" s="100">
        <f t="shared" si="14"/>
        <v>0.2097</v>
      </c>
    </row>
    <row r="109" spans="1:16">
      <c r="A109" s="18">
        <f t="shared" si="15"/>
        <v>109</v>
      </c>
      <c r="B109" s="101">
        <v>180</v>
      </c>
      <c r="C109" s="102" t="s">
        <v>56</v>
      </c>
      <c r="D109" s="96">
        <f t="shared" si="10"/>
        <v>2.5714285714285714E-2</v>
      </c>
      <c r="E109" s="103">
        <v>1.8660000000000001</v>
      </c>
      <c r="F109" s="104">
        <v>6.4670000000000005E-2</v>
      </c>
      <c r="G109" s="99">
        <f t="shared" si="11"/>
        <v>1.9306700000000001</v>
      </c>
      <c r="H109" s="101">
        <v>1.3</v>
      </c>
      <c r="I109" s="102" t="s">
        <v>59</v>
      </c>
      <c r="J109" s="106">
        <f t="shared" si="16"/>
        <v>1.3</v>
      </c>
      <c r="K109" s="101">
        <v>1832</v>
      </c>
      <c r="L109" s="102" t="s">
        <v>57</v>
      </c>
      <c r="M109" s="100">
        <f t="shared" si="13"/>
        <v>0.1832</v>
      </c>
      <c r="N109" s="101">
        <v>2142</v>
      </c>
      <c r="O109" s="102" t="s">
        <v>57</v>
      </c>
      <c r="P109" s="100">
        <f t="shared" si="14"/>
        <v>0.2142</v>
      </c>
    </row>
    <row r="110" spans="1:16">
      <c r="A110" s="18">
        <f t="shared" si="15"/>
        <v>110</v>
      </c>
      <c r="B110" s="101">
        <v>200</v>
      </c>
      <c r="C110" s="102" t="s">
        <v>56</v>
      </c>
      <c r="D110" s="96">
        <f t="shared" si="10"/>
        <v>2.8571428571428574E-2</v>
      </c>
      <c r="E110" s="103">
        <v>1.974</v>
      </c>
      <c r="F110" s="104">
        <v>5.9749999999999998E-2</v>
      </c>
      <c r="G110" s="99">
        <f t="shared" si="11"/>
        <v>2.0337499999999999</v>
      </c>
      <c r="H110" s="101">
        <v>1.39</v>
      </c>
      <c r="I110" s="102" t="s">
        <v>59</v>
      </c>
      <c r="J110" s="106">
        <f t="shared" si="16"/>
        <v>1.39</v>
      </c>
      <c r="K110" s="101">
        <v>1879</v>
      </c>
      <c r="L110" s="102" t="s">
        <v>57</v>
      </c>
      <c r="M110" s="100">
        <f t="shared" si="13"/>
        <v>0.18790000000000001</v>
      </c>
      <c r="N110" s="101">
        <v>2225</v>
      </c>
      <c r="O110" s="102" t="s">
        <v>57</v>
      </c>
      <c r="P110" s="100">
        <f t="shared" si="14"/>
        <v>0.2225</v>
      </c>
    </row>
    <row r="111" spans="1:16">
      <c r="A111" s="18">
        <f t="shared" si="15"/>
        <v>111</v>
      </c>
      <c r="B111" s="101">
        <v>225</v>
      </c>
      <c r="C111" s="102" t="s">
        <v>56</v>
      </c>
      <c r="D111" s="96">
        <f t="shared" si="10"/>
        <v>3.2142857142857147E-2</v>
      </c>
      <c r="E111" s="103">
        <v>2.1030000000000002</v>
      </c>
      <c r="F111" s="104">
        <v>5.466E-2</v>
      </c>
      <c r="G111" s="99">
        <f t="shared" si="11"/>
        <v>2.1576600000000004</v>
      </c>
      <c r="H111" s="101">
        <v>1.51</v>
      </c>
      <c r="I111" s="102" t="s">
        <v>59</v>
      </c>
      <c r="J111" s="106">
        <f t="shared" si="16"/>
        <v>1.51</v>
      </c>
      <c r="K111" s="101">
        <v>1931</v>
      </c>
      <c r="L111" s="102" t="s">
        <v>57</v>
      </c>
      <c r="M111" s="100">
        <f t="shared" si="13"/>
        <v>0.19309999999999999</v>
      </c>
      <c r="N111" s="101">
        <v>2316</v>
      </c>
      <c r="O111" s="102" t="s">
        <v>57</v>
      </c>
      <c r="P111" s="100">
        <f t="shared" si="14"/>
        <v>0.23159999999999997</v>
      </c>
    </row>
    <row r="112" spans="1:16">
      <c r="A112" s="18">
        <f t="shared" si="15"/>
        <v>112</v>
      </c>
      <c r="B112" s="101">
        <v>250</v>
      </c>
      <c r="C112" s="102" t="s">
        <v>56</v>
      </c>
      <c r="D112" s="96">
        <f t="shared" si="10"/>
        <v>3.5714285714285712E-2</v>
      </c>
      <c r="E112" s="103">
        <v>2.226</v>
      </c>
      <c r="F112" s="104">
        <v>5.0439999999999999E-2</v>
      </c>
      <c r="G112" s="99">
        <f t="shared" si="11"/>
        <v>2.27644</v>
      </c>
      <c r="H112" s="101">
        <v>1.62</v>
      </c>
      <c r="I112" s="102" t="s">
        <v>59</v>
      </c>
      <c r="J112" s="106">
        <f t="shared" si="16"/>
        <v>1.62</v>
      </c>
      <c r="K112" s="101">
        <v>1975</v>
      </c>
      <c r="L112" s="102" t="s">
        <v>57</v>
      </c>
      <c r="M112" s="100">
        <f t="shared" si="13"/>
        <v>0.19750000000000001</v>
      </c>
      <c r="N112" s="101">
        <v>2396</v>
      </c>
      <c r="O112" s="102" t="s">
        <v>57</v>
      </c>
      <c r="P112" s="100">
        <f t="shared" si="14"/>
        <v>0.23959999999999998</v>
      </c>
    </row>
    <row r="113" spans="1:16">
      <c r="A113" s="18">
        <f t="shared" si="15"/>
        <v>113</v>
      </c>
      <c r="B113" s="101">
        <v>275</v>
      </c>
      <c r="C113" s="102" t="s">
        <v>56</v>
      </c>
      <c r="D113" s="96">
        <f t="shared" si="10"/>
        <v>3.9285714285714292E-2</v>
      </c>
      <c r="E113" s="103">
        <v>2.3450000000000002</v>
      </c>
      <c r="F113" s="104">
        <v>4.6890000000000001E-2</v>
      </c>
      <c r="G113" s="99">
        <f t="shared" si="11"/>
        <v>2.3918900000000001</v>
      </c>
      <c r="H113" s="101">
        <v>1.72</v>
      </c>
      <c r="I113" s="102" t="s">
        <v>59</v>
      </c>
      <c r="J113" s="106">
        <f t="shared" si="16"/>
        <v>1.72</v>
      </c>
      <c r="K113" s="101">
        <v>2013</v>
      </c>
      <c r="L113" s="102" t="s">
        <v>57</v>
      </c>
      <c r="M113" s="100">
        <f t="shared" si="13"/>
        <v>0.20129999999999998</v>
      </c>
      <c r="N113" s="101">
        <v>2467</v>
      </c>
      <c r="O113" s="102" t="s">
        <v>57</v>
      </c>
      <c r="P113" s="100">
        <f t="shared" si="14"/>
        <v>0.2467</v>
      </c>
    </row>
    <row r="114" spans="1:16">
      <c r="A114" s="18">
        <f t="shared" si="15"/>
        <v>114</v>
      </c>
      <c r="B114" s="101">
        <v>300</v>
      </c>
      <c r="C114" s="102" t="s">
        <v>56</v>
      </c>
      <c r="D114" s="96">
        <f t="shared" ref="D114:D126" si="17">B114/1000/$C$5</f>
        <v>4.2857142857142858E-2</v>
      </c>
      <c r="E114" s="103">
        <v>2.4609999999999999</v>
      </c>
      <c r="F114" s="104">
        <v>4.3839999999999997E-2</v>
      </c>
      <c r="G114" s="99">
        <f t="shared" si="11"/>
        <v>2.5048399999999997</v>
      </c>
      <c r="H114" s="101">
        <v>1.82</v>
      </c>
      <c r="I114" s="102" t="s">
        <v>59</v>
      </c>
      <c r="J114" s="106">
        <f t="shared" si="16"/>
        <v>1.82</v>
      </c>
      <c r="K114" s="101">
        <v>2047</v>
      </c>
      <c r="L114" s="102" t="s">
        <v>57</v>
      </c>
      <c r="M114" s="100">
        <f t="shared" si="13"/>
        <v>0.20470000000000002</v>
      </c>
      <c r="N114" s="101">
        <v>2530</v>
      </c>
      <c r="O114" s="102" t="s">
        <v>57</v>
      </c>
      <c r="P114" s="100">
        <f t="shared" si="14"/>
        <v>0.253</v>
      </c>
    </row>
    <row r="115" spans="1:16">
      <c r="A115" s="18">
        <f t="shared" si="15"/>
        <v>115</v>
      </c>
      <c r="B115" s="101">
        <v>325</v>
      </c>
      <c r="C115" s="102" t="s">
        <v>56</v>
      </c>
      <c r="D115" s="96">
        <f t="shared" si="17"/>
        <v>4.642857142857143E-2</v>
      </c>
      <c r="E115" s="103">
        <v>2.5750000000000002</v>
      </c>
      <c r="F115" s="104">
        <v>4.1200000000000001E-2</v>
      </c>
      <c r="G115" s="99">
        <f t="shared" si="11"/>
        <v>2.6162000000000001</v>
      </c>
      <c r="H115" s="101">
        <v>1.92</v>
      </c>
      <c r="I115" s="102" t="s">
        <v>59</v>
      </c>
      <c r="J115" s="106">
        <f t="shared" si="16"/>
        <v>1.92</v>
      </c>
      <c r="K115" s="101">
        <v>2077</v>
      </c>
      <c r="L115" s="102" t="s">
        <v>57</v>
      </c>
      <c r="M115" s="100">
        <f t="shared" si="13"/>
        <v>0.2077</v>
      </c>
      <c r="N115" s="101">
        <v>2588</v>
      </c>
      <c r="O115" s="102" t="s">
        <v>57</v>
      </c>
      <c r="P115" s="100">
        <f t="shared" si="14"/>
        <v>0.25880000000000003</v>
      </c>
    </row>
    <row r="116" spans="1:16">
      <c r="A116" s="18">
        <f t="shared" si="15"/>
        <v>116</v>
      </c>
      <c r="B116" s="101">
        <v>350</v>
      </c>
      <c r="C116" s="102" t="s">
        <v>56</v>
      </c>
      <c r="D116" s="96">
        <f t="shared" si="17"/>
        <v>4.9999999999999996E-2</v>
      </c>
      <c r="E116" s="103">
        <v>2.6869999999999998</v>
      </c>
      <c r="F116" s="104">
        <v>3.8879999999999998E-2</v>
      </c>
      <c r="G116" s="99">
        <f t="shared" si="11"/>
        <v>2.7258799999999996</v>
      </c>
      <c r="H116" s="101">
        <v>2.0099999999999998</v>
      </c>
      <c r="I116" s="102" t="s">
        <v>59</v>
      </c>
      <c r="J116" s="106">
        <f t="shared" si="16"/>
        <v>2.0099999999999998</v>
      </c>
      <c r="K116" s="101">
        <v>2103</v>
      </c>
      <c r="L116" s="102" t="s">
        <v>57</v>
      </c>
      <c r="M116" s="100">
        <f t="shared" ref="M116:M147" si="18">K116/1000/10</f>
        <v>0.21030000000000001</v>
      </c>
      <c r="N116" s="101">
        <v>2640</v>
      </c>
      <c r="O116" s="102" t="s">
        <v>57</v>
      </c>
      <c r="P116" s="100">
        <f t="shared" ref="P116:P147" si="19">N116/1000/10</f>
        <v>0.26400000000000001</v>
      </c>
    </row>
    <row r="117" spans="1:16">
      <c r="A117" s="18">
        <f t="shared" si="15"/>
        <v>117</v>
      </c>
      <c r="B117" s="101">
        <v>375</v>
      </c>
      <c r="C117" s="102" t="s">
        <v>56</v>
      </c>
      <c r="D117" s="96">
        <f t="shared" si="17"/>
        <v>5.3571428571428568E-2</v>
      </c>
      <c r="E117" s="103">
        <v>2.7970000000000002</v>
      </c>
      <c r="F117" s="104">
        <v>3.6839999999999998E-2</v>
      </c>
      <c r="G117" s="99">
        <f t="shared" si="11"/>
        <v>2.8338400000000004</v>
      </c>
      <c r="H117" s="101">
        <v>2.1</v>
      </c>
      <c r="I117" s="102" t="s">
        <v>59</v>
      </c>
      <c r="J117" s="106">
        <f t="shared" si="16"/>
        <v>2.1</v>
      </c>
      <c r="K117" s="101">
        <v>2127</v>
      </c>
      <c r="L117" s="102" t="s">
        <v>57</v>
      </c>
      <c r="M117" s="100">
        <f t="shared" si="18"/>
        <v>0.21269999999999997</v>
      </c>
      <c r="N117" s="101">
        <v>2688</v>
      </c>
      <c r="O117" s="102" t="s">
        <v>57</v>
      </c>
      <c r="P117" s="100">
        <f t="shared" si="19"/>
        <v>0.26880000000000004</v>
      </c>
    </row>
    <row r="118" spans="1:16">
      <c r="A118" s="18">
        <f t="shared" si="15"/>
        <v>118</v>
      </c>
      <c r="B118" s="101">
        <v>400</v>
      </c>
      <c r="C118" s="102" t="s">
        <v>56</v>
      </c>
      <c r="D118" s="96">
        <f t="shared" si="17"/>
        <v>5.7142857142857148E-2</v>
      </c>
      <c r="E118" s="103">
        <v>2.9060000000000001</v>
      </c>
      <c r="F118" s="104">
        <v>3.5020000000000003E-2</v>
      </c>
      <c r="G118" s="99">
        <f t="shared" si="11"/>
        <v>2.94102</v>
      </c>
      <c r="H118" s="101">
        <v>2.1800000000000002</v>
      </c>
      <c r="I118" s="102" t="s">
        <v>59</v>
      </c>
      <c r="J118" s="106">
        <f t="shared" si="16"/>
        <v>2.1800000000000002</v>
      </c>
      <c r="K118" s="101">
        <v>2148</v>
      </c>
      <c r="L118" s="102" t="s">
        <v>57</v>
      </c>
      <c r="M118" s="100">
        <f t="shared" si="18"/>
        <v>0.21480000000000002</v>
      </c>
      <c r="N118" s="101">
        <v>2732</v>
      </c>
      <c r="O118" s="102" t="s">
        <v>57</v>
      </c>
      <c r="P118" s="100">
        <f t="shared" si="19"/>
        <v>0.2732</v>
      </c>
    </row>
    <row r="119" spans="1:16">
      <c r="A119" s="18">
        <f t="shared" si="15"/>
        <v>119</v>
      </c>
      <c r="B119" s="101">
        <v>450</v>
      </c>
      <c r="C119" s="102" t="s">
        <v>56</v>
      </c>
      <c r="D119" s="96">
        <f t="shared" si="17"/>
        <v>6.4285714285714293E-2</v>
      </c>
      <c r="E119" s="103">
        <v>3.1190000000000002</v>
      </c>
      <c r="F119" s="104">
        <v>3.1899999999999998E-2</v>
      </c>
      <c r="G119" s="99">
        <f t="shared" si="11"/>
        <v>3.1509</v>
      </c>
      <c r="H119" s="101">
        <v>2.35</v>
      </c>
      <c r="I119" s="102" t="s">
        <v>59</v>
      </c>
      <c r="J119" s="106">
        <f t="shared" si="16"/>
        <v>2.35</v>
      </c>
      <c r="K119" s="101">
        <v>2191</v>
      </c>
      <c r="L119" s="102" t="s">
        <v>57</v>
      </c>
      <c r="M119" s="100">
        <f t="shared" si="18"/>
        <v>0.21909999999999999</v>
      </c>
      <c r="N119" s="101">
        <v>2809</v>
      </c>
      <c r="O119" s="102" t="s">
        <v>57</v>
      </c>
      <c r="P119" s="100">
        <f t="shared" si="19"/>
        <v>0.28090000000000004</v>
      </c>
    </row>
    <row r="120" spans="1:16">
      <c r="A120" s="18">
        <f t="shared" si="15"/>
        <v>120</v>
      </c>
      <c r="B120" s="101">
        <v>500</v>
      </c>
      <c r="C120" s="102" t="s">
        <v>56</v>
      </c>
      <c r="D120" s="96">
        <f t="shared" si="17"/>
        <v>7.1428571428571425E-2</v>
      </c>
      <c r="E120" s="103">
        <v>3.327</v>
      </c>
      <c r="F120" s="104">
        <v>2.9340000000000001E-2</v>
      </c>
      <c r="G120" s="99">
        <f t="shared" si="11"/>
        <v>3.3563399999999999</v>
      </c>
      <c r="H120" s="101">
        <v>2.5</v>
      </c>
      <c r="I120" s="102" t="s">
        <v>59</v>
      </c>
      <c r="J120" s="106">
        <f t="shared" si="16"/>
        <v>2.5</v>
      </c>
      <c r="K120" s="101">
        <v>2227</v>
      </c>
      <c r="L120" s="102" t="s">
        <v>57</v>
      </c>
      <c r="M120" s="100">
        <f t="shared" si="18"/>
        <v>0.22269999999999998</v>
      </c>
      <c r="N120" s="101">
        <v>2876</v>
      </c>
      <c r="O120" s="102" t="s">
        <v>57</v>
      </c>
      <c r="P120" s="100">
        <f t="shared" si="19"/>
        <v>0.28759999999999997</v>
      </c>
    </row>
    <row r="121" spans="1:16">
      <c r="A121" s="18">
        <f t="shared" si="15"/>
        <v>121</v>
      </c>
      <c r="B121" s="101">
        <v>550</v>
      </c>
      <c r="C121" s="102" t="s">
        <v>56</v>
      </c>
      <c r="D121" s="96">
        <f t="shared" si="17"/>
        <v>7.8571428571428584E-2</v>
      </c>
      <c r="E121" s="103">
        <v>3.53</v>
      </c>
      <c r="F121" s="104">
        <v>2.7189999999999999E-2</v>
      </c>
      <c r="G121" s="99">
        <f t="shared" si="11"/>
        <v>3.5571899999999999</v>
      </c>
      <c r="H121" s="101">
        <v>2.64</v>
      </c>
      <c r="I121" s="102" t="s">
        <v>59</v>
      </c>
      <c r="J121" s="106">
        <f t="shared" si="16"/>
        <v>2.64</v>
      </c>
      <c r="K121" s="101">
        <v>2258</v>
      </c>
      <c r="L121" s="102" t="s">
        <v>57</v>
      </c>
      <c r="M121" s="100">
        <f t="shared" si="18"/>
        <v>0.2258</v>
      </c>
      <c r="N121" s="101">
        <v>2934</v>
      </c>
      <c r="O121" s="102" t="s">
        <v>57</v>
      </c>
      <c r="P121" s="100">
        <f t="shared" si="19"/>
        <v>0.29339999999999999</v>
      </c>
    </row>
    <row r="122" spans="1:16">
      <c r="A122" s="18">
        <f t="shared" si="15"/>
        <v>122</v>
      </c>
      <c r="B122" s="101">
        <v>600</v>
      </c>
      <c r="C122" s="102" t="s">
        <v>56</v>
      </c>
      <c r="D122" s="96">
        <f t="shared" si="17"/>
        <v>8.5714285714285715E-2</v>
      </c>
      <c r="E122" s="103">
        <v>3.7269999999999999</v>
      </c>
      <c r="F122" s="104">
        <v>2.5350000000000001E-2</v>
      </c>
      <c r="G122" s="99">
        <f t="shared" si="11"/>
        <v>3.7523499999999999</v>
      </c>
      <c r="H122" s="101">
        <v>2.78</v>
      </c>
      <c r="I122" s="102" t="s">
        <v>59</v>
      </c>
      <c r="J122" s="106">
        <f t="shared" si="16"/>
        <v>2.78</v>
      </c>
      <c r="K122" s="101">
        <v>2284</v>
      </c>
      <c r="L122" s="102" t="s">
        <v>57</v>
      </c>
      <c r="M122" s="100">
        <f t="shared" si="18"/>
        <v>0.22839999999999999</v>
      </c>
      <c r="N122" s="101">
        <v>2986</v>
      </c>
      <c r="O122" s="102" t="s">
        <v>57</v>
      </c>
      <c r="P122" s="100">
        <f t="shared" si="19"/>
        <v>0.29860000000000003</v>
      </c>
    </row>
    <row r="123" spans="1:16">
      <c r="A123" s="18">
        <f t="shared" si="15"/>
        <v>123</v>
      </c>
      <c r="B123" s="101">
        <v>650</v>
      </c>
      <c r="C123" s="102" t="s">
        <v>56</v>
      </c>
      <c r="D123" s="96">
        <f t="shared" si="17"/>
        <v>9.285714285714286E-2</v>
      </c>
      <c r="E123" s="103">
        <v>3.9169999999999998</v>
      </c>
      <c r="F123" s="104">
        <v>2.3769999999999999E-2</v>
      </c>
      <c r="G123" s="99">
        <f t="shared" si="11"/>
        <v>3.9407699999999997</v>
      </c>
      <c r="H123" s="101">
        <v>2.91</v>
      </c>
      <c r="I123" s="102" t="s">
        <v>59</v>
      </c>
      <c r="J123" s="106">
        <f t="shared" si="16"/>
        <v>2.91</v>
      </c>
      <c r="K123" s="101">
        <v>2307</v>
      </c>
      <c r="L123" s="102" t="s">
        <v>57</v>
      </c>
      <c r="M123" s="100">
        <f t="shared" si="18"/>
        <v>0.23069999999999999</v>
      </c>
      <c r="N123" s="101">
        <v>3031</v>
      </c>
      <c r="O123" s="102" t="s">
        <v>57</v>
      </c>
      <c r="P123" s="100">
        <f t="shared" si="19"/>
        <v>0.30310000000000004</v>
      </c>
    </row>
    <row r="124" spans="1:16">
      <c r="A124" s="18">
        <f t="shared" si="15"/>
        <v>124</v>
      </c>
      <c r="B124" s="101">
        <v>700</v>
      </c>
      <c r="C124" s="102" t="s">
        <v>56</v>
      </c>
      <c r="D124" s="96">
        <f t="shared" si="17"/>
        <v>9.9999999999999992E-2</v>
      </c>
      <c r="E124" s="103">
        <v>4.0999999999999996</v>
      </c>
      <c r="F124" s="104">
        <v>2.239E-2</v>
      </c>
      <c r="G124" s="99">
        <f t="shared" si="11"/>
        <v>4.1223899999999993</v>
      </c>
      <c r="H124" s="101">
        <v>3.03</v>
      </c>
      <c r="I124" s="102" t="s">
        <v>59</v>
      </c>
      <c r="J124" s="106">
        <f t="shared" si="16"/>
        <v>3.03</v>
      </c>
      <c r="K124" s="101">
        <v>2328</v>
      </c>
      <c r="L124" s="102" t="s">
        <v>57</v>
      </c>
      <c r="M124" s="100">
        <f t="shared" si="18"/>
        <v>0.23279999999999998</v>
      </c>
      <c r="N124" s="101">
        <v>3072</v>
      </c>
      <c r="O124" s="102" t="s">
        <v>57</v>
      </c>
      <c r="P124" s="100">
        <f t="shared" si="19"/>
        <v>0.30720000000000003</v>
      </c>
    </row>
    <row r="125" spans="1:16">
      <c r="A125" s="18">
        <f t="shared" si="15"/>
        <v>125</v>
      </c>
      <c r="B125" s="107">
        <v>800</v>
      </c>
      <c r="C125" s="108" t="s">
        <v>56</v>
      </c>
      <c r="D125" s="96">
        <f t="shared" si="17"/>
        <v>0.1142857142857143</v>
      </c>
      <c r="E125" s="103">
        <v>4.4409999999999998</v>
      </c>
      <c r="F125" s="104">
        <v>2.009E-2</v>
      </c>
      <c r="G125" s="99">
        <f t="shared" si="11"/>
        <v>4.4610899999999996</v>
      </c>
      <c r="H125" s="101">
        <v>3.26</v>
      </c>
      <c r="I125" s="102" t="s">
        <v>59</v>
      </c>
      <c r="J125" s="106">
        <f t="shared" si="16"/>
        <v>3.26</v>
      </c>
      <c r="K125" s="101">
        <v>2374</v>
      </c>
      <c r="L125" s="102" t="s">
        <v>57</v>
      </c>
      <c r="M125" s="100">
        <f t="shared" si="18"/>
        <v>0.2374</v>
      </c>
      <c r="N125" s="101">
        <v>3143</v>
      </c>
      <c r="O125" s="102" t="s">
        <v>57</v>
      </c>
      <c r="P125" s="100">
        <f t="shared" si="19"/>
        <v>0.31429999999999997</v>
      </c>
    </row>
    <row r="126" spans="1:16">
      <c r="A126" s="18">
        <f t="shared" si="15"/>
        <v>126</v>
      </c>
      <c r="B126" s="107">
        <v>900</v>
      </c>
      <c r="C126" s="108" t="s">
        <v>56</v>
      </c>
      <c r="D126" s="96">
        <f t="shared" si="17"/>
        <v>0.12857142857142859</v>
      </c>
      <c r="E126" s="103">
        <v>4.7480000000000002</v>
      </c>
      <c r="F126" s="104">
        <v>1.8239999999999999E-2</v>
      </c>
      <c r="G126" s="99">
        <f t="shared" si="11"/>
        <v>4.7662399999999998</v>
      </c>
      <c r="H126" s="107">
        <v>3.48</v>
      </c>
      <c r="I126" s="108" t="s">
        <v>59</v>
      </c>
      <c r="J126" s="106">
        <f t="shared" si="16"/>
        <v>3.48</v>
      </c>
      <c r="K126" s="107">
        <v>2412</v>
      </c>
      <c r="L126" s="108" t="s">
        <v>57</v>
      </c>
      <c r="M126" s="100">
        <f t="shared" si="18"/>
        <v>0.2412</v>
      </c>
      <c r="N126" s="107">
        <v>3202</v>
      </c>
      <c r="O126" s="108" t="s">
        <v>57</v>
      </c>
      <c r="P126" s="100">
        <f t="shared" si="19"/>
        <v>0.32019999999999998</v>
      </c>
    </row>
    <row r="127" spans="1:16">
      <c r="A127" s="18">
        <f t="shared" si="15"/>
        <v>127</v>
      </c>
      <c r="B127" s="107">
        <v>1</v>
      </c>
      <c r="C127" s="110" t="s">
        <v>58</v>
      </c>
      <c r="D127" s="96">
        <f t="shared" ref="D127:D158" si="20">B127/$C$5</f>
        <v>0.14285714285714285</v>
      </c>
      <c r="E127" s="103">
        <v>5.0170000000000003</v>
      </c>
      <c r="F127" s="104">
        <v>1.6729999999999998E-2</v>
      </c>
      <c r="G127" s="99">
        <f t="shared" si="11"/>
        <v>5.0337300000000003</v>
      </c>
      <c r="H127" s="107">
        <v>3.68</v>
      </c>
      <c r="I127" s="108" t="s">
        <v>59</v>
      </c>
      <c r="J127" s="106">
        <f t="shared" si="16"/>
        <v>3.68</v>
      </c>
      <c r="K127" s="107">
        <v>2445</v>
      </c>
      <c r="L127" s="108" t="s">
        <v>57</v>
      </c>
      <c r="M127" s="100">
        <f t="shared" si="18"/>
        <v>0.2445</v>
      </c>
      <c r="N127" s="107">
        <v>3252</v>
      </c>
      <c r="O127" s="108" t="s">
        <v>57</v>
      </c>
      <c r="P127" s="100">
        <f t="shared" si="19"/>
        <v>0.32519999999999999</v>
      </c>
    </row>
    <row r="128" spans="1:16">
      <c r="A128" s="18">
        <f t="shared" si="15"/>
        <v>128</v>
      </c>
      <c r="B128" s="101">
        <v>1.1000000000000001</v>
      </c>
      <c r="C128" s="102" t="s">
        <v>58</v>
      </c>
      <c r="D128" s="96">
        <f t="shared" si="20"/>
        <v>0.15714285714285717</v>
      </c>
      <c r="E128" s="103">
        <v>5.2489999999999997</v>
      </c>
      <c r="F128" s="104">
        <v>1.5469999999999999E-2</v>
      </c>
      <c r="G128" s="99">
        <f t="shared" si="11"/>
        <v>5.2644699999999993</v>
      </c>
      <c r="H128" s="101">
        <v>3.87</v>
      </c>
      <c r="I128" s="102" t="s">
        <v>59</v>
      </c>
      <c r="J128" s="106">
        <f t="shared" si="16"/>
        <v>3.87</v>
      </c>
      <c r="K128" s="107">
        <v>2473</v>
      </c>
      <c r="L128" s="108" t="s">
        <v>57</v>
      </c>
      <c r="M128" s="100">
        <f t="shared" si="18"/>
        <v>0.24729999999999999</v>
      </c>
      <c r="N128" s="107">
        <v>3296</v>
      </c>
      <c r="O128" s="108" t="s">
        <v>57</v>
      </c>
      <c r="P128" s="100">
        <f t="shared" si="19"/>
        <v>0.3296</v>
      </c>
    </row>
    <row r="129" spans="1:16">
      <c r="A129" s="18">
        <f t="shared" si="15"/>
        <v>129</v>
      </c>
      <c r="B129" s="101">
        <v>1.2</v>
      </c>
      <c r="C129" s="102" t="s">
        <v>58</v>
      </c>
      <c r="D129" s="96">
        <f t="shared" si="20"/>
        <v>0.17142857142857143</v>
      </c>
      <c r="E129" s="103">
        <v>5.4450000000000003</v>
      </c>
      <c r="F129" s="104">
        <v>1.44E-2</v>
      </c>
      <c r="G129" s="99">
        <f t="shared" si="11"/>
        <v>5.4594000000000005</v>
      </c>
      <c r="H129" s="101">
        <v>4.0599999999999996</v>
      </c>
      <c r="I129" s="102" t="s">
        <v>59</v>
      </c>
      <c r="J129" s="106">
        <f t="shared" si="16"/>
        <v>4.0599999999999996</v>
      </c>
      <c r="K129" s="107">
        <v>2499</v>
      </c>
      <c r="L129" s="108" t="s">
        <v>57</v>
      </c>
      <c r="M129" s="100">
        <f t="shared" si="18"/>
        <v>0.24990000000000001</v>
      </c>
      <c r="N129" s="107">
        <v>3336</v>
      </c>
      <c r="O129" s="108" t="s">
        <v>57</v>
      </c>
      <c r="P129" s="100">
        <f t="shared" si="19"/>
        <v>0.33360000000000001</v>
      </c>
    </row>
    <row r="130" spans="1:16">
      <c r="A130" s="18">
        <f t="shared" si="15"/>
        <v>130</v>
      </c>
      <c r="B130" s="101">
        <v>1.3</v>
      </c>
      <c r="C130" s="102" t="s">
        <v>58</v>
      </c>
      <c r="D130" s="96">
        <f t="shared" si="20"/>
        <v>0.18571428571428572</v>
      </c>
      <c r="E130" s="103">
        <v>5.6079999999999997</v>
      </c>
      <c r="F130" s="104">
        <v>1.3469999999999999E-2</v>
      </c>
      <c r="G130" s="99">
        <f t="shared" si="11"/>
        <v>5.6214699999999995</v>
      </c>
      <c r="H130" s="101">
        <v>4.24</v>
      </c>
      <c r="I130" s="102" t="s">
        <v>59</v>
      </c>
      <c r="J130" s="106">
        <f t="shared" si="16"/>
        <v>4.24</v>
      </c>
      <c r="K130" s="107">
        <v>2522</v>
      </c>
      <c r="L130" s="108" t="s">
        <v>57</v>
      </c>
      <c r="M130" s="100">
        <f t="shared" si="18"/>
        <v>0.25219999999999998</v>
      </c>
      <c r="N130" s="107">
        <v>3371</v>
      </c>
      <c r="O130" s="108" t="s">
        <v>57</v>
      </c>
      <c r="P130" s="100">
        <f t="shared" si="19"/>
        <v>0.33710000000000001</v>
      </c>
    </row>
    <row r="131" spans="1:16">
      <c r="A131" s="18">
        <f t="shared" si="15"/>
        <v>131</v>
      </c>
      <c r="B131" s="101">
        <v>1.4</v>
      </c>
      <c r="C131" s="102" t="s">
        <v>58</v>
      </c>
      <c r="D131" s="96">
        <f t="shared" si="20"/>
        <v>0.19999999999999998</v>
      </c>
      <c r="E131" s="103">
        <v>5.74</v>
      </c>
      <c r="F131" s="104">
        <v>1.2670000000000001E-2</v>
      </c>
      <c r="G131" s="99">
        <f t="shared" si="11"/>
        <v>5.7526700000000002</v>
      </c>
      <c r="H131" s="101">
        <v>4.41</v>
      </c>
      <c r="I131" s="102" t="s">
        <v>59</v>
      </c>
      <c r="J131" s="106">
        <f t="shared" si="16"/>
        <v>4.41</v>
      </c>
      <c r="K131" s="107">
        <v>2543</v>
      </c>
      <c r="L131" s="108" t="s">
        <v>57</v>
      </c>
      <c r="M131" s="100">
        <f t="shared" si="18"/>
        <v>0.25430000000000003</v>
      </c>
      <c r="N131" s="107">
        <v>3403</v>
      </c>
      <c r="O131" s="108" t="s">
        <v>57</v>
      </c>
      <c r="P131" s="100">
        <f t="shared" si="19"/>
        <v>0.34029999999999999</v>
      </c>
    </row>
    <row r="132" spans="1:16">
      <c r="A132" s="18">
        <f t="shared" si="15"/>
        <v>132</v>
      </c>
      <c r="B132" s="101">
        <v>1.5</v>
      </c>
      <c r="C132" s="102" t="s">
        <v>58</v>
      </c>
      <c r="D132" s="96">
        <f t="shared" si="20"/>
        <v>0.21428571428571427</v>
      </c>
      <c r="E132" s="103">
        <v>5.8440000000000003</v>
      </c>
      <c r="F132" s="104">
        <v>1.196E-2</v>
      </c>
      <c r="G132" s="99">
        <f t="shared" si="11"/>
        <v>5.8559600000000005</v>
      </c>
      <c r="H132" s="101">
        <v>4.58</v>
      </c>
      <c r="I132" s="102" t="s">
        <v>59</v>
      </c>
      <c r="J132" s="106">
        <f t="shared" si="16"/>
        <v>4.58</v>
      </c>
      <c r="K132" s="107">
        <v>2563</v>
      </c>
      <c r="L132" s="108" t="s">
        <v>57</v>
      </c>
      <c r="M132" s="100">
        <f t="shared" si="18"/>
        <v>0.25630000000000003</v>
      </c>
      <c r="N132" s="107">
        <v>3433</v>
      </c>
      <c r="O132" s="108" t="s">
        <v>57</v>
      </c>
      <c r="P132" s="100">
        <f t="shared" si="19"/>
        <v>0.34329999999999999</v>
      </c>
    </row>
    <row r="133" spans="1:16">
      <c r="A133" s="18">
        <f t="shared" si="15"/>
        <v>133</v>
      </c>
      <c r="B133" s="101">
        <v>1.6</v>
      </c>
      <c r="C133" s="102" t="s">
        <v>58</v>
      </c>
      <c r="D133" s="96">
        <f t="shared" si="20"/>
        <v>0.22857142857142859</v>
      </c>
      <c r="E133" s="103">
        <v>5.923</v>
      </c>
      <c r="F133" s="104">
        <v>1.133E-2</v>
      </c>
      <c r="G133" s="99">
        <f t="shared" si="11"/>
        <v>5.9343300000000001</v>
      </c>
      <c r="H133" s="101">
        <v>4.75</v>
      </c>
      <c r="I133" s="102" t="s">
        <v>59</v>
      </c>
      <c r="J133" s="106">
        <f t="shared" si="16"/>
        <v>4.75</v>
      </c>
      <c r="K133" s="107">
        <v>2582</v>
      </c>
      <c r="L133" s="108" t="s">
        <v>57</v>
      </c>
      <c r="M133" s="100">
        <f t="shared" si="18"/>
        <v>0.25819999999999999</v>
      </c>
      <c r="N133" s="107">
        <v>3461</v>
      </c>
      <c r="O133" s="108" t="s">
        <v>57</v>
      </c>
      <c r="P133" s="100">
        <f t="shared" si="19"/>
        <v>0.34609999999999996</v>
      </c>
    </row>
    <row r="134" spans="1:16">
      <c r="A134" s="18">
        <f t="shared" si="15"/>
        <v>134</v>
      </c>
      <c r="B134" s="101">
        <v>1.7</v>
      </c>
      <c r="C134" s="102" t="s">
        <v>58</v>
      </c>
      <c r="D134" s="96">
        <f t="shared" si="20"/>
        <v>0.24285714285714285</v>
      </c>
      <c r="E134" s="103">
        <v>5.9820000000000002</v>
      </c>
      <c r="F134" s="104">
        <v>1.077E-2</v>
      </c>
      <c r="G134" s="99">
        <f t="shared" si="11"/>
        <v>5.9927700000000002</v>
      </c>
      <c r="H134" s="101">
        <v>4.92</v>
      </c>
      <c r="I134" s="102" t="s">
        <v>59</v>
      </c>
      <c r="J134" s="106">
        <f t="shared" si="16"/>
        <v>4.92</v>
      </c>
      <c r="K134" s="107">
        <v>2600</v>
      </c>
      <c r="L134" s="108" t="s">
        <v>57</v>
      </c>
      <c r="M134" s="100">
        <f t="shared" si="18"/>
        <v>0.26</v>
      </c>
      <c r="N134" s="107">
        <v>3487</v>
      </c>
      <c r="O134" s="108" t="s">
        <v>57</v>
      </c>
      <c r="P134" s="100">
        <f t="shared" si="19"/>
        <v>0.34870000000000001</v>
      </c>
    </row>
    <row r="135" spans="1:16">
      <c r="A135" s="18">
        <f t="shared" si="15"/>
        <v>135</v>
      </c>
      <c r="B135" s="101">
        <v>1.8</v>
      </c>
      <c r="C135" s="102" t="s">
        <v>58</v>
      </c>
      <c r="D135" s="96">
        <f t="shared" si="20"/>
        <v>0.25714285714285717</v>
      </c>
      <c r="E135" s="103">
        <v>6.0209999999999999</v>
      </c>
      <c r="F135" s="104">
        <v>1.027E-2</v>
      </c>
      <c r="G135" s="99">
        <f t="shared" si="11"/>
        <v>6.0312700000000001</v>
      </c>
      <c r="H135" s="101">
        <v>5.09</v>
      </c>
      <c r="I135" s="102" t="s">
        <v>59</v>
      </c>
      <c r="J135" s="106">
        <f t="shared" si="16"/>
        <v>5.09</v>
      </c>
      <c r="K135" s="107">
        <v>2617</v>
      </c>
      <c r="L135" s="108" t="s">
        <v>57</v>
      </c>
      <c r="M135" s="100">
        <f t="shared" si="18"/>
        <v>0.26169999999999999</v>
      </c>
      <c r="N135" s="107">
        <v>3511</v>
      </c>
      <c r="O135" s="108" t="s">
        <v>57</v>
      </c>
      <c r="P135" s="100">
        <f t="shared" si="19"/>
        <v>0.35110000000000002</v>
      </c>
    </row>
    <row r="136" spans="1:16">
      <c r="A136" s="18">
        <f t="shared" si="15"/>
        <v>136</v>
      </c>
      <c r="B136" s="101">
        <v>2</v>
      </c>
      <c r="C136" s="102" t="s">
        <v>58</v>
      </c>
      <c r="D136" s="96">
        <f t="shared" si="20"/>
        <v>0.2857142857142857</v>
      </c>
      <c r="E136" s="103">
        <v>6.056</v>
      </c>
      <c r="F136" s="104">
        <v>9.3959999999999998E-3</v>
      </c>
      <c r="G136" s="99">
        <f t="shared" si="11"/>
        <v>6.0653959999999998</v>
      </c>
      <c r="H136" s="101">
        <v>5.42</v>
      </c>
      <c r="I136" s="102" t="s">
        <v>59</v>
      </c>
      <c r="J136" s="106">
        <f t="shared" ref="J136:J167" si="21">H136</f>
        <v>5.42</v>
      </c>
      <c r="K136" s="107">
        <v>2671</v>
      </c>
      <c r="L136" s="108" t="s">
        <v>57</v>
      </c>
      <c r="M136" s="100">
        <f t="shared" si="18"/>
        <v>0.2671</v>
      </c>
      <c r="N136" s="107">
        <v>3557</v>
      </c>
      <c r="O136" s="108" t="s">
        <v>57</v>
      </c>
      <c r="P136" s="100">
        <f t="shared" si="19"/>
        <v>0.35570000000000002</v>
      </c>
    </row>
    <row r="137" spans="1:16">
      <c r="A137" s="18">
        <f t="shared" si="15"/>
        <v>137</v>
      </c>
      <c r="B137" s="101">
        <v>2.25</v>
      </c>
      <c r="C137" s="102" t="s">
        <v>58</v>
      </c>
      <c r="D137" s="96">
        <f t="shared" si="20"/>
        <v>0.32142857142857145</v>
      </c>
      <c r="E137" s="103">
        <v>6.0359999999999996</v>
      </c>
      <c r="F137" s="104">
        <v>8.5070000000000007E-3</v>
      </c>
      <c r="G137" s="99">
        <f t="shared" si="11"/>
        <v>6.0445069999999994</v>
      </c>
      <c r="H137" s="101">
        <v>5.83</v>
      </c>
      <c r="I137" s="102" t="s">
        <v>59</v>
      </c>
      <c r="J137" s="106">
        <f t="shared" si="21"/>
        <v>5.83</v>
      </c>
      <c r="K137" s="107">
        <v>2748</v>
      </c>
      <c r="L137" s="108" t="s">
        <v>57</v>
      </c>
      <c r="M137" s="100">
        <f t="shared" si="18"/>
        <v>0.27480000000000004</v>
      </c>
      <c r="N137" s="107">
        <v>3610</v>
      </c>
      <c r="O137" s="108" t="s">
        <v>57</v>
      </c>
      <c r="P137" s="100">
        <f t="shared" si="19"/>
        <v>0.36099999999999999</v>
      </c>
    </row>
    <row r="138" spans="1:16">
      <c r="A138" s="18">
        <f t="shared" si="15"/>
        <v>138</v>
      </c>
      <c r="B138" s="101">
        <v>2.5</v>
      </c>
      <c r="C138" s="102" t="s">
        <v>58</v>
      </c>
      <c r="D138" s="96">
        <f t="shared" si="20"/>
        <v>0.35714285714285715</v>
      </c>
      <c r="E138" s="103">
        <v>5.97</v>
      </c>
      <c r="F138" s="104">
        <v>7.7819999999999999E-3</v>
      </c>
      <c r="G138" s="99">
        <f t="shared" si="11"/>
        <v>5.9777819999999995</v>
      </c>
      <c r="H138" s="101">
        <v>6.24</v>
      </c>
      <c r="I138" s="102" t="s">
        <v>59</v>
      </c>
      <c r="J138" s="106">
        <f t="shared" si="21"/>
        <v>6.24</v>
      </c>
      <c r="K138" s="107">
        <v>2823</v>
      </c>
      <c r="L138" s="108" t="s">
        <v>57</v>
      </c>
      <c r="M138" s="100">
        <f t="shared" si="18"/>
        <v>0.2823</v>
      </c>
      <c r="N138" s="107">
        <v>3659</v>
      </c>
      <c r="O138" s="108" t="s">
        <v>57</v>
      </c>
      <c r="P138" s="100">
        <f t="shared" si="19"/>
        <v>0.3659</v>
      </c>
    </row>
    <row r="139" spans="1:16">
      <c r="A139" s="18">
        <f t="shared" si="15"/>
        <v>139</v>
      </c>
      <c r="B139" s="101">
        <v>2.75</v>
      </c>
      <c r="C139" s="102" t="s">
        <v>58</v>
      </c>
      <c r="D139" s="96">
        <f t="shared" si="20"/>
        <v>0.39285714285714285</v>
      </c>
      <c r="E139" s="103">
        <v>5.875</v>
      </c>
      <c r="F139" s="104">
        <v>7.1770000000000002E-3</v>
      </c>
      <c r="G139" s="99">
        <f t="shared" si="11"/>
        <v>5.8821770000000004</v>
      </c>
      <c r="H139" s="101">
        <v>6.67</v>
      </c>
      <c r="I139" s="102" t="s">
        <v>59</v>
      </c>
      <c r="J139" s="106">
        <f t="shared" si="21"/>
        <v>6.67</v>
      </c>
      <c r="K139" s="107">
        <v>2897</v>
      </c>
      <c r="L139" s="108" t="s">
        <v>57</v>
      </c>
      <c r="M139" s="100">
        <f t="shared" si="18"/>
        <v>0.28969999999999996</v>
      </c>
      <c r="N139" s="107">
        <v>3706</v>
      </c>
      <c r="O139" s="108" t="s">
        <v>57</v>
      </c>
      <c r="P139" s="100">
        <f t="shared" si="19"/>
        <v>0.37059999999999998</v>
      </c>
    </row>
    <row r="140" spans="1:16">
      <c r="A140" s="18">
        <f t="shared" si="15"/>
        <v>140</v>
      </c>
      <c r="B140" s="101">
        <v>3</v>
      </c>
      <c r="C140" s="109" t="s">
        <v>58</v>
      </c>
      <c r="D140" s="96">
        <f t="shared" si="20"/>
        <v>0.42857142857142855</v>
      </c>
      <c r="E140" s="103">
        <v>5.7629999999999999</v>
      </c>
      <c r="F140" s="104">
        <v>6.6649999999999999E-3</v>
      </c>
      <c r="G140" s="99">
        <f t="shared" si="11"/>
        <v>5.7696649999999998</v>
      </c>
      <c r="H140" s="101">
        <v>7.09</v>
      </c>
      <c r="I140" s="102" t="s">
        <v>59</v>
      </c>
      <c r="J140" s="106">
        <f t="shared" si="21"/>
        <v>7.09</v>
      </c>
      <c r="K140" s="107">
        <v>2971</v>
      </c>
      <c r="L140" s="108" t="s">
        <v>57</v>
      </c>
      <c r="M140" s="100">
        <f t="shared" si="18"/>
        <v>0.29710000000000003</v>
      </c>
      <c r="N140" s="107">
        <v>3750</v>
      </c>
      <c r="O140" s="108" t="s">
        <v>57</v>
      </c>
      <c r="P140" s="100">
        <f t="shared" si="19"/>
        <v>0.375</v>
      </c>
    </row>
    <row r="141" spans="1:16">
      <c r="A141" s="18">
        <f t="shared" si="15"/>
        <v>141</v>
      </c>
      <c r="B141" s="101">
        <v>3.25</v>
      </c>
      <c r="C141" s="108" t="s">
        <v>58</v>
      </c>
      <c r="D141" s="96">
        <f t="shared" si="20"/>
        <v>0.4642857142857143</v>
      </c>
      <c r="E141" s="103">
        <v>5.6429999999999998</v>
      </c>
      <c r="F141" s="104">
        <v>6.2249999999999996E-3</v>
      </c>
      <c r="G141" s="99">
        <f t="shared" si="11"/>
        <v>5.6492249999999995</v>
      </c>
      <c r="H141" s="107">
        <v>7.53</v>
      </c>
      <c r="I141" s="108" t="s">
        <v>59</v>
      </c>
      <c r="J141" s="106">
        <f t="shared" si="21"/>
        <v>7.53</v>
      </c>
      <c r="K141" s="107">
        <v>3046</v>
      </c>
      <c r="L141" s="108" t="s">
        <v>57</v>
      </c>
      <c r="M141" s="100">
        <f t="shared" si="18"/>
        <v>0.30459999999999998</v>
      </c>
      <c r="N141" s="107">
        <v>3794</v>
      </c>
      <c r="O141" s="108" t="s">
        <v>57</v>
      </c>
      <c r="P141" s="100">
        <f t="shared" si="19"/>
        <v>0.37940000000000002</v>
      </c>
    </row>
    <row r="142" spans="1:16">
      <c r="A142" s="18">
        <f t="shared" si="15"/>
        <v>142</v>
      </c>
      <c r="B142" s="101">
        <v>3.5</v>
      </c>
      <c r="C142" s="108" t="s">
        <v>58</v>
      </c>
      <c r="D142" s="96">
        <f t="shared" si="20"/>
        <v>0.5</v>
      </c>
      <c r="E142" s="103">
        <v>5.5190000000000001</v>
      </c>
      <c r="F142" s="104">
        <v>5.8430000000000001E-3</v>
      </c>
      <c r="G142" s="99">
        <f t="shared" si="11"/>
        <v>5.5248429999999997</v>
      </c>
      <c r="H142" s="107">
        <v>7.98</v>
      </c>
      <c r="I142" s="108" t="s">
        <v>59</v>
      </c>
      <c r="J142" s="106">
        <f t="shared" si="21"/>
        <v>7.98</v>
      </c>
      <c r="K142" s="107">
        <v>3122</v>
      </c>
      <c r="L142" s="108" t="s">
        <v>57</v>
      </c>
      <c r="M142" s="100">
        <f t="shared" si="18"/>
        <v>0.31219999999999998</v>
      </c>
      <c r="N142" s="107">
        <v>3837</v>
      </c>
      <c r="O142" s="108" t="s">
        <v>57</v>
      </c>
      <c r="P142" s="100">
        <f t="shared" si="19"/>
        <v>0.38370000000000004</v>
      </c>
    </row>
    <row r="143" spans="1:16">
      <c r="A143" s="18">
        <f t="shared" si="15"/>
        <v>143</v>
      </c>
      <c r="B143" s="101">
        <v>3.75</v>
      </c>
      <c r="C143" s="108" t="s">
        <v>58</v>
      </c>
      <c r="D143" s="96">
        <f t="shared" si="20"/>
        <v>0.5357142857142857</v>
      </c>
      <c r="E143" s="103">
        <v>5.3940000000000001</v>
      </c>
      <c r="F143" s="104">
        <v>5.5079999999999999E-3</v>
      </c>
      <c r="G143" s="99">
        <f t="shared" si="11"/>
        <v>5.399508</v>
      </c>
      <c r="H143" s="107">
        <v>8.44</v>
      </c>
      <c r="I143" s="108" t="s">
        <v>59</v>
      </c>
      <c r="J143" s="106">
        <f t="shared" si="21"/>
        <v>8.44</v>
      </c>
      <c r="K143" s="107">
        <v>3199</v>
      </c>
      <c r="L143" s="108" t="s">
        <v>57</v>
      </c>
      <c r="M143" s="100">
        <f t="shared" si="18"/>
        <v>0.31989999999999996</v>
      </c>
      <c r="N143" s="107">
        <v>3880</v>
      </c>
      <c r="O143" s="108" t="s">
        <v>57</v>
      </c>
      <c r="P143" s="100">
        <f t="shared" si="19"/>
        <v>0.38800000000000001</v>
      </c>
    </row>
    <row r="144" spans="1:16">
      <c r="A144" s="18">
        <f t="shared" si="15"/>
        <v>144</v>
      </c>
      <c r="B144" s="101">
        <v>4</v>
      </c>
      <c r="C144" s="108" t="s">
        <v>58</v>
      </c>
      <c r="D144" s="96">
        <f t="shared" si="20"/>
        <v>0.5714285714285714</v>
      </c>
      <c r="E144" s="103">
        <v>5.2709999999999999</v>
      </c>
      <c r="F144" s="104">
        <v>5.2119999999999996E-3</v>
      </c>
      <c r="G144" s="99">
        <f t="shared" si="11"/>
        <v>5.2762120000000001</v>
      </c>
      <c r="H144" s="107">
        <v>8.9</v>
      </c>
      <c r="I144" s="108" t="s">
        <v>59</v>
      </c>
      <c r="J144" s="106">
        <f t="shared" si="21"/>
        <v>8.9</v>
      </c>
      <c r="K144" s="107">
        <v>3278</v>
      </c>
      <c r="L144" s="108" t="s">
        <v>57</v>
      </c>
      <c r="M144" s="100">
        <f t="shared" si="18"/>
        <v>0.32779999999999998</v>
      </c>
      <c r="N144" s="107">
        <v>3922</v>
      </c>
      <c r="O144" s="108" t="s">
        <v>57</v>
      </c>
      <c r="P144" s="100">
        <f t="shared" si="19"/>
        <v>0.39219999999999999</v>
      </c>
    </row>
    <row r="145" spans="1:16">
      <c r="A145" s="18">
        <f t="shared" si="15"/>
        <v>145</v>
      </c>
      <c r="B145" s="101">
        <v>4.5</v>
      </c>
      <c r="C145" s="108" t="s">
        <v>58</v>
      </c>
      <c r="D145" s="96">
        <f t="shared" si="20"/>
        <v>0.6428571428571429</v>
      </c>
      <c r="E145" s="103">
        <v>5.0339999999999998</v>
      </c>
      <c r="F145" s="104">
        <v>4.7099999999999998E-3</v>
      </c>
      <c r="G145" s="99">
        <f t="shared" si="11"/>
        <v>5.03871</v>
      </c>
      <c r="H145" s="107">
        <v>9.8699999999999992</v>
      </c>
      <c r="I145" s="108" t="s">
        <v>59</v>
      </c>
      <c r="J145" s="106">
        <f t="shared" si="21"/>
        <v>9.8699999999999992</v>
      </c>
      <c r="K145" s="107">
        <v>3573</v>
      </c>
      <c r="L145" s="108" t="s">
        <v>57</v>
      </c>
      <c r="M145" s="100">
        <f t="shared" si="18"/>
        <v>0.35730000000000001</v>
      </c>
      <c r="N145" s="107">
        <v>4007</v>
      </c>
      <c r="O145" s="108" t="s">
        <v>57</v>
      </c>
      <c r="P145" s="100">
        <f t="shared" si="19"/>
        <v>0.40069999999999995</v>
      </c>
    </row>
    <row r="146" spans="1:16">
      <c r="A146" s="18">
        <f t="shared" si="15"/>
        <v>146</v>
      </c>
      <c r="B146" s="101">
        <v>5</v>
      </c>
      <c r="C146" s="108" t="s">
        <v>58</v>
      </c>
      <c r="D146" s="96">
        <f t="shared" si="20"/>
        <v>0.7142857142857143</v>
      </c>
      <c r="E146" s="103">
        <v>4.8120000000000003</v>
      </c>
      <c r="F146" s="104">
        <v>4.3010000000000001E-3</v>
      </c>
      <c r="G146" s="99">
        <f t="shared" si="11"/>
        <v>4.8163010000000002</v>
      </c>
      <c r="H146" s="107">
        <v>10.89</v>
      </c>
      <c r="I146" s="108" t="s">
        <v>59</v>
      </c>
      <c r="J146" s="106">
        <f t="shared" si="21"/>
        <v>10.89</v>
      </c>
      <c r="K146" s="107">
        <v>3870</v>
      </c>
      <c r="L146" s="108" t="s">
        <v>57</v>
      </c>
      <c r="M146" s="100">
        <f t="shared" si="18"/>
        <v>0.38700000000000001</v>
      </c>
      <c r="N146" s="107">
        <v>4093</v>
      </c>
      <c r="O146" s="108" t="s">
        <v>57</v>
      </c>
      <c r="P146" s="100">
        <f t="shared" si="19"/>
        <v>0.4093</v>
      </c>
    </row>
    <row r="147" spans="1:16">
      <c r="A147" s="18">
        <f t="shared" si="15"/>
        <v>147</v>
      </c>
      <c r="B147" s="101">
        <v>5.5</v>
      </c>
      <c r="C147" s="108" t="s">
        <v>58</v>
      </c>
      <c r="D147" s="96">
        <f t="shared" si="20"/>
        <v>0.7857142857142857</v>
      </c>
      <c r="E147" s="103">
        <v>4.6059999999999999</v>
      </c>
      <c r="F147" s="104">
        <v>3.9620000000000002E-3</v>
      </c>
      <c r="G147" s="99">
        <f t="shared" si="11"/>
        <v>4.6099619999999994</v>
      </c>
      <c r="H147" s="107">
        <v>11.95</v>
      </c>
      <c r="I147" s="108" t="s">
        <v>59</v>
      </c>
      <c r="J147" s="106">
        <f t="shared" si="21"/>
        <v>11.95</v>
      </c>
      <c r="K147" s="107">
        <v>4170</v>
      </c>
      <c r="L147" s="108" t="s">
        <v>57</v>
      </c>
      <c r="M147" s="100">
        <f t="shared" si="18"/>
        <v>0.41699999999999998</v>
      </c>
      <c r="N147" s="107">
        <v>4181</v>
      </c>
      <c r="O147" s="108" t="s">
        <v>57</v>
      </c>
      <c r="P147" s="100">
        <f t="shared" si="19"/>
        <v>0.41810000000000003</v>
      </c>
    </row>
    <row r="148" spans="1:16">
      <c r="A148" s="18">
        <f t="shared" si="15"/>
        <v>148</v>
      </c>
      <c r="B148" s="101">
        <v>6</v>
      </c>
      <c r="C148" s="108" t="s">
        <v>58</v>
      </c>
      <c r="D148" s="96">
        <f t="shared" si="20"/>
        <v>0.8571428571428571</v>
      </c>
      <c r="E148" s="103">
        <v>4.415</v>
      </c>
      <c r="F148" s="104">
        <v>3.6740000000000002E-3</v>
      </c>
      <c r="G148" s="99">
        <f t="shared" ref="G148:G211" si="22">E148+F148</f>
        <v>4.4186740000000002</v>
      </c>
      <c r="H148" s="107">
        <v>13.06</v>
      </c>
      <c r="I148" s="108" t="s">
        <v>59</v>
      </c>
      <c r="J148" s="106">
        <f t="shared" si="21"/>
        <v>13.06</v>
      </c>
      <c r="K148" s="107">
        <v>4473</v>
      </c>
      <c r="L148" s="108" t="s">
        <v>57</v>
      </c>
      <c r="M148" s="100">
        <f t="shared" ref="M148:M154" si="23">K148/1000/10</f>
        <v>0.44729999999999998</v>
      </c>
      <c r="N148" s="107">
        <v>4272</v>
      </c>
      <c r="O148" s="108" t="s">
        <v>57</v>
      </c>
      <c r="P148" s="100">
        <f t="shared" ref="P148:P163" si="24">N148/1000/10</f>
        <v>0.42720000000000002</v>
      </c>
    </row>
    <row r="149" spans="1:16">
      <c r="A149" s="18">
        <f t="shared" si="15"/>
        <v>149</v>
      </c>
      <c r="B149" s="101">
        <v>6.5</v>
      </c>
      <c r="C149" s="108" t="s">
        <v>58</v>
      </c>
      <c r="D149" s="96">
        <f t="shared" si="20"/>
        <v>0.9285714285714286</v>
      </c>
      <c r="E149" s="103">
        <v>4.2380000000000004</v>
      </c>
      <c r="F149" s="104">
        <v>3.4280000000000001E-3</v>
      </c>
      <c r="G149" s="99">
        <f t="shared" si="22"/>
        <v>4.2414280000000009</v>
      </c>
      <c r="H149" s="107">
        <v>14.21</v>
      </c>
      <c r="I149" s="108" t="s">
        <v>59</v>
      </c>
      <c r="J149" s="106">
        <f t="shared" si="21"/>
        <v>14.21</v>
      </c>
      <c r="K149" s="107">
        <v>4781</v>
      </c>
      <c r="L149" s="108" t="s">
        <v>57</v>
      </c>
      <c r="M149" s="100">
        <f t="shared" si="23"/>
        <v>0.47809999999999997</v>
      </c>
      <c r="N149" s="107">
        <v>4367</v>
      </c>
      <c r="O149" s="108" t="s">
        <v>57</v>
      </c>
      <c r="P149" s="100">
        <f t="shared" si="24"/>
        <v>0.43669999999999998</v>
      </c>
    </row>
    <row r="150" spans="1:16">
      <c r="A150" s="18">
        <f t="shared" ref="A150:A213" si="25">A149+1</f>
        <v>150</v>
      </c>
      <c r="B150" s="101">
        <v>7</v>
      </c>
      <c r="C150" s="108" t="s">
        <v>58</v>
      </c>
      <c r="D150" s="100">
        <f t="shared" si="20"/>
        <v>1</v>
      </c>
      <c r="E150" s="103">
        <v>4.0739999999999998</v>
      </c>
      <c r="F150" s="104">
        <v>3.215E-3</v>
      </c>
      <c r="G150" s="99">
        <f t="shared" si="22"/>
        <v>4.0772149999999998</v>
      </c>
      <c r="H150" s="107">
        <v>15.41</v>
      </c>
      <c r="I150" s="108" t="s">
        <v>59</v>
      </c>
      <c r="J150" s="106">
        <f t="shared" si="21"/>
        <v>15.41</v>
      </c>
      <c r="K150" s="107">
        <v>5094</v>
      </c>
      <c r="L150" s="108" t="s">
        <v>57</v>
      </c>
      <c r="M150" s="100">
        <f t="shared" si="23"/>
        <v>0.50940000000000007</v>
      </c>
      <c r="N150" s="107">
        <v>4464</v>
      </c>
      <c r="O150" s="108" t="s">
        <v>57</v>
      </c>
      <c r="P150" s="100">
        <f t="shared" si="24"/>
        <v>0.44640000000000002</v>
      </c>
    </row>
    <row r="151" spans="1:16">
      <c r="A151" s="18">
        <f t="shared" si="25"/>
        <v>151</v>
      </c>
      <c r="B151" s="101">
        <v>8</v>
      </c>
      <c r="C151" s="108" t="s">
        <v>58</v>
      </c>
      <c r="D151" s="100">
        <f t="shared" si="20"/>
        <v>1.1428571428571428</v>
      </c>
      <c r="E151" s="103">
        <v>3.7789999999999999</v>
      </c>
      <c r="F151" s="104">
        <v>2.862E-3</v>
      </c>
      <c r="G151" s="99">
        <f t="shared" si="22"/>
        <v>3.7818619999999998</v>
      </c>
      <c r="H151" s="107">
        <v>17.96</v>
      </c>
      <c r="I151" s="108" t="s">
        <v>59</v>
      </c>
      <c r="J151" s="106">
        <f t="shared" si="21"/>
        <v>17.96</v>
      </c>
      <c r="K151" s="107">
        <v>6274</v>
      </c>
      <c r="L151" s="108" t="s">
        <v>57</v>
      </c>
      <c r="M151" s="100">
        <f t="shared" si="23"/>
        <v>0.62739999999999996</v>
      </c>
      <c r="N151" s="107">
        <v>4672</v>
      </c>
      <c r="O151" s="108" t="s">
        <v>57</v>
      </c>
      <c r="P151" s="100">
        <f t="shared" si="24"/>
        <v>0.46719999999999995</v>
      </c>
    </row>
    <row r="152" spans="1:16">
      <c r="A152" s="18">
        <f t="shared" si="25"/>
        <v>152</v>
      </c>
      <c r="B152" s="101">
        <v>9</v>
      </c>
      <c r="C152" s="108" t="s">
        <v>58</v>
      </c>
      <c r="D152" s="100">
        <f t="shared" si="20"/>
        <v>1.2857142857142858</v>
      </c>
      <c r="E152" s="103">
        <v>3.524</v>
      </c>
      <c r="F152" s="104">
        <v>2.5829999999999998E-3</v>
      </c>
      <c r="G152" s="99">
        <f t="shared" si="22"/>
        <v>3.526583</v>
      </c>
      <c r="H152" s="107">
        <v>20.7</v>
      </c>
      <c r="I152" s="108" t="s">
        <v>59</v>
      </c>
      <c r="J152" s="106">
        <f t="shared" si="21"/>
        <v>20.7</v>
      </c>
      <c r="K152" s="107">
        <v>7407</v>
      </c>
      <c r="L152" s="108" t="s">
        <v>57</v>
      </c>
      <c r="M152" s="100">
        <f t="shared" si="23"/>
        <v>0.74070000000000003</v>
      </c>
      <c r="N152" s="107">
        <v>4898</v>
      </c>
      <c r="O152" s="108" t="s">
        <v>57</v>
      </c>
      <c r="P152" s="100">
        <f t="shared" si="24"/>
        <v>0.48979999999999996</v>
      </c>
    </row>
    <row r="153" spans="1:16">
      <c r="A153" s="18">
        <f t="shared" si="25"/>
        <v>153</v>
      </c>
      <c r="B153" s="101">
        <v>10</v>
      </c>
      <c r="C153" s="108" t="s">
        <v>58</v>
      </c>
      <c r="D153" s="100">
        <f t="shared" si="20"/>
        <v>1.4285714285714286</v>
      </c>
      <c r="E153" s="103">
        <v>3.3010000000000002</v>
      </c>
      <c r="F153" s="104">
        <v>2.356E-3</v>
      </c>
      <c r="G153" s="99">
        <f t="shared" si="22"/>
        <v>3.303356</v>
      </c>
      <c r="H153" s="107">
        <v>23.63</v>
      </c>
      <c r="I153" s="108" t="s">
        <v>59</v>
      </c>
      <c r="J153" s="106">
        <f t="shared" si="21"/>
        <v>23.63</v>
      </c>
      <c r="K153" s="107">
        <v>8522</v>
      </c>
      <c r="L153" s="108" t="s">
        <v>57</v>
      </c>
      <c r="M153" s="100">
        <f t="shared" si="23"/>
        <v>0.85220000000000007</v>
      </c>
      <c r="N153" s="107">
        <v>5143</v>
      </c>
      <c r="O153" s="108" t="s">
        <v>57</v>
      </c>
      <c r="P153" s="100">
        <f t="shared" si="24"/>
        <v>0.51429999999999998</v>
      </c>
    </row>
    <row r="154" spans="1:16">
      <c r="A154" s="18">
        <f t="shared" si="25"/>
        <v>154</v>
      </c>
      <c r="B154" s="101">
        <v>11</v>
      </c>
      <c r="C154" s="108" t="s">
        <v>58</v>
      </c>
      <c r="D154" s="100">
        <f t="shared" si="20"/>
        <v>1.5714285714285714</v>
      </c>
      <c r="E154" s="103">
        <v>3.1040000000000001</v>
      </c>
      <c r="F154" s="104">
        <v>2.1670000000000001E-3</v>
      </c>
      <c r="G154" s="99">
        <f t="shared" si="22"/>
        <v>3.1061670000000001</v>
      </c>
      <c r="H154" s="107">
        <v>26.75</v>
      </c>
      <c r="I154" s="108" t="s">
        <v>59</v>
      </c>
      <c r="J154" s="106">
        <f t="shared" si="21"/>
        <v>26.75</v>
      </c>
      <c r="K154" s="107">
        <v>9633</v>
      </c>
      <c r="L154" s="108" t="s">
        <v>57</v>
      </c>
      <c r="M154" s="100">
        <f t="shared" si="23"/>
        <v>0.96329999999999993</v>
      </c>
      <c r="N154" s="107">
        <v>5408</v>
      </c>
      <c r="O154" s="108" t="s">
        <v>57</v>
      </c>
      <c r="P154" s="100">
        <f t="shared" si="24"/>
        <v>0.54080000000000006</v>
      </c>
    </row>
    <row r="155" spans="1:16">
      <c r="A155" s="18">
        <f t="shared" si="25"/>
        <v>155</v>
      </c>
      <c r="B155" s="101">
        <v>12</v>
      </c>
      <c r="C155" s="108" t="s">
        <v>58</v>
      </c>
      <c r="D155" s="100">
        <f t="shared" si="20"/>
        <v>1.7142857142857142</v>
      </c>
      <c r="E155" s="103">
        <v>2.93</v>
      </c>
      <c r="F155" s="104">
        <v>2.0079999999999998E-3</v>
      </c>
      <c r="G155" s="99">
        <f t="shared" si="22"/>
        <v>2.9320080000000002</v>
      </c>
      <c r="H155" s="107">
        <v>30.06</v>
      </c>
      <c r="I155" s="108" t="s">
        <v>59</v>
      </c>
      <c r="J155" s="106">
        <f t="shared" si="21"/>
        <v>30.06</v>
      </c>
      <c r="K155" s="107">
        <v>1.07</v>
      </c>
      <c r="L155" s="110" t="s">
        <v>59</v>
      </c>
      <c r="M155" s="106">
        <f t="shared" ref="M155:M199" si="26">K155</f>
        <v>1.07</v>
      </c>
      <c r="N155" s="107">
        <v>5694</v>
      </c>
      <c r="O155" s="108" t="s">
        <v>57</v>
      </c>
      <c r="P155" s="100">
        <f t="shared" si="24"/>
        <v>0.56940000000000002</v>
      </c>
    </row>
    <row r="156" spans="1:16">
      <c r="A156" s="18">
        <f t="shared" si="25"/>
        <v>156</v>
      </c>
      <c r="B156" s="101">
        <v>13</v>
      </c>
      <c r="C156" s="108" t="s">
        <v>58</v>
      </c>
      <c r="D156" s="100">
        <f t="shared" si="20"/>
        <v>1.8571428571428572</v>
      </c>
      <c r="E156" s="103">
        <v>2.7759999999999998</v>
      </c>
      <c r="F156" s="104">
        <v>1.872E-3</v>
      </c>
      <c r="G156" s="99">
        <f t="shared" si="22"/>
        <v>2.7778719999999999</v>
      </c>
      <c r="H156" s="107">
        <v>33.57</v>
      </c>
      <c r="I156" s="108" t="s">
        <v>59</v>
      </c>
      <c r="J156" s="106">
        <f t="shared" si="21"/>
        <v>33.57</v>
      </c>
      <c r="K156" s="107">
        <v>1.19</v>
      </c>
      <c r="L156" s="108" t="s">
        <v>59</v>
      </c>
      <c r="M156" s="106">
        <f t="shared" si="26"/>
        <v>1.19</v>
      </c>
      <c r="N156" s="107">
        <v>6001</v>
      </c>
      <c r="O156" s="108" t="s">
        <v>57</v>
      </c>
      <c r="P156" s="100">
        <f t="shared" si="24"/>
        <v>0.60010000000000008</v>
      </c>
    </row>
    <row r="157" spans="1:16">
      <c r="A157" s="18">
        <f t="shared" si="25"/>
        <v>157</v>
      </c>
      <c r="B157" s="101">
        <v>14</v>
      </c>
      <c r="C157" s="108" t="s">
        <v>58</v>
      </c>
      <c r="D157" s="100">
        <f t="shared" si="20"/>
        <v>2</v>
      </c>
      <c r="E157" s="103">
        <v>2.637</v>
      </c>
      <c r="F157" s="104">
        <v>1.753E-3</v>
      </c>
      <c r="G157" s="99">
        <f t="shared" si="22"/>
        <v>2.6387529999999999</v>
      </c>
      <c r="H157" s="107">
        <v>37.26</v>
      </c>
      <c r="I157" s="108" t="s">
        <v>59</v>
      </c>
      <c r="J157" s="106">
        <f t="shared" si="21"/>
        <v>37.26</v>
      </c>
      <c r="K157" s="107">
        <v>1.3</v>
      </c>
      <c r="L157" s="108" t="s">
        <v>59</v>
      </c>
      <c r="M157" s="106">
        <f t="shared" si="26"/>
        <v>1.3</v>
      </c>
      <c r="N157" s="107">
        <v>6330</v>
      </c>
      <c r="O157" s="108" t="s">
        <v>57</v>
      </c>
      <c r="P157" s="100">
        <f t="shared" si="24"/>
        <v>0.63300000000000001</v>
      </c>
    </row>
    <row r="158" spans="1:16">
      <c r="A158" s="18">
        <f t="shared" si="25"/>
        <v>158</v>
      </c>
      <c r="B158" s="101">
        <v>15</v>
      </c>
      <c r="C158" s="108" t="s">
        <v>58</v>
      </c>
      <c r="D158" s="100">
        <f t="shared" si="20"/>
        <v>2.1428571428571428</v>
      </c>
      <c r="E158" s="103">
        <v>2.5489999999999999</v>
      </c>
      <c r="F158" s="104">
        <v>1.65E-3</v>
      </c>
      <c r="G158" s="99">
        <f t="shared" si="22"/>
        <v>2.5506500000000001</v>
      </c>
      <c r="H158" s="107">
        <v>41.12</v>
      </c>
      <c r="I158" s="108" t="s">
        <v>59</v>
      </c>
      <c r="J158" s="106">
        <f t="shared" si="21"/>
        <v>41.12</v>
      </c>
      <c r="K158" s="107">
        <v>1.41</v>
      </c>
      <c r="L158" s="108" t="s">
        <v>59</v>
      </c>
      <c r="M158" s="106">
        <f t="shared" si="26"/>
        <v>1.41</v>
      </c>
      <c r="N158" s="107">
        <v>6678</v>
      </c>
      <c r="O158" s="108" t="s">
        <v>57</v>
      </c>
      <c r="P158" s="100">
        <f t="shared" si="24"/>
        <v>0.66779999999999995</v>
      </c>
    </row>
    <row r="159" spans="1:16">
      <c r="A159" s="18">
        <f t="shared" si="25"/>
        <v>159</v>
      </c>
      <c r="B159" s="101">
        <v>16</v>
      </c>
      <c r="C159" s="108" t="s">
        <v>58</v>
      </c>
      <c r="D159" s="100">
        <f t="shared" ref="D159:D190" si="27">B159/$C$5</f>
        <v>2.2857142857142856</v>
      </c>
      <c r="E159" s="103">
        <v>2.4590000000000001</v>
      </c>
      <c r="F159" s="104">
        <v>1.5590000000000001E-3</v>
      </c>
      <c r="G159" s="99">
        <f t="shared" si="22"/>
        <v>2.4605589999999999</v>
      </c>
      <c r="H159" s="107">
        <v>45.11</v>
      </c>
      <c r="I159" s="108" t="s">
        <v>59</v>
      </c>
      <c r="J159" s="106">
        <f t="shared" si="21"/>
        <v>45.11</v>
      </c>
      <c r="K159" s="107">
        <v>1.53</v>
      </c>
      <c r="L159" s="108" t="s">
        <v>59</v>
      </c>
      <c r="M159" s="106">
        <f t="shared" si="26"/>
        <v>1.53</v>
      </c>
      <c r="N159" s="107">
        <v>7044</v>
      </c>
      <c r="O159" s="108" t="s">
        <v>57</v>
      </c>
      <c r="P159" s="100">
        <f t="shared" si="24"/>
        <v>0.70439999999999992</v>
      </c>
    </row>
    <row r="160" spans="1:16">
      <c r="A160" s="18">
        <f t="shared" si="25"/>
        <v>160</v>
      </c>
      <c r="B160" s="101">
        <v>17</v>
      </c>
      <c r="C160" s="108" t="s">
        <v>58</v>
      </c>
      <c r="D160" s="100">
        <f t="shared" si="27"/>
        <v>2.4285714285714284</v>
      </c>
      <c r="E160" s="103">
        <v>2.3639999999999999</v>
      </c>
      <c r="F160" s="104">
        <v>1.4779999999999999E-3</v>
      </c>
      <c r="G160" s="99">
        <f t="shared" si="22"/>
        <v>2.365478</v>
      </c>
      <c r="H160" s="107">
        <v>49.25</v>
      </c>
      <c r="I160" s="108" t="s">
        <v>59</v>
      </c>
      <c r="J160" s="106">
        <f t="shared" si="21"/>
        <v>49.25</v>
      </c>
      <c r="K160" s="107">
        <v>1.64</v>
      </c>
      <c r="L160" s="108" t="s">
        <v>59</v>
      </c>
      <c r="M160" s="106">
        <f t="shared" si="26"/>
        <v>1.64</v>
      </c>
      <c r="N160" s="107">
        <v>7426</v>
      </c>
      <c r="O160" s="108" t="s">
        <v>57</v>
      </c>
      <c r="P160" s="100">
        <f t="shared" si="24"/>
        <v>0.74260000000000004</v>
      </c>
    </row>
    <row r="161" spans="1:16">
      <c r="A161" s="18">
        <f t="shared" si="25"/>
        <v>161</v>
      </c>
      <c r="B161" s="101">
        <v>18</v>
      </c>
      <c r="C161" s="108" t="s">
        <v>58</v>
      </c>
      <c r="D161" s="100">
        <f t="shared" si="27"/>
        <v>2.5714285714285716</v>
      </c>
      <c r="E161" s="103">
        <v>2.2639999999999998</v>
      </c>
      <c r="F161" s="104">
        <v>1.405E-3</v>
      </c>
      <c r="G161" s="99">
        <f t="shared" si="22"/>
        <v>2.2654049999999999</v>
      </c>
      <c r="H161" s="107">
        <v>53.57</v>
      </c>
      <c r="I161" s="108" t="s">
        <v>59</v>
      </c>
      <c r="J161" s="106">
        <f t="shared" si="21"/>
        <v>53.57</v>
      </c>
      <c r="K161" s="107">
        <v>1.75</v>
      </c>
      <c r="L161" s="108" t="s">
        <v>59</v>
      </c>
      <c r="M161" s="106">
        <f t="shared" si="26"/>
        <v>1.75</v>
      </c>
      <c r="N161" s="107">
        <v>7828</v>
      </c>
      <c r="O161" s="108" t="s">
        <v>57</v>
      </c>
      <c r="P161" s="100">
        <f t="shared" si="24"/>
        <v>0.78280000000000005</v>
      </c>
    </row>
    <row r="162" spans="1:16">
      <c r="A162" s="18">
        <f t="shared" si="25"/>
        <v>162</v>
      </c>
      <c r="B162" s="101">
        <v>20</v>
      </c>
      <c r="C162" s="108" t="s">
        <v>58</v>
      </c>
      <c r="D162" s="100">
        <f t="shared" si="27"/>
        <v>2.8571428571428572</v>
      </c>
      <c r="E162" s="103">
        <v>2.09</v>
      </c>
      <c r="F162" s="104">
        <v>1.2800000000000001E-3</v>
      </c>
      <c r="G162" s="99">
        <f t="shared" si="22"/>
        <v>2.0912799999999998</v>
      </c>
      <c r="H162" s="107">
        <v>62.77</v>
      </c>
      <c r="I162" s="108" t="s">
        <v>59</v>
      </c>
      <c r="J162" s="106">
        <f t="shared" si="21"/>
        <v>62.77</v>
      </c>
      <c r="K162" s="107">
        <v>2.19</v>
      </c>
      <c r="L162" s="108" t="s">
        <v>59</v>
      </c>
      <c r="M162" s="106">
        <f t="shared" si="26"/>
        <v>2.19</v>
      </c>
      <c r="N162" s="107">
        <v>8692</v>
      </c>
      <c r="O162" s="108" t="s">
        <v>57</v>
      </c>
      <c r="P162" s="100">
        <f t="shared" si="24"/>
        <v>0.86919999999999997</v>
      </c>
    </row>
    <row r="163" spans="1:16">
      <c r="A163" s="18">
        <f t="shared" si="25"/>
        <v>163</v>
      </c>
      <c r="B163" s="101">
        <v>22.5</v>
      </c>
      <c r="C163" s="108" t="s">
        <v>58</v>
      </c>
      <c r="D163" s="100">
        <f t="shared" si="27"/>
        <v>3.2142857142857144</v>
      </c>
      <c r="E163" s="103">
        <v>1.911</v>
      </c>
      <c r="F163" s="104">
        <v>1.1529999999999999E-3</v>
      </c>
      <c r="G163" s="99">
        <f t="shared" si="22"/>
        <v>1.912153</v>
      </c>
      <c r="H163" s="107">
        <v>75.27</v>
      </c>
      <c r="I163" s="108" t="s">
        <v>59</v>
      </c>
      <c r="J163" s="106">
        <f t="shared" si="21"/>
        <v>75.27</v>
      </c>
      <c r="K163" s="107">
        <v>2.83</v>
      </c>
      <c r="L163" s="108" t="s">
        <v>59</v>
      </c>
      <c r="M163" s="106">
        <f t="shared" si="26"/>
        <v>2.83</v>
      </c>
      <c r="N163" s="107">
        <v>9882</v>
      </c>
      <c r="O163" s="108" t="s">
        <v>57</v>
      </c>
      <c r="P163" s="100">
        <f t="shared" si="24"/>
        <v>0.98819999999999997</v>
      </c>
    </row>
    <row r="164" spans="1:16">
      <c r="A164" s="18">
        <f t="shared" si="25"/>
        <v>164</v>
      </c>
      <c r="B164" s="101">
        <v>25</v>
      </c>
      <c r="C164" s="108" t="s">
        <v>58</v>
      </c>
      <c r="D164" s="100">
        <f t="shared" si="27"/>
        <v>3.5714285714285716</v>
      </c>
      <c r="E164" s="103">
        <v>1.7629999999999999</v>
      </c>
      <c r="F164" s="104">
        <v>1.0499999999999999E-3</v>
      </c>
      <c r="G164" s="99">
        <f t="shared" si="22"/>
        <v>1.7640499999999999</v>
      </c>
      <c r="H164" s="107">
        <v>88.89</v>
      </c>
      <c r="I164" s="108" t="s">
        <v>59</v>
      </c>
      <c r="J164" s="106">
        <f t="shared" si="21"/>
        <v>88.89</v>
      </c>
      <c r="K164" s="107">
        <v>3.43</v>
      </c>
      <c r="L164" s="108" t="s">
        <v>59</v>
      </c>
      <c r="M164" s="106">
        <f t="shared" si="26"/>
        <v>3.43</v>
      </c>
      <c r="N164" s="107">
        <v>1.1200000000000001</v>
      </c>
      <c r="O164" s="110" t="s">
        <v>59</v>
      </c>
      <c r="P164" s="106">
        <f t="shared" ref="P164:P208" si="28">N164</f>
        <v>1.1200000000000001</v>
      </c>
    </row>
    <row r="165" spans="1:16">
      <c r="A165" s="18">
        <f t="shared" si="25"/>
        <v>165</v>
      </c>
      <c r="B165" s="101">
        <v>27.5</v>
      </c>
      <c r="C165" s="108" t="s">
        <v>58</v>
      </c>
      <c r="D165" s="100">
        <f t="shared" si="27"/>
        <v>3.9285714285714284</v>
      </c>
      <c r="E165" s="103">
        <v>1.64</v>
      </c>
      <c r="F165" s="104">
        <v>9.6500000000000004E-4</v>
      </c>
      <c r="G165" s="99">
        <f t="shared" si="22"/>
        <v>1.640965</v>
      </c>
      <c r="H165" s="107">
        <v>103.59</v>
      </c>
      <c r="I165" s="108" t="s">
        <v>59</v>
      </c>
      <c r="J165" s="106">
        <f t="shared" si="21"/>
        <v>103.59</v>
      </c>
      <c r="K165" s="107">
        <v>4.0199999999999996</v>
      </c>
      <c r="L165" s="108" t="s">
        <v>59</v>
      </c>
      <c r="M165" s="106">
        <f t="shared" si="26"/>
        <v>4.0199999999999996</v>
      </c>
      <c r="N165" s="107">
        <v>1.26</v>
      </c>
      <c r="O165" s="108" t="s">
        <v>59</v>
      </c>
      <c r="P165" s="106">
        <f t="shared" si="28"/>
        <v>1.26</v>
      </c>
    </row>
    <row r="166" spans="1:16">
      <c r="A166" s="18">
        <f t="shared" si="25"/>
        <v>166</v>
      </c>
      <c r="B166" s="101">
        <v>30</v>
      </c>
      <c r="C166" s="108" t="s">
        <v>58</v>
      </c>
      <c r="D166" s="100">
        <f t="shared" si="27"/>
        <v>4.2857142857142856</v>
      </c>
      <c r="E166" s="103">
        <v>1.534</v>
      </c>
      <c r="F166" s="104">
        <v>8.9309999999999997E-4</v>
      </c>
      <c r="G166" s="99">
        <f t="shared" si="22"/>
        <v>1.5348931000000001</v>
      </c>
      <c r="H166" s="107">
        <v>119.35</v>
      </c>
      <c r="I166" s="108" t="s">
        <v>59</v>
      </c>
      <c r="J166" s="106">
        <f t="shared" si="21"/>
        <v>119.35</v>
      </c>
      <c r="K166" s="107">
        <v>4.6100000000000003</v>
      </c>
      <c r="L166" s="108" t="s">
        <v>59</v>
      </c>
      <c r="M166" s="106">
        <f t="shared" si="26"/>
        <v>4.6100000000000003</v>
      </c>
      <c r="N166" s="107">
        <v>1.41</v>
      </c>
      <c r="O166" s="108" t="s">
        <v>59</v>
      </c>
      <c r="P166" s="106">
        <f t="shared" si="28"/>
        <v>1.41</v>
      </c>
    </row>
    <row r="167" spans="1:16">
      <c r="A167" s="18">
        <f t="shared" si="25"/>
        <v>167</v>
      </c>
      <c r="B167" s="101">
        <v>32.5</v>
      </c>
      <c r="C167" s="108" t="s">
        <v>58</v>
      </c>
      <c r="D167" s="100">
        <f t="shared" si="27"/>
        <v>4.6428571428571432</v>
      </c>
      <c r="E167" s="103">
        <v>1.4430000000000001</v>
      </c>
      <c r="F167" s="104">
        <v>8.3160000000000005E-4</v>
      </c>
      <c r="G167" s="99">
        <f t="shared" si="22"/>
        <v>1.4438316</v>
      </c>
      <c r="H167" s="107">
        <v>136.15</v>
      </c>
      <c r="I167" s="108" t="s">
        <v>59</v>
      </c>
      <c r="J167" s="106">
        <f t="shared" si="21"/>
        <v>136.15</v>
      </c>
      <c r="K167" s="107">
        <v>5.2</v>
      </c>
      <c r="L167" s="108" t="s">
        <v>59</v>
      </c>
      <c r="M167" s="106">
        <f t="shared" si="26"/>
        <v>5.2</v>
      </c>
      <c r="N167" s="107">
        <v>1.58</v>
      </c>
      <c r="O167" s="108" t="s">
        <v>59</v>
      </c>
      <c r="P167" s="106">
        <f t="shared" si="28"/>
        <v>1.58</v>
      </c>
    </row>
    <row r="168" spans="1:16">
      <c r="A168" s="18">
        <f t="shared" si="25"/>
        <v>168</v>
      </c>
      <c r="B168" s="101">
        <v>35</v>
      </c>
      <c r="C168" s="108" t="s">
        <v>58</v>
      </c>
      <c r="D168" s="100">
        <f t="shared" si="27"/>
        <v>5</v>
      </c>
      <c r="E168" s="103">
        <v>1.363</v>
      </c>
      <c r="F168" s="104">
        <v>7.7839999999999995E-4</v>
      </c>
      <c r="G168" s="99">
        <f t="shared" si="22"/>
        <v>1.3637783999999999</v>
      </c>
      <c r="H168" s="107">
        <v>153.97</v>
      </c>
      <c r="I168" s="108" t="s">
        <v>59</v>
      </c>
      <c r="J168" s="106">
        <f t="shared" ref="J168:J179" si="29">H168</f>
        <v>153.97</v>
      </c>
      <c r="K168" s="107">
        <v>5.79</v>
      </c>
      <c r="L168" s="108" t="s">
        <v>59</v>
      </c>
      <c r="M168" s="106">
        <f t="shared" si="26"/>
        <v>5.79</v>
      </c>
      <c r="N168" s="107">
        <v>1.75</v>
      </c>
      <c r="O168" s="108" t="s">
        <v>59</v>
      </c>
      <c r="P168" s="106">
        <f t="shared" si="28"/>
        <v>1.75</v>
      </c>
    </row>
    <row r="169" spans="1:16">
      <c r="A169" s="18">
        <f t="shared" si="25"/>
        <v>169</v>
      </c>
      <c r="B169" s="101">
        <v>37.5</v>
      </c>
      <c r="C169" s="108" t="s">
        <v>58</v>
      </c>
      <c r="D169" s="100">
        <f t="shared" si="27"/>
        <v>5.3571428571428568</v>
      </c>
      <c r="E169" s="103">
        <v>1.292</v>
      </c>
      <c r="F169" s="104">
        <v>7.3200000000000001E-4</v>
      </c>
      <c r="G169" s="99">
        <f t="shared" si="22"/>
        <v>1.292732</v>
      </c>
      <c r="H169" s="107">
        <v>172.8</v>
      </c>
      <c r="I169" s="108" t="s">
        <v>59</v>
      </c>
      <c r="J169" s="106">
        <f t="shared" si="29"/>
        <v>172.8</v>
      </c>
      <c r="K169" s="107">
        <v>6.39</v>
      </c>
      <c r="L169" s="108" t="s">
        <v>59</v>
      </c>
      <c r="M169" s="106">
        <f t="shared" si="26"/>
        <v>6.39</v>
      </c>
      <c r="N169" s="107">
        <v>1.94</v>
      </c>
      <c r="O169" s="108" t="s">
        <v>59</v>
      </c>
      <c r="P169" s="106">
        <f t="shared" si="28"/>
        <v>1.94</v>
      </c>
    </row>
    <row r="170" spans="1:16">
      <c r="A170" s="18">
        <f t="shared" si="25"/>
        <v>170</v>
      </c>
      <c r="B170" s="101">
        <v>40</v>
      </c>
      <c r="C170" s="108" t="s">
        <v>58</v>
      </c>
      <c r="D170" s="100">
        <f t="shared" si="27"/>
        <v>5.7142857142857144</v>
      </c>
      <c r="E170" s="103">
        <v>1.228</v>
      </c>
      <c r="F170" s="104">
        <v>6.9099999999999999E-4</v>
      </c>
      <c r="G170" s="99">
        <f t="shared" si="22"/>
        <v>1.228691</v>
      </c>
      <c r="H170" s="107">
        <v>192.64</v>
      </c>
      <c r="I170" s="108" t="s">
        <v>59</v>
      </c>
      <c r="J170" s="106">
        <f t="shared" si="29"/>
        <v>192.64</v>
      </c>
      <c r="K170" s="107">
        <v>6.99</v>
      </c>
      <c r="L170" s="108" t="s">
        <v>59</v>
      </c>
      <c r="M170" s="106">
        <f t="shared" si="26"/>
        <v>6.99</v>
      </c>
      <c r="N170" s="107">
        <v>2.13</v>
      </c>
      <c r="O170" s="108" t="s">
        <v>59</v>
      </c>
      <c r="P170" s="106">
        <f t="shared" si="28"/>
        <v>2.13</v>
      </c>
    </row>
    <row r="171" spans="1:16">
      <c r="A171" s="18">
        <f t="shared" si="25"/>
        <v>171</v>
      </c>
      <c r="B171" s="101">
        <v>45</v>
      </c>
      <c r="C171" s="108" t="s">
        <v>58</v>
      </c>
      <c r="D171" s="100">
        <f t="shared" si="27"/>
        <v>6.4285714285714288</v>
      </c>
      <c r="E171" s="103">
        <v>1.1200000000000001</v>
      </c>
      <c r="F171" s="104">
        <v>6.2189999999999999E-4</v>
      </c>
      <c r="G171" s="99">
        <f t="shared" si="22"/>
        <v>1.1206219000000002</v>
      </c>
      <c r="H171" s="107">
        <v>235.27</v>
      </c>
      <c r="I171" s="108" t="s">
        <v>59</v>
      </c>
      <c r="J171" s="106">
        <f t="shared" si="29"/>
        <v>235.27</v>
      </c>
      <c r="K171" s="107">
        <v>9.26</v>
      </c>
      <c r="L171" s="108" t="s">
        <v>59</v>
      </c>
      <c r="M171" s="106">
        <f t="shared" si="26"/>
        <v>9.26</v>
      </c>
      <c r="N171" s="107">
        <v>2.5499999999999998</v>
      </c>
      <c r="O171" s="108" t="s">
        <v>59</v>
      </c>
      <c r="P171" s="106">
        <f t="shared" si="28"/>
        <v>2.5499999999999998</v>
      </c>
    </row>
    <row r="172" spans="1:16">
      <c r="A172" s="18">
        <f t="shared" si="25"/>
        <v>172</v>
      </c>
      <c r="B172" s="101">
        <v>50</v>
      </c>
      <c r="C172" s="108" t="s">
        <v>58</v>
      </c>
      <c r="D172" s="100">
        <f t="shared" si="27"/>
        <v>7.1428571428571432</v>
      </c>
      <c r="E172" s="103">
        <v>1.0289999999999999</v>
      </c>
      <c r="F172" s="104">
        <v>5.6590000000000004E-4</v>
      </c>
      <c r="G172" s="99">
        <f t="shared" si="22"/>
        <v>1.0295658999999999</v>
      </c>
      <c r="H172" s="107">
        <v>281.83999999999997</v>
      </c>
      <c r="I172" s="108" t="s">
        <v>59</v>
      </c>
      <c r="J172" s="106">
        <f t="shared" si="29"/>
        <v>281.83999999999997</v>
      </c>
      <c r="K172" s="107">
        <v>11.39</v>
      </c>
      <c r="L172" s="108" t="s">
        <v>59</v>
      </c>
      <c r="M172" s="106">
        <f t="shared" si="26"/>
        <v>11.39</v>
      </c>
      <c r="N172" s="107">
        <v>3</v>
      </c>
      <c r="O172" s="108" t="s">
        <v>59</v>
      </c>
      <c r="P172" s="106">
        <f t="shared" si="28"/>
        <v>3</v>
      </c>
    </row>
    <row r="173" spans="1:16">
      <c r="A173" s="18">
        <f t="shared" si="25"/>
        <v>173</v>
      </c>
      <c r="B173" s="101">
        <v>55</v>
      </c>
      <c r="C173" s="108" t="s">
        <v>58</v>
      </c>
      <c r="D173" s="100">
        <f t="shared" si="27"/>
        <v>7.8571428571428568</v>
      </c>
      <c r="E173" s="103">
        <v>0.95230000000000004</v>
      </c>
      <c r="F173" s="104">
        <v>5.195E-4</v>
      </c>
      <c r="G173" s="99">
        <f t="shared" si="22"/>
        <v>0.95281950000000004</v>
      </c>
      <c r="H173" s="107">
        <v>332.34</v>
      </c>
      <c r="I173" s="108" t="s">
        <v>59</v>
      </c>
      <c r="J173" s="106">
        <f t="shared" si="29"/>
        <v>332.34</v>
      </c>
      <c r="K173" s="107">
        <v>13.47</v>
      </c>
      <c r="L173" s="108" t="s">
        <v>59</v>
      </c>
      <c r="M173" s="106">
        <f t="shared" si="26"/>
        <v>13.47</v>
      </c>
      <c r="N173" s="107">
        <v>3.49</v>
      </c>
      <c r="O173" s="108" t="s">
        <v>59</v>
      </c>
      <c r="P173" s="106">
        <f t="shared" si="28"/>
        <v>3.49</v>
      </c>
    </row>
    <row r="174" spans="1:16">
      <c r="A174" s="18">
        <f t="shared" si="25"/>
        <v>174</v>
      </c>
      <c r="B174" s="101">
        <v>60</v>
      </c>
      <c r="C174" s="108" t="s">
        <v>58</v>
      </c>
      <c r="D174" s="100">
        <f t="shared" si="27"/>
        <v>8.5714285714285712</v>
      </c>
      <c r="E174" s="103">
        <v>0.8861</v>
      </c>
      <c r="F174" s="104">
        <v>4.8050000000000002E-4</v>
      </c>
      <c r="G174" s="99">
        <f t="shared" si="22"/>
        <v>0.88658049999999999</v>
      </c>
      <c r="H174" s="107">
        <v>386.75</v>
      </c>
      <c r="I174" s="108" t="s">
        <v>59</v>
      </c>
      <c r="J174" s="106">
        <f t="shared" si="29"/>
        <v>386.75</v>
      </c>
      <c r="K174" s="107">
        <v>15.55</v>
      </c>
      <c r="L174" s="108" t="s">
        <v>59</v>
      </c>
      <c r="M174" s="106">
        <f t="shared" si="26"/>
        <v>15.55</v>
      </c>
      <c r="N174" s="107">
        <v>4.0199999999999996</v>
      </c>
      <c r="O174" s="108" t="s">
        <v>59</v>
      </c>
      <c r="P174" s="106">
        <f t="shared" si="28"/>
        <v>4.0199999999999996</v>
      </c>
    </row>
    <row r="175" spans="1:16">
      <c r="A175" s="18">
        <f t="shared" si="25"/>
        <v>175</v>
      </c>
      <c r="B175" s="101">
        <v>65</v>
      </c>
      <c r="C175" s="108" t="s">
        <v>58</v>
      </c>
      <c r="D175" s="100">
        <f t="shared" si="27"/>
        <v>9.2857142857142865</v>
      </c>
      <c r="E175" s="103">
        <v>0.82830000000000004</v>
      </c>
      <c r="F175" s="104">
        <v>4.4710000000000003E-4</v>
      </c>
      <c r="G175" s="99">
        <f t="shared" si="22"/>
        <v>0.82874710000000007</v>
      </c>
      <c r="H175" s="107">
        <v>445.1</v>
      </c>
      <c r="I175" s="108" t="s">
        <v>59</v>
      </c>
      <c r="J175" s="106">
        <f t="shared" si="29"/>
        <v>445.1</v>
      </c>
      <c r="K175" s="107">
        <v>17.63</v>
      </c>
      <c r="L175" s="108" t="s">
        <v>59</v>
      </c>
      <c r="M175" s="106">
        <f t="shared" si="26"/>
        <v>17.63</v>
      </c>
      <c r="N175" s="107">
        <v>4.59</v>
      </c>
      <c r="O175" s="108" t="s">
        <v>59</v>
      </c>
      <c r="P175" s="106">
        <f t="shared" si="28"/>
        <v>4.59</v>
      </c>
    </row>
    <row r="176" spans="1:16">
      <c r="A176" s="18">
        <f t="shared" si="25"/>
        <v>176</v>
      </c>
      <c r="B176" s="101">
        <v>70</v>
      </c>
      <c r="C176" s="108" t="s">
        <v>58</v>
      </c>
      <c r="D176" s="100">
        <f t="shared" si="27"/>
        <v>10</v>
      </c>
      <c r="E176" s="103">
        <v>0.77739999999999998</v>
      </c>
      <c r="F176" s="104">
        <v>4.1829999999999998E-4</v>
      </c>
      <c r="G176" s="99">
        <f t="shared" si="22"/>
        <v>0.77781829999999996</v>
      </c>
      <c r="H176" s="107">
        <v>507.38</v>
      </c>
      <c r="I176" s="108" t="s">
        <v>59</v>
      </c>
      <c r="J176" s="106">
        <f t="shared" si="29"/>
        <v>507.38</v>
      </c>
      <c r="K176" s="107">
        <v>19.75</v>
      </c>
      <c r="L176" s="108" t="s">
        <v>59</v>
      </c>
      <c r="M176" s="106">
        <f t="shared" si="26"/>
        <v>19.75</v>
      </c>
      <c r="N176" s="107">
        <v>5.19</v>
      </c>
      <c r="O176" s="108" t="s">
        <v>59</v>
      </c>
      <c r="P176" s="106">
        <f t="shared" si="28"/>
        <v>5.19</v>
      </c>
    </row>
    <row r="177" spans="1:16">
      <c r="A177" s="18">
        <f t="shared" si="25"/>
        <v>177</v>
      </c>
      <c r="B177" s="101">
        <v>80</v>
      </c>
      <c r="C177" s="108" t="s">
        <v>58</v>
      </c>
      <c r="D177" s="100">
        <f t="shared" si="27"/>
        <v>11.428571428571429</v>
      </c>
      <c r="E177" s="103">
        <v>0.69169999999999998</v>
      </c>
      <c r="F177" s="104">
        <v>3.7090000000000002E-4</v>
      </c>
      <c r="G177" s="99">
        <f t="shared" si="22"/>
        <v>0.69207089999999993</v>
      </c>
      <c r="H177" s="107">
        <v>643.73</v>
      </c>
      <c r="I177" s="108" t="s">
        <v>59</v>
      </c>
      <c r="J177" s="106">
        <f t="shared" si="29"/>
        <v>643.73</v>
      </c>
      <c r="K177" s="107">
        <v>27.67</v>
      </c>
      <c r="L177" s="108" t="s">
        <v>59</v>
      </c>
      <c r="M177" s="106">
        <f t="shared" si="26"/>
        <v>27.67</v>
      </c>
      <c r="N177" s="107">
        <v>6.51</v>
      </c>
      <c r="O177" s="108" t="s">
        <v>59</v>
      </c>
      <c r="P177" s="106">
        <f t="shared" si="28"/>
        <v>6.51</v>
      </c>
    </row>
    <row r="178" spans="1:16">
      <c r="A178" s="18">
        <f t="shared" si="25"/>
        <v>178</v>
      </c>
      <c r="B178" s="107">
        <v>90</v>
      </c>
      <c r="C178" s="108" t="s">
        <v>58</v>
      </c>
      <c r="D178" s="100">
        <f t="shared" si="27"/>
        <v>12.857142857142858</v>
      </c>
      <c r="E178" s="103">
        <v>0.62239999999999995</v>
      </c>
      <c r="F178" s="104">
        <v>3.3359999999999998E-4</v>
      </c>
      <c r="G178" s="99">
        <f t="shared" si="22"/>
        <v>0.6227336</v>
      </c>
      <c r="H178" s="107">
        <v>796.11</v>
      </c>
      <c r="I178" s="108" t="s">
        <v>59</v>
      </c>
      <c r="J178" s="106">
        <f t="shared" si="29"/>
        <v>796.11</v>
      </c>
      <c r="K178" s="107">
        <v>35.15</v>
      </c>
      <c r="L178" s="108" t="s">
        <v>59</v>
      </c>
      <c r="M178" s="106">
        <f t="shared" si="26"/>
        <v>35.15</v>
      </c>
      <c r="N178" s="107">
        <v>7.98</v>
      </c>
      <c r="O178" s="108" t="s">
        <v>59</v>
      </c>
      <c r="P178" s="106">
        <f t="shared" si="28"/>
        <v>7.98</v>
      </c>
    </row>
    <row r="179" spans="1:16">
      <c r="A179" s="18">
        <f t="shared" si="25"/>
        <v>179</v>
      </c>
      <c r="B179" s="101">
        <v>100</v>
      </c>
      <c r="C179" s="102" t="s">
        <v>58</v>
      </c>
      <c r="D179" s="100">
        <f t="shared" si="27"/>
        <v>14.285714285714286</v>
      </c>
      <c r="E179" s="103">
        <v>0.56520000000000004</v>
      </c>
      <c r="F179" s="104">
        <v>3.033E-4</v>
      </c>
      <c r="G179" s="99">
        <f t="shared" si="22"/>
        <v>0.56550330000000004</v>
      </c>
      <c r="H179" s="107">
        <v>964.67</v>
      </c>
      <c r="I179" s="108" t="s">
        <v>59</v>
      </c>
      <c r="J179" s="106">
        <f t="shared" si="29"/>
        <v>964.67</v>
      </c>
      <c r="K179" s="107">
        <v>42.55</v>
      </c>
      <c r="L179" s="108" t="s">
        <v>59</v>
      </c>
      <c r="M179" s="106">
        <f t="shared" si="26"/>
        <v>42.55</v>
      </c>
      <c r="N179" s="107">
        <v>9.6</v>
      </c>
      <c r="O179" s="108" t="s">
        <v>59</v>
      </c>
      <c r="P179" s="106">
        <f t="shared" si="28"/>
        <v>9.6</v>
      </c>
    </row>
    <row r="180" spans="1:16">
      <c r="A180" s="18">
        <f t="shared" si="25"/>
        <v>180</v>
      </c>
      <c r="B180" s="101">
        <v>110</v>
      </c>
      <c r="C180" s="102" t="s">
        <v>58</v>
      </c>
      <c r="D180" s="100">
        <f t="shared" si="27"/>
        <v>15.714285714285714</v>
      </c>
      <c r="E180" s="103">
        <v>0.51749999999999996</v>
      </c>
      <c r="F180" s="104">
        <v>2.7829999999999999E-4</v>
      </c>
      <c r="G180" s="99">
        <f t="shared" si="22"/>
        <v>0.51777829999999991</v>
      </c>
      <c r="H180" s="107">
        <v>1.1499999999999999</v>
      </c>
      <c r="I180" s="110" t="s">
        <v>7</v>
      </c>
      <c r="J180" s="111">
        <f t="shared" ref="J180:J224" si="30">H180*1000</f>
        <v>1150</v>
      </c>
      <c r="K180" s="107">
        <v>50.03</v>
      </c>
      <c r="L180" s="108" t="s">
        <v>59</v>
      </c>
      <c r="M180" s="106">
        <f t="shared" si="26"/>
        <v>50.03</v>
      </c>
      <c r="N180" s="107">
        <v>11.38</v>
      </c>
      <c r="O180" s="108" t="s">
        <v>59</v>
      </c>
      <c r="P180" s="106">
        <f t="shared" si="28"/>
        <v>11.38</v>
      </c>
    </row>
    <row r="181" spans="1:16">
      <c r="A181" s="18">
        <f t="shared" si="25"/>
        <v>181</v>
      </c>
      <c r="B181" s="101">
        <v>120</v>
      </c>
      <c r="C181" s="102" t="s">
        <v>58</v>
      </c>
      <c r="D181" s="100">
        <f t="shared" si="27"/>
        <v>17.142857142857142</v>
      </c>
      <c r="E181" s="103">
        <v>0.47720000000000001</v>
      </c>
      <c r="F181" s="104">
        <v>2.5720000000000002E-4</v>
      </c>
      <c r="G181" s="99">
        <f t="shared" si="22"/>
        <v>0.47745720000000003</v>
      </c>
      <c r="H181" s="107">
        <v>1.35</v>
      </c>
      <c r="I181" s="108" t="s">
        <v>7</v>
      </c>
      <c r="J181" s="111">
        <f t="shared" si="30"/>
        <v>1350</v>
      </c>
      <c r="K181" s="107">
        <v>57.66</v>
      </c>
      <c r="L181" s="108" t="s">
        <v>59</v>
      </c>
      <c r="M181" s="106">
        <f t="shared" si="26"/>
        <v>57.66</v>
      </c>
      <c r="N181" s="107">
        <v>13.31</v>
      </c>
      <c r="O181" s="108" t="s">
        <v>59</v>
      </c>
      <c r="P181" s="106">
        <f t="shared" si="28"/>
        <v>13.31</v>
      </c>
    </row>
    <row r="182" spans="1:16">
      <c r="A182" s="18">
        <f t="shared" si="25"/>
        <v>182</v>
      </c>
      <c r="B182" s="101">
        <v>130</v>
      </c>
      <c r="C182" s="102" t="s">
        <v>58</v>
      </c>
      <c r="D182" s="100">
        <f t="shared" si="27"/>
        <v>18.571428571428573</v>
      </c>
      <c r="E182" s="103">
        <v>0.443</v>
      </c>
      <c r="F182" s="104">
        <v>2.3919999999999999E-4</v>
      </c>
      <c r="G182" s="99">
        <f t="shared" si="22"/>
        <v>0.4432392</v>
      </c>
      <c r="H182" s="107">
        <v>1.57</v>
      </c>
      <c r="I182" s="108" t="s">
        <v>7</v>
      </c>
      <c r="J182" s="111">
        <f t="shared" si="30"/>
        <v>1570</v>
      </c>
      <c r="K182" s="107">
        <v>65.45</v>
      </c>
      <c r="L182" s="108" t="s">
        <v>59</v>
      </c>
      <c r="M182" s="106">
        <f t="shared" si="26"/>
        <v>65.45</v>
      </c>
      <c r="N182" s="107">
        <v>15.41</v>
      </c>
      <c r="O182" s="108" t="s">
        <v>59</v>
      </c>
      <c r="P182" s="106">
        <f t="shared" si="28"/>
        <v>15.41</v>
      </c>
    </row>
    <row r="183" spans="1:16">
      <c r="A183" s="18">
        <f t="shared" si="25"/>
        <v>183</v>
      </c>
      <c r="B183" s="101">
        <v>140</v>
      </c>
      <c r="C183" s="102" t="s">
        <v>58</v>
      </c>
      <c r="D183" s="100">
        <f t="shared" si="27"/>
        <v>20</v>
      </c>
      <c r="E183" s="103">
        <v>0.41370000000000001</v>
      </c>
      <c r="F183" s="104">
        <v>2.2369999999999999E-4</v>
      </c>
      <c r="G183" s="99">
        <f t="shared" si="22"/>
        <v>0.41392370000000001</v>
      </c>
      <c r="H183" s="107">
        <v>1.8</v>
      </c>
      <c r="I183" s="108" t="s">
        <v>7</v>
      </c>
      <c r="J183" s="111">
        <f t="shared" si="30"/>
        <v>1800</v>
      </c>
      <c r="K183" s="107">
        <v>73.430000000000007</v>
      </c>
      <c r="L183" s="108" t="s">
        <v>59</v>
      </c>
      <c r="M183" s="106">
        <f t="shared" si="26"/>
        <v>73.430000000000007</v>
      </c>
      <c r="N183" s="107">
        <v>17.649999999999999</v>
      </c>
      <c r="O183" s="108" t="s">
        <v>59</v>
      </c>
      <c r="P183" s="106">
        <f t="shared" si="28"/>
        <v>17.649999999999999</v>
      </c>
    </row>
    <row r="184" spans="1:16">
      <c r="A184" s="18">
        <f t="shared" si="25"/>
        <v>184</v>
      </c>
      <c r="B184" s="101">
        <v>150</v>
      </c>
      <c r="C184" s="102" t="s">
        <v>58</v>
      </c>
      <c r="D184" s="100">
        <f t="shared" si="27"/>
        <v>21.428571428571427</v>
      </c>
      <c r="E184" s="103">
        <v>0.3886</v>
      </c>
      <c r="F184" s="104">
        <v>2.1010000000000001E-4</v>
      </c>
      <c r="G184" s="99">
        <f t="shared" si="22"/>
        <v>0.38881009999999999</v>
      </c>
      <c r="H184" s="107">
        <v>2.0499999999999998</v>
      </c>
      <c r="I184" s="108" t="s">
        <v>7</v>
      </c>
      <c r="J184" s="111">
        <f t="shared" si="30"/>
        <v>2050</v>
      </c>
      <c r="K184" s="107">
        <v>81.59</v>
      </c>
      <c r="L184" s="108" t="s">
        <v>59</v>
      </c>
      <c r="M184" s="106">
        <f t="shared" si="26"/>
        <v>81.59</v>
      </c>
      <c r="N184" s="107">
        <v>20.059999999999999</v>
      </c>
      <c r="O184" s="108" t="s">
        <v>59</v>
      </c>
      <c r="P184" s="106">
        <f t="shared" si="28"/>
        <v>20.059999999999999</v>
      </c>
    </row>
    <row r="185" spans="1:16">
      <c r="A185" s="18">
        <f t="shared" si="25"/>
        <v>185</v>
      </c>
      <c r="B185" s="101">
        <v>160</v>
      </c>
      <c r="C185" s="102" t="s">
        <v>58</v>
      </c>
      <c r="D185" s="100">
        <f t="shared" si="27"/>
        <v>22.857142857142858</v>
      </c>
      <c r="E185" s="103">
        <v>0.36709999999999998</v>
      </c>
      <c r="F185" s="104">
        <v>1.9819999999999999E-4</v>
      </c>
      <c r="G185" s="99">
        <f t="shared" si="22"/>
        <v>0.36729819999999996</v>
      </c>
      <c r="H185" s="107">
        <v>2.3199999999999998</v>
      </c>
      <c r="I185" s="108" t="s">
        <v>7</v>
      </c>
      <c r="J185" s="111">
        <f t="shared" si="30"/>
        <v>2320</v>
      </c>
      <c r="K185" s="107">
        <v>89.91</v>
      </c>
      <c r="L185" s="108" t="s">
        <v>59</v>
      </c>
      <c r="M185" s="106">
        <f t="shared" si="26"/>
        <v>89.91</v>
      </c>
      <c r="N185" s="107">
        <v>22.61</v>
      </c>
      <c r="O185" s="108" t="s">
        <v>59</v>
      </c>
      <c r="P185" s="106">
        <f t="shared" si="28"/>
        <v>22.61</v>
      </c>
    </row>
    <row r="186" spans="1:16">
      <c r="A186" s="18">
        <f t="shared" si="25"/>
        <v>186</v>
      </c>
      <c r="B186" s="101">
        <v>170</v>
      </c>
      <c r="C186" s="102" t="s">
        <v>58</v>
      </c>
      <c r="D186" s="100">
        <f t="shared" si="27"/>
        <v>24.285714285714285</v>
      </c>
      <c r="E186" s="103">
        <v>0.34849999999999998</v>
      </c>
      <c r="F186" s="104">
        <v>1.8760000000000001E-4</v>
      </c>
      <c r="G186" s="99">
        <f t="shared" si="22"/>
        <v>0.34868759999999999</v>
      </c>
      <c r="H186" s="107">
        <v>2.6</v>
      </c>
      <c r="I186" s="108" t="s">
        <v>7</v>
      </c>
      <c r="J186" s="111">
        <f t="shared" si="30"/>
        <v>2600</v>
      </c>
      <c r="K186" s="107">
        <v>98.36</v>
      </c>
      <c r="L186" s="108" t="s">
        <v>59</v>
      </c>
      <c r="M186" s="106">
        <f t="shared" si="26"/>
        <v>98.36</v>
      </c>
      <c r="N186" s="107">
        <v>25.3</v>
      </c>
      <c r="O186" s="108" t="s">
        <v>59</v>
      </c>
      <c r="P186" s="106">
        <f t="shared" si="28"/>
        <v>25.3</v>
      </c>
    </row>
    <row r="187" spans="1:16">
      <c r="A187" s="18">
        <f t="shared" si="25"/>
        <v>187</v>
      </c>
      <c r="B187" s="101">
        <v>180</v>
      </c>
      <c r="C187" s="102" t="s">
        <v>58</v>
      </c>
      <c r="D187" s="100">
        <f t="shared" si="27"/>
        <v>25.714285714285715</v>
      </c>
      <c r="E187" s="103">
        <v>0.33260000000000001</v>
      </c>
      <c r="F187" s="104">
        <v>1.7809999999999999E-4</v>
      </c>
      <c r="G187" s="99">
        <f t="shared" si="22"/>
        <v>0.33277810000000002</v>
      </c>
      <c r="H187" s="107">
        <v>2.89</v>
      </c>
      <c r="I187" s="108" t="s">
        <v>7</v>
      </c>
      <c r="J187" s="111">
        <f t="shared" si="30"/>
        <v>2890</v>
      </c>
      <c r="K187" s="107">
        <v>106.93</v>
      </c>
      <c r="L187" s="108" t="s">
        <v>59</v>
      </c>
      <c r="M187" s="106">
        <f t="shared" si="26"/>
        <v>106.93</v>
      </c>
      <c r="N187" s="107">
        <v>28.14</v>
      </c>
      <c r="O187" s="108" t="s">
        <v>59</v>
      </c>
      <c r="P187" s="106">
        <f t="shared" si="28"/>
        <v>28.14</v>
      </c>
    </row>
    <row r="188" spans="1:16">
      <c r="A188" s="18">
        <f t="shared" si="25"/>
        <v>188</v>
      </c>
      <c r="B188" s="101">
        <v>200</v>
      </c>
      <c r="C188" s="102" t="s">
        <v>58</v>
      </c>
      <c r="D188" s="100">
        <f t="shared" si="27"/>
        <v>28.571428571428573</v>
      </c>
      <c r="E188" s="103">
        <v>0.30709999999999998</v>
      </c>
      <c r="F188" s="104">
        <v>1.618E-4</v>
      </c>
      <c r="G188" s="99">
        <f t="shared" si="22"/>
        <v>0.30726179999999997</v>
      </c>
      <c r="H188" s="107">
        <v>3.51</v>
      </c>
      <c r="I188" s="108" t="s">
        <v>7</v>
      </c>
      <c r="J188" s="111">
        <f t="shared" si="30"/>
        <v>3510</v>
      </c>
      <c r="K188" s="107">
        <v>139.1</v>
      </c>
      <c r="L188" s="108" t="s">
        <v>59</v>
      </c>
      <c r="M188" s="106">
        <f t="shared" si="26"/>
        <v>139.1</v>
      </c>
      <c r="N188" s="107">
        <v>34.19</v>
      </c>
      <c r="O188" s="108" t="s">
        <v>59</v>
      </c>
      <c r="P188" s="106">
        <f t="shared" si="28"/>
        <v>34.19</v>
      </c>
    </row>
    <row r="189" spans="1:16">
      <c r="A189" s="18">
        <f t="shared" si="25"/>
        <v>189</v>
      </c>
      <c r="B189" s="101">
        <v>225</v>
      </c>
      <c r="C189" s="102" t="s">
        <v>58</v>
      </c>
      <c r="D189" s="100">
        <f t="shared" si="27"/>
        <v>32.142857142857146</v>
      </c>
      <c r="E189" s="103">
        <v>0.28070000000000001</v>
      </c>
      <c r="F189" s="104">
        <v>1.4540000000000001E-4</v>
      </c>
      <c r="G189" s="99">
        <f t="shared" si="22"/>
        <v>0.28084540000000002</v>
      </c>
      <c r="H189" s="107">
        <v>4.37</v>
      </c>
      <c r="I189" s="108" t="s">
        <v>7</v>
      </c>
      <c r="J189" s="111">
        <f t="shared" si="30"/>
        <v>4370</v>
      </c>
      <c r="K189" s="107">
        <v>184.35</v>
      </c>
      <c r="L189" s="108" t="s">
        <v>59</v>
      </c>
      <c r="M189" s="106">
        <f t="shared" si="26"/>
        <v>184.35</v>
      </c>
      <c r="N189" s="107">
        <v>42.41</v>
      </c>
      <c r="O189" s="108" t="s">
        <v>59</v>
      </c>
      <c r="P189" s="106">
        <f t="shared" si="28"/>
        <v>42.41</v>
      </c>
    </row>
    <row r="190" spans="1:16">
      <c r="A190" s="18">
        <f t="shared" si="25"/>
        <v>190</v>
      </c>
      <c r="B190" s="101">
        <v>250</v>
      </c>
      <c r="C190" s="102" t="s">
        <v>58</v>
      </c>
      <c r="D190" s="100">
        <f t="shared" si="27"/>
        <v>35.714285714285715</v>
      </c>
      <c r="E190" s="103">
        <v>0.25740000000000002</v>
      </c>
      <c r="F190" s="104">
        <v>1.3210000000000001E-4</v>
      </c>
      <c r="G190" s="99">
        <f t="shared" si="22"/>
        <v>0.25753210000000004</v>
      </c>
      <c r="H190" s="107">
        <v>5.3</v>
      </c>
      <c r="I190" s="108" t="s">
        <v>7</v>
      </c>
      <c r="J190" s="111">
        <f t="shared" si="30"/>
        <v>5300</v>
      </c>
      <c r="K190" s="107">
        <v>226.85</v>
      </c>
      <c r="L190" s="108" t="s">
        <v>59</v>
      </c>
      <c r="M190" s="106">
        <f t="shared" si="26"/>
        <v>226.85</v>
      </c>
      <c r="N190" s="107">
        <v>51.36</v>
      </c>
      <c r="O190" s="108" t="s">
        <v>59</v>
      </c>
      <c r="P190" s="106">
        <f t="shared" si="28"/>
        <v>51.36</v>
      </c>
    </row>
    <row r="191" spans="1:16">
      <c r="A191" s="18">
        <f t="shared" si="25"/>
        <v>191</v>
      </c>
      <c r="B191" s="101">
        <v>275</v>
      </c>
      <c r="C191" s="102" t="s">
        <v>58</v>
      </c>
      <c r="D191" s="100">
        <f t="shared" ref="D191:D204" si="31">B191/$C$5</f>
        <v>39.285714285714285</v>
      </c>
      <c r="E191" s="103">
        <v>0.23810000000000001</v>
      </c>
      <c r="F191" s="104">
        <v>1.211E-4</v>
      </c>
      <c r="G191" s="99">
        <f t="shared" si="22"/>
        <v>0.23822110000000002</v>
      </c>
      <c r="H191" s="107">
        <v>6.3</v>
      </c>
      <c r="I191" s="108" t="s">
        <v>7</v>
      </c>
      <c r="J191" s="111">
        <f t="shared" si="30"/>
        <v>6300</v>
      </c>
      <c r="K191" s="107">
        <v>268.48</v>
      </c>
      <c r="L191" s="108" t="s">
        <v>59</v>
      </c>
      <c r="M191" s="106">
        <f t="shared" si="26"/>
        <v>268.48</v>
      </c>
      <c r="N191" s="107">
        <v>61.03</v>
      </c>
      <c r="O191" s="108" t="s">
        <v>59</v>
      </c>
      <c r="P191" s="106">
        <f t="shared" si="28"/>
        <v>61.03</v>
      </c>
    </row>
    <row r="192" spans="1:16">
      <c r="A192" s="18">
        <f t="shared" si="25"/>
        <v>192</v>
      </c>
      <c r="B192" s="101">
        <v>300</v>
      </c>
      <c r="C192" s="102" t="s">
        <v>58</v>
      </c>
      <c r="D192" s="100">
        <f t="shared" si="31"/>
        <v>42.857142857142854</v>
      </c>
      <c r="E192" s="103">
        <v>0.2218</v>
      </c>
      <c r="F192" s="104">
        <v>1.1179999999999999E-4</v>
      </c>
      <c r="G192" s="99">
        <f t="shared" si="22"/>
        <v>0.22191179999999999</v>
      </c>
      <c r="H192" s="107">
        <v>7.39</v>
      </c>
      <c r="I192" s="108" t="s">
        <v>7</v>
      </c>
      <c r="J192" s="111">
        <f t="shared" si="30"/>
        <v>7390</v>
      </c>
      <c r="K192" s="107">
        <v>309.89</v>
      </c>
      <c r="L192" s="108" t="s">
        <v>59</v>
      </c>
      <c r="M192" s="106">
        <f t="shared" si="26"/>
        <v>309.89</v>
      </c>
      <c r="N192" s="107">
        <v>71.400000000000006</v>
      </c>
      <c r="O192" s="108" t="s">
        <v>59</v>
      </c>
      <c r="P192" s="106">
        <f t="shared" si="28"/>
        <v>71.400000000000006</v>
      </c>
    </row>
    <row r="193" spans="1:16">
      <c r="A193" s="18">
        <f t="shared" si="25"/>
        <v>193</v>
      </c>
      <c r="B193" s="101">
        <v>325</v>
      </c>
      <c r="C193" s="102" t="s">
        <v>58</v>
      </c>
      <c r="D193" s="100">
        <f t="shared" si="31"/>
        <v>46.428571428571431</v>
      </c>
      <c r="E193" s="103">
        <v>0.20780000000000001</v>
      </c>
      <c r="F193" s="104">
        <v>1.039E-4</v>
      </c>
      <c r="G193" s="99">
        <f t="shared" si="22"/>
        <v>0.2079039</v>
      </c>
      <c r="H193" s="107">
        <v>8.56</v>
      </c>
      <c r="I193" s="108" t="s">
        <v>7</v>
      </c>
      <c r="J193" s="111">
        <f t="shared" si="30"/>
        <v>8560</v>
      </c>
      <c r="K193" s="107">
        <v>351.41</v>
      </c>
      <c r="L193" s="108" t="s">
        <v>59</v>
      </c>
      <c r="M193" s="106">
        <f t="shared" si="26"/>
        <v>351.41</v>
      </c>
      <c r="N193" s="107">
        <v>82.47</v>
      </c>
      <c r="O193" s="108" t="s">
        <v>59</v>
      </c>
      <c r="P193" s="106">
        <f t="shared" si="28"/>
        <v>82.47</v>
      </c>
    </row>
    <row r="194" spans="1:16">
      <c r="A194" s="18">
        <f t="shared" si="25"/>
        <v>194</v>
      </c>
      <c r="B194" s="101">
        <v>350</v>
      </c>
      <c r="C194" s="102" t="s">
        <v>58</v>
      </c>
      <c r="D194" s="100">
        <f t="shared" si="31"/>
        <v>50</v>
      </c>
      <c r="E194" s="103">
        <v>0.1958</v>
      </c>
      <c r="F194" s="104">
        <v>9.7139999999999995E-5</v>
      </c>
      <c r="G194" s="99">
        <f t="shared" si="22"/>
        <v>0.19589714</v>
      </c>
      <c r="H194" s="107">
        <v>9.8000000000000007</v>
      </c>
      <c r="I194" s="108" t="s">
        <v>7</v>
      </c>
      <c r="J194" s="111">
        <f t="shared" si="30"/>
        <v>9800</v>
      </c>
      <c r="K194" s="107">
        <v>393.23</v>
      </c>
      <c r="L194" s="108" t="s">
        <v>59</v>
      </c>
      <c r="M194" s="106">
        <f t="shared" si="26"/>
        <v>393.23</v>
      </c>
      <c r="N194" s="107">
        <v>94.2</v>
      </c>
      <c r="O194" s="108" t="s">
        <v>59</v>
      </c>
      <c r="P194" s="106">
        <f t="shared" si="28"/>
        <v>94.2</v>
      </c>
    </row>
    <row r="195" spans="1:16">
      <c r="A195" s="18">
        <f t="shared" si="25"/>
        <v>195</v>
      </c>
      <c r="B195" s="101">
        <v>375</v>
      </c>
      <c r="C195" s="102" t="s">
        <v>58</v>
      </c>
      <c r="D195" s="100">
        <f t="shared" si="31"/>
        <v>53.571428571428569</v>
      </c>
      <c r="E195" s="103">
        <v>0.1852</v>
      </c>
      <c r="F195" s="104">
        <v>9.1210000000000003E-5</v>
      </c>
      <c r="G195" s="99">
        <f t="shared" si="22"/>
        <v>0.18529121000000001</v>
      </c>
      <c r="H195" s="107">
        <v>11.11</v>
      </c>
      <c r="I195" s="108" t="s">
        <v>7</v>
      </c>
      <c r="J195" s="111">
        <f t="shared" si="30"/>
        <v>11110</v>
      </c>
      <c r="K195" s="107">
        <v>435.43</v>
      </c>
      <c r="L195" s="108" t="s">
        <v>59</v>
      </c>
      <c r="M195" s="106">
        <f t="shared" si="26"/>
        <v>435.43</v>
      </c>
      <c r="N195" s="107">
        <v>106.6</v>
      </c>
      <c r="O195" s="108" t="s">
        <v>59</v>
      </c>
      <c r="P195" s="106">
        <f t="shared" si="28"/>
        <v>106.6</v>
      </c>
    </row>
    <row r="196" spans="1:16">
      <c r="A196" s="18">
        <f t="shared" si="25"/>
        <v>196</v>
      </c>
      <c r="B196" s="101">
        <v>400</v>
      </c>
      <c r="C196" s="102" t="s">
        <v>58</v>
      </c>
      <c r="D196" s="100">
        <f t="shared" si="31"/>
        <v>57.142857142857146</v>
      </c>
      <c r="E196" s="103">
        <v>0.1759</v>
      </c>
      <c r="F196" s="104">
        <v>8.598E-5</v>
      </c>
      <c r="G196" s="99">
        <f t="shared" si="22"/>
        <v>0.17598598000000001</v>
      </c>
      <c r="H196" s="107">
        <v>12.49</v>
      </c>
      <c r="I196" s="108" t="s">
        <v>7</v>
      </c>
      <c r="J196" s="111">
        <f t="shared" si="30"/>
        <v>12490</v>
      </c>
      <c r="K196" s="107">
        <v>478.08</v>
      </c>
      <c r="L196" s="108" t="s">
        <v>59</v>
      </c>
      <c r="M196" s="106">
        <f t="shared" si="26"/>
        <v>478.08</v>
      </c>
      <c r="N196" s="107">
        <v>119.64</v>
      </c>
      <c r="O196" s="108" t="s">
        <v>59</v>
      </c>
      <c r="P196" s="106">
        <f t="shared" si="28"/>
        <v>119.64</v>
      </c>
    </row>
    <row r="197" spans="1:16">
      <c r="A197" s="18">
        <f t="shared" si="25"/>
        <v>197</v>
      </c>
      <c r="B197" s="101">
        <v>450</v>
      </c>
      <c r="C197" s="102" t="s">
        <v>58</v>
      </c>
      <c r="D197" s="100">
        <f t="shared" si="31"/>
        <v>64.285714285714292</v>
      </c>
      <c r="E197" s="103">
        <v>0.16009999999999999</v>
      </c>
      <c r="F197" s="104">
        <v>7.7189999999999998E-5</v>
      </c>
      <c r="G197" s="99">
        <f t="shared" si="22"/>
        <v>0.16017719</v>
      </c>
      <c r="H197" s="107">
        <v>15.47</v>
      </c>
      <c r="I197" s="108" t="s">
        <v>7</v>
      </c>
      <c r="J197" s="111">
        <f t="shared" si="30"/>
        <v>15470</v>
      </c>
      <c r="K197" s="107">
        <v>638.46</v>
      </c>
      <c r="L197" s="108" t="s">
        <v>59</v>
      </c>
      <c r="M197" s="106">
        <f t="shared" si="26"/>
        <v>638.46</v>
      </c>
      <c r="N197" s="107">
        <v>147.6</v>
      </c>
      <c r="O197" s="108" t="s">
        <v>59</v>
      </c>
      <c r="P197" s="106">
        <f t="shared" si="28"/>
        <v>147.6</v>
      </c>
    </row>
    <row r="198" spans="1:16">
      <c r="A198" s="18">
        <f t="shared" si="25"/>
        <v>198</v>
      </c>
      <c r="B198" s="101">
        <v>500</v>
      </c>
      <c r="C198" s="102" t="s">
        <v>58</v>
      </c>
      <c r="D198" s="100">
        <f t="shared" si="31"/>
        <v>71.428571428571431</v>
      </c>
      <c r="E198" s="103">
        <v>0.1474</v>
      </c>
      <c r="F198" s="104">
        <v>7.0090000000000001E-5</v>
      </c>
      <c r="G198" s="99">
        <f t="shared" si="22"/>
        <v>0.14747009</v>
      </c>
      <c r="H198" s="107">
        <v>18.73</v>
      </c>
      <c r="I198" s="108" t="s">
        <v>7</v>
      </c>
      <c r="J198" s="111">
        <f t="shared" si="30"/>
        <v>18730</v>
      </c>
      <c r="K198" s="107">
        <v>788.31</v>
      </c>
      <c r="L198" s="108" t="s">
        <v>59</v>
      </c>
      <c r="M198" s="106">
        <f t="shared" si="26"/>
        <v>788.31</v>
      </c>
      <c r="N198" s="107">
        <v>177.96</v>
      </c>
      <c r="O198" s="108" t="s">
        <v>59</v>
      </c>
      <c r="P198" s="106">
        <f t="shared" si="28"/>
        <v>177.96</v>
      </c>
    </row>
    <row r="199" spans="1:16">
      <c r="A199" s="18">
        <f t="shared" si="25"/>
        <v>199</v>
      </c>
      <c r="B199" s="101">
        <v>550</v>
      </c>
      <c r="C199" s="102" t="s">
        <v>58</v>
      </c>
      <c r="D199" s="100">
        <f t="shared" si="31"/>
        <v>78.571428571428569</v>
      </c>
      <c r="E199" s="103">
        <v>0.1368</v>
      </c>
      <c r="F199" s="104">
        <v>6.423E-5</v>
      </c>
      <c r="G199" s="99">
        <f t="shared" si="22"/>
        <v>0.13686423</v>
      </c>
      <c r="H199" s="107">
        <v>22.25</v>
      </c>
      <c r="I199" s="108" t="s">
        <v>7</v>
      </c>
      <c r="J199" s="111">
        <f t="shared" si="30"/>
        <v>22250</v>
      </c>
      <c r="K199" s="107">
        <v>933.71</v>
      </c>
      <c r="L199" s="108" t="s">
        <v>59</v>
      </c>
      <c r="M199" s="106">
        <f t="shared" si="26"/>
        <v>933.71</v>
      </c>
      <c r="N199" s="107">
        <v>210.64</v>
      </c>
      <c r="O199" s="108" t="s">
        <v>59</v>
      </c>
      <c r="P199" s="106">
        <f t="shared" si="28"/>
        <v>210.64</v>
      </c>
    </row>
    <row r="200" spans="1:16">
      <c r="A200" s="18">
        <f t="shared" si="25"/>
        <v>200</v>
      </c>
      <c r="B200" s="101">
        <v>600</v>
      </c>
      <c r="C200" s="102" t="s">
        <v>58</v>
      </c>
      <c r="D200" s="100">
        <f t="shared" si="31"/>
        <v>85.714285714285708</v>
      </c>
      <c r="E200" s="103">
        <v>0.12790000000000001</v>
      </c>
      <c r="F200" s="104">
        <v>5.9299999999999998E-5</v>
      </c>
      <c r="G200" s="99">
        <f t="shared" si="22"/>
        <v>0.12795930000000003</v>
      </c>
      <c r="H200" s="107">
        <v>26.02</v>
      </c>
      <c r="I200" s="108" t="s">
        <v>7</v>
      </c>
      <c r="J200" s="111">
        <f t="shared" si="30"/>
        <v>26020</v>
      </c>
      <c r="K200" s="107">
        <v>1.08</v>
      </c>
      <c r="L200" s="110" t="s">
        <v>7</v>
      </c>
      <c r="M200" s="111">
        <f t="shared" ref="M200:M228" si="32">K200*1000</f>
        <v>1080</v>
      </c>
      <c r="N200" s="107">
        <v>245.53</v>
      </c>
      <c r="O200" s="108" t="s">
        <v>59</v>
      </c>
      <c r="P200" s="106">
        <f t="shared" si="28"/>
        <v>245.53</v>
      </c>
    </row>
    <row r="201" spans="1:16">
      <c r="A201" s="18">
        <f t="shared" si="25"/>
        <v>201</v>
      </c>
      <c r="B201" s="101">
        <v>650</v>
      </c>
      <c r="C201" s="102" t="s">
        <v>58</v>
      </c>
      <c r="D201" s="100">
        <f t="shared" si="31"/>
        <v>92.857142857142861</v>
      </c>
      <c r="E201" s="103">
        <v>0.12039999999999999</v>
      </c>
      <c r="F201" s="104">
        <v>5.5099999999999998E-5</v>
      </c>
      <c r="G201" s="99">
        <f t="shared" si="22"/>
        <v>0.1204551</v>
      </c>
      <c r="H201" s="107">
        <v>30.05</v>
      </c>
      <c r="I201" s="108" t="s">
        <v>7</v>
      </c>
      <c r="J201" s="111">
        <f t="shared" si="30"/>
        <v>30050</v>
      </c>
      <c r="K201" s="107">
        <v>1.22</v>
      </c>
      <c r="L201" s="108" t="s">
        <v>7</v>
      </c>
      <c r="M201" s="111">
        <f t="shared" si="32"/>
        <v>1220</v>
      </c>
      <c r="N201" s="107">
        <v>282.56</v>
      </c>
      <c r="O201" s="108" t="s">
        <v>59</v>
      </c>
      <c r="P201" s="106">
        <f t="shared" si="28"/>
        <v>282.56</v>
      </c>
    </row>
    <row r="202" spans="1:16">
      <c r="A202" s="18">
        <f t="shared" si="25"/>
        <v>202</v>
      </c>
      <c r="B202" s="101">
        <v>700</v>
      </c>
      <c r="C202" s="102" t="s">
        <v>58</v>
      </c>
      <c r="D202" s="112">
        <f t="shared" si="31"/>
        <v>100</v>
      </c>
      <c r="E202" s="103">
        <v>0.1138</v>
      </c>
      <c r="F202" s="104">
        <v>5.147E-5</v>
      </c>
      <c r="G202" s="99">
        <f t="shared" si="22"/>
        <v>0.11385147</v>
      </c>
      <c r="H202" s="107">
        <v>34.32</v>
      </c>
      <c r="I202" s="108" t="s">
        <v>7</v>
      </c>
      <c r="J202" s="111">
        <f t="shared" si="30"/>
        <v>34320</v>
      </c>
      <c r="K202" s="107">
        <v>1.36</v>
      </c>
      <c r="L202" s="108" t="s">
        <v>7</v>
      </c>
      <c r="M202" s="111">
        <f t="shared" si="32"/>
        <v>1360</v>
      </c>
      <c r="N202" s="107">
        <v>321.63</v>
      </c>
      <c r="O202" s="108" t="s">
        <v>59</v>
      </c>
      <c r="P202" s="106">
        <f t="shared" si="28"/>
        <v>321.63</v>
      </c>
    </row>
    <row r="203" spans="1:16">
      <c r="A203" s="18">
        <f t="shared" si="25"/>
        <v>203</v>
      </c>
      <c r="B203" s="101">
        <v>800</v>
      </c>
      <c r="C203" s="102" t="s">
        <v>58</v>
      </c>
      <c r="D203" s="112">
        <f t="shared" si="31"/>
        <v>114.28571428571429</v>
      </c>
      <c r="E203" s="103">
        <v>0.10299999999999999</v>
      </c>
      <c r="F203" s="104">
        <v>4.5529999999999999E-5</v>
      </c>
      <c r="G203" s="99">
        <f t="shared" si="22"/>
        <v>0.10304553</v>
      </c>
      <c r="H203" s="107">
        <v>43.56</v>
      </c>
      <c r="I203" s="108" t="s">
        <v>7</v>
      </c>
      <c r="J203" s="111">
        <f t="shared" si="30"/>
        <v>43560</v>
      </c>
      <c r="K203" s="107">
        <v>1.89</v>
      </c>
      <c r="L203" s="108" t="s">
        <v>7</v>
      </c>
      <c r="M203" s="111">
        <f t="shared" si="32"/>
        <v>1890</v>
      </c>
      <c r="N203" s="107">
        <v>405.62</v>
      </c>
      <c r="O203" s="108" t="s">
        <v>59</v>
      </c>
      <c r="P203" s="106">
        <f t="shared" si="28"/>
        <v>405.62</v>
      </c>
    </row>
    <row r="204" spans="1:16">
      <c r="A204" s="18">
        <f t="shared" si="25"/>
        <v>204</v>
      </c>
      <c r="B204" s="101">
        <v>900</v>
      </c>
      <c r="C204" s="102" t="s">
        <v>58</v>
      </c>
      <c r="D204" s="112">
        <f t="shared" si="31"/>
        <v>128.57142857142858</v>
      </c>
      <c r="E204" s="103">
        <v>9.4539999999999999E-2</v>
      </c>
      <c r="F204" s="104">
        <v>4.0849999999999997E-5</v>
      </c>
      <c r="G204" s="99">
        <f t="shared" si="22"/>
        <v>9.4580849999999994E-2</v>
      </c>
      <c r="H204" s="107">
        <v>53.69</v>
      </c>
      <c r="I204" s="108" t="s">
        <v>7</v>
      </c>
      <c r="J204" s="111">
        <f t="shared" si="30"/>
        <v>53690</v>
      </c>
      <c r="K204" s="107">
        <v>2.38</v>
      </c>
      <c r="L204" s="108" t="s">
        <v>7</v>
      </c>
      <c r="M204" s="111">
        <f t="shared" si="32"/>
        <v>2380</v>
      </c>
      <c r="N204" s="107">
        <v>496.94</v>
      </c>
      <c r="O204" s="108" t="s">
        <v>59</v>
      </c>
      <c r="P204" s="106">
        <f t="shared" si="28"/>
        <v>496.94</v>
      </c>
    </row>
    <row r="205" spans="1:16">
      <c r="A205" s="18">
        <f t="shared" si="25"/>
        <v>205</v>
      </c>
      <c r="B205" s="101">
        <v>1</v>
      </c>
      <c r="C205" s="105" t="s">
        <v>60</v>
      </c>
      <c r="D205" s="112">
        <f t="shared" ref="D205:D228" si="33">B205*1000/$C$5</f>
        <v>142.85714285714286</v>
      </c>
      <c r="E205" s="103">
        <v>8.7690000000000004E-2</v>
      </c>
      <c r="F205" s="104">
        <v>3.7070000000000003E-5</v>
      </c>
      <c r="G205" s="99">
        <f t="shared" si="22"/>
        <v>8.7727070000000004E-2</v>
      </c>
      <c r="H205" s="107">
        <v>64.67</v>
      </c>
      <c r="I205" s="108" t="s">
        <v>7</v>
      </c>
      <c r="J205" s="111">
        <f t="shared" si="30"/>
        <v>64670</v>
      </c>
      <c r="K205" s="107">
        <v>2.84</v>
      </c>
      <c r="L205" s="108" t="s">
        <v>7</v>
      </c>
      <c r="M205" s="111">
        <f t="shared" si="32"/>
        <v>2840</v>
      </c>
      <c r="N205" s="107">
        <v>595.04999999999995</v>
      </c>
      <c r="O205" s="108" t="s">
        <v>59</v>
      </c>
      <c r="P205" s="106">
        <f t="shared" si="28"/>
        <v>595.04999999999995</v>
      </c>
    </row>
    <row r="206" spans="1:16">
      <c r="A206" s="18">
        <f t="shared" si="25"/>
        <v>206</v>
      </c>
      <c r="B206" s="101">
        <v>1.1000000000000001</v>
      </c>
      <c r="C206" s="102" t="s">
        <v>60</v>
      </c>
      <c r="D206" s="112">
        <f t="shared" si="33"/>
        <v>157.14285714285714</v>
      </c>
      <c r="E206" s="103">
        <v>8.2040000000000002E-2</v>
      </c>
      <c r="F206" s="104">
        <v>3.396E-5</v>
      </c>
      <c r="G206" s="99">
        <f t="shared" si="22"/>
        <v>8.2073960000000001E-2</v>
      </c>
      <c r="H206" s="107">
        <v>76.459999999999994</v>
      </c>
      <c r="I206" s="108" t="s">
        <v>7</v>
      </c>
      <c r="J206" s="111">
        <f t="shared" si="30"/>
        <v>76460</v>
      </c>
      <c r="K206" s="107">
        <v>3.3</v>
      </c>
      <c r="L206" s="108" t="s">
        <v>7</v>
      </c>
      <c r="M206" s="111">
        <f t="shared" si="32"/>
        <v>3300</v>
      </c>
      <c r="N206" s="107">
        <v>699.49</v>
      </c>
      <c r="O206" s="108" t="s">
        <v>59</v>
      </c>
      <c r="P206" s="106">
        <f t="shared" si="28"/>
        <v>699.49</v>
      </c>
    </row>
    <row r="207" spans="1:16">
      <c r="A207" s="18">
        <f t="shared" si="25"/>
        <v>207</v>
      </c>
      <c r="B207" s="101">
        <v>1.2</v>
      </c>
      <c r="C207" s="102" t="s">
        <v>60</v>
      </c>
      <c r="D207" s="112">
        <f t="shared" si="33"/>
        <v>171.42857142857142</v>
      </c>
      <c r="E207" s="103">
        <v>7.7299999999999994E-2</v>
      </c>
      <c r="F207" s="104">
        <v>3.1340000000000001E-5</v>
      </c>
      <c r="G207" s="99">
        <f t="shared" si="22"/>
        <v>7.7331339999999998E-2</v>
      </c>
      <c r="H207" s="107">
        <v>89.02</v>
      </c>
      <c r="I207" s="108" t="s">
        <v>7</v>
      </c>
      <c r="J207" s="111">
        <f t="shared" si="30"/>
        <v>89020</v>
      </c>
      <c r="K207" s="107">
        <v>3.75</v>
      </c>
      <c r="L207" s="108" t="s">
        <v>7</v>
      </c>
      <c r="M207" s="111">
        <f t="shared" si="32"/>
        <v>3750</v>
      </c>
      <c r="N207" s="107">
        <v>809.82</v>
      </c>
      <c r="O207" s="108" t="s">
        <v>59</v>
      </c>
      <c r="P207" s="106">
        <f t="shared" si="28"/>
        <v>809.82</v>
      </c>
    </row>
    <row r="208" spans="1:16">
      <c r="A208" s="18">
        <f t="shared" si="25"/>
        <v>208</v>
      </c>
      <c r="B208" s="101">
        <v>1.3</v>
      </c>
      <c r="C208" s="102" t="s">
        <v>60</v>
      </c>
      <c r="D208" s="112">
        <f t="shared" si="33"/>
        <v>185.71428571428572</v>
      </c>
      <c r="E208" s="103">
        <v>7.3260000000000006E-2</v>
      </c>
      <c r="F208" s="104">
        <v>2.9110000000000001E-5</v>
      </c>
      <c r="G208" s="99">
        <f t="shared" si="22"/>
        <v>7.3289110000000005E-2</v>
      </c>
      <c r="H208" s="107">
        <v>102.3</v>
      </c>
      <c r="I208" s="108" t="s">
        <v>7</v>
      </c>
      <c r="J208" s="111">
        <f t="shared" si="30"/>
        <v>102300</v>
      </c>
      <c r="K208" s="107">
        <v>4.2</v>
      </c>
      <c r="L208" s="108" t="s">
        <v>7</v>
      </c>
      <c r="M208" s="111">
        <f t="shared" si="32"/>
        <v>4200</v>
      </c>
      <c r="N208" s="107">
        <v>925.64</v>
      </c>
      <c r="O208" s="108" t="s">
        <v>59</v>
      </c>
      <c r="P208" s="106">
        <f t="shared" si="28"/>
        <v>925.64</v>
      </c>
    </row>
    <row r="209" spans="1:16">
      <c r="A209" s="18">
        <f t="shared" si="25"/>
        <v>209</v>
      </c>
      <c r="B209" s="101">
        <v>1.4</v>
      </c>
      <c r="C209" s="102" t="s">
        <v>60</v>
      </c>
      <c r="D209" s="112">
        <f t="shared" si="33"/>
        <v>200</v>
      </c>
      <c r="E209" s="103">
        <v>6.9779999999999995E-2</v>
      </c>
      <c r="F209" s="104">
        <v>2.7180000000000001E-5</v>
      </c>
      <c r="G209" s="99">
        <f t="shared" si="22"/>
        <v>6.9807179999999996E-2</v>
      </c>
      <c r="H209" s="107">
        <v>116.29</v>
      </c>
      <c r="I209" s="108" t="s">
        <v>7</v>
      </c>
      <c r="J209" s="111">
        <f t="shared" si="30"/>
        <v>116290</v>
      </c>
      <c r="K209" s="107">
        <v>4.6500000000000004</v>
      </c>
      <c r="L209" s="108" t="s">
        <v>7</v>
      </c>
      <c r="M209" s="111">
        <f t="shared" si="32"/>
        <v>4650</v>
      </c>
      <c r="N209" s="107">
        <v>1.05</v>
      </c>
      <c r="O209" s="110" t="s">
        <v>7</v>
      </c>
      <c r="P209" s="111">
        <f t="shared" ref="P209:P228" si="34">N209*1000</f>
        <v>1050</v>
      </c>
    </row>
    <row r="210" spans="1:16">
      <c r="A210" s="18">
        <f t="shared" si="25"/>
        <v>210</v>
      </c>
      <c r="B210" s="101">
        <v>1.5</v>
      </c>
      <c r="C210" s="102" t="s">
        <v>60</v>
      </c>
      <c r="D210" s="112">
        <f t="shared" si="33"/>
        <v>214.28571428571428</v>
      </c>
      <c r="E210" s="103">
        <v>6.676E-2</v>
      </c>
      <c r="F210" s="104">
        <v>2.5510000000000001E-5</v>
      </c>
      <c r="G210" s="99">
        <f t="shared" si="22"/>
        <v>6.6785510000000006E-2</v>
      </c>
      <c r="H210" s="107">
        <v>130.93</v>
      </c>
      <c r="I210" s="108" t="s">
        <v>7</v>
      </c>
      <c r="J210" s="111">
        <f t="shared" si="30"/>
        <v>130930</v>
      </c>
      <c r="K210" s="107">
        <v>5.09</v>
      </c>
      <c r="L210" s="108" t="s">
        <v>7</v>
      </c>
      <c r="M210" s="111">
        <f t="shared" si="32"/>
        <v>5090</v>
      </c>
      <c r="N210" s="107">
        <v>1.17</v>
      </c>
      <c r="O210" s="108" t="s">
        <v>7</v>
      </c>
      <c r="P210" s="111">
        <f t="shared" si="34"/>
        <v>1170</v>
      </c>
    </row>
    <row r="211" spans="1:16">
      <c r="A211" s="18">
        <f t="shared" si="25"/>
        <v>211</v>
      </c>
      <c r="B211" s="101">
        <v>1.6</v>
      </c>
      <c r="C211" s="102" t="s">
        <v>60</v>
      </c>
      <c r="D211" s="112">
        <f t="shared" si="33"/>
        <v>228.57142857142858</v>
      </c>
      <c r="E211" s="103">
        <v>6.411E-2</v>
      </c>
      <c r="F211" s="104">
        <v>2.4029999999999999E-5</v>
      </c>
      <c r="G211" s="99">
        <f t="shared" si="22"/>
        <v>6.4134029999999995E-2</v>
      </c>
      <c r="H211" s="107">
        <v>146.22</v>
      </c>
      <c r="I211" s="108" t="s">
        <v>7</v>
      </c>
      <c r="J211" s="111">
        <f t="shared" si="30"/>
        <v>146220</v>
      </c>
      <c r="K211" s="107">
        <v>5.54</v>
      </c>
      <c r="L211" s="108" t="s">
        <v>7</v>
      </c>
      <c r="M211" s="111">
        <f t="shared" si="32"/>
        <v>5540</v>
      </c>
      <c r="N211" s="107">
        <v>1.3</v>
      </c>
      <c r="O211" s="108" t="s">
        <v>7</v>
      </c>
      <c r="P211" s="111">
        <f t="shared" si="34"/>
        <v>1300</v>
      </c>
    </row>
    <row r="212" spans="1:16">
      <c r="A212" s="18">
        <f t="shared" si="25"/>
        <v>212</v>
      </c>
      <c r="B212" s="101">
        <v>1.7</v>
      </c>
      <c r="C212" s="102" t="s">
        <v>60</v>
      </c>
      <c r="D212" s="112">
        <f t="shared" si="33"/>
        <v>242.85714285714286</v>
      </c>
      <c r="E212" s="103">
        <v>6.1760000000000002E-2</v>
      </c>
      <c r="F212" s="104">
        <v>2.2719999999999999E-5</v>
      </c>
      <c r="G212" s="99">
        <f t="shared" ref="G212:G275" si="35">E212+F212</f>
        <v>6.1782719999999999E-2</v>
      </c>
      <c r="H212" s="107">
        <v>162.11000000000001</v>
      </c>
      <c r="I212" s="108" t="s">
        <v>7</v>
      </c>
      <c r="J212" s="111">
        <f t="shared" si="30"/>
        <v>162110</v>
      </c>
      <c r="K212" s="107">
        <v>5.98</v>
      </c>
      <c r="L212" s="108" t="s">
        <v>7</v>
      </c>
      <c r="M212" s="111">
        <f t="shared" si="32"/>
        <v>5980</v>
      </c>
      <c r="N212" s="107">
        <v>1.44</v>
      </c>
      <c r="O212" s="108" t="s">
        <v>7</v>
      </c>
      <c r="P212" s="111">
        <f t="shared" si="34"/>
        <v>1440</v>
      </c>
    </row>
    <row r="213" spans="1:16">
      <c r="A213" s="18">
        <f t="shared" si="25"/>
        <v>213</v>
      </c>
      <c r="B213" s="101">
        <v>1.8</v>
      </c>
      <c r="C213" s="102" t="s">
        <v>60</v>
      </c>
      <c r="D213" s="112">
        <f t="shared" si="33"/>
        <v>257.14285714285717</v>
      </c>
      <c r="E213" s="103">
        <v>5.9670000000000001E-2</v>
      </c>
      <c r="F213" s="104">
        <v>2.1549999999999999E-5</v>
      </c>
      <c r="G213" s="99">
        <f t="shared" si="35"/>
        <v>5.9691550000000003E-2</v>
      </c>
      <c r="H213" s="107">
        <v>178.58</v>
      </c>
      <c r="I213" s="108" t="s">
        <v>7</v>
      </c>
      <c r="J213" s="111">
        <f t="shared" si="30"/>
        <v>178580</v>
      </c>
      <c r="K213" s="107">
        <v>6.42</v>
      </c>
      <c r="L213" s="108" t="s">
        <v>7</v>
      </c>
      <c r="M213" s="111">
        <f t="shared" si="32"/>
        <v>6420</v>
      </c>
      <c r="N213" s="107">
        <v>1.58</v>
      </c>
      <c r="O213" s="108" t="s">
        <v>7</v>
      </c>
      <c r="P213" s="111">
        <f t="shared" si="34"/>
        <v>1580</v>
      </c>
    </row>
    <row r="214" spans="1:16">
      <c r="A214" s="18">
        <f t="shared" ref="A214:A277" si="36">A213+1</f>
        <v>214</v>
      </c>
      <c r="B214" s="101">
        <v>2</v>
      </c>
      <c r="C214" s="102" t="s">
        <v>60</v>
      </c>
      <c r="D214" s="112">
        <f t="shared" si="33"/>
        <v>285.71428571428572</v>
      </c>
      <c r="E214" s="103">
        <v>5.611E-2</v>
      </c>
      <c r="F214" s="104">
        <v>1.9550000000000001E-5</v>
      </c>
      <c r="G214" s="99">
        <f t="shared" si="35"/>
        <v>5.612955E-2</v>
      </c>
      <c r="H214" s="107">
        <v>213.14</v>
      </c>
      <c r="I214" s="108" t="s">
        <v>7</v>
      </c>
      <c r="J214" s="111">
        <f t="shared" si="30"/>
        <v>213140</v>
      </c>
      <c r="K214" s="107">
        <v>8.08</v>
      </c>
      <c r="L214" s="108" t="s">
        <v>7</v>
      </c>
      <c r="M214" s="111">
        <f t="shared" si="32"/>
        <v>8080</v>
      </c>
      <c r="N214" s="107">
        <v>1.86</v>
      </c>
      <c r="O214" s="108" t="s">
        <v>7</v>
      </c>
      <c r="P214" s="111">
        <f t="shared" si="34"/>
        <v>1860</v>
      </c>
    </row>
    <row r="215" spans="1:16">
      <c r="A215" s="18">
        <f t="shared" si="36"/>
        <v>215</v>
      </c>
      <c r="B215" s="101">
        <v>2.25</v>
      </c>
      <c r="C215" s="102" t="s">
        <v>60</v>
      </c>
      <c r="D215" s="112">
        <f t="shared" si="33"/>
        <v>321.42857142857144</v>
      </c>
      <c r="E215" s="103">
        <v>5.2540000000000003E-2</v>
      </c>
      <c r="F215" s="104">
        <v>1.753E-5</v>
      </c>
      <c r="G215" s="99">
        <f t="shared" si="35"/>
        <v>5.2557530000000005E-2</v>
      </c>
      <c r="H215" s="107">
        <v>259.19</v>
      </c>
      <c r="I215" s="108" t="s">
        <v>7</v>
      </c>
      <c r="J215" s="111">
        <f t="shared" si="30"/>
        <v>259190</v>
      </c>
      <c r="K215" s="107">
        <v>10.39</v>
      </c>
      <c r="L215" s="108" t="s">
        <v>7</v>
      </c>
      <c r="M215" s="111">
        <f t="shared" si="32"/>
        <v>10390</v>
      </c>
      <c r="N215" s="107">
        <v>2.2400000000000002</v>
      </c>
      <c r="O215" s="108" t="s">
        <v>7</v>
      </c>
      <c r="P215" s="111">
        <f t="shared" si="34"/>
        <v>2240</v>
      </c>
    </row>
    <row r="216" spans="1:16">
      <c r="A216" s="18">
        <f t="shared" si="36"/>
        <v>216</v>
      </c>
      <c r="B216" s="101">
        <v>2.5</v>
      </c>
      <c r="C216" s="102" t="s">
        <v>60</v>
      </c>
      <c r="D216" s="112">
        <f t="shared" si="33"/>
        <v>357.14285714285717</v>
      </c>
      <c r="E216" s="103">
        <v>4.9689999999999998E-2</v>
      </c>
      <c r="F216" s="104">
        <v>1.59E-5</v>
      </c>
      <c r="G216" s="99">
        <f t="shared" si="35"/>
        <v>4.9705899999999997E-2</v>
      </c>
      <c r="H216" s="107">
        <v>308.11</v>
      </c>
      <c r="I216" s="108" t="s">
        <v>7</v>
      </c>
      <c r="J216" s="111">
        <f t="shared" si="30"/>
        <v>308110</v>
      </c>
      <c r="K216" s="107">
        <v>12.5</v>
      </c>
      <c r="L216" s="108" t="s">
        <v>7</v>
      </c>
      <c r="M216" s="111">
        <f t="shared" si="32"/>
        <v>12500</v>
      </c>
      <c r="N216" s="107">
        <v>2.63</v>
      </c>
      <c r="O216" s="108" t="s">
        <v>7</v>
      </c>
      <c r="P216" s="111">
        <f t="shared" si="34"/>
        <v>2630</v>
      </c>
    </row>
    <row r="217" spans="1:16">
      <c r="A217" s="18">
        <f t="shared" si="36"/>
        <v>217</v>
      </c>
      <c r="B217" s="101">
        <v>2.75</v>
      </c>
      <c r="C217" s="102" t="s">
        <v>60</v>
      </c>
      <c r="D217" s="112">
        <f t="shared" si="33"/>
        <v>392.85714285714283</v>
      </c>
      <c r="E217" s="103">
        <v>4.7370000000000002E-2</v>
      </c>
      <c r="F217" s="104">
        <v>1.456E-5</v>
      </c>
      <c r="G217" s="99">
        <f t="shared" si="35"/>
        <v>4.7384559999999999E-2</v>
      </c>
      <c r="H217" s="107">
        <v>359.63</v>
      </c>
      <c r="I217" s="108" t="s">
        <v>7</v>
      </c>
      <c r="J217" s="111">
        <f t="shared" si="30"/>
        <v>359630</v>
      </c>
      <c r="K217" s="107">
        <v>14.48</v>
      </c>
      <c r="L217" s="108" t="s">
        <v>7</v>
      </c>
      <c r="M217" s="111">
        <f t="shared" si="32"/>
        <v>14480</v>
      </c>
      <c r="N217" s="107">
        <v>3.04</v>
      </c>
      <c r="O217" s="108" t="s">
        <v>7</v>
      </c>
      <c r="P217" s="111">
        <f t="shared" si="34"/>
        <v>3040</v>
      </c>
    </row>
    <row r="218" spans="1:16">
      <c r="A218" s="18">
        <f t="shared" si="36"/>
        <v>218</v>
      </c>
      <c r="B218" s="101">
        <v>3</v>
      </c>
      <c r="C218" s="102" t="s">
        <v>60</v>
      </c>
      <c r="D218" s="112">
        <f t="shared" si="33"/>
        <v>428.57142857142856</v>
      </c>
      <c r="E218" s="103">
        <v>4.5449999999999997E-2</v>
      </c>
      <c r="F218" s="104">
        <v>1.343E-5</v>
      </c>
      <c r="G218" s="99">
        <f t="shared" si="35"/>
        <v>4.5463429999999999E-2</v>
      </c>
      <c r="H218" s="107">
        <v>413.5</v>
      </c>
      <c r="I218" s="108" t="s">
        <v>7</v>
      </c>
      <c r="J218" s="111">
        <f t="shared" si="30"/>
        <v>413500</v>
      </c>
      <c r="K218" s="107">
        <v>16.37</v>
      </c>
      <c r="L218" s="108" t="s">
        <v>7</v>
      </c>
      <c r="M218" s="111">
        <f t="shared" si="32"/>
        <v>16370.000000000002</v>
      </c>
      <c r="N218" s="107">
        <v>3.46</v>
      </c>
      <c r="O218" s="108" t="s">
        <v>7</v>
      </c>
      <c r="P218" s="111">
        <f t="shared" si="34"/>
        <v>3460</v>
      </c>
    </row>
    <row r="219" spans="1:16">
      <c r="A219" s="18">
        <f t="shared" si="36"/>
        <v>219</v>
      </c>
      <c r="B219" s="101">
        <v>3.25</v>
      </c>
      <c r="C219" s="102" t="s">
        <v>60</v>
      </c>
      <c r="D219" s="112">
        <f t="shared" si="33"/>
        <v>464.28571428571428</v>
      </c>
      <c r="E219" s="103">
        <v>4.3830000000000001E-2</v>
      </c>
      <c r="F219" s="104">
        <v>1.2469999999999999E-5</v>
      </c>
      <c r="G219" s="99">
        <f t="shared" si="35"/>
        <v>4.3842470000000001E-2</v>
      </c>
      <c r="H219" s="107">
        <v>469.5</v>
      </c>
      <c r="I219" s="108" t="s">
        <v>7</v>
      </c>
      <c r="J219" s="111">
        <f t="shared" si="30"/>
        <v>469500</v>
      </c>
      <c r="K219" s="107">
        <v>18.2</v>
      </c>
      <c r="L219" s="108" t="s">
        <v>7</v>
      </c>
      <c r="M219" s="111">
        <f t="shared" si="32"/>
        <v>18200</v>
      </c>
      <c r="N219" s="107">
        <v>3.89</v>
      </c>
      <c r="O219" s="108" t="s">
        <v>7</v>
      </c>
      <c r="P219" s="111">
        <f t="shared" si="34"/>
        <v>3890</v>
      </c>
    </row>
    <row r="220" spans="1:16">
      <c r="A220" s="18">
        <f t="shared" si="36"/>
        <v>220</v>
      </c>
      <c r="B220" s="101">
        <v>3.5</v>
      </c>
      <c r="C220" s="102" t="s">
        <v>60</v>
      </c>
      <c r="D220" s="112">
        <f t="shared" si="33"/>
        <v>500</v>
      </c>
      <c r="E220" s="103">
        <v>4.2459999999999998E-2</v>
      </c>
      <c r="F220" s="104">
        <v>1.164E-5</v>
      </c>
      <c r="G220" s="99">
        <f t="shared" si="35"/>
        <v>4.2471639999999998E-2</v>
      </c>
      <c r="H220" s="107">
        <v>527.45000000000005</v>
      </c>
      <c r="I220" s="108" t="s">
        <v>7</v>
      </c>
      <c r="J220" s="111">
        <f t="shared" si="30"/>
        <v>527450</v>
      </c>
      <c r="K220" s="107">
        <v>19.97</v>
      </c>
      <c r="L220" s="108" t="s">
        <v>7</v>
      </c>
      <c r="M220" s="111">
        <f t="shared" si="32"/>
        <v>19970</v>
      </c>
      <c r="N220" s="107">
        <v>4.33</v>
      </c>
      <c r="O220" s="108" t="s">
        <v>7</v>
      </c>
      <c r="P220" s="111">
        <f t="shared" si="34"/>
        <v>4330</v>
      </c>
    </row>
    <row r="221" spans="1:16">
      <c r="A221" s="18">
        <f t="shared" si="36"/>
        <v>221</v>
      </c>
      <c r="B221" s="101">
        <v>3.75</v>
      </c>
      <c r="C221" s="102" t="s">
        <v>60</v>
      </c>
      <c r="D221" s="112">
        <f t="shared" si="33"/>
        <v>535.71428571428567</v>
      </c>
      <c r="E221" s="103">
        <v>4.1279999999999997E-2</v>
      </c>
      <c r="F221" s="104">
        <v>1.092E-5</v>
      </c>
      <c r="G221" s="99">
        <f t="shared" si="35"/>
        <v>4.1290919999999995E-2</v>
      </c>
      <c r="H221" s="107">
        <v>587.16</v>
      </c>
      <c r="I221" s="108" t="s">
        <v>7</v>
      </c>
      <c r="J221" s="111">
        <f t="shared" si="30"/>
        <v>587160</v>
      </c>
      <c r="K221" s="107">
        <v>21.7</v>
      </c>
      <c r="L221" s="108" t="s">
        <v>7</v>
      </c>
      <c r="M221" s="111">
        <f t="shared" si="32"/>
        <v>21700</v>
      </c>
      <c r="N221" s="107">
        <v>4.7699999999999996</v>
      </c>
      <c r="O221" s="108" t="s">
        <v>7</v>
      </c>
      <c r="P221" s="111">
        <f t="shared" si="34"/>
        <v>4770</v>
      </c>
    </row>
    <row r="222" spans="1:16">
      <c r="A222" s="18">
        <f t="shared" si="36"/>
        <v>222</v>
      </c>
      <c r="B222" s="101">
        <v>4</v>
      </c>
      <c r="C222" s="102" t="s">
        <v>60</v>
      </c>
      <c r="D222" s="112">
        <f t="shared" si="33"/>
        <v>571.42857142857144</v>
      </c>
      <c r="E222" s="103">
        <v>4.0259999999999997E-2</v>
      </c>
      <c r="F222" s="104">
        <v>1.028E-5</v>
      </c>
      <c r="G222" s="99">
        <f t="shared" si="35"/>
        <v>4.0270279999999999E-2</v>
      </c>
      <c r="H222" s="107">
        <v>648.48</v>
      </c>
      <c r="I222" s="108" t="s">
        <v>7</v>
      </c>
      <c r="J222" s="111">
        <f t="shared" si="30"/>
        <v>648480</v>
      </c>
      <c r="K222" s="107">
        <v>23.38</v>
      </c>
      <c r="L222" s="108" t="s">
        <v>7</v>
      </c>
      <c r="M222" s="111">
        <f t="shared" si="32"/>
        <v>23380</v>
      </c>
      <c r="N222" s="107">
        <v>5.22</v>
      </c>
      <c r="O222" s="108" t="s">
        <v>7</v>
      </c>
      <c r="P222" s="111">
        <f t="shared" si="34"/>
        <v>5220</v>
      </c>
    </row>
    <row r="223" spans="1:16">
      <c r="A223" s="18">
        <f t="shared" si="36"/>
        <v>223</v>
      </c>
      <c r="B223" s="101">
        <v>4.5</v>
      </c>
      <c r="C223" s="102" t="s">
        <v>60</v>
      </c>
      <c r="D223" s="112">
        <f t="shared" si="33"/>
        <v>642.85714285714289</v>
      </c>
      <c r="E223" s="103">
        <v>3.8580000000000003E-2</v>
      </c>
      <c r="F223" s="104">
        <v>9.2159999999999995E-6</v>
      </c>
      <c r="G223" s="99">
        <f t="shared" si="35"/>
        <v>3.8589216000000003E-2</v>
      </c>
      <c r="H223" s="107">
        <v>775.34</v>
      </c>
      <c r="I223" s="108" t="s">
        <v>7</v>
      </c>
      <c r="J223" s="111">
        <f t="shared" si="30"/>
        <v>775340</v>
      </c>
      <c r="K223" s="107">
        <v>29.5</v>
      </c>
      <c r="L223" s="108" t="s">
        <v>7</v>
      </c>
      <c r="M223" s="111">
        <f t="shared" si="32"/>
        <v>29500</v>
      </c>
      <c r="N223" s="107">
        <v>6.13</v>
      </c>
      <c r="O223" s="108" t="s">
        <v>7</v>
      </c>
      <c r="P223" s="111">
        <f t="shared" si="34"/>
        <v>6130</v>
      </c>
    </row>
    <row r="224" spans="1:16">
      <c r="A224" s="18">
        <f t="shared" si="36"/>
        <v>224</v>
      </c>
      <c r="B224" s="101">
        <v>5</v>
      </c>
      <c r="C224" s="102" t="s">
        <v>60</v>
      </c>
      <c r="D224" s="112">
        <f t="shared" si="33"/>
        <v>714.28571428571433</v>
      </c>
      <c r="E224" s="103">
        <v>3.7280000000000001E-2</v>
      </c>
      <c r="F224" s="104">
        <v>8.3559999999999993E-6</v>
      </c>
      <c r="G224" s="99">
        <f t="shared" si="35"/>
        <v>3.7288356000000002E-2</v>
      </c>
      <c r="H224" s="107">
        <v>907.17</v>
      </c>
      <c r="I224" s="108" t="s">
        <v>7</v>
      </c>
      <c r="J224" s="111">
        <f t="shared" si="30"/>
        <v>907170</v>
      </c>
      <c r="K224" s="107">
        <v>34.92</v>
      </c>
      <c r="L224" s="108" t="s">
        <v>7</v>
      </c>
      <c r="M224" s="111">
        <f t="shared" si="32"/>
        <v>34920</v>
      </c>
      <c r="N224" s="107">
        <v>7.05</v>
      </c>
      <c r="O224" s="108" t="s">
        <v>7</v>
      </c>
      <c r="P224" s="111">
        <f t="shared" si="34"/>
        <v>7050</v>
      </c>
    </row>
    <row r="225" spans="1:16">
      <c r="A225" s="18">
        <f t="shared" si="36"/>
        <v>225</v>
      </c>
      <c r="B225" s="101">
        <v>5.5</v>
      </c>
      <c r="C225" s="102" t="s">
        <v>60</v>
      </c>
      <c r="D225" s="112">
        <f t="shared" si="33"/>
        <v>785.71428571428567</v>
      </c>
      <c r="E225" s="103">
        <v>3.6249999999999998E-2</v>
      </c>
      <c r="F225" s="104">
        <v>7.6469999999999998E-6</v>
      </c>
      <c r="G225" s="99">
        <f t="shared" si="35"/>
        <v>3.6257646999999997E-2</v>
      </c>
      <c r="H225" s="107">
        <v>1.04</v>
      </c>
      <c r="I225" s="110" t="s">
        <v>62</v>
      </c>
      <c r="J225" s="113">
        <f>H225*1000000</f>
        <v>1040000</v>
      </c>
      <c r="K225" s="107">
        <v>39.89</v>
      </c>
      <c r="L225" s="108" t="s">
        <v>7</v>
      </c>
      <c r="M225" s="111">
        <f t="shared" si="32"/>
        <v>39890</v>
      </c>
      <c r="N225" s="107">
        <v>7.98</v>
      </c>
      <c r="O225" s="108" t="s">
        <v>7</v>
      </c>
      <c r="P225" s="111">
        <f t="shared" si="34"/>
        <v>7980</v>
      </c>
    </row>
    <row r="226" spans="1:16">
      <c r="A226" s="18">
        <f t="shared" si="36"/>
        <v>226</v>
      </c>
      <c r="B226" s="101">
        <v>6</v>
      </c>
      <c r="C226" s="102" t="s">
        <v>60</v>
      </c>
      <c r="D226" s="112">
        <f t="shared" si="33"/>
        <v>857.14285714285711</v>
      </c>
      <c r="E226" s="103">
        <v>3.542E-2</v>
      </c>
      <c r="F226" s="104">
        <v>7.0520000000000004E-6</v>
      </c>
      <c r="G226" s="99">
        <f t="shared" si="35"/>
        <v>3.5427052000000001E-2</v>
      </c>
      <c r="H226" s="107">
        <v>1.18</v>
      </c>
      <c r="I226" s="108" t="s">
        <v>62</v>
      </c>
      <c r="J226" s="113">
        <f>H226*1000000</f>
        <v>1180000</v>
      </c>
      <c r="K226" s="107">
        <v>44.52</v>
      </c>
      <c r="L226" s="108" t="s">
        <v>7</v>
      </c>
      <c r="M226" s="111">
        <f t="shared" si="32"/>
        <v>44520</v>
      </c>
      <c r="N226" s="107">
        <v>8.9</v>
      </c>
      <c r="O226" s="108" t="s">
        <v>7</v>
      </c>
      <c r="P226" s="111">
        <f t="shared" si="34"/>
        <v>8900</v>
      </c>
    </row>
    <row r="227" spans="1:16">
      <c r="A227" s="18">
        <f t="shared" si="36"/>
        <v>227</v>
      </c>
      <c r="B227" s="101">
        <v>6.5</v>
      </c>
      <c r="C227" s="102" t="s">
        <v>60</v>
      </c>
      <c r="D227" s="112">
        <f t="shared" si="33"/>
        <v>928.57142857142856</v>
      </c>
      <c r="E227" s="103">
        <v>3.474E-2</v>
      </c>
      <c r="F227" s="104">
        <v>6.545E-6</v>
      </c>
      <c r="G227" s="99">
        <f t="shared" si="35"/>
        <v>3.4746544999999997E-2</v>
      </c>
      <c r="H227" s="107">
        <v>1.33</v>
      </c>
      <c r="I227" s="108" t="s">
        <v>62</v>
      </c>
      <c r="J227" s="113">
        <f>H227*1000000</f>
        <v>1330000</v>
      </c>
      <c r="K227" s="107">
        <v>48.9</v>
      </c>
      <c r="L227" s="108" t="s">
        <v>7</v>
      </c>
      <c r="M227" s="111">
        <f t="shared" si="32"/>
        <v>48900</v>
      </c>
      <c r="N227" s="107">
        <v>9.83</v>
      </c>
      <c r="O227" s="108" t="s">
        <v>7</v>
      </c>
      <c r="P227" s="111">
        <f t="shared" si="34"/>
        <v>9830</v>
      </c>
    </row>
    <row r="228" spans="1:16">
      <c r="A228" s="21">
        <f t="shared" si="36"/>
        <v>228</v>
      </c>
      <c r="B228" s="101">
        <v>7</v>
      </c>
      <c r="C228" s="102" t="s">
        <v>60</v>
      </c>
      <c r="D228" s="106">
        <f t="shared" si="33"/>
        <v>1000</v>
      </c>
      <c r="E228" s="103">
        <v>3.4189999999999998E-2</v>
      </c>
      <c r="F228" s="104">
        <v>6.1090000000000003E-6</v>
      </c>
      <c r="G228" s="99">
        <f t="shared" si="35"/>
        <v>3.4196108999999995E-2</v>
      </c>
      <c r="H228" s="107">
        <v>1.47</v>
      </c>
      <c r="I228" s="108" t="s">
        <v>62</v>
      </c>
      <c r="J228" s="113">
        <f>H228*1000000</f>
        <v>1470000</v>
      </c>
      <c r="K228" s="107">
        <v>53.05</v>
      </c>
      <c r="L228" s="108" t="s">
        <v>7</v>
      </c>
      <c r="M228" s="111">
        <f t="shared" si="32"/>
        <v>53050</v>
      </c>
      <c r="N228" s="107">
        <v>10.75</v>
      </c>
      <c r="O228" s="108" t="s">
        <v>7</v>
      </c>
      <c r="P228" s="111">
        <f t="shared" si="34"/>
        <v>10750</v>
      </c>
    </row>
    <row r="229" spans="1:16">
      <c r="A229" s="18">
        <f t="shared" si="36"/>
        <v>229</v>
      </c>
      <c r="B229" s="101"/>
      <c r="C229" s="102"/>
      <c r="D229" s="106" t="e">
        <v>#N/A</v>
      </c>
      <c r="E229" s="103"/>
      <c r="F229" s="104"/>
      <c r="G229" s="99" t="e">
        <v>#N/A</v>
      </c>
      <c r="H229" s="107"/>
      <c r="I229" s="108"/>
      <c r="J229" s="111" t="e">
        <v>#N/A</v>
      </c>
      <c r="K229" s="107"/>
      <c r="L229" s="108"/>
      <c r="M229" s="111" t="e">
        <v>#N/A</v>
      </c>
      <c r="N229" s="107"/>
      <c r="O229" s="108"/>
      <c r="P229" s="114" t="e">
        <v>#N/A</v>
      </c>
    </row>
    <row r="230" spans="1:16">
      <c r="A230" s="18">
        <f t="shared" si="36"/>
        <v>230</v>
      </c>
      <c r="B230" s="101"/>
      <c r="C230" s="102"/>
      <c r="D230" s="106" t="e">
        <v>#N/A</v>
      </c>
      <c r="E230" s="103"/>
      <c r="F230" s="104"/>
      <c r="G230" s="99" t="e">
        <v>#N/A</v>
      </c>
      <c r="H230" s="107"/>
      <c r="I230" s="108"/>
      <c r="J230" s="111" t="e">
        <v>#N/A</v>
      </c>
      <c r="K230" s="107"/>
      <c r="L230" s="108"/>
      <c r="M230" s="111" t="e">
        <v>#N/A</v>
      </c>
      <c r="N230" s="107"/>
      <c r="O230" s="108"/>
      <c r="P230" s="114" t="e">
        <v>#N/A</v>
      </c>
    </row>
    <row r="231" spans="1:16">
      <c r="A231" s="18">
        <f t="shared" si="36"/>
        <v>231</v>
      </c>
      <c r="B231" s="101"/>
      <c r="C231" s="102"/>
      <c r="D231" s="106" t="e">
        <v>#N/A</v>
      </c>
      <c r="E231" s="103"/>
      <c r="F231" s="104"/>
      <c r="G231" s="99" t="e">
        <v>#N/A</v>
      </c>
      <c r="H231" s="107"/>
      <c r="I231" s="108"/>
      <c r="J231" s="111" t="e">
        <v>#N/A</v>
      </c>
      <c r="K231" s="107"/>
      <c r="L231" s="108"/>
      <c r="M231" s="111" t="e">
        <v>#N/A</v>
      </c>
      <c r="N231" s="107"/>
      <c r="O231" s="108"/>
      <c r="P231" s="114" t="e">
        <v>#N/A</v>
      </c>
    </row>
    <row r="232" spans="1:16">
      <c r="A232" s="18">
        <f t="shared" si="36"/>
        <v>232</v>
      </c>
      <c r="B232" s="101"/>
      <c r="C232" s="102"/>
      <c r="D232" s="106" t="e">
        <v>#N/A</v>
      </c>
      <c r="E232" s="103"/>
      <c r="F232" s="104"/>
      <c r="G232" s="99" t="e">
        <v>#N/A</v>
      </c>
      <c r="H232" s="107"/>
      <c r="I232" s="108"/>
      <c r="J232" s="111" t="e">
        <v>#N/A</v>
      </c>
      <c r="K232" s="107"/>
      <c r="L232" s="108"/>
      <c r="M232" s="111" t="e">
        <v>#N/A</v>
      </c>
      <c r="N232" s="107"/>
      <c r="O232" s="108"/>
      <c r="P232" s="114" t="e">
        <v>#N/A</v>
      </c>
    </row>
    <row r="233" spans="1:16">
      <c r="A233" s="18">
        <f t="shared" si="36"/>
        <v>233</v>
      </c>
      <c r="B233" s="101"/>
      <c r="C233" s="102"/>
      <c r="D233" s="106" t="e">
        <v>#N/A</v>
      </c>
      <c r="E233" s="103"/>
      <c r="F233" s="104"/>
      <c r="G233" s="99" t="e">
        <v>#N/A</v>
      </c>
      <c r="H233" s="107"/>
      <c r="I233" s="108"/>
      <c r="J233" s="111" t="e">
        <v>#N/A</v>
      </c>
      <c r="K233" s="107"/>
      <c r="L233" s="108"/>
      <c r="M233" s="111" t="e">
        <v>#N/A</v>
      </c>
      <c r="N233" s="107"/>
      <c r="O233" s="108"/>
      <c r="P233" s="114" t="e">
        <v>#N/A</v>
      </c>
    </row>
    <row r="234" spans="1:16">
      <c r="A234" s="18">
        <f t="shared" si="36"/>
        <v>234</v>
      </c>
      <c r="B234" s="101"/>
      <c r="C234" s="102"/>
      <c r="D234" s="106" t="e">
        <v>#N/A</v>
      </c>
      <c r="E234" s="103"/>
      <c r="F234" s="104"/>
      <c r="G234" s="99" t="e">
        <v>#N/A</v>
      </c>
      <c r="H234" s="107"/>
      <c r="I234" s="108"/>
      <c r="J234" s="111" t="e">
        <v>#N/A</v>
      </c>
      <c r="K234" s="107"/>
      <c r="L234" s="108"/>
      <c r="M234" s="111" t="e">
        <v>#N/A</v>
      </c>
      <c r="N234" s="107"/>
      <c r="O234" s="108"/>
      <c r="P234" s="114" t="e">
        <v>#N/A</v>
      </c>
    </row>
    <row r="235" spans="1:16">
      <c r="A235" s="18">
        <f t="shared" si="36"/>
        <v>235</v>
      </c>
      <c r="B235" s="101"/>
      <c r="C235" s="102"/>
      <c r="D235" s="106" t="e">
        <v>#N/A</v>
      </c>
      <c r="E235" s="103"/>
      <c r="F235" s="104"/>
      <c r="G235" s="99" t="e">
        <v>#N/A</v>
      </c>
      <c r="H235" s="107"/>
      <c r="I235" s="108"/>
      <c r="J235" s="111" t="e">
        <v>#N/A</v>
      </c>
      <c r="K235" s="107"/>
      <c r="L235" s="108"/>
      <c r="M235" s="111" t="e">
        <v>#N/A</v>
      </c>
      <c r="N235" s="107"/>
      <c r="O235" s="108"/>
      <c r="P235" s="114" t="e">
        <v>#N/A</v>
      </c>
    </row>
    <row r="236" spans="1:16">
      <c r="A236" s="18">
        <f t="shared" si="36"/>
        <v>236</v>
      </c>
      <c r="B236" s="101"/>
      <c r="C236" s="102"/>
      <c r="D236" s="106" t="e">
        <v>#N/A</v>
      </c>
      <c r="E236" s="103"/>
      <c r="F236" s="104"/>
      <c r="G236" s="99" t="e">
        <v>#N/A</v>
      </c>
      <c r="H236" s="107"/>
      <c r="I236" s="108"/>
      <c r="J236" s="111" t="e">
        <v>#N/A</v>
      </c>
      <c r="K236" s="107"/>
      <c r="L236" s="108"/>
      <c r="M236" s="111" t="e">
        <v>#N/A</v>
      </c>
      <c r="N236" s="107"/>
      <c r="O236" s="108"/>
      <c r="P236" s="114" t="e">
        <v>#N/A</v>
      </c>
    </row>
    <row r="237" spans="1:16">
      <c r="A237" s="18">
        <f t="shared" si="36"/>
        <v>237</v>
      </c>
      <c r="B237" s="101"/>
      <c r="C237" s="102"/>
      <c r="D237" s="106" t="e">
        <v>#N/A</v>
      </c>
      <c r="E237" s="103"/>
      <c r="F237" s="104"/>
      <c r="G237" s="99" t="e">
        <v>#N/A</v>
      </c>
      <c r="H237" s="107"/>
      <c r="I237" s="108"/>
      <c r="J237" s="111" t="e">
        <v>#N/A</v>
      </c>
      <c r="K237" s="107"/>
      <c r="L237" s="108"/>
      <c r="M237" s="111" t="e">
        <v>#N/A</v>
      </c>
      <c r="N237" s="107"/>
      <c r="O237" s="108"/>
      <c r="P237" s="114" t="e">
        <v>#N/A</v>
      </c>
    </row>
    <row r="238" spans="1:16">
      <c r="A238" s="18">
        <f t="shared" si="36"/>
        <v>238</v>
      </c>
      <c r="B238" s="101"/>
      <c r="C238" s="102"/>
      <c r="D238" s="106" t="e">
        <v>#N/A</v>
      </c>
      <c r="E238" s="103"/>
      <c r="F238" s="104"/>
      <c r="G238" s="99" t="e">
        <v>#N/A</v>
      </c>
      <c r="H238" s="107"/>
      <c r="I238" s="108"/>
      <c r="J238" s="111" t="e">
        <v>#N/A</v>
      </c>
      <c r="K238" s="107"/>
      <c r="L238" s="108"/>
      <c r="M238" s="111" t="e">
        <v>#N/A</v>
      </c>
      <c r="N238" s="107"/>
      <c r="O238" s="108"/>
      <c r="P238" s="114" t="e">
        <v>#N/A</v>
      </c>
    </row>
    <row r="239" spans="1:16">
      <c r="A239" s="18">
        <f t="shared" si="36"/>
        <v>239</v>
      </c>
      <c r="B239" s="101"/>
      <c r="C239" s="102"/>
      <c r="D239" s="106" t="e">
        <v>#N/A</v>
      </c>
      <c r="E239" s="103"/>
      <c r="F239" s="104"/>
      <c r="G239" s="99" t="e">
        <v>#N/A</v>
      </c>
      <c r="H239" s="107"/>
      <c r="I239" s="108"/>
      <c r="J239" s="111" t="e">
        <v>#N/A</v>
      </c>
      <c r="K239" s="107"/>
      <c r="L239" s="108"/>
      <c r="M239" s="111" t="e">
        <v>#N/A</v>
      </c>
      <c r="N239" s="107"/>
      <c r="O239" s="108"/>
      <c r="P239" s="114" t="e">
        <v>#N/A</v>
      </c>
    </row>
    <row r="240" spans="1:16">
      <c r="A240" s="18">
        <f t="shared" si="36"/>
        <v>240</v>
      </c>
      <c r="B240" s="101"/>
      <c r="C240" s="102"/>
      <c r="D240" s="106" t="e">
        <v>#N/A</v>
      </c>
      <c r="E240" s="103"/>
      <c r="F240" s="104"/>
      <c r="G240" s="99" t="e">
        <v>#N/A</v>
      </c>
      <c r="H240" s="107"/>
      <c r="I240" s="108"/>
      <c r="J240" s="111" t="e">
        <v>#N/A</v>
      </c>
      <c r="K240" s="107"/>
      <c r="L240" s="108"/>
      <c r="M240" s="111" t="e">
        <v>#N/A</v>
      </c>
      <c r="N240" s="107"/>
      <c r="O240" s="108"/>
      <c r="P240" s="114" t="e">
        <v>#N/A</v>
      </c>
    </row>
    <row r="241" spans="1:16">
      <c r="A241" s="18">
        <f t="shared" si="36"/>
        <v>241</v>
      </c>
      <c r="B241" s="101"/>
      <c r="C241" s="102"/>
      <c r="D241" s="106" t="e">
        <v>#N/A</v>
      </c>
      <c r="E241" s="103"/>
      <c r="F241" s="104"/>
      <c r="G241" s="99" t="e">
        <v>#N/A</v>
      </c>
      <c r="H241" s="107"/>
      <c r="I241" s="108"/>
      <c r="J241" s="111" t="e">
        <v>#N/A</v>
      </c>
      <c r="K241" s="107"/>
      <c r="L241" s="108"/>
      <c r="M241" s="111" t="e">
        <v>#N/A</v>
      </c>
      <c r="N241" s="107"/>
      <c r="O241" s="108"/>
      <c r="P241" s="114" t="e">
        <v>#N/A</v>
      </c>
    </row>
    <row r="242" spans="1:16">
      <c r="A242" s="18">
        <f t="shared" si="36"/>
        <v>242</v>
      </c>
      <c r="B242" s="101"/>
      <c r="C242" s="102"/>
      <c r="D242" s="106" t="e">
        <v>#N/A</v>
      </c>
      <c r="E242" s="103"/>
      <c r="F242" s="104"/>
      <c r="G242" s="99" t="e">
        <v>#N/A</v>
      </c>
      <c r="H242" s="107"/>
      <c r="I242" s="108"/>
      <c r="J242" s="111" t="e">
        <v>#N/A</v>
      </c>
      <c r="K242" s="107"/>
      <c r="L242" s="108"/>
      <c r="M242" s="111" t="e">
        <v>#N/A</v>
      </c>
      <c r="N242" s="107"/>
      <c r="O242" s="108"/>
      <c r="P242" s="114" t="e">
        <v>#N/A</v>
      </c>
    </row>
    <row r="243" spans="1:16">
      <c r="A243" s="18">
        <f t="shared" si="36"/>
        <v>243</v>
      </c>
      <c r="B243" s="101"/>
      <c r="C243" s="102"/>
      <c r="D243" s="106" t="e">
        <v>#N/A</v>
      </c>
      <c r="E243" s="103"/>
      <c r="F243" s="104"/>
      <c r="G243" s="99" t="e">
        <v>#N/A</v>
      </c>
      <c r="H243" s="107"/>
      <c r="I243" s="108"/>
      <c r="J243" s="111" t="e">
        <v>#N/A</v>
      </c>
      <c r="K243" s="107"/>
      <c r="L243" s="108"/>
      <c r="M243" s="111" t="e">
        <v>#N/A</v>
      </c>
      <c r="N243" s="107"/>
      <c r="O243" s="108"/>
      <c r="P243" s="114" t="e">
        <v>#N/A</v>
      </c>
    </row>
    <row r="244" spans="1:16">
      <c r="A244" s="18">
        <f t="shared" si="36"/>
        <v>244</v>
      </c>
      <c r="B244" s="101"/>
      <c r="C244" s="102"/>
      <c r="D244" s="106" t="e">
        <v>#N/A</v>
      </c>
      <c r="E244" s="103"/>
      <c r="F244" s="104"/>
      <c r="G244" s="99" t="e">
        <v>#N/A</v>
      </c>
      <c r="H244" s="107"/>
      <c r="I244" s="108"/>
      <c r="J244" s="111" t="e">
        <v>#N/A</v>
      </c>
      <c r="K244" s="107"/>
      <c r="L244" s="108"/>
      <c r="M244" s="111" t="e">
        <v>#N/A</v>
      </c>
      <c r="N244" s="107"/>
      <c r="O244" s="108"/>
      <c r="P244" s="114" t="e">
        <v>#N/A</v>
      </c>
    </row>
    <row r="245" spans="1:16">
      <c r="A245" s="18">
        <f t="shared" si="36"/>
        <v>245</v>
      </c>
      <c r="B245" s="101"/>
      <c r="C245" s="102"/>
      <c r="D245" s="106" t="e">
        <v>#N/A</v>
      </c>
      <c r="E245" s="103"/>
      <c r="F245" s="104"/>
      <c r="G245" s="99" t="e">
        <v>#N/A</v>
      </c>
      <c r="H245" s="107"/>
      <c r="I245" s="108"/>
      <c r="J245" s="111" t="e">
        <v>#N/A</v>
      </c>
      <c r="K245" s="107"/>
      <c r="L245" s="108"/>
      <c r="M245" s="111" t="e">
        <v>#N/A</v>
      </c>
      <c r="N245" s="107"/>
      <c r="O245" s="108"/>
      <c r="P245" s="114" t="e">
        <v>#N/A</v>
      </c>
    </row>
    <row r="246" spans="1:16">
      <c r="A246" s="18">
        <f t="shared" si="36"/>
        <v>246</v>
      </c>
      <c r="B246" s="101"/>
      <c r="C246" s="102"/>
      <c r="D246" s="106" t="e">
        <v>#N/A</v>
      </c>
      <c r="E246" s="103"/>
      <c r="F246" s="104"/>
      <c r="G246" s="99" t="e">
        <v>#N/A</v>
      </c>
      <c r="H246" s="107"/>
      <c r="I246" s="108"/>
      <c r="J246" s="111" t="e">
        <v>#N/A</v>
      </c>
      <c r="K246" s="107"/>
      <c r="L246" s="108"/>
      <c r="M246" s="111" t="e">
        <v>#N/A</v>
      </c>
      <c r="N246" s="107"/>
      <c r="O246" s="108"/>
      <c r="P246" s="114" t="e">
        <v>#N/A</v>
      </c>
    </row>
    <row r="247" spans="1:16">
      <c r="A247" s="18">
        <f t="shared" si="36"/>
        <v>247</v>
      </c>
      <c r="B247" s="101"/>
      <c r="C247" s="102"/>
      <c r="D247" s="106" t="e">
        <v>#N/A</v>
      </c>
      <c r="E247" s="103"/>
      <c r="F247" s="104"/>
      <c r="G247" s="99" t="e">
        <v>#N/A</v>
      </c>
      <c r="H247" s="107"/>
      <c r="I247" s="108"/>
      <c r="J247" s="111" t="e">
        <v>#N/A</v>
      </c>
      <c r="K247" s="107"/>
      <c r="L247" s="108"/>
      <c r="M247" s="111" t="e">
        <v>#N/A</v>
      </c>
      <c r="N247" s="107"/>
      <c r="O247" s="108"/>
      <c r="P247" s="114" t="e">
        <v>#N/A</v>
      </c>
    </row>
    <row r="248" spans="1:16">
      <c r="A248" s="18">
        <f t="shared" si="36"/>
        <v>248</v>
      </c>
      <c r="B248" s="101"/>
      <c r="C248" s="102"/>
      <c r="D248" s="106" t="e">
        <v>#N/A</v>
      </c>
      <c r="E248" s="103"/>
      <c r="F248" s="104"/>
      <c r="G248" s="99" t="e">
        <v>#N/A</v>
      </c>
      <c r="H248" s="107"/>
      <c r="I248" s="108"/>
      <c r="J248" s="111" t="e">
        <v>#N/A</v>
      </c>
      <c r="K248" s="107"/>
      <c r="L248" s="108"/>
      <c r="M248" s="111" t="e">
        <v>#N/A</v>
      </c>
      <c r="N248" s="107"/>
      <c r="O248" s="108"/>
      <c r="P248" s="114" t="e">
        <v>#N/A</v>
      </c>
    </row>
    <row r="249" spans="1:16">
      <c r="A249" s="18">
        <f t="shared" si="36"/>
        <v>249</v>
      </c>
      <c r="B249" s="101"/>
      <c r="C249" s="102"/>
      <c r="D249" s="106" t="e">
        <v>#N/A</v>
      </c>
      <c r="E249" s="103"/>
      <c r="F249" s="104"/>
      <c r="G249" s="99" t="e">
        <v>#N/A</v>
      </c>
      <c r="H249" s="107"/>
      <c r="I249" s="108"/>
      <c r="J249" s="111" t="e">
        <v>#N/A</v>
      </c>
      <c r="K249" s="107"/>
      <c r="L249" s="108"/>
      <c r="M249" s="111" t="e">
        <v>#N/A</v>
      </c>
      <c r="N249" s="107"/>
      <c r="O249" s="108"/>
      <c r="P249" s="114" t="e">
        <v>#N/A</v>
      </c>
    </row>
    <row r="250" spans="1:16">
      <c r="A250" s="18">
        <f t="shared" si="36"/>
        <v>250</v>
      </c>
      <c r="B250" s="101"/>
      <c r="C250" s="102"/>
      <c r="D250" s="106" t="e">
        <v>#N/A</v>
      </c>
      <c r="E250" s="103"/>
      <c r="F250" s="104"/>
      <c r="G250" s="99" t="e">
        <v>#N/A</v>
      </c>
      <c r="H250" s="107"/>
      <c r="I250" s="108"/>
      <c r="J250" s="111" t="e">
        <v>#N/A</v>
      </c>
      <c r="K250" s="107"/>
      <c r="L250" s="108"/>
      <c r="M250" s="111" t="e">
        <v>#N/A</v>
      </c>
      <c r="N250" s="107"/>
      <c r="O250" s="108"/>
      <c r="P250" s="114" t="e">
        <v>#N/A</v>
      </c>
    </row>
    <row r="251" spans="1:16">
      <c r="A251" s="18">
        <f t="shared" si="36"/>
        <v>251</v>
      </c>
      <c r="B251" s="101"/>
      <c r="C251" s="102"/>
      <c r="D251" s="106" t="e">
        <v>#N/A</v>
      </c>
      <c r="E251" s="103"/>
      <c r="F251" s="104"/>
      <c r="G251" s="99" t="e">
        <v>#N/A</v>
      </c>
      <c r="H251" s="107"/>
      <c r="I251" s="108"/>
      <c r="J251" s="111" t="e">
        <v>#N/A</v>
      </c>
      <c r="K251" s="107"/>
      <c r="L251" s="108"/>
      <c r="M251" s="111" t="e">
        <v>#N/A</v>
      </c>
      <c r="N251" s="107"/>
      <c r="O251" s="108"/>
      <c r="P251" s="114" t="e">
        <v>#N/A</v>
      </c>
    </row>
    <row r="252" spans="1:16">
      <c r="A252" s="18">
        <f t="shared" si="36"/>
        <v>252</v>
      </c>
      <c r="B252" s="101"/>
      <c r="C252" s="102"/>
      <c r="D252" s="106" t="e">
        <v>#N/A</v>
      </c>
      <c r="E252" s="103"/>
      <c r="F252" s="104"/>
      <c r="G252" s="99" t="e">
        <v>#N/A</v>
      </c>
      <c r="H252" s="107"/>
      <c r="I252" s="108"/>
      <c r="J252" s="111" t="e">
        <v>#N/A</v>
      </c>
      <c r="K252" s="107"/>
      <c r="L252" s="108"/>
      <c r="M252" s="111" t="e">
        <v>#N/A</v>
      </c>
      <c r="N252" s="107"/>
      <c r="O252" s="108"/>
      <c r="P252" s="114" t="e">
        <v>#N/A</v>
      </c>
    </row>
    <row r="253" spans="1:16">
      <c r="A253" s="18">
        <f t="shared" si="36"/>
        <v>253</v>
      </c>
      <c r="B253" s="101"/>
      <c r="C253" s="102"/>
      <c r="D253" s="106" t="e">
        <v>#N/A</v>
      </c>
      <c r="E253" s="103"/>
      <c r="F253" s="104"/>
      <c r="G253" s="99" t="e">
        <v>#N/A</v>
      </c>
      <c r="H253" s="107"/>
      <c r="I253" s="108"/>
      <c r="J253" s="111" t="e">
        <v>#N/A</v>
      </c>
      <c r="K253" s="107"/>
      <c r="L253" s="108"/>
      <c r="M253" s="111" t="e">
        <v>#N/A</v>
      </c>
      <c r="N253" s="107"/>
      <c r="O253" s="108"/>
      <c r="P253" s="114" t="e">
        <v>#N/A</v>
      </c>
    </row>
    <row r="254" spans="1:16">
      <c r="A254" s="18">
        <f t="shared" si="36"/>
        <v>254</v>
      </c>
      <c r="B254" s="101"/>
      <c r="C254" s="102"/>
      <c r="D254" s="106" t="e">
        <v>#N/A</v>
      </c>
      <c r="E254" s="103"/>
      <c r="F254" s="104"/>
      <c r="G254" s="99" t="e">
        <v>#N/A</v>
      </c>
      <c r="H254" s="107"/>
      <c r="I254" s="108"/>
      <c r="J254" s="111" t="e">
        <v>#N/A</v>
      </c>
      <c r="K254" s="107"/>
      <c r="L254" s="108"/>
      <c r="M254" s="111" t="e">
        <v>#N/A</v>
      </c>
      <c r="N254" s="107"/>
      <c r="O254" s="108"/>
      <c r="P254" s="114" t="e">
        <v>#N/A</v>
      </c>
    </row>
    <row r="255" spans="1:16">
      <c r="A255" s="18">
        <f t="shared" si="36"/>
        <v>255</v>
      </c>
      <c r="B255" s="101"/>
      <c r="C255" s="102"/>
      <c r="D255" s="106" t="e">
        <v>#N/A</v>
      </c>
      <c r="E255" s="103"/>
      <c r="F255" s="104"/>
      <c r="G255" s="99" t="e">
        <v>#N/A</v>
      </c>
      <c r="H255" s="107"/>
      <c r="I255" s="108"/>
      <c r="J255" s="111" t="e">
        <v>#N/A</v>
      </c>
      <c r="K255" s="107"/>
      <c r="L255" s="108"/>
      <c r="M255" s="111" t="e">
        <v>#N/A</v>
      </c>
      <c r="N255" s="107"/>
      <c r="O255" s="108"/>
      <c r="P255" s="114" t="e">
        <v>#N/A</v>
      </c>
    </row>
    <row r="256" spans="1:16">
      <c r="A256" s="18">
        <f t="shared" si="36"/>
        <v>256</v>
      </c>
      <c r="B256" s="101"/>
      <c r="C256" s="102"/>
      <c r="D256" s="106" t="e">
        <v>#N/A</v>
      </c>
      <c r="E256" s="103"/>
      <c r="F256" s="104"/>
      <c r="G256" s="99" t="e">
        <v>#N/A</v>
      </c>
      <c r="H256" s="107"/>
      <c r="I256" s="108"/>
      <c r="J256" s="111" t="e">
        <v>#N/A</v>
      </c>
      <c r="K256" s="107"/>
      <c r="L256" s="108"/>
      <c r="M256" s="111" t="e">
        <v>#N/A</v>
      </c>
      <c r="N256" s="107"/>
      <c r="O256" s="108"/>
      <c r="P256" s="114" t="e">
        <v>#N/A</v>
      </c>
    </row>
    <row r="257" spans="1:16">
      <c r="A257" s="18">
        <f t="shared" si="36"/>
        <v>257</v>
      </c>
      <c r="B257" s="101"/>
      <c r="C257" s="102"/>
      <c r="D257" s="106" t="e">
        <v>#N/A</v>
      </c>
      <c r="E257" s="103"/>
      <c r="F257" s="104"/>
      <c r="G257" s="99" t="e">
        <v>#N/A</v>
      </c>
      <c r="H257" s="107"/>
      <c r="I257" s="108"/>
      <c r="J257" s="111" t="e">
        <v>#N/A</v>
      </c>
      <c r="K257" s="107"/>
      <c r="L257" s="108"/>
      <c r="M257" s="111" t="e">
        <v>#N/A</v>
      </c>
      <c r="N257" s="107"/>
      <c r="O257" s="108"/>
      <c r="P257" s="114" t="e">
        <v>#N/A</v>
      </c>
    </row>
    <row r="258" spans="1:16">
      <c r="A258" s="18">
        <f t="shared" si="36"/>
        <v>258</v>
      </c>
      <c r="B258" s="101"/>
      <c r="C258" s="102"/>
      <c r="D258" s="106" t="e">
        <v>#N/A</v>
      </c>
      <c r="E258" s="103"/>
      <c r="F258" s="104"/>
      <c r="G258" s="99" t="e">
        <v>#N/A</v>
      </c>
      <c r="H258" s="107"/>
      <c r="I258" s="108"/>
      <c r="J258" s="111" t="e">
        <v>#N/A</v>
      </c>
      <c r="K258" s="107"/>
      <c r="L258" s="108"/>
      <c r="M258" s="111" t="e">
        <v>#N/A</v>
      </c>
      <c r="N258" s="107"/>
      <c r="O258" s="108"/>
      <c r="P258" s="114" t="e">
        <v>#N/A</v>
      </c>
    </row>
    <row r="259" spans="1:16">
      <c r="A259" s="18">
        <f t="shared" si="36"/>
        <v>259</v>
      </c>
      <c r="B259" s="101"/>
      <c r="C259" s="102"/>
      <c r="D259" s="106" t="e">
        <v>#N/A</v>
      </c>
      <c r="E259" s="103"/>
      <c r="F259" s="104"/>
      <c r="G259" s="99" t="e">
        <v>#N/A</v>
      </c>
      <c r="H259" s="107"/>
      <c r="I259" s="108"/>
      <c r="J259" s="111" t="e">
        <v>#N/A</v>
      </c>
      <c r="K259" s="107"/>
      <c r="L259" s="108"/>
      <c r="M259" s="111" t="e">
        <v>#N/A</v>
      </c>
      <c r="N259" s="107"/>
      <c r="O259" s="108"/>
      <c r="P259" s="114" t="e">
        <v>#N/A</v>
      </c>
    </row>
    <row r="260" spans="1:16">
      <c r="A260" s="18">
        <f t="shared" si="36"/>
        <v>260</v>
      </c>
      <c r="B260" s="101"/>
      <c r="C260" s="102"/>
      <c r="D260" s="106" t="e">
        <v>#N/A</v>
      </c>
      <c r="E260" s="103"/>
      <c r="F260" s="104"/>
      <c r="G260" s="99" t="e">
        <v>#N/A</v>
      </c>
      <c r="H260" s="107"/>
      <c r="I260" s="108"/>
      <c r="J260" s="111" t="e">
        <v>#N/A</v>
      </c>
      <c r="K260" s="107"/>
      <c r="L260" s="108"/>
      <c r="M260" s="111" t="e">
        <v>#N/A</v>
      </c>
      <c r="N260" s="107"/>
      <c r="O260" s="108"/>
      <c r="P260" s="114" t="e">
        <v>#N/A</v>
      </c>
    </row>
    <row r="261" spans="1:16">
      <c r="A261" s="18">
        <f t="shared" si="36"/>
        <v>261</v>
      </c>
      <c r="B261" s="101"/>
      <c r="C261" s="102"/>
      <c r="D261" s="106" t="e">
        <v>#N/A</v>
      </c>
      <c r="E261" s="103"/>
      <c r="F261" s="104"/>
      <c r="G261" s="99" t="e">
        <v>#N/A</v>
      </c>
      <c r="H261" s="107"/>
      <c r="I261" s="108"/>
      <c r="J261" s="111" t="e">
        <v>#N/A</v>
      </c>
      <c r="K261" s="107"/>
      <c r="L261" s="108"/>
      <c r="M261" s="111" t="e">
        <v>#N/A</v>
      </c>
      <c r="N261" s="107"/>
      <c r="O261" s="108"/>
      <c r="P261" s="114" t="e">
        <v>#N/A</v>
      </c>
    </row>
    <row r="262" spans="1:16">
      <c r="A262" s="18">
        <f t="shared" si="36"/>
        <v>262</v>
      </c>
      <c r="B262" s="101"/>
      <c r="C262" s="102"/>
      <c r="D262" s="106" t="e">
        <v>#N/A</v>
      </c>
      <c r="E262" s="103"/>
      <c r="F262" s="104"/>
      <c r="G262" s="99" t="e">
        <v>#N/A</v>
      </c>
      <c r="H262" s="107"/>
      <c r="I262" s="108"/>
      <c r="J262" s="111" t="e">
        <v>#N/A</v>
      </c>
      <c r="K262" s="107"/>
      <c r="L262" s="108"/>
      <c r="M262" s="111" t="e">
        <v>#N/A</v>
      </c>
      <c r="N262" s="107"/>
      <c r="O262" s="108"/>
      <c r="P262" s="114" t="e">
        <v>#N/A</v>
      </c>
    </row>
    <row r="263" spans="1:16">
      <c r="A263" s="18">
        <f t="shared" si="36"/>
        <v>263</v>
      </c>
      <c r="B263" s="101"/>
      <c r="C263" s="102"/>
      <c r="D263" s="106" t="e">
        <v>#N/A</v>
      </c>
      <c r="E263" s="103"/>
      <c r="F263" s="104"/>
      <c r="G263" s="99" t="e">
        <v>#N/A</v>
      </c>
      <c r="H263" s="107"/>
      <c r="I263" s="108"/>
      <c r="J263" s="111" t="e">
        <v>#N/A</v>
      </c>
      <c r="K263" s="107"/>
      <c r="L263" s="108"/>
      <c r="M263" s="111" t="e">
        <v>#N/A</v>
      </c>
      <c r="N263" s="107"/>
      <c r="O263" s="108"/>
      <c r="P263" s="114" t="e">
        <v>#N/A</v>
      </c>
    </row>
    <row r="264" spans="1:16">
      <c r="A264" s="18">
        <f t="shared" si="36"/>
        <v>264</v>
      </c>
      <c r="B264" s="101"/>
      <c r="C264" s="102"/>
      <c r="D264" s="106" t="e">
        <v>#N/A</v>
      </c>
      <c r="E264" s="103"/>
      <c r="F264" s="104"/>
      <c r="G264" s="99" t="e">
        <v>#N/A</v>
      </c>
      <c r="H264" s="107"/>
      <c r="I264" s="108"/>
      <c r="J264" s="111" t="e">
        <v>#N/A</v>
      </c>
      <c r="K264" s="107"/>
      <c r="L264" s="108"/>
      <c r="M264" s="111" t="e">
        <v>#N/A</v>
      </c>
      <c r="N264" s="107"/>
      <c r="O264" s="108"/>
      <c r="P264" s="114" t="e">
        <v>#N/A</v>
      </c>
    </row>
    <row r="265" spans="1:16">
      <c r="A265" s="18">
        <f t="shared" si="36"/>
        <v>265</v>
      </c>
      <c r="B265" s="101"/>
      <c r="C265" s="102"/>
      <c r="D265" s="106" t="e">
        <v>#N/A</v>
      </c>
      <c r="E265" s="103"/>
      <c r="F265" s="104"/>
      <c r="G265" s="99" t="e">
        <v>#N/A</v>
      </c>
      <c r="H265" s="107"/>
      <c r="I265" s="108"/>
      <c r="J265" s="111" t="e">
        <v>#N/A</v>
      </c>
      <c r="K265" s="107"/>
      <c r="L265" s="108"/>
      <c r="M265" s="111" t="e">
        <v>#N/A</v>
      </c>
      <c r="N265" s="107"/>
      <c r="O265" s="108"/>
      <c r="P265" s="114" t="e">
        <v>#N/A</v>
      </c>
    </row>
    <row r="266" spans="1:16">
      <c r="A266" s="18">
        <f t="shared" si="36"/>
        <v>266</v>
      </c>
      <c r="B266" s="101"/>
      <c r="C266" s="102"/>
      <c r="D266" s="106" t="e">
        <v>#N/A</v>
      </c>
      <c r="E266" s="103"/>
      <c r="F266" s="104"/>
      <c r="G266" s="99" t="e">
        <v>#N/A</v>
      </c>
      <c r="H266" s="107"/>
      <c r="I266" s="108"/>
      <c r="J266" s="111" t="e">
        <v>#N/A</v>
      </c>
      <c r="K266" s="107"/>
      <c r="L266" s="108"/>
      <c r="M266" s="111" t="e">
        <v>#N/A</v>
      </c>
      <c r="N266" s="107"/>
      <c r="O266" s="108"/>
      <c r="P266" s="114" t="e">
        <v>#N/A</v>
      </c>
    </row>
    <row r="267" spans="1:16">
      <c r="A267" s="18">
        <f t="shared" si="36"/>
        <v>267</v>
      </c>
      <c r="B267" s="101"/>
      <c r="C267" s="102"/>
      <c r="D267" s="106" t="e">
        <v>#N/A</v>
      </c>
      <c r="E267" s="103"/>
      <c r="F267" s="104"/>
      <c r="G267" s="99" t="e">
        <v>#N/A</v>
      </c>
      <c r="H267" s="107"/>
      <c r="I267" s="108"/>
      <c r="J267" s="111" t="e">
        <v>#N/A</v>
      </c>
      <c r="K267" s="107"/>
      <c r="L267" s="108"/>
      <c r="M267" s="111" t="e">
        <v>#N/A</v>
      </c>
      <c r="N267" s="107"/>
      <c r="O267" s="108"/>
      <c r="P267" s="114" t="e">
        <v>#N/A</v>
      </c>
    </row>
    <row r="268" spans="1:16">
      <c r="A268" s="18">
        <f t="shared" si="36"/>
        <v>268</v>
      </c>
      <c r="B268" s="101"/>
      <c r="C268" s="102"/>
      <c r="D268" s="106" t="e">
        <v>#N/A</v>
      </c>
      <c r="E268" s="103"/>
      <c r="F268" s="104"/>
      <c r="G268" s="99" t="e">
        <v>#N/A</v>
      </c>
      <c r="H268" s="107"/>
      <c r="I268" s="108"/>
      <c r="J268" s="111" t="e">
        <v>#N/A</v>
      </c>
      <c r="K268" s="107"/>
      <c r="L268" s="108"/>
      <c r="M268" s="111" t="e">
        <v>#N/A</v>
      </c>
      <c r="N268" s="107"/>
      <c r="O268" s="108"/>
      <c r="P268" s="114" t="e">
        <v>#N/A</v>
      </c>
    </row>
    <row r="269" spans="1:16">
      <c r="A269" s="18">
        <f t="shared" si="36"/>
        <v>269</v>
      </c>
      <c r="B269" s="101"/>
      <c r="C269" s="102"/>
      <c r="D269" s="106" t="e">
        <v>#N/A</v>
      </c>
      <c r="E269" s="103"/>
      <c r="F269" s="104"/>
      <c r="G269" s="99" t="e">
        <v>#N/A</v>
      </c>
      <c r="H269" s="107"/>
      <c r="I269" s="108"/>
      <c r="J269" s="111" t="e">
        <v>#N/A</v>
      </c>
      <c r="K269" s="107"/>
      <c r="L269" s="108"/>
      <c r="M269" s="111" t="e">
        <v>#N/A</v>
      </c>
      <c r="N269" s="107"/>
      <c r="O269" s="108"/>
      <c r="P269" s="114" t="e">
        <v>#N/A</v>
      </c>
    </row>
    <row r="270" spans="1:16">
      <c r="A270" s="18">
        <f t="shared" si="36"/>
        <v>270</v>
      </c>
      <c r="B270" s="101"/>
      <c r="C270" s="102"/>
      <c r="D270" s="106" t="e">
        <v>#N/A</v>
      </c>
      <c r="E270" s="103"/>
      <c r="F270" s="104"/>
      <c r="G270" s="99" t="e">
        <v>#N/A</v>
      </c>
      <c r="H270" s="107"/>
      <c r="I270" s="108"/>
      <c r="J270" s="111" t="e">
        <v>#N/A</v>
      </c>
      <c r="K270" s="107"/>
      <c r="L270" s="108"/>
      <c r="M270" s="111" t="e">
        <v>#N/A</v>
      </c>
      <c r="N270" s="107"/>
      <c r="O270" s="108"/>
      <c r="P270" s="114" t="e">
        <v>#N/A</v>
      </c>
    </row>
    <row r="271" spans="1:16">
      <c r="A271" s="18">
        <f t="shared" si="36"/>
        <v>271</v>
      </c>
      <c r="B271" s="101"/>
      <c r="C271" s="102"/>
      <c r="D271" s="106" t="e">
        <v>#N/A</v>
      </c>
      <c r="E271" s="103"/>
      <c r="F271" s="104"/>
      <c r="G271" s="99" t="e">
        <v>#N/A</v>
      </c>
      <c r="H271" s="107"/>
      <c r="I271" s="108"/>
      <c r="J271" s="111" t="e">
        <v>#N/A</v>
      </c>
      <c r="K271" s="107"/>
      <c r="L271" s="108"/>
      <c r="M271" s="111" t="e">
        <v>#N/A</v>
      </c>
      <c r="N271" s="107"/>
      <c r="O271" s="108"/>
      <c r="P271" s="114" t="e">
        <v>#N/A</v>
      </c>
    </row>
    <row r="272" spans="1:16">
      <c r="A272" s="18">
        <f t="shared" si="36"/>
        <v>272</v>
      </c>
      <c r="B272" s="101"/>
      <c r="C272" s="102"/>
      <c r="D272" s="106" t="e">
        <v>#N/A</v>
      </c>
      <c r="E272" s="103"/>
      <c r="F272" s="104"/>
      <c r="G272" s="99" t="e">
        <v>#N/A</v>
      </c>
      <c r="H272" s="107"/>
      <c r="I272" s="108"/>
      <c r="J272" s="111" t="e">
        <v>#N/A</v>
      </c>
      <c r="K272" s="107"/>
      <c r="L272" s="108"/>
      <c r="M272" s="111" t="e">
        <v>#N/A</v>
      </c>
      <c r="N272" s="107"/>
      <c r="O272" s="108"/>
      <c r="P272" s="114" t="e">
        <v>#N/A</v>
      </c>
    </row>
    <row r="273" spans="1:16">
      <c r="A273" s="18">
        <f t="shared" si="36"/>
        <v>273</v>
      </c>
      <c r="B273" s="101"/>
      <c r="C273" s="102"/>
      <c r="D273" s="106" t="e">
        <v>#N/A</v>
      </c>
      <c r="E273" s="103"/>
      <c r="F273" s="104"/>
      <c r="G273" s="99" t="e">
        <v>#N/A</v>
      </c>
      <c r="H273" s="107"/>
      <c r="I273" s="108"/>
      <c r="J273" s="111" t="e">
        <v>#N/A</v>
      </c>
      <c r="K273" s="107"/>
      <c r="L273" s="108"/>
      <c r="M273" s="111" t="e">
        <v>#N/A</v>
      </c>
      <c r="N273" s="107"/>
      <c r="O273" s="108"/>
      <c r="P273" s="114" t="e">
        <v>#N/A</v>
      </c>
    </row>
    <row r="274" spans="1:16">
      <c r="A274" s="18">
        <f t="shared" si="36"/>
        <v>274</v>
      </c>
      <c r="B274" s="101"/>
      <c r="C274" s="102"/>
      <c r="D274" s="106" t="e">
        <v>#N/A</v>
      </c>
      <c r="E274" s="103"/>
      <c r="F274" s="104"/>
      <c r="G274" s="99" t="e">
        <v>#N/A</v>
      </c>
      <c r="H274" s="107"/>
      <c r="I274" s="108"/>
      <c r="J274" s="111" t="e">
        <v>#N/A</v>
      </c>
      <c r="K274" s="107"/>
      <c r="L274" s="108"/>
      <c r="M274" s="111" t="e">
        <v>#N/A</v>
      </c>
      <c r="N274" s="107"/>
      <c r="O274" s="108"/>
      <c r="P274" s="114" t="e">
        <v>#N/A</v>
      </c>
    </row>
    <row r="275" spans="1:16">
      <c r="A275" s="18">
        <f t="shared" si="36"/>
        <v>275</v>
      </c>
      <c r="B275" s="101"/>
      <c r="C275" s="102"/>
      <c r="D275" s="106" t="e">
        <v>#N/A</v>
      </c>
      <c r="E275" s="103"/>
      <c r="F275" s="104"/>
      <c r="G275" s="99" t="e">
        <v>#N/A</v>
      </c>
      <c r="H275" s="107"/>
      <c r="I275" s="108"/>
      <c r="J275" s="111" t="e">
        <v>#N/A</v>
      </c>
      <c r="K275" s="107"/>
      <c r="L275" s="108"/>
      <c r="M275" s="111" t="e">
        <v>#N/A</v>
      </c>
      <c r="N275" s="107"/>
      <c r="O275" s="108"/>
      <c r="P275" s="114" t="e">
        <v>#N/A</v>
      </c>
    </row>
    <row r="276" spans="1:16">
      <c r="A276" s="18">
        <f t="shared" si="36"/>
        <v>276</v>
      </c>
      <c r="B276" s="101"/>
      <c r="C276" s="102"/>
      <c r="D276" s="106" t="e">
        <v>#N/A</v>
      </c>
      <c r="E276" s="103"/>
      <c r="F276" s="104"/>
      <c r="G276" s="99" t="e">
        <v>#N/A</v>
      </c>
      <c r="H276" s="107"/>
      <c r="I276" s="108"/>
      <c r="J276" s="111" t="e">
        <v>#N/A</v>
      </c>
      <c r="K276" s="107"/>
      <c r="L276" s="108"/>
      <c r="M276" s="111" t="e">
        <v>#N/A</v>
      </c>
      <c r="N276" s="107"/>
      <c r="O276" s="108"/>
      <c r="P276" s="114" t="e">
        <v>#N/A</v>
      </c>
    </row>
    <row r="277" spans="1:16">
      <c r="A277" s="18">
        <f t="shared" si="36"/>
        <v>277</v>
      </c>
      <c r="B277" s="101"/>
      <c r="C277" s="102"/>
      <c r="D277" s="106" t="e">
        <v>#N/A</v>
      </c>
      <c r="E277" s="103"/>
      <c r="F277" s="104"/>
      <c r="G277" s="99" t="e">
        <v>#N/A</v>
      </c>
      <c r="H277" s="107"/>
      <c r="I277" s="108"/>
      <c r="J277" s="111" t="e">
        <v>#N/A</v>
      </c>
      <c r="K277" s="107"/>
      <c r="L277" s="108"/>
      <c r="M277" s="111" t="e">
        <v>#N/A</v>
      </c>
      <c r="N277" s="107"/>
      <c r="O277" s="108"/>
      <c r="P277" s="114" t="e">
        <v>#N/A</v>
      </c>
    </row>
    <row r="278" spans="1:16">
      <c r="A278" s="18">
        <f t="shared" ref="A278:A300" si="37">A277+1</f>
        <v>278</v>
      </c>
      <c r="B278" s="101"/>
      <c r="C278" s="102"/>
      <c r="D278" s="106" t="e">
        <v>#N/A</v>
      </c>
      <c r="E278" s="103"/>
      <c r="F278" s="104"/>
      <c r="G278" s="99" t="e">
        <v>#N/A</v>
      </c>
      <c r="H278" s="107"/>
      <c r="I278" s="108"/>
      <c r="J278" s="111" t="e">
        <v>#N/A</v>
      </c>
      <c r="K278" s="107"/>
      <c r="L278" s="108"/>
      <c r="M278" s="111" t="e">
        <v>#N/A</v>
      </c>
      <c r="N278" s="107"/>
      <c r="O278" s="108"/>
      <c r="P278" s="114" t="e">
        <v>#N/A</v>
      </c>
    </row>
    <row r="279" spans="1:16">
      <c r="A279" s="18">
        <f t="shared" si="37"/>
        <v>279</v>
      </c>
      <c r="B279" s="101"/>
      <c r="C279" s="102"/>
      <c r="D279" s="106" t="e">
        <v>#N/A</v>
      </c>
      <c r="E279" s="103"/>
      <c r="F279" s="104"/>
      <c r="G279" s="99" t="e">
        <v>#N/A</v>
      </c>
      <c r="H279" s="107"/>
      <c r="I279" s="108"/>
      <c r="J279" s="111" t="e">
        <v>#N/A</v>
      </c>
      <c r="K279" s="107"/>
      <c r="L279" s="108"/>
      <c r="M279" s="111" t="e">
        <v>#N/A</v>
      </c>
      <c r="N279" s="107"/>
      <c r="O279" s="108"/>
      <c r="P279" s="114" t="e">
        <v>#N/A</v>
      </c>
    </row>
    <row r="280" spans="1:16">
      <c r="A280" s="18">
        <f t="shared" si="37"/>
        <v>280</v>
      </c>
      <c r="B280" s="101"/>
      <c r="C280" s="102"/>
      <c r="D280" s="106" t="e">
        <v>#N/A</v>
      </c>
      <c r="E280" s="103"/>
      <c r="F280" s="104"/>
      <c r="G280" s="99" t="e">
        <v>#N/A</v>
      </c>
      <c r="H280" s="107"/>
      <c r="I280" s="108"/>
      <c r="J280" s="111" t="e">
        <v>#N/A</v>
      </c>
      <c r="K280" s="107"/>
      <c r="L280" s="108"/>
      <c r="M280" s="111" t="e">
        <v>#N/A</v>
      </c>
      <c r="N280" s="107"/>
      <c r="O280" s="108"/>
      <c r="P280" s="114" t="e">
        <v>#N/A</v>
      </c>
    </row>
    <row r="281" spans="1:16">
      <c r="A281" s="18">
        <f t="shared" si="37"/>
        <v>281</v>
      </c>
      <c r="B281" s="101"/>
      <c r="C281" s="102"/>
      <c r="D281" s="106" t="e">
        <v>#N/A</v>
      </c>
      <c r="E281" s="103"/>
      <c r="F281" s="104"/>
      <c r="G281" s="99" t="e">
        <v>#N/A</v>
      </c>
      <c r="H281" s="107"/>
      <c r="I281" s="108"/>
      <c r="J281" s="111" t="e">
        <v>#N/A</v>
      </c>
      <c r="K281" s="107"/>
      <c r="L281" s="108"/>
      <c r="M281" s="111" t="e">
        <v>#N/A</v>
      </c>
      <c r="N281" s="107"/>
      <c r="O281" s="108"/>
      <c r="P281" s="114" t="e">
        <v>#N/A</v>
      </c>
    </row>
    <row r="282" spans="1:16">
      <c r="A282" s="18">
        <f t="shared" si="37"/>
        <v>282</v>
      </c>
      <c r="B282" s="101"/>
      <c r="C282" s="102"/>
      <c r="D282" s="106" t="e">
        <v>#N/A</v>
      </c>
      <c r="E282" s="103"/>
      <c r="F282" s="104"/>
      <c r="G282" s="99" t="e">
        <v>#N/A</v>
      </c>
      <c r="H282" s="107"/>
      <c r="I282" s="108"/>
      <c r="J282" s="111" t="e">
        <v>#N/A</v>
      </c>
      <c r="K282" s="107"/>
      <c r="L282" s="108"/>
      <c r="M282" s="111" t="e">
        <v>#N/A</v>
      </c>
      <c r="N282" s="107"/>
      <c r="O282" s="108"/>
      <c r="P282" s="114" t="e">
        <v>#N/A</v>
      </c>
    </row>
    <row r="283" spans="1:16">
      <c r="A283" s="18">
        <f t="shared" si="37"/>
        <v>283</v>
      </c>
      <c r="B283" s="101"/>
      <c r="C283" s="102"/>
      <c r="D283" s="106" t="e">
        <v>#N/A</v>
      </c>
      <c r="E283" s="103"/>
      <c r="F283" s="104"/>
      <c r="G283" s="99" t="e">
        <v>#N/A</v>
      </c>
      <c r="H283" s="107"/>
      <c r="I283" s="108"/>
      <c r="J283" s="111" t="e">
        <v>#N/A</v>
      </c>
      <c r="K283" s="107"/>
      <c r="L283" s="108"/>
      <c r="M283" s="111" t="e">
        <v>#N/A</v>
      </c>
      <c r="N283" s="107"/>
      <c r="O283" s="108"/>
      <c r="P283" s="114" t="e">
        <v>#N/A</v>
      </c>
    </row>
    <row r="284" spans="1:16">
      <c r="A284" s="18">
        <f t="shared" si="37"/>
        <v>284</v>
      </c>
      <c r="B284" s="101"/>
      <c r="C284" s="102"/>
      <c r="D284" s="106" t="e">
        <v>#N/A</v>
      </c>
      <c r="E284" s="103"/>
      <c r="F284" s="104"/>
      <c r="G284" s="99" t="e">
        <v>#N/A</v>
      </c>
      <c r="H284" s="107"/>
      <c r="I284" s="108"/>
      <c r="J284" s="111" t="e">
        <v>#N/A</v>
      </c>
      <c r="K284" s="107"/>
      <c r="L284" s="108"/>
      <c r="M284" s="111" t="e">
        <v>#N/A</v>
      </c>
      <c r="N284" s="107"/>
      <c r="O284" s="108"/>
      <c r="P284" s="114" t="e">
        <v>#N/A</v>
      </c>
    </row>
    <row r="285" spans="1:16">
      <c r="A285" s="18">
        <f t="shared" si="37"/>
        <v>285</v>
      </c>
      <c r="B285" s="101"/>
      <c r="C285" s="102"/>
      <c r="D285" s="106" t="e">
        <v>#N/A</v>
      </c>
      <c r="E285" s="103"/>
      <c r="F285" s="104"/>
      <c r="G285" s="99" t="e">
        <v>#N/A</v>
      </c>
      <c r="H285" s="107"/>
      <c r="I285" s="108"/>
      <c r="J285" s="111" t="e">
        <v>#N/A</v>
      </c>
      <c r="K285" s="107"/>
      <c r="L285" s="108"/>
      <c r="M285" s="111" t="e">
        <v>#N/A</v>
      </c>
      <c r="N285" s="107"/>
      <c r="O285" s="108"/>
      <c r="P285" s="114" t="e">
        <v>#N/A</v>
      </c>
    </row>
    <row r="286" spans="1:16">
      <c r="A286" s="18">
        <f t="shared" si="37"/>
        <v>286</v>
      </c>
      <c r="B286" s="101"/>
      <c r="C286" s="102"/>
      <c r="D286" s="106" t="e">
        <v>#N/A</v>
      </c>
      <c r="E286" s="103"/>
      <c r="F286" s="104"/>
      <c r="G286" s="99" t="e">
        <v>#N/A</v>
      </c>
      <c r="H286" s="107"/>
      <c r="I286" s="108"/>
      <c r="J286" s="111" t="e">
        <v>#N/A</v>
      </c>
      <c r="K286" s="107"/>
      <c r="L286" s="108"/>
      <c r="M286" s="111" t="e">
        <v>#N/A</v>
      </c>
      <c r="N286" s="107"/>
      <c r="O286" s="108"/>
      <c r="P286" s="114" t="e">
        <v>#N/A</v>
      </c>
    </row>
    <row r="287" spans="1:16">
      <c r="A287" s="18">
        <f t="shared" si="37"/>
        <v>287</v>
      </c>
      <c r="B287" s="101"/>
      <c r="C287" s="102"/>
      <c r="D287" s="106" t="e">
        <v>#N/A</v>
      </c>
      <c r="E287" s="103"/>
      <c r="F287" s="104"/>
      <c r="G287" s="99" t="e">
        <v>#N/A</v>
      </c>
      <c r="H287" s="107"/>
      <c r="I287" s="108"/>
      <c r="J287" s="111" t="e">
        <v>#N/A</v>
      </c>
      <c r="K287" s="107"/>
      <c r="L287" s="108"/>
      <c r="M287" s="111" t="e">
        <v>#N/A</v>
      </c>
      <c r="N287" s="107"/>
      <c r="O287" s="108"/>
      <c r="P287" s="114" t="e">
        <v>#N/A</v>
      </c>
    </row>
    <row r="288" spans="1:16">
      <c r="A288" s="18">
        <f t="shared" si="37"/>
        <v>288</v>
      </c>
      <c r="B288" s="101"/>
      <c r="C288" s="102"/>
      <c r="D288" s="106" t="e">
        <v>#N/A</v>
      </c>
      <c r="E288" s="103"/>
      <c r="F288" s="104"/>
      <c r="G288" s="99" t="e">
        <v>#N/A</v>
      </c>
      <c r="H288" s="107"/>
      <c r="I288" s="108"/>
      <c r="J288" s="111" t="e">
        <v>#N/A</v>
      </c>
      <c r="K288" s="107"/>
      <c r="L288" s="108"/>
      <c r="M288" s="111" t="e">
        <v>#N/A</v>
      </c>
      <c r="N288" s="107"/>
      <c r="O288" s="108"/>
      <c r="P288" s="114" t="e">
        <v>#N/A</v>
      </c>
    </row>
    <row r="289" spans="1:16">
      <c r="A289" s="18">
        <f t="shared" si="37"/>
        <v>289</v>
      </c>
      <c r="B289" s="101"/>
      <c r="C289" s="102"/>
      <c r="D289" s="106" t="e">
        <v>#N/A</v>
      </c>
      <c r="E289" s="103"/>
      <c r="F289" s="104"/>
      <c r="G289" s="99" t="e">
        <v>#N/A</v>
      </c>
      <c r="H289" s="107"/>
      <c r="I289" s="108"/>
      <c r="J289" s="111" t="e">
        <v>#N/A</v>
      </c>
      <c r="K289" s="107"/>
      <c r="L289" s="108"/>
      <c r="M289" s="111" t="e">
        <v>#N/A</v>
      </c>
      <c r="N289" s="107"/>
      <c r="O289" s="108"/>
      <c r="P289" s="114" t="e">
        <v>#N/A</v>
      </c>
    </row>
    <row r="290" spans="1:16">
      <c r="A290" s="18">
        <f t="shared" si="37"/>
        <v>290</v>
      </c>
      <c r="B290" s="101"/>
      <c r="C290" s="102"/>
      <c r="D290" s="106" t="e">
        <v>#N/A</v>
      </c>
      <c r="E290" s="103"/>
      <c r="F290" s="104"/>
      <c r="G290" s="99" t="e">
        <v>#N/A</v>
      </c>
      <c r="H290" s="107"/>
      <c r="I290" s="108"/>
      <c r="J290" s="111" t="e">
        <v>#N/A</v>
      </c>
      <c r="K290" s="107"/>
      <c r="L290" s="108"/>
      <c r="M290" s="111" t="e">
        <v>#N/A</v>
      </c>
      <c r="N290" s="107"/>
      <c r="O290" s="108"/>
      <c r="P290" s="114" t="e">
        <v>#N/A</v>
      </c>
    </row>
    <row r="291" spans="1:16">
      <c r="A291" s="18">
        <f t="shared" si="37"/>
        <v>291</v>
      </c>
      <c r="B291" s="101"/>
      <c r="C291" s="102"/>
      <c r="D291" s="106" t="e">
        <v>#N/A</v>
      </c>
      <c r="E291" s="103"/>
      <c r="F291" s="104"/>
      <c r="G291" s="99" t="e">
        <v>#N/A</v>
      </c>
      <c r="H291" s="107"/>
      <c r="I291" s="108"/>
      <c r="J291" s="111" t="e">
        <v>#N/A</v>
      </c>
      <c r="K291" s="107"/>
      <c r="L291" s="108"/>
      <c r="M291" s="111" t="e">
        <v>#N/A</v>
      </c>
      <c r="N291" s="107"/>
      <c r="O291" s="108"/>
      <c r="P291" s="114" t="e">
        <v>#N/A</v>
      </c>
    </row>
    <row r="292" spans="1:16">
      <c r="A292" s="18">
        <f t="shared" si="37"/>
        <v>292</v>
      </c>
      <c r="B292" s="101"/>
      <c r="C292" s="102"/>
      <c r="D292" s="106" t="e">
        <v>#N/A</v>
      </c>
      <c r="E292" s="103"/>
      <c r="F292" s="104"/>
      <c r="G292" s="99" t="e">
        <v>#N/A</v>
      </c>
      <c r="H292" s="107"/>
      <c r="I292" s="108"/>
      <c r="J292" s="111" t="e">
        <v>#N/A</v>
      </c>
      <c r="K292" s="107"/>
      <c r="L292" s="108"/>
      <c r="M292" s="111" t="e">
        <v>#N/A</v>
      </c>
      <c r="N292" s="107"/>
      <c r="O292" s="108"/>
      <c r="P292" s="114" t="e">
        <v>#N/A</v>
      </c>
    </row>
    <row r="293" spans="1:16">
      <c r="A293" s="18">
        <f t="shared" si="37"/>
        <v>293</v>
      </c>
      <c r="B293" s="101"/>
      <c r="C293" s="102"/>
      <c r="D293" s="106" t="e">
        <v>#N/A</v>
      </c>
      <c r="E293" s="103"/>
      <c r="F293" s="104"/>
      <c r="G293" s="99" t="e">
        <v>#N/A</v>
      </c>
      <c r="H293" s="107"/>
      <c r="I293" s="108"/>
      <c r="J293" s="111" t="e">
        <v>#N/A</v>
      </c>
      <c r="K293" s="107"/>
      <c r="L293" s="108"/>
      <c r="M293" s="111" t="e">
        <v>#N/A</v>
      </c>
      <c r="N293" s="107"/>
      <c r="O293" s="108"/>
      <c r="P293" s="114" t="e">
        <v>#N/A</v>
      </c>
    </row>
    <row r="294" spans="1:16">
      <c r="A294" s="18">
        <f t="shared" si="37"/>
        <v>294</v>
      </c>
      <c r="B294" s="101"/>
      <c r="C294" s="102"/>
      <c r="D294" s="106" t="e">
        <v>#N/A</v>
      </c>
      <c r="E294" s="103"/>
      <c r="F294" s="104"/>
      <c r="G294" s="99" t="e">
        <v>#N/A</v>
      </c>
      <c r="H294" s="107"/>
      <c r="I294" s="108"/>
      <c r="J294" s="111" t="e">
        <v>#N/A</v>
      </c>
      <c r="K294" s="107"/>
      <c r="L294" s="108"/>
      <c r="M294" s="111" t="e">
        <v>#N/A</v>
      </c>
      <c r="N294" s="107"/>
      <c r="O294" s="108"/>
      <c r="P294" s="114" t="e">
        <v>#N/A</v>
      </c>
    </row>
    <row r="295" spans="1:16">
      <c r="A295" s="18">
        <f t="shared" si="37"/>
        <v>295</v>
      </c>
      <c r="B295" s="101"/>
      <c r="C295" s="102"/>
      <c r="D295" s="106" t="e">
        <v>#N/A</v>
      </c>
      <c r="E295" s="103"/>
      <c r="F295" s="104"/>
      <c r="G295" s="99" t="e">
        <v>#N/A</v>
      </c>
      <c r="H295" s="107"/>
      <c r="I295" s="108"/>
      <c r="J295" s="111" t="e">
        <v>#N/A</v>
      </c>
      <c r="K295" s="107"/>
      <c r="L295" s="108"/>
      <c r="M295" s="111" t="e">
        <v>#N/A</v>
      </c>
      <c r="N295" s="107"/>
      <c r="O295" s="108"/>
      <c r="P295" s="114" t="e">
        <v>#N/A</v>
      </c>
    </row>
    <row r="296" spans="1:16">
      <c r="A296" s="18">
        <f t="shared" si="37"/>
        <v>296</v>
      </c>
      <c r="B296" s="101"/>
      <c r="C296" s="102"/>
      <c r="D296" s="106" t="e">
        <v>#N/A</v>
      </c>
      <c r="E296" s="103"/>
      <c r="F296" s="104"/>
      <c r="G296" s="99" t="e">
        <v>#N/A</v>
      </c>
      <c r="H296" s="107"/>
      <c r="I296" s="108"/>
      <c r="J296" s="111" t="e">
        <v>#N/A</v>
      </c>
      <c r="K296" s="107"/>
      <c r="L296" s="108"/>
      <c r="M296" s="111" t="e">
        <v>#N/A</v>
      </c>
      <c r="N296" s="107"/>
      <c r="O296" s="108"/>
      <c r="P296" s="114" t="e">
        <v>#N/A</v>
      </c>
    </row>
    <row r="297" spans="1:16">
      <c r="A297" s="18">
        <f t="shared" si="37"/>
        <v>297</v>
      </c>
      <c r="B297" s="101"/>
      <c r="C297" s="102"/>
      <c r="D297" s="106" t="e">
        <v>#N/A</v>
      </c>
      <c r="E297" s="103"/>
      <c r="F297" s="104"/>
      <c r="G297" s="99" t="e">
        <v>#N/A</v>
      </c>
      <c r="H297" s="107"/>
      <c r="I297" s="108"/>
      <c r="J297" s="111" t="e">
        <v>#N/A</v>
      </c>
      <c r="K297" s="107"/>
      <c r="L297" s="108"/>
      <c r="M297" s="111" t="e">
        <v>#N/A</v>
      </c>
      <c r="N297" s="107"/>
      <c r="O297" s="108"/>
      <c r="P297" s="114" t="e">
        <v>#N/A</v>
      </c>
    </row>
    <row r="298" spans="1:16">
      <c r="A298" s="18">
        <f t="shared" si="37"/>
        <v>298</v>
      </c>
      <c r="B298" s="101"/>
      <c r="C298" s="102"/>
      <c r="D298" s="106" t="e">
        <v>#N/A</v>
      </c>
      <c r="E298" s="103"/>
      <c r="F298" s="104"/>
      <c r="G298" s="99" t="e">
        <v>#N/A</v>
      </c>
      <c r="H298" s="107"/>
      <c r="I298" s="108"/>
      <c r="J298" s="111" t="e">
        <v>#N/A</v>
      </c>
      <c r="K298" s="107"/>
      <c r="L298" s="108"/>
      <c r="M298" s="111" t="e">
        <v>#N/A</v>
      </c>
      <c r="N298" s="107"/>
      <c r="O298" s="108"/>
      <c r="P298" s="114" t="e">
        <v>#N/A</v>
      </c>
    </row>
    <row r="299" spans="1:16">
      <c r="A299" s="18">
        <f t="shared" si="37"/>
        <v>299</v>
      </c>
      <c r="B299" s="101"/>
      <c r="C299" s="102"/>
      <c r="D299" s="106" t="e">
        <v>#N/A</v>
      </c>
      <c r="E299" s="103"/>
      <c r="F299" s="104"/>
      <c r="G299" s="99" t="e">
        <v>#N/A</v>
      </c>
      <c r="H299" s="107"/>
      <c r="I299" s="108"/>
      <c r="J299" s="111" t="e">
        <v>#N/A</v>
      </c>
      <c r="K299" s="107"/>
      <c r="L299" s="108"/>
      <c r="M299" s="111" t="e">
        <v>#N/A</v>
      </c>
      <c r="N299" s="107"/>
      <c r="O299" s="108"/>
      <c r="P299" s="114" t="e">
        <v>#N/A</v>
      </c>
    </row>
    <row r="300" spans="1:16">
      <c r="A300" s="18">
        <f t="shared" si="37"/>
        <v>300</v>
      </c>
      <c r="B300" s="101"/>
      <c r="C300" s="102"/>
      <c r="D300" s="106" t="e">
        <v>#N/A</v>
      </c>
      <c r="E300" s="103"/>
      <c r="F300" s="104"/>
      <c r="G300" s="99" t="e">
        <v>#N/A</v>
      </c>
      <c r="H300" s="107"/>
      <c r="I300" s="108"/>
      <c r="J300" s="111" t="e">
        <v>#N/A</v>
      </c>
      <c r="K300" s="107"/>
      <c r="L300" s="108"/>
      <c r="M300" s="111" t="e">
        <v>#N/A</v>
      </c>
      <c r="N300" s="107"/>
      <c r="O300" s="108"/>
      <c r="P300" s="114" t="e">
        <v>#N/A</v>
      </c>
    </row>
  </sheetData>
  <mergeCells count="1">
    <mergeCell ref="E18:G18"/>
  </mergeCells>
  <phoneticPr fontId="24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7802B-CD09-4322-A296-61391E49241B}">
  <sheetPr codeName="WSform6"/>
  <dimension ref="A1:Y300"/>
  <sheetViews>
    <sheetView zoomScale="80" zoomScaleNormal="80" workbookViewId="0">
      <selection activeCell="C4" sqref="C4"/>
    </sheetView>
  </sheetViews>
  <sheetFormatPr defaultColWidth="9" defaultRowHeight="12"/>
  <cols>
    <col min="1" max="1" width="4.36328125" style="18" customWidth="1"/>
    <col min="2" max="2" width="9.90625" style="18" customWidth="1"/>
    <col min="3" max="3" width="8.6328125" style="18" customWidth="1"/>
    <col min="4" max="4" width="7.7265625" style="18" customWidth="1"/>
    <col min="5" max="7" width="8.90625" style="18" customWidth="1"/>
    <col min="8" max="8" width="6.6328125" style="18" customWidth="1"/>
    <col min="9" max="9" width="5.08984375" style="18" customWidth="1"/>
    <col min="10" max="11" width="8.90625" style="18" customWidth="1"/>
    <col min="12" max="12" width="3.7265625" style="18" customWidth="1"/>
    <col min="13" max="13" width="8.90625" style="18" customWidth="1"/>
    <col min="14" max="14" width="6.6328125" style="18" customWidth="1"/>
    <col min="15" max="15" width="3.90625" style="18" customWidth="1"/>
    <col min="16" max="16" width="8.90625" style="18" customWidth="1"/>
    <col min="17" max="17" width="3.08984375" style="18" customWidth="1"/>
    <col min="18" max="18" width="10.6328125" style="27" customWidth="1"/>
    <col min="19" max="19" width="10.6328125" style="90" customWidth="1"/>
    <col min="20" max="29" width="10.6328125" style="18" customWidth="1"/>
    <col min="30" max="16384" width="9" style="18"/>
  </cols>
  <sheetData>
    <row r="1" spans="1:25">
      <c r="A1" s="18">
        <v>1</v>
      </c>
      <c r="B1" s="19">
        <v>2</v>
      </c>
      <c r="C1" s="20">
        <v>3</v>
      </c>
      <c r="D1" s="20">
        <v>4</v>
      </c>
      <c r="E1" s="20">
        <v>5</v>
      </c>
      <c r="F1" s="20">
        <v>6</v>
      </c>
      <c r="G1" s="20">
        <v>7</v>
      </c>
      <c r="H1" s="19">
        <v>8</v>
      </c>
      <c r="I1" s="19">
        <v>9</v>
      </c>
      <c r="J1" s="20">
        <v>10</v>
      </c>
      <c r="K1" s="21">
        <v>11</v>
      </c>
      <c r="L1" s="18">
        <v>12</v>
      </c>
      <c r="M1" s="21">
        <v>13</v>
      </c>
      <c r="N1" s="18">
        <v>14</v>
      </c>
      <c r="O1" s="18">
        <v>15</v>
      </c>
      <c r="P1" s="21">
        <v>16</v>
      </c>
      <c r="R1" s="22"/>
      <c r="S1" s="23"/>
      <c r="T1" s="24"/>
      <c r="U1" s="24"/>
      <c r="V1" s="24"/>
      <c r="W1" s="24"/>
      <c r="X1" s="24"/>
      <c r="Y1" s="24"/>
    </row>
    <row r="2" spans="1:25" ht="19">
      <c r="A2" s="18">
        <v>2</v>
      </c>
      <c r="B2" s="25" t="s">
        <v>8</v>
      </c>
      <c r="F2" s="26"/>
      <c r="G2" s="26"/>
      <c r="L2" s="27" t="s">
        <v>9</v>
      </c>
      <c r="M2" s="28" t="s">
        <v>72</v>
      </c>
      <c r="N2" s="1" t="s">
        <v>10</v>
      </c>
      <c r="R2" s="27" t="s">
        <v>73</v>
      </c>
      <c r="S2" s="29" t="s">
        <v>74</v>
      </c>
      <c r="T2" s="1" t="s">
        <v>75</v>
      </c>
      <c r="U2" s="22"/>
      <c r="V2" s="30"/>
      <c r="W2" s="24"/>
      <c r="X2" s="24"/>
      <c r="Y2" s="24"/>
    </row>
    <row r="3" spans="1:25">
      <c r="A3" s="21">
        <v>3</v>
      </c>
      <c r="B3" s="31" t="s">
        <v>11</v>
      </c>
      <c r="C3" s="32" t="s">
        <v>12</v>
      </c>
      <c r="E3" s="31" t="s">
        <v>69</v>
      </c>
      <c r="F3" s="33"/>
      <c r="G3" s="2" t="s">
        <v>13</v>
      </c>
      <c r="H3" s="2"/>
      <c r="I3" s="2"/>
      <c r="K3" s="3"/>
      <c r="L3" s="27" t="s">
        <v>14</v>
      </c>
      <c r="M3" s="34" t="s">
        <v>76</v>
      </c>
      <c r="N3" s="1" t="s">
        <v>15</v>
      </c>
      <c r="O3" s="1"/>
      <c r="R3" s="24"/>
      <c r="S3" s="24"/>
      <c r="T3" s="24"/>
      <c r="U3" s="22"/>
      <c r="V3" s="35"/>
      <c r="W3" s="36"/>
      <c r="X3" s="24"/>
      <c r="Y3" s="24"/>
    </row>
    <row r="4" spans="1:25">
      <c r="A4" s="21">
        <v>4</v>
      </c>
      <c r="B4" s="31" t="s">
        <v>16</v>
      </c>
      <c r="C4" s="37">
        <v>6</v>
      </c>
      <c r="D4" s="38"/>
      <c r="F4" s="2" t="s">
        <v>6</v>
      </c>
      <c r="G4" s="2" t="s">
        <v>6</v>
      </c>
      <c r="H4" s="2" t="s">
        <v>17</v>
      </c>
      <c r="I4" s="2" t="s">
        <v>1</v>
      </c>
      <c r="J4" s="1"/>
      <c r="K4" s="4" t="s">
        <v>18</v>
      </c>
      <c r="L4" s="1"/>
      <c r="M4" s="1"/>
      <c r="N4" s="1"/>
      <c r="O4" s="1"/>
      <c r="R4" s="22"/>
      <c r="S4" s="39"/>
      <c r="T4" s="24"/>
      <c r="U4" s="24"/>
      <c r="V4" s="40"/>
      <c r="W4" s="24"/>
      <c r="X4" s="24"/>
      <c r="Y4" s="24"/>
    </row>
    <row r="5" spans="1:25">
      <c r="A5" s="18">
        <v>5</v>
      </c>
      <c r="B5" s="31" t="s">
        <v>19</v>
      </c>
      <c r="C5" s="37">
        <v>12</v>
      </c>
      <c r="D5" s="38" t="s">
        <v>20</v>
      </c>
      <c r="F5" s="2" t="s">
        <v>0</v>
      </c>
      <c r="G5" s="2" t="s">
        <v>21</v>
      </c>
      <c r="H5" s="2" t="s">
        <v>22</v>
      </c>
      <c r="I5" s="2" t="s">
        <v>22</v>
      </c>
      <c r="J5" s="41" t="s">
        <v>23</v>
      </c>
      <c r="K5" s="27" t="s">
        <v>24</v>
      </c>
      <c r="L5" s="2"/>
      <c r="M5" s="2"/>
      <c r="N5" s="1"/>
      <c r="O5" s="3" t="s">
        <v>68</v>
      </c>
      <c r="P5" s="42" t="str">
        <f ca="1">RIGHT(CELL("filename",A1),LEN(CELL("filename",A1))-FIND("]",CELL("filename",A1)))</f>
        <v>srim12C_Water</v>
      </c>
      <c r="R5" s="22"/>
      <c r="S5" s="39"/>
      <c r="T5" s="43"/>
      <c r="U5" s="23"/>
      <c r="V5" s="44"/>
      <c r="W5" s="24"/>
      <c r="X5" s="24"/>
      <c r="Y5" s="24"/>
    </row>
    <row r="6" spans="1:25">
      <c r="A6" s="21">
        <v>6</v>
      </c>
      <c r="B6" s="31" t="s">
        <v>25</v>
      </c>
      <c r="C6" s="45" t="s">
        <v>79</v>
      </c>
      <c r="D6" s="38" t="s">
        <v>26</v>
      </c>
      <c r="F6" s="5" t="s">
        <v>2</v>
      </c>
      <c r="G6" s="6">
        <v>1</v>
      </c>
      <c r="H6" s="6">
        <v>66.67</v>
      </c>
      <c r="I6" s="7">
        <v>11.19</v>
      </c>
      <c r="J6" s="21">
        <v>1</v>
      </c>
      <c r="K6" s="46">
        <v>9.9997000000000007</v>
      </c>
      <c r="L6" s="4" t="s">
        <v>27</v>
      </c>
      <c r="M6" s="1"/>
      <c r="N6" s="1"/>
      <c r="O6" s="3" t="s">
        <v>67</v>
      </c>
      <c r="P6" s="47" t="s">
        <v>78</v>
      </c>
      <c r="Q6" s="24"/>
      <c r="R6" s="22"/>
      <c r="S6" s="39"/>
      <c r="T6" s="48"/>
      <c r="U6" s="23"/>
      <c r="V6" s="44"/>
      <c r="W6" s="24"/>
      <c r="X6" s="24"/>
      <c r="Y6" s="24"/>
    </row>
    <row r="7" spans="1:25">
      <c r="A7" s="18">
        <v>7</v>
      </c>
      <c r="B7" s="49"/>
      <c r="C7" s="45" t="s">
        <v>80</v>
      </c>
      <c r="F7" s="50" t="s">
        <v>3</v>
      </c>
      <c r="G7" s="51">
        <v>8</v>
      </c>
      <c r="H7" s="51">
        <v>33.33</v>
      </c>
      <c r="I7" s="52">
        <v>88.81</v>
      </c>
      <c r="J7" s="21">
        <v>2</v>
      </c>
      <c r="K7" s="53">
        <v>99.997</v>
      </c>
      <c r="L7" s="4" t="s">
        <v>28</v>
      </c>
      <c r="M7" s="1"/>
      <c r="N7" s="1"/>
      <c r="R7" s="22"/>
      <c r="S7" s="39"/>
      <c r="T7" s="24"/>
      <c r="U7" s="23"/>
      <c r="V7" s="44"/>
      <c r="W7" s="24"/>
      <c r="X7" s="54"/>
      <c r="Y7" s="24"/>
    </row>
    <row r="8" spans="1:25">
      <c r="A8" s="18">
        <v>8</v>
      </c>
      <c r="B8" s="31" t="s">
        <v>29</v>
      </c>
      <c r="C8" s="55">
        <v>1</v>
      </c>
      <c r="D8" s="8" t="s">
        <v>4</v>
      </c>
      <c r="F8" s="50"/>
      <c r="G8" s="51"/>
      <c r="H8" s="51"/>
      <c r="I8" s="52"/>
      <c r="J8" s="21">
        <v>3</v>
      </c>
      <c r="K8" s="53">
        <v>99.997</v>
      </c>
      <c r="L8" s="4" t="s">
        <v>30</v>
      </c>
      <c r="M8" s="1"/>
      <c r="N8" s="1"/>
      <c r="O8" s="1"/>
      <c r="R8" s="22"/>
      <c r="S8" s="39"/>
      <c r="T8" s="24"/>
      <c r="U8" s="23"/>
      <c r="V8" s="16"/>
      <c r="W8" s="24"/>
      <c r="X8" s="56"/>
      <c r="Y8" s="14"/>
    </row>
    <row r="9" spans="1:25">
      <c r="A9" s="18">
        <v>9</v>
      </c>
      <c r="B9" s="49"/>
      <c r="C9" s="55">
        <v>1.0029E+23</v>
      </c>
      <c r="D9" s="38" t="s">
        <v>5</v>
      </c>
      <c r="F9" s="50"/>
      <c r="G9" s="51"/>
      <c r="H9" s="51"/>
      <c r="I9" s="52"/>
      <c r="J9" s="21">
        <v>4</v>
      </c>
      <c r="K9" s="53">
        <v>1</v>
      </c>
      <c r="L9" s="4" t="s">
        <v>31</v>
      </c>
      <c r="M9" s="1"/>
      <c r="N9" s="1"/>
      <c r="O9" s="1"/>
      <c r="R9" s="22"/>
      <c r="S9" s="57"/>
      <c r="T9" s="15"/>
      <c r="U9" s="23"/>
      <c r="V9" s="16"/>
      <c r="W9" s="24"/>
      <c r="X9" s="56"/>
      <c r="Y9" s="14"/>
    </row>
    <row r="10" spans="1:25">
      <c r="A10" s="18">
        <v>10</v>
      </c>
      <c r="B10" s="31" t="s">
        <v>32</v>
      </c>
      <c r="C10" s="9">
        <v>0.122</v>
      </c>
      <c r="D10" s="38"/>
      <c r="F10" s="50"/>
      <c r="G10" s="51"/>
      <c r="H10" s="51"/>
      <c r="I10" s="52"/>
      <c r="J10" s="21">
        <v>5</v>
      </c>
      <c r="K10" s="53">
        <v>1</v>
      </c>
      <c r="L10" s="4" t="s">
        <v>33</v>
      </c>
      <c r="M10" s="1"/>
      <c r="N10" s="1"/>
      <c r="O10" s="1"/>
      <c r="R10" s="22"/>
      <c r="S10" s="57"/>
      <c r="T10" s="48"/>
      <c r="U10" s="23"/>
      <c r="V10" s="16"/>
      <c r="W10" s="24"/>
      <c r="X10" s="56"/>
      <c r="Y10" s="14"/>
    </row>
    <row r="11" spans="1:25">
      <c r="A11" s="18">
        <v>11</v>
      </c>
      <c r="C11" s="58" t="s">
        <v>34</v>
      </c>
      <c r="D11" s="26" t="s">
        <v>35</v>
      </c>
      <c r="F11" s="50"/>
      <c r="G11" s="51"/>
      <c r="H11" s="51"/>
      <c r="I11" s="52"/>
      <c r="J11" s="21">
        <v>6</v>
      </c>
      <c r="K11" s="53">
        <v>1000</v>
      </c>
      <c r="L11" s="4" t="s">
        <v>36</v>
      </c>
      <c r="M11" s="1"/>
      <c r="N11" s="1"/>
      <c r="O11" s="1"/>
      <c r="R11" s="22"/>
      <c r="S11" s="59"/>
      <c r="T11" s="24"/>
      <c r="U11" s="24"/>
      <c r="V11" s="54"/>
      <c r="W11" s="54"/>
      <c r="X11" s="54"/>
      <c r="Y11" s="24"/>
    </row>
    <row r="12" spans="1:25">
      <c r="A12" s="18">
        <v>12</v>
      </c>
      <c r="B12" s="27" t="s">
        <v>37</v>
      </c>
      <c r="C12" s="60">
        <v>20</v>
      </c>
      <c r="D12" s="61">
        <f>$C$5/100</f>
        <v>0.12</v>
      </c>
      <c r="E12" s="38" t="s">
        <v>66</v>
      </c>
      <c r="F12" s="50"/>
      <c r="G12" s="51"/>
      <c r="H12" s="51"/>
      <c r="I12" s="52"/>
      <c r="J12" s="21">
        <v>7</v>
      </c>
      <c r="K12" s="53">
        <v>9.9705999999999992</v>
      </c>
      <c r="L12" s="4" t="s">
        <v>38</v>
      </c>
      <c r="M12" s="1"/>
      <c r="R12" s="22"/>
      <c r="S12" s="59"/>
      <c r="T12" s="24"/>
      <c r="U12" s="24"/>
      <c r="V12" s="44"/>
      <c r="W12" s="44"/>
      <c r="X12" s="44"/>
      <c r="Y12" s="24"/>
    </row>
    <row r="13" spans="1:25">
      <c r="A13" s="18">
        <v>13</v>
      </c>
      <c r="B13" s="27" t="s">
        <v>39</v>
      </c>
      <c r="C13" s="62">
        <v>228</v>
      </c>
      <c r="D13" s="61">
        <f>$C$5*1000000</f>
        <v>12000000</v>
      </c>
      <c r="E13" s="38" t="s">
        <v>61</v>
      </c>
      <c r="F13" s="63"/>
      <c r="G13" s="64"/>
      <c r="H13" s="64"/>
      <c r="I13" s="65"/>
      <c r="J13" s="21">
        <v>8</v>
      </c>
      <c r="K13" s="66">
        <v>0.20795</v>
      </c>
      <c r="L13" s="4" t="s">
        <v>40</v>
      </c>
      <c r="R13" s="22" t="s">
        <v>77</v>
      </c>
      <c r="S13" s="59"/>
      <c r="T13" s="24"/>
      <c r="U13" s="22"/>
      <c r="V13" s="44"/>
      <c r="W13" s="44"/>
      <c r="X13" s="16"/>
      <c r="Y13" s="24"/>
    </row>
    <row r="14" spans="1:25" ht="13">
      <c r="A14" s="18">
        <v>14</v>
      </c>
      <c r="B14" s="27" t="s">
        <v>70</v>
      </c>
      <c r="C14" s="67"/>
      <c r="D14" s="38" t="s">
        <v>71</v>
      </c>
      <c r="E14" s="24"/>
      <c r="F14" s="24"/>
      <c r="G14" s="24"/>
      <c r="H14" s="68">
        <f>SUM(H6:H13)</f>
        <v>100</v>
      </c>
      <c r="I14" s="69">
        <f>SUM(I6:I13)</f>
        <v>100</v>
      </c>
      <c r="J14" s="21">
        <v>0</v>
      </c>
      <c r="K14" s="10" t="s">
        <v>41</v>
      </c>
      <c r="L14" s="11"/>
      <c r="N14" s="58"/>
      <c r="O14" s="58"/>
      <c r="P14" s="58"/>
      <c r="R14" s="22"/>
      <c r="S14" s="59"/>
      <c r="T14" s="24"/>
      <c r="U14" s="22"/>
      <c r="V14" s="70"/>
      <c r="W14" s="70"/>
      <c r="X14" s="71"/>
      <c r="Y14" s="24"/>
    </row>
    <row r="15" spans="1:25" ht="13">
      <c r="A15" s="18">
        <v>15</v>
      </c>
      <c r="B15" s="27" t="s">
        <v>63</v>
      </c>
      <c r="C15" s="72"/>
      <c r="D15" s="73" t="s">
        <v>64</v>
      </c>
      <c r="E15" s="74"/>
      <c r="F15" s="74"/>
      <c r="G15" s="74"/>
      <c r="H15" s="48"/>
      <c r="I15" s="48"/>
      <c r="J15" s="17"/>
      <c r="K15" s="12"/>
      <c r="L15" s="13"/>
      <c r="M15" s="17"/>
      <c r="N15" s="38"/>
      <c r="O15" s="38"/>
      <c r="P15" s="17"/>
      <c r="R15" s="22"/>
      <c r="S15" s="59"/>
      <c r="T15" s="24"/>
      <c r="U15" s="24"/>
      <c r="V15" s="75"/>
      <c r="W15" s="75"/>
      <c r="X15" s="56"/>
      <c r="Y15" s="24"/>
    </row>
    <row r="16" spans="1:25">
      <c r="A16" s="18">
        <v>16</v>
      </c>
      <c r="B16" s="38"/>
      <c r="C16" s="76"/>
      <c r="D16" s="77"/>
      <c r="F16" s="78" t="s">
        <v>42</v>
      </c>
      <c r="G16" s="74"/>
      <c r="H16" s="79"/>
      <c r="I16" s="48"/>
      <c r="J16" s="115" t="s">
        <v>81</v>
      </c>
      <c r="K16" s="12"/>
      <c r="L16" s="13"/>
      <c r="M16" s="38"/>
      <c r="N16" s="38"/>
      <c r="O16" s="38"/>
      <c r="P16" s="38"/>
      <c r="R16" s="22"/>
      <c r="S16" s="59"/>
      <c r="T16" s="24"/>
      <c r="U16" s="24"/>
      <c r="V16" s="75"/>
      <c r="W16" s="75"/>
      <c r="X16" s="56"/>
      <c r="Y16" s="24"/>
    </row>
    <row r="17" spans="1:25">
      <c r="A17" s="18">
        <v>17</v>
      </c>
      <c r="B17" s="80" t="s">
        <v>43</v>
      </c>
      <c r="C17" s="81"/>
      <c r="D17" s="82"/>
      <c r="E17" s="80" t="s">
        <v>44</v>
      </c>
      <c r="F17" s="83" t="s">
        <v>45</v>
      </c>
      <c r="G17" s="84" t="s">
        <v>46</v>
      </c>
      <c r="H17" s="80" t="s">
        <v>47</v>
      </c>
      <c r="I17" s="81"/>
      <c r="J17" s="82"/>
      <c r="K17" s="80" t="s">
        <v>48</v>
      </c>
      <c r="L17" s="85"/>
      <c r="M17" s="86"/>
      <c r="N17" s="80" t="s">
        <v>49</v>
      </c>
      <c r="O17" s="81"/>
      <c r="P17" s="82"/>
      <c r="R17" s="22"/>
      <c r="S17" s="59"/>
      <c r="T17" s="24"/>
      <c r="U17" s="24"/>
      <c r="V17" s="24"/>
      <c r="W17" s="24"/>
      <c r="X17" s="24"/>
      <c r="Y17" s="24"/>
    </row>
    <row r="18" spans="1:25">
      <c r="A18" s="18">
        <v>18</v>
      </c>
      <c r="B18" s="87" t="s">
        <v>50</v>
      </c>
      <c r="C18" s="24"/>
      <c r="D18" s="88" t="s">
        <v>51</v>
      </c>
      <c r="E18" s="116" t="s">
        <v>52</v>
      </c>
      <c r="F18" s="117"/>
      <c r="G18" s="118"/>
      <c r="H18" s="87" t="s">
        <v>53</v>
      </c>
      <c r="I18" s="24"/>
      <c r="J18" s="88" t="s">
        <v>54</v>
      </c>
      <c r="K18" s="87" t="s">
        <v>55</v>
      </c>
      <c r="L18" s="89"/>
      <c r="M18" s="88" t="s">
        <v>54</v>
      </c>
      <c r="N18" s="87" t="s">
        <v>55</v>
      </c>
      <c r="O18" s="24"/>
      <c r="P18" s="88" t="s">
        <v>54</v>
      </c>
    </row>
    <row r="19" spans="1:25">
      <c r="A19" s="18">
        <v>19</v>
      </c>
      <c r="B19" s="91"/>
      <c r="C19" s="92"/>
      <c r="D19" s="93"/>
      <c r="E19" s="91"/>
      <c r="F19" s="92"/>
      <c r="G19" s="93"/>
      <c r="H19" s="91"/>
      <c r="I19" s="92"/>
      <c r="J19" s="93"/>
      <c r="K19" s="91"/>
      <c r="L19" s="92"/>
      <c r="M19" s="93"/>
      <c r="N19" s="91"/>
      <c r="O19" s="92"/>
      <c r="P19" s="93"/>
    </row>
    <row r="20" spans="1:25">
      <c r="A20" s="21">
        <v>20</v>
      </c>
      <c r="B20" s="94">
        <v>120</v>
      </c>
      <c r="C20" s="95" t="s">
        <v>65</v>
      </c>
      <c r="D20" s="96">
        <f t="shared" ref="D20:D44" si="0">B20/1000000/$C$5</f>
        <v>1.0000000000000001E-5</v>
      </c>
      <c r="E20" s="97">
        <v>6.1800000000000001E-2</v>
      </c>
      <c r="F20" s="98">
        <v>0.61839999999999995</v>
      </c>
      <c r="G20" s="99">
        <f t="shared" ref="G20:G83" si="1">E20+F20</f>
        <v>0.68019999999999992</v>
      </c>
      <c r="H20" s="94">
        <v>19</v>
      </c>
      <c r="I20" s="95" t="s">
        <v>57</v>
      </c>
      <c r="J20" s="100">
        <f t="shared" ref="J20:J51" si="2">H20/1000/10</f>
        <v>1.9E-3</v>
      </c>
      <c r="K20" s="94">
        <v>11</v>
      </c>
      <c r="L20" s="95" t="s">
        <v>57</v>
      </c>
      <c r="M20" s="100">
        <f t="shared" ref="M20:M51" si="3">K20/1000/10</f>
        <v>1.0999999999999998E-3</v>
      </c>
      <c r="N20" s="94">
        <v>8</v>
      </c>
      <c r="O20" s="95" t="s">
        <v>57</v>
      </c>
      <c r="P20" s="100">
        <f t="shared" ref="P20:P51" si="4">N20/1000/10</f>
        <v>8.0000000000000004E-4</v>
      </c>
    </row>
    <row r="21" spans="1:25">
      <c r="A21" s="18">
        <f>A20+1</f>
        <v>21</v>
      </c>
      <c r="B21" s="101">
        <v>130</v>
      </c>
      <c r="C21" s="102" t="s">
        <v>65</v>
      </c>
      <c r="D21" s="96">
        <f t="shared" si="0"/>
        <v>1.0833333333333332E-5</v>
      </c>
      <c r="E21" s="103">
        <v>6.4320000000000002E-2</v>
      </c>
      <c r="F21" s="104">
        <v>0.63560000000000005</v>
      </c>
      <c r="G21" s="99">
        <f t="shared" si="1"/>
        <v>0.6999200000000001</v>
      </c>
      <c r="H21" s="101">
        <v>20</v>
      </c>
      <c r="I21" s="102" t="s">
        <v>57</v>
      </c>
      <c r="J21" s="100">
        <f t="shared" si="2"/>
        <v>2E-3</v>
      </c>
      <c r="K21" s="101">
        <v>12</v>
      </c>
      <c r="L21" s="102" t="s">
        <v>57</v>
      </c>
      <c r="M21" s="100">
        <f t="shared" si="3"/>
        <v>1.2000000000000001E-3</v>
      </c>
      <c r="N21" s="101">
        <v>8</v>
      </c>
      <c r="O21" s="102" t="s">
        <v>57</v>
      </c>
      <c r="P21" s="100">
        <f t="shared" si="4"/>
        <v>8.0000000000000004E-4</v>
      </c>
    </row>
    <row r="22" spans="1:25">
      <c r="A22" s="18">
        <f t="shared" ref="A22:A85" si="5">A21+1</f>
        <v>22</v>
      </c>
      <c r="B22" s="101">
        <v>139.999</v>
      </c>
      <c r="C22" s="102" t="s">
        <v>65</v>
      </c>
      <c r="D22" s="96">
        <f t="shared" si="0"/>
        <v>1.1666583333333333E-5</v>
      </c>
      <c r="E22" s="103">
        <v>6.6750000000000004E-2</v>
      </c>
      <c r="F22" s="104">
        <v>0.65169999999999995</v>
      </c>
      <c r="G22" s="99">
        <f t="shared" si="1"/>
        <v>0.71844999999999992</v>
      </c>
      <c r="H22" s="101">
        <v>21</v>
      </c>
      <c r="I22" s="102" t="s">
        <v>57</v>
      </c>
      <c r="J22" s="100">
        <f t="shared" si="2"/>
        <v>2.1000000000000003E-3</v>
      </c>
      <c r="K22" s="101">
        <v>12</v>
      </c>
      <c r="L22" s="102" t="s">
        <v>57</v>
      </c>
      <c r="M22" s="100">
        <f t="shared" si="3"/>
        <v>1.2000000000000001E-3</v>
      </c>
      <c r="N22" s="101">
        <v>9</v>
      </c>
      <c r="O22" s="102" t="s">
        <v>57</v>
      </c>
      <c r="P22" s="100">
        <f t="shared" si="4"/>
        <v>8.9999999999999998E-4</v>
      </c>
    </row>
    <row r="23" spans="1:25">
      <c r="A23" s="18">
        <f t="shared" si="5"/>
        <v>23</v>
      </c>
      <c r="B23" s="101">
        <v>149.999</v>
      </c>
      <c r="C23" s="102" t="s">
        <v>65</v>
      </c>
      <c r="D23" s="96">
        <f t="shared" si="0"/>
        <v>1.2499916666666667E-5</v>
      </c>
      <c r="E23" s="103">
        <v>6.9089999999999999E-2</v>
      </c>
      <c r="F23" s="104">
        <v>0.66679999999999995</v>
      </c>
      <c r="G23" s="99">
        <f t="shared" si="1"/>
        <v>0.73588999999999993</v>
      </c>
      <c r="H23" s="101">
        <v>22</v>
      </c>
      <c r="I23" s="102" t="s">
        <v>57</v>
      </c>
      <c r="J23" s="100">
        <f t="shared" si="2"/>
        <v>2.1999999999999997E-3</v>
      </c>
      <c r="K23" s="101">
        <v>12</v>
      </c>
      <c r="L23" s="102" t="s">
        <v>57</v>
      </c>
      <c r="M23" s="100">
        <f t="shared" si="3"/>
        <v>1.2000000000000001E-3</v>
      </c>
      <c r="N23" s="101">
        <v>9</v>
      </c>
      <c r="O23" s="102" t="s">
        <v>57</v>
      </c>
      <c r="P23" s="100">
        <f t="shared" si="4"/>
        <v>8.9999999999999998E-4</v>
      </c>
    </row>
    <row r="24" spans="1:25">
      <c r="A24" s="18">
        <f t="shared" si="5"/>
        <v>24</v>
      </c>
      <c r="B24" s="101">
        <v>159.999</v>
      </c>
      <c r="C24" s="102" t="s">
        <v>65</v>
      </c>
      <c r="D24" s="96">
        <f t="shared" si="0"/>
        <v>1.333325E-5</v>
      </c>
      <c r="E24" s="103">
        <v>7.1360000000000007E-2</v>
      </c>
      <c r="F24" s="104">
        <v>0.68089999999999995</v>
      </c>
      <c r="G24" s="99">
        <f t="shared" si="1"/>
        <v>0.75225999999999993</v>
      </c>
      <c r="H24" s="101">
        <v>23</v>
      </c>
      <c r="I24" s="102" t="s">
        <v>57</v>
      </c>
      <c r="J24" s="100">
        <f t="shared" si="2"/>
        <v>2.3E-3</v>
      </c>
      <c r="K24" s="101">
        <v>13</v>
      </c>
      <c r="L24" s="102" t="s">
        <v>57</v>
      </c>
      <c r="M24" s="100">
        <f t="shared" si="3"/>
        <v>1.2999999999999999E-3</v>
      </c>
      <c r="N24" s="101">
        <v>9</v>
      </c>
      <c r="O24" s="102" t="s">
        <v>57</v>
      </c>
      <c r="P24" s="100">
        <f t="shared" si="4"/>
        <v>8.9999999999999998E-4</v>
      </c>
    </row>
    <row r="25" spans="1:25">
      <c r="A25" s="18">
        <f t="shared" si="5"/>
        <v>25</v>
      </c>
      <c r="B25" s="101">
        <v>169.999</v>
      </c>
      <c r="C25" s="102" t="s">
        <v>65</v>
      </c>
      <c r="D25" s="96">
        <f t="shared" si="0"/>
        <v>1.4166583333333332E-5</v>
      </c>
      <c r="E25" s="103">
        <v>7.356E-2</v>
      </c>
      <c r="F25" s="104">
        <v>0.69420000000000004</v>
      </c>
      <c r="G25" s="99">
        <f t="shared" si="1"/>
        <v>0.76776</v>
      </c>
      <c r="H25" s="101">
        <v>23</v>
      </c>
      <c r="I25" s="102" t="s">
        <v>57</v>
      </c>
      <c r="J25" s="100">
        <f t="shared" si="2"/>
        <v>2.3E-3</v>
      </c>
      <c r="K25" s="101">
        <v>13</v>
      </c>
      <c r="L25" s="102" t="s">
        <v>57</v>
      </c>
      <c r="M25" s="100">
        <f t="shared" si="3"/>
        <v>1.2999999999999999E-3</v>
      </c>
      <c r="N25" s="101">
        <v>10</v>
      </c>
      <c r="O25" s="102" t="s">
        <v>57</v>
      </c>
      <c r="P25" s="100">
        <f t="shared" si="4"/>
        <v>1E-3</v>
      </c>
    </row>
    <row r="26" spans="1:25">
      <c r="A26" s="18">
        <f t="shared" si="5"/>
        <v>26</v>
      </c>
      <c r="B26" s="101">
        <v>179.999</v>
      </c>
      <c r="C26" s="102" t="s">
        <v>65</v>
      </c>
      <c r="D26" s="96">
        <f t="shared" si="0"/>
        <v>1.4999916666666667E-5</v>
      </c>
      <c r="E26" s="103">
        <v>7.5689999999999993E-2</v>
      </c>
      <c r="F26" s="104">
        <v>0.70669999999999999</v>
      </c>
      <c r="G26" s="99">
        <f t="shared" si="1"/>
        <v>0.78239000000000003</v>
      </c>
      <c r="H26" s="101">
        <v>24</v>
      </c>
      <c r="I26" s="102" t="s">
        <v>57</v>
      </c>
      <c r="J26" s="100">
        <f t="shared" si="2"/>
        <v>2.4000000000000002E-3</v>
      </c>
      <c r="K26" s="101">
        <v>14</v>
      </c>
      <c r="L26" s="102" t="s">
        <v>57</v>
      </c>
      <c r="M26" s="100">
        <f t="shared" si="3"/>
        <v>1.4E-3</v>
      </c>
      <c r="N26" s="101">
        <v>10</v>
      </c>
      <c r="O26" s="102" t="s">
        <v>57</v>
      </c>
      <c r="P26" s="100">
        <f t="shared" si="4"/>
        <v>1E-3</v>
      </c>
    </row>
    <row r="27" spans="1:25">
      <c r="A27" s="18">
        <f t="shared" si="5"/>
        <v>27</v>
      </c>
      <c r="B27" s="101">
        <v>199.999</v>
      </c>
      <c r="C27" s="102" t="s">
        <v>65</v>
      </c>
      <c r="D27" s="96">
        <f t="shared" si="0"/>
        <v>1.6666583333333334E-5</v>
      </c>
      <c r="E27" s="103">
        <v>7.9780000000000004E-2</v>
      </c>
      <c r="F27" s="104">
        <v>0.72989999999999999</v>
      </c>
      <c r="G27" s="99">
        <f t="shared" si="1"/>
        <v>0.80967999999999996</v>
      </c>
      <c r="H27" s="101">
        <v>26</v>
      </c>
      <c r="I27" s="102" t="s">
        <v>57</v>
      </c>
      <c r="J27" s="100">
        <f t="shared" si="2"/>
        <v>2.5999999999999999E-3</v>
      </c>
      <c r="K27" s="101">
        <v>14</v>
      </c>
      <c r="L27" s="102" t="s">
        <v>57</v>
      </c>
      <c r="M27" s="100">
        <f t="shared" si="3"/>
        <v>1.4E-3</v>
      </c>
      <c r="N27" s="101">
        <v>10</v>
      </c>
      <c r="O27" s="102" t="s">
        <v>57</v>
      </c>
      <c r="P27" s="100">
        <f t="shared" si="4"/>
        <v>1E-3</v>
      </c>
    </row>
    <row r="28" spans="1:25">
      <c r="A28" s="18">
        <f t="shared" si="5"/>
        <v>28</v>
      </c>
      <c r="B28" s="101">
        <v>224.999</v>
      </c>
      <c r="C28" s="102" t="s">
        <v>65</v>
      </c>
      <c r="D28" s="96">
        <f t="shared" si="0"/>
        <v>1.8749916666666668E-5</v>
      </c>
      <c r="E28" s="103">
        <v>8.4620000000000001E-2</v>
      </c>
      <c r="F28" s="104">
        <v>0.75580000000000003</v>
      </c>
      <c r="G28" s="99">
        <f t="shared" si="1"/>
        <v>0.84042000000000006</v>
      </c>
      <c r="H28" s="101">
        <v>28</v>
      </c>
      <c r="I28" s="102" t="s">
        <v>57</v>
      </c>
      <c r="J28" s="100">
        <f t="shared" si="2"/>
        <v>2.8E-3</v>
      </c>
      <c r="K28" s="101">
        <v>15</v>
      </c>
      <c r="L28" s="102" t="s">
        <v>57</v>
      </c>
      <c r="M28" s="100">
        <f t="shared" si="3"/>
        <v>1.5E-3</v>
      </c>
      <c r="N28" s="101">
        <v>11</v>
      </c>
      <c r="O28" s="102" t="s">
        <v>57</v>
      </c>
      <c r="P28" s="100">
        <f t="shared" si="4"/>
        <v>1.0999999999999998E-3</v>
      </c>
    </row>
    <row r="29" spans="1:25">
      <c r="A29" s="18">
        <f t="shared" si="5"/>
        <v>29</v>
      </c>
      <c r="B29" s="101">
        <v>249.999</v>
      </c>
      <c r="C29" s="102" t="s">
        <v>65</v>
      </c>
      <c r="D29" s="96">
        <f t="shared" si="0"/>
        <v>2.0833249999999999E-5</v>
      </c>
      <c r="E29" s="103">
        <v>8.9200000000000002E-2</v>
      </c>
      <c r="F29" s="104">
        <v>0.77880000000000005</v>
      </c>
      <c r="G29" s="99">
        <f t="shared" si="1"/>
        <v>0.8680000000000001</v>
      </c>
      <c r="H29" s="101">
        <v>30</v>
      </c>
      <c r="I29" s="102" t="s">
        <v>57</v>
      </c>
      <c r="J29" s="100">
        <f t="shared" si="2"/>
        <v>3.0000000000000001E-3</v>
      </c>
      <c r="K29" s="101">
        <v>16</v>
      </c>
      <c r="L29" s="102" t="s">
        <v>57</v>
      </c>
      <c r="M29" s="100">
        <f t="shared" si="3"/>
        <v>1.6000000000000001E-3</v>
      </c>
      <c r="N29" s="101">
        <v>12</v>
      </c>
      <c r="O29" s="102" t="s">
        <v>57</v>
      </c>
      <c r="P29" s="100">
        <f t="shared" si="4"/>
        <v>1.2000000000000001E-3</v>
      </c>
    </row>
    <row r="30" spans="1:25">
      <c r="A30" s="18">
        <f t="shared" si="5"/>
        <v>30</v>
      </c>
      <c r="B30" s="101">
        <v>274.99900000000002</v>
      </c>
      <c r="C30" s="102" t="s">
        <v>65</v>
      </c>
      <c r="D30" s="96">
        <f t="shared" si="0"/>
        <v>2.2916583333333333E-5</v>
      </c>
      <c r="E30" s="103">
        <v>9.3549999999999994E-2</v>
      </c>
      <c r="F30" s="104">
        <v>0.79949999999999999</v>
      </c>
      <c r="G30" s="99">
        <f t="shared" si="1"/>
        <v>0.89305000000000001</v>
      </c>
      <c r="H30" s="101">
        <v>31</v>
      </c>
      <c r="I30" s="102" t="s">
        <v>57</v>
      </c>
      <c r="J30" s="100">
        <f t="shared" si="2"/>
        <v>3.0999999999999999E-3</v>
      </c>
      <c r="K30" s="101">
        <v>17</v>
      </c>
      <c r="L30" s="102" t="s">
        <v>57</v>
      </c>
      <c r="M30" s="100">
        <f t="shared" si="3"/>
        <v>1.7000000000000001E-3</v>
      </c>
      <c r="N30" s="101">
        <v>13</v>
      </c>
      <c r="O30" s="102" t="s">
        <v>57</v>
      </c>
      <c r="P30" s="100">
        <f t="shared" si="4"/>
        <v>1.2999999999999999E-3</v>
      </c>
    </row>
    <row r="31" spans="1:25">
      <c r="A31" s="18">
        <f t="shared" si="5"/>
        <v>31</v>
      </c>
      <c r="B31" s="101">
        <v>299.99900000000002</v>
      </c>
      <c r="C31" s="102" t="s">
        <v>65</v>
      </c>
      <c r="D31" s="96">
        <f t="shared" si="0"/>
        <v>2.4999916666666668E-5</v>
      </c>
      <c r="E31" s="103">
        <v>9.7710000000000005E-2</v>
      </c>
      <c r="F31" s="104">
        <v>0.81830000000000003</v>
      </c>
      <c r="G31" s="99">
        <f t="shared" si="1"/>
        <v>0.91600999999999999</v>
      </c>
      <c r="H31" s="101">
        <v>33</v>
      </c>
      <c r="I31" s="102" t="s">
        <v>57</v>
      </c>
      <c r="J31" s="100">
        <f t="shared" si="2"/>
        <v>3.3E-3</v>
      </c>
      <c r="K31" s="101">
        <v>18</v>
      </c>
      <c r="L31" s="102" t="s">
        <v>57</v>
      </c>
      <c r="M31" s="100">
        <f t="shared" si="3"/>
        <v>1.8E-3</v>
      </c>
      <c r="N31" s="101">
        <v>13</v>
      </c>
      <c r="O31" s="102" t="s">
        <v>57</v>
      </c>
      <c r="P31" s="100">
        <f t="shared" si="4"/>
        <v>1.2999999999999999E-3</v>
      </c>
    </row>
    <row r="32" spans="1:25">
      <c r="A32" s="18">
        <f t="shared" si="5"/>
        <v>32</v>
      </c>
      <c r="B32" s="101">
        <v>324.99900000000002</v>
      </c>
      <c r="C32" s="102" t="s">
        <v>65</v>
      </c>
      <c r="D32" s="96">
        <f t="shared" si="0"/>
        <v>2.7083250000000002E-5</v>
      </c>
      <c r="E32" s="103">
        <v>0.1017</v>
      </c>
      <c r="F32" s="104">
        <v>0.83530000000000004</v>
      </c>
      <c r="G32" s="99">
        <f t="shared" si="1"/>
        <v>0.93700000000000006</v>
      </c>
      <c r="H32" s="101">
        <v>35</v>
      </c>
      <c r="I32" s="102" t="s">
        <v>57</v>
      </c>
      <c r="J32" s="100">
        <f t="shared" si="2"/>
        <v>3.5000000000000005E-3</v>
      </c>
      <c r="K32" s="101">
        <v>19</v>
      </c>
      <c r="L32" s="102" t="s">
        <v>57</v>
      </c>
      <c r="M32" s="100">
        <f t="shared" si="3"/>
        <v>1.9E-3</v>
      </c>
      <c r="N32" s="101">
        <v>14</v>
      </c>
      <c r="O32" s="102" t="s">
        <v>57</v>
      </c>
      <c r="P32" s="100">
        <f t="shared" si="4"/>
        <v>1.4E-3</v>
      </c>
    </row>
    <row r="33" spans="1:16">
      <c r="A33" s="18">
        <f t="shared" si="5"/>
        <v>33</v>
      </c>
      <c r="B33" s="101">
        <v>349.99900000000002</v>
      </c>
      <c r="C33" s="102" t="s">
        <v>65</v>
      </c>
      <c r="D33" s="96">
        <f t="shared" si="0"/>
        <v>2.9166583333333336E-5</v>
      </c>
      <c r="E33" s="103">
        <v>0.1055</v>
      </c>
      <c r="F33" s="104">
        <v>0.85099999999999998</v>
      </c>
      <c r="G33" s="99">
        <f t="shared" si="1"/>
        <v>0.95650000000000002</v>
      </c>
      <c r="H33" s="101">
        <v>37</v>
      </c>
      <c r="I33" s="102" t="s">
        <v>57</v>
      </c>
      <c r="J33" s="100">
        <f t="shared" si="2"/>
        <v>3.6999999999999997E-3</v>
      </c>
      <c r="K33" s="101">
        <v>20</v>
      </c>
      <c r="L33" s="102" t="s">
        <v>57</v>
      </c>
      <c r="M33" s="100">
        <f t="shared" si="3"/>
        <v>2E-3</v>
      </c>
      <c r="N33" s="101">
        <v>14</v>
      </c>
      <c r="O33" s="102" t="s">
        <v>57</v>
      </c>
      <c r="P33" s="100">
        <f t="shared" si="4"/>
        <v>1.4E-3</v>
      </c>
    </row>
    <row r="34" spans="1:16">
      <c r="A34" s="18">
        <f t="shared" si="5"/>
        <v>34</v>
      </c>
      <c r="B34" s="101">
        <v>374.99900000000002</v>
      </c>
      <c r="C34" s="102" t="s">
        <v>65</v>
      </c>
      <c r="D34" s="96">
        <f t="shared" si="0"/>
        <v>3.1249916666666671E-5</v>
      </c>
      <c r="E34" s="103">
        <v>0.10920000000000001</v>
      </c>
      <c r="F34" s="104">
        <v>0.86529999999999996</v>
      </c>
      <c r="G34" s="99">
        <f t="shared" si="1"/>
        <v>0.97449999999999992</v>
      </c>
      <c r="H34" s="101">
        <v>38</v>
      </c>
      <c r="I34" s="102" t="s">
        <v>57</v>
      </c>
      <c r="J34" s="100">
        <f t="shared" si="2"/>
        <v>3.8E-3</v>
      </c>
      <c r="K34" s="101">
        <v>20</v>
      </c>
      <c r="L34" s="102" t="s">
        <v>57</v>
      </c>
      <c r="M34" s="100">
        <f t="shared" si="3"/>
        <v>2E-3</v>
      </c>
      <c r="N34" s="101">
        <v>15</v>
      </c>
      <c r="O34" s="102" t="s">
        <v>57</v>
      </c>
      <c r="P34" s="100">
        <f t="shared" si="4"/>
        <v>1.5E-3</v>
      </c>
    </row>
    <row r="35" spans="1:16">
      <c r="A35" s="18">
        <f t="shared" si="5"/>
        <v>35</v>
      </c>
      <c r="B35" s="101">
        <v>399.99900000000002</v>
      </c>
      <c r="C35" s="102" t="s">
        <v>65</v>
      </c>
      <c r="D35" s="96">
        <f t="shared" si="0"/>
        <v>3.3333249999999998E-5</v>
      </c>
      <c r="E35" s="103">
        <v>0.1128</v>
      </c>
      <c r="F35" s="104">
        <v>0.87860000000000005</v>
      </c>
      <c r="G35" s="99">
        <f t="shared" si="1"/>
        <v>0.99140000000000006</v>
      </c>
      <c r="H35" s="101">
        <v>40</v>
      </c>
      <c r="I35" s="102" t="s">
        <v>57</v>
      </c>
      <c r="J35" s="100">
        <f t="shared" si="2"/>
        <v>4.0000000000000001E-3</v>
      </c>
      <c r="K35" s="101">
        <v>21</v>
      </c>
      <c r="L35" s="102" t="s">
        <v>57</v>
      </c>
      <c r="M35" s="100">
        <f t="shared" si="3"/>
        <v>2.1000000000000003E-3</v>
      </c>
      <c r="N35" s="101">
        <v>16</v>
      </c>
      <c r="O35" s="102" t="s">
        <v>57</v>
      </c>
      <c r="P35" s="100">
        <f t="shared" si="4"/>
        <v>1.6000000000000001E-3</v>
      </c>
    </row>
    <row r="36" spans="1:16">
      <c r="A36" s="18">
        <f t="shared" si="5"/>
        <v>36</v>
      </c>
      <c r="B36" s="101">
        <v>449.99900000000002</v>
      </c>
      <c r="C36" s="102" t="s">
        <v>65</v>
      </c>
      <c r="D36" s="96">
        <f t="shared" si="0"/>
        <v>3.7499916666666667E-5</v>
      </c>
      <c r="E36" s="103">
        <v>0.1197</v>
      </c>
      <c r="F36" s="104">
        <v>0.90229999999999999</v>
      </c>
      <c r="G36" s="99">
        <f t="shared" si="1"/>
        <v>1.022</v>
      </c>
      <c r="H36" s="101">
        <v>43</v>
      </c>
      <c r="I36" s="102" t="s">
        <v>57</v>
      </c>
      <c r="J36" s="100">
        <f t="shared" si="2"/>
        <v>4.3E-3</v>
      </c>
      <c r="K36" s="101">
        <v>23</v>
      </c>
      <c r="L36" s="102" t="s">
        <v>57</v>
      </c>
      <c r="M36" s="100">
        <f t="shared" si="3"/>
        <v>2.3E-3</v>
      </c>
      <c r="N36" s="101">
        <v>17</v>
      </c>
      <c r="O36" s="102" t="s">
        <v>57</v>
      </c>
      <c r="P36" s="100">
        <f t="shared" si="4"/>
        <v>1.7000000000000001E-3</v>
      </c>
    </row>
    <row r="37" spans="1:16">
      <c r="A37" s="18">
        <f t="shared" si="5"/>
        <v>37</v>
      </c>
      <c r="B37" s="101">
        <v>499.99900000000002</v>
      </c>
      <c r="C37" s="102" t="s">
        <v>65</v>
      </c>
      <c r="D37" s="96">
        <f t="shared" si="0"/>
        <v>4.1666583333333335E-5</v>
      </c>
      <c r="E37" s="103">
        <v>0.12609999999999999</v>
      </c>
      <c r="F37" s="104">
        <v>0.92290000000000005</v>
      </c>
      <c r="G37" s="99">
        <f t="shared" si="1"/>
        <v>1.0489999999999999</v>
      </c>
      <c r="H37" s="101">
        <v>47</v>
      </c>
      <c r="I37" s="102" t="s">
        <v>57</v>
      </c>
      <c r="J37" s="100">
        <f t="shared" si="2"/>
        <v>4.7000000000000002E-3</v>
      </c>
      <c r="K37" s="101">
        <v>24</v>
      </c>
      <c r="L37" s="102" t="s">
        <v>57</v>
      </c>
      <c r="M37" s="100">
        <f t="shared" si="3"/>
        <v>2.4000000000000002E-3</v>
      </c>
      <c r="N37" s="101">
        <v>18</v>
      </c>
      <c r="O37" s="102" t="s">
        <v>57</v>
      </c>
      <c r="P37" s="100">
        <f t="shared" si="4"/>
        <v>1.8E-3</v>
      </c>
    </row>
    <row r="38" spans="1:16">
      <c r="A38" s="18">
        <f t="shared" si="5"/>
        <v>38</v>
      </c>
      <c r="B38" s="101">
        <v>549.99900000000002</v>
      </c>
      <c r="C38" s="102" t="s">
        <v>65</v>
      </c>
      <c r="D38" s="96">
        <f t="shared" si="0"/>
        <v>4.5833250000000004E-5</v>
      </c>
      <c r="E38" s="103">
        <v>0.1323</v>
      </c>
      <c r="F38" s="104">
        <v>0.94089999999999996</v>
      </c>
      <c r="G38" s="99">
        <f t="shared" si="1"/>
        <v>1.0731999999999999</v>
      </c>
      <c r="H38" s="101">
        <v>50</v>
      </c>
      <c r="I38" s="102" t="s">
        <v>57</v>
      </c>
      <c r="J38" s="100">
        <f t="shared" si="2"/>
        <v>5.0000000000000001E-3</v>
      </c>
      <c r="K38" s="101">
        <v>26</v>
      </c>
      <c r="L38" s="102" t="s">
        <v>57</v>
      </c>
      <c r="M38" s="100">
        <f t="shared" si="3"/>
        <v>2.5999999999999999E-3</v>
      </c>
      <c r="N38" s="101">
        <v>19</v>
      </c>
      <c r="O38" s="102" t="s">
        <v>57</v>
      </c>
      <c r="P38" s="100">
        <f t="shared" si="4"/>
        <v>1.9E-3</v>
      </c>
    </row>
    <row r="39" spans="1:16">
      <c r="A39" s="18">
        <f t="shared" si="5"/>
        <v>39</v>
      </c>
      <c r="B39" s="101">
        <v>599.99900000000002</v>
      </c>
      <c r="C39" s="102" t="s">
        <v>65</v>
      </c>
      <c r="D39" s="96">
        <f t="shared" si="0"/>
        <v>4.9999916666666672E-5</v>
      </c>
      <c r="E39" s="103">
        <v>0.13819999999999999</v>
      </c>
      <c r="F39" s="104">
        <v>0.95679999999999998</v>
      </c>
      <c r="G39" s="99">
        <f t="shared" si="1"/>
        <v>1.095</v>
      </c>
      <c r="H39" s="101">
        <v>53</v>
      </c>
      <c r="I39" s="102" t="s">
        <v>57</v>
      </c>
      <c r="J39" s="100">
        <f t="shared" si="2"/>
        <v>5.3E-3</v>
      </c>
      <c r="K39" s="101">
        <v>27</v>
      </c>
      <c r="L39" s="102" t="s">
        <v>57</v>
      </c>
      <c r="M39" s="100">
        <f t="shared" si="3"/>
        <v>2.7000000000000001E-3</v>
      </c>
      <c r="N39" s="101">
        <v>20</v>
      </c>
      <c r="O39" s="102" t="s">
        <v>57</v>
      </c>
      <c r="P39" s="100">
        <f t="shared" si="4"/>
        <v>2E-3</v>
      </c>
    </row>
    <row r="40" spans="1:16">
      <c r="A40" s="18">
        <f t="shared" si="5"/>
        <v>40</v>
      </c>
      <c r="B40" s="101">
        <v>649.99900000000002</v>
      </c>
      <c r="C40" s="102" t="s">
        <v>65</v>
      </c>
      <c r="D40" s="96">
        <f t="shared" si="0"/>
        <v>5.4166583333333341E-5</v>
      </c>
      <c r="E40" s="103">
        <v>0.14380000000000001</v>
      </c>
      <c r="F40" s="104">
        <v>0.97089999999999999</v>
      </c>
      <c r="G40" s="99">
        <f t="shared" si="1"/>
        <v>1.1147</v>
      </c>
      <c r="H40" s="101">
        <v>56</v>
      </c>
      <c r="I40" s="102" t="s">
        <v>57</v>
      </c>
      <c r="J40" s="100">
        <f t="shared" si="2"/>
        <v>5.5999999999999999E-3</v>
      </c>
      <c r="K40" s="101">
        <v>28</v>
      </c>
      <c r="L40" s="102" t="s">
        <v>57</v>
      </c>
      <c r="M40" s="100">
        <f t="shared" si="3"/>
        <v>2.8E-3</v>
      </c>
      <c r="N40" s="101">
        <v>21</v>
      </c>
      <c r="O40" s="102" t="s">
        <v>57</v>
      </c>
      <c r="P40" s="100">
        <f t="shared" si="4"/>
        <v>2.1000000000000003E-3</v>
      </c>
    </row>
    <row r="41" spans="1:16">
      <c r="A41" s="18">
        <f t="shared" si="5"/>
        <v>41</v>
      </c>
      <c r="B41" s="101">
        <v>699.99900000000002</v>
      </c>
      <c r="C41" s="102" t="s">
        <v>65</v>
      </c>
      <c r="D41" s="96">
        <f t="shared" si="0"/>
        <v>5.8333249999999996E-5</v>
      </c>
      <c r="E41" s="103">
        <v>0.14929999999999999</v>
      </c>
      <c r="F41" s="104">
        <v>0.98350000000000004</v>
      </c>
      <c r="G41" s="99">
        <f t="shared" si="1"/>
        <v>1.1328</v>
      </c>
      <c r="H41" s="101">
        <v>59</v>
      </c>
      <c r="I41" s="102" t="s">
        <v>57</v>
      </c>
      <c r="J41" s="100">
        <f t="shared" si="2"/>
        <v>5.8999999999999999E-3</v>
      </c>
      <c r="K41" s="101">
        <v>30</v>
      </c>
      <c r="L41" s="102" t="s">
        <v>57</v>
      </c>
      <c r="M41" s="100">
        <f t="shared" si="3"/>
        <v>3.0000000000000001E-3</v>
      </c>
      <c r="N41" s="101">
        <v>22</v>
      </c>
      <c r="O41" s="102" t="s">
        <v>57</v>
      </c>
      <c r="P41" s="100">
        <f t="shared" si="4"/>
        <v>2.1999999999999997E-3</v>
      </c>
    </row>
    <row r="42" spans="1:16">
      <c r="A42" s="18">
        <f t="shared" si="5"/>
        <v>42</v>
      </c>
      <c r="B42" s="101">
        <v>799.99900000000002</v>
      </c>
      <c r="C42" s="102" t="s">
        <v>65</v>
      </c>
      <c r="D42" s="96">
        <f t="shared" si="0"/>
        <v>6.666658333333334E-5</v>
      </c>
      <c r="E42" s="103">
        <v>0.15959999999999999</v>
      </c>
      <c r="F42" s="104">
        <v>1.0049999999999999</v>
      </c>
      <c r="G42" s="99">
        <f t="shared" si="1"/>
        <v>1.1645999999999999</v>
      </c>
      <c r="H42" s="101">
        <v>65</v>
      </c>
      <c r="I42" s="102" t="s">
        <v>57</v>
      </c>
      <c r="J42" s="100">
        <f t="shared" si="2"/>
        <v>6.5000000000000006E-3</v>
      </c>
      <c r="K42" s="101">
        <v>32</v>
      </c>
      <c r="L42" s="102" t="s">
        <v>57</v>
      </c>
      <c r="M42" s="100">
        <f t="shared" si="3"/>
        <v>3.2000000000000002E-3</v>
      </c>
      <c r="N42" s="101">
        <v>24</v>
      </c>
      <c r="O42" s="102" t="s">
        <v>57</v>
      </c>
      <c r="P42" s="100">
        <f t="shared" si="4"/>
        <v>2.4000000000000002E-3</v>
      </c>
    </row>
    <row r="43" spans="1:16">
      <c r="A43" s="18">
        <f t="shared" si="5"/>
        <v>43</v>
      </c>
      <c r="B43" s="101">
        <v>899.99900000000002</v>
      </c>
      <c r="C43" s="102" t="s">
        <v>65</v>
      </c>
      <c r="D43" s="96">
        <f t="shared" si="0"/>
        <v>7.4999916666666677E-5</v>
      </c>
      <c r="E43" s="103">
        <v>0.16919999999999999</v>
      </c>
      <c r="F43" s="104">
        <v>1.022</v>
      </c>
      <c r="G43" s="99">
        <f t="shared" si="1"/>
        <v>1.1912</v>
      </c>
      <c r="H43" s="101">
        <v>71</v>
      </c>
      <c r="I43" s="102" t="s">
        <v>57</v>
      </c>
      <c r="J43" s="100">
        <f t="shared" si="2"/>
        <v>7.0999999999999995E-3</v>
      </c>
      <c r="K43" s="101">
        <v>35</v>
      </c>
      <c r="L43" s="102" t="s">
        <v>57</v>
      </c>
      <c r="M43" s="100">
        <f t="shared" si="3"/>
        <v>3.5000000000000005E-3</v>
      </c>
      <c r="N43" s="101">
        <v>26</v>
      </c>
      <c r="O43" s="102" t="s">
        <v>57</v>
      </c>
      <c r="P43" s="100">
        <f t="shared" si="4"/>
        <v>2.5999999999999999E-3</v>
      </c>
    </row>
    <row r="44" spans="1:16">
      <c r="A44" s="18">
        <f t="shared" si="5"/>
        <v>44</v>
      </c>
      <c r="B44" s="101">
        <v>999.99900000000002</v>
      </c>
      <c r="C44" s="102" t="s">
        <v>65</v>
      </c>
      <c r="D44" s="96">
        <f t="shared" si="0"/>
        <v>8.3333250000000014E-5</v>
      </c>
      <c r="E44" s="103">
        <v>0.1784</v>
      </c>
      <c r="F44" s="104">
        <v>1.0369999999999999</v>
      </c>
      <c r="G44" s="99">
        <f t="shared" si="1"/>
        <v>1.2153999999999998</v>
      </c>
      <c r="H44" s="101">
        <v>77</v>
      </c>
      <c r="I44" s="102" t="s">
        <v>57</v>
      </c>
      <c r="J44" s="100">
        <f t="shared" si="2"/>
        <v>7.7000000000000002E-3</v>
      </c>
      <c r="K44" s="101">
        <v>37</v>
      </c>
      <c r="L44" s="102" t="s">
        <v>57</v>
      </c>
      <c r="M44" s="100">
        <f t="shared" si="3"/>
        <v>3.6999999999999997E-3</v>
      </c>
      <c r="N44" s="101">
        <v>27</v>
      </c>
      <c r="O44" s="102" t="s">
        <v>57</v>
      </c>
      <c r="P44" s="100">
        <f t="shared" si="4"/>
        <v>2.7000000000000001E-3</v>
      </c>
    </row>
    <row r="45" spans="1:16">
      <c r="A45" s="18">
        <f t="shared" si="5"/>
        <v>45</v>
      </c>
      <c r="B45" s="101">
        <v>1.1000000000000001</v>
      </c>
      <c r="C45" s="105" t="s">
        <v>56</v>
      </c>
      <c r="D45" s="96">
        <f t="shared" ref="D45:D76" si="6">B45/1000/$C$5</f>
        <v>9.1666666666666668E-5</v>
      </c>
      <c r="E45" s="103">
        <v>0.18709999999999999</v>
      </c>
      <c r="F45" s="104">
        <v>1.048</v>
      </c>
      <c r="G45" s="99">
        <f t="shared" si="1"/>
        <v>1.2351000000000001</v>
      </c>
      <c r="H45" s="101">
        <v>83</v>
      </c>
      <c r="I45" s="102" t="s">
        <v>57</v>
      </c>
      <c r="J45" s="100">
        <f t="shared" si="2"/>
        <v>8.3000000000000001E-3</v>
      </c>
      <c r="K45" s="101">
        <v>40</v>
      </c>
      <c r="L45" s="102" t="s">
        <v>57</v>
      </c>
      <c r="M45" s="100">
        <f t="shared" si="3"/>
        <v>4.0000000000000001E-3</v>
      </c>
      <c r="N45" s="101">
        <v>29</v>
      </c>
      <c r="O45" s="102" t="s">
        <v>57</v>
      </c>
      <c r="P45" s="100">
        <f t="shared" si="4"/>
        <v>2.9000000000000002E-3</v>
      </c>
    </row>
    <row r="46" spans="1:16">
      <c r="A46" s="18">
        <f t="shared" si="5"/>
        <v>46</v>
      </c>
      <c r="B46" s="101">
        <v>1.2</v>
      </c>
      <c r="C46" s="102" t="s">
        <v>56</v>
      </c>
      <c r="D46" s="96">
        <f t="shared" si="6"/>
        <v>9.9999999999999991E-5</v>
      </c>
      <c r="E46" s="103">
        <v>0.19539999999999999</v>
      </c>
      <c r="F46" s="104">
        <v>1.0580000000000001</v>
      </c>
      <c r="G46" s="99">
        <f t="shared" si="1"/>
        <v>1.2534000000000001</v>
      </c>
      <c r="H46" s="101">
        <v>88</v>
      </c>
      <c r="I46" s="102" t="s">
        <v>57</v>
      </c>
      <c r="J46" s="100">
        <f t="shared" si="2"/>
        <v>8.7999999999999988E-3</v>
      </c>
      <c r="K46" s="101">
        <v>42</v>
      </c>
      <c r="L46" s="102" t="s">
        <v>57</v>
      </c>
      <c r="M46" s="100">
        <f t="shared" si="3"/>
        <v>4.2000000000000006E-3</v>
      </c>
      <c r="N46" s="101">
        <v>31</v>
      </c>
      <c r="O46" s="102" t="s">
        <v>57</v>
      </c>
      <c r="P46" s="100">
        <f t="shared" si="4"/>
        <v>3.0999999999999999E-3</v>
      </c>
    </row>
    <row r="47" spans="1:16">
      <c r="A47" s="18">
        <f t="shared" si="5"/>
        <v>47</v>
      </c>
      <c r="B47" s="101">
        <v>1.3</v>
      </c>
      <c r="C47" s="102" t="s">
        <v>56</v>
      </c>
      <c r="D47" s="96">
        <f t="shared" si="6"/>
        <v>1.0833333333333333E-4</v>
      </c>
      <c r="E47" s="103">
        <v>0.2034</v>
      </c>
      <c r="F47" s="104">
        <v>1.0660000000000001</v>
      </c>
      <c r="G47" s="99">
        <f t="shared" si="1"/>
        <v>1.2694000000000001</v>
      </c>
      <c r="H47" s="101">
        <v>94</v>
      </c>
      <c r="I47" s="102" t="s">
        <v>57</v>
      </c>
      <c r="J47" s="100">
        <f t="shared" si="2"/>
        <v>9.4000000000000004E-3</v>
      </c>
      <c r="K47" s="101">
        <v>44</v>
      </c>
      <c r="L47" s="102" t="s">
        <v>57</v>
      </c>
      <c r="M47" s="100">
        <f t="shared" si="3"/>
        <v>4.3999999999999994E-3</v>
      </c>
      <c r="N47" s="101">
        <v>33</v>
      </c>
      <c r="O47" s="102" t="s">
        <v>57</v>
      </c>
      <c r="P47" s="100">
        <f t="shared" si="4"/>
        <v>3.3E-3</v>
      </c>
    </row>
    <row r="48" spans="1:16">
      <c r="A48" s="18">
        <f t="shared" si="5"/>
        <v>48</v>
      </c>
      <c r="B48" s="101">
        <v>1.4</v>
      </c>
      <c r="C48" s="102" t="s">
        <v>56</v>
      </c>
      <c r="D48" s="96">
        <f t="shared" si="6"/>
        <v>1.1666666666666667E-4</v>
      </c>
      <c r="E48" s="103">
        <v>0.21110000000000001</v>
      </c>
      <c r="F48" s="104">
        <v>1.073</v>
      </c>
      <c r="G48" s="99">
        <f t="shared" si="1"/>
        <v>1.2841</v>
      </c>
      <c r="H48" s="101">
        <v>99</v>
      </c>
      <c r="I48" s="102" t="s">
        <v>57</v>
      </c>
      <c r="J48" s="100">
        <f t="shared" si="2"/>
        <v>9.9000000000000008E-3</v>
      </c>
      <c r="K48" s="101">
        <v>47</v>
      </c>
      <c r="L48" s="102" t="s">
        <v>57</v>
      </c>
      <c r="M48" s="100">
        <f t="shared" si="3"/>
        <v>4.7000000000000002E-3</v>
      </c>
      <c r="N48" s="101">
        <v>34</v>
      </c>
      <c r="O48" s="102" t="s">
        <v>57</v>
      </c>
      <c r="P48" s="100">
        <f t="shared" si="4"/>
        <v>3.4000000000000002E-3</v>
      </c>
    </row>
    <row r="49" spans="1:16">
      <c r="A49" s="18">
        <f t="shared" si="5"/>
        <v>49</v>
      </c>
      <c r="B49" s="101">
        <v>1.5</v>
      </c>
      <c r="C49" s="102" t="s">
        <v>56</v>
      </c>
      <c r="D49" s="96">
        <f t="shared" si="6"/>
        <v>1.25E-4</v>
      </c>
      <c r="E49" s="103">
        <v>0.2185</v>
      </c>
      <c r="F49" s="104">
        <v>1.0780000000000001</v>
      </c>
      <c r="G49" s="99">
        <f t="shared" si="1"/>
        <v>1.2965</v>
      </c>
      <c r="H49" s="101">
        <v>105</v>
      </c>
      <c r="I49" s="102" t="s">
        <v>57</v>
      </c>
      <c r="J49" s="100">
        <f t="shared" si="2"/>
        <v>1.0499999999999999E-2</v>
      </c>
      <c r="K49" s="101">
        <v>49</v>
      </c>
      <c r="L49" s="102" t="s">
        <v>57</v>
      </c>
      <c r="M49" s="100">
        <f t="shared" si="3"/>
        <v>4.8999999999999998E-3</v>
      </c>
      <c r="N49" s="101">
        <v>36</v>
      </c>
      <c r="O49" s="102" t="s">
        <v>57</v>
      </c>
      <c r="P49" s="100">
        <f t="shared" si="4"/>
        <v>3.5999999999999999E-3</v>
      </c>
    </row>
    <row r="50" spans="1:16">
      <c r="A50" s="18">
        <f t="shared" si="5"/>
        <v>50</v>
      </c>
      <c r="B50" s="101">
        <v>1.6</v>
      </c>
      <c r="C50" s="102" t="s">
        <v>56</v>
      </c>
      <c r="D50" s="96">
        <f t="shared" si="6"/>
        <v>1.3333333333333334E-4</v>
      </c>
      <c r="E50" s="103">
        <v>0.22570000000000001</v>
      </c>
      <c r="F50" s="104">
        <v>1.083</v>
      </c>
      <c r="G50" s="99">
        <f t="shared" si="1"/>
        <v>1.3087</v>
      </c>
      <c r="H50" s="101">
        <v>111</v>
      </c>
      <c r="I50" s="102" t="s">
        <v>57</v>
      </c>
      <c r="J50" s="100">
        <f t="shared" si="2"/>
        <v>1.11E-2</v>
      </c>
      <c r="K50" s="101">
        <v>51</v>
      </c>
      <c r="L50" s="102" t="s">
        <v>57</v>
      </c>
      <c r="M50" s="100">
        <f t="shared" si="3"/>
        <v>5.0999999999999995E-3</v>
      </c>
      <c r="N50" s="101">
        <v>38</v>
      </c>
      <c r="O50" s="102" t="s">
        <v>57</v>
      </c>
      <c r="P50" s="100">
        <f t="shared" si="4"/>
        <v>3.8E-3</v>
      </c>
    </row>
    <row r="51" spans="1:16">
      <c r="A51" s="18">
        <f t="shared" si="5"/>
        <v>51</v>
      </c>
      <c r="B51" s="101">
        <v>1.7</v>
      </c>
      <c r="C51" s="102" t="s">
        <v>56</v>
      </c>
      <c r="D51" s="96">
        <f t="shared" si="6"/>
        <v>1.4166666666666665E-4</v>
      </c>
      <c r="E51" s="103">
        <v>0.2326</v>
      </c>
      <c r="F51" s="104">
        <v>1.0860000000000001</v>
      </c>
      <c r="G51" s="99">
        <f t="shared" si="1"/>
        <v>1.3186</v>
      </c>
      <c r="H51" s="101">
        <v>116</v>
      </c>
      <c r="I51" s="102" t="s">
        <v>57</v>
      </c>
      <c r="J51" s="100">
        <f t="shared" si="2"/>
        <v>1.1600000000000001E-2</v>
      </c>
      <c r="K51" s="101">
        <v>53</v>
      </c>
      <c r="L51" s="102" t="s">
        <v>57</v>
      </c>
      <c r="M51" s="100">
        <f t="shared" si="3"/>
        <v>5.3E-3</v>
      </c>
      <c r="N51" s="101">
        <v>39</v>
      </c>
      <c r="O51" s="102" t="s">
        <v>57</v>
      </c>
      <c r="P51" s="100">
        <f t="shared" si="4"/>
        <v>3.8999999999999998E-3</v>
      </c>
    </row>
    <row r="52" spans="1:16">
      <c r="A52" s="18">
        <f t="shared" si="5"/>
        <v>52</v>
      </c>
      <c r="B52" s="101">
        <v>1.8</v>
      </c>
      <c r="C52" s="102" t="s">
        <v>56</v>
      </c>
      <c r="D52" s="96">
        <f t="shared" si="6"/>
        <v>1.4999999999999999E-4</v>
      </c>
      <c r="E52" s="103">
        <v>0.23930000000000001</v>
      </c>
      <c r="F52" s="104">
        <v>1.089</v>
      </c>
      <c r="G52" s="99">
        <f t="shared" si="1"/>
        <v>1.3283</v>
      </c>
      <c r="H52" s="101">
        <v>121</v>
      </c>
      <c r="I52" s="102" t="s">
        <v>57</v>
      </c>
      <c r="J52" s="100">
        <f t="shared" ref="J52:J83" si="7">H52/1000/10</f>
        <v>1.21E-2</v>
      </c>
      <c r="K52" s="101">
        <v>56</v>
      </c>
      <c r="L52" s="102" t="s">
        <v>57</v>
      </c>
      <c r="M52" s="100">
        <f t="shared" ref="M52:M83" si="8">K52/1000/10</f>
        <v>5.5999999999999999E-3</v>
      </c>
      <c r="N52" s="101">
        <v>41</v>
      </c>
      <c r="O52" s="102" t="s">
        <v>57</v>
      </c>
      <c r="P52" s="100">
        <f t="shared" ref="P52:P83" si="9">N52/1000/10</f>
        <v>4.1000000000000003E-3</v>
      </c>
    </row>
    <row r="53" spans="1:16">
      <c r="A53" s="18">
        <f t="shared" si="5"/>
        <v>53</v>
      </c>
      <c r="B53" s="101">
        <v>2</v>
      </c>
      <c r="C53" s="102" t="s">
        <v>56</v>
      </c>
      <c r="D53" s="96">
        <f t="shared" si="6"/>
        <v>1.6666666666666666E-4</v>
      </c>
      <c r="E53" s="103">
        <v>0.25230000000000002</v>
      </c>
      <c r="F53" s="104">
        <v>1.093</v>
      </c>
      <c r="G53" s="99">
        <f t="shared" si="1"/>
        <v>1.3452999999999999</v>
      </c>
      <c r="H53" s="101">
        <v>132</v>
      </c>
      <c r="I53" s="102" t="s">
        <v>57</v>
      </c>
      <c r="J53" s="100">
        <f t="shared" si="7"/>
        <v>1.32E-2</v>
      </c>
      <c r="K53" s="101">
        <v>60</v>
      </c>
      <c r="L53" s="102" t="s">
        <v>57</v>
      </c>
      <c r="M53" s="100">
        <f t="shared" si="8"/>
        <v>6.0000000000000001E-3</v>
      </c>
      <c r="N53" s="101">
        <v>44</v>
      </c>
      <c r="O53" s="102" t="s">
        <v>57</v>
      </c>
      <c r="P53" s="100">
        <f t="shared" si="9"/>
        <v>4.3999999999999994E-3</v>
      </c>
    </row>
    <row r="54" spans="1:16">
      <c r="A54" s="18">
        <f t="shared" si="5"/>
        <v>54</v>
      </c>
      <c r="B54" s="101">
        <v>2.25</v>
      </c>
      <c r="C54" s="102" t="s">
        <v>56</v>
      </c>
      <c r="D54" s="96">
        <f t="shared" si="6"/>
        <v>1.8749999999999998E-4</v>
      </c>
      <c r="E54" s="103">
        <v>0.2676</v>
      </c>
      <c r="F54" s="104">
        <v>1.095</v>
      </c>
      <c r="G54" s="99">
        <f t="shared" si="1"/>
        <v>1.3626</v>
      </c>
      <c r="H54" s="101">
        <v>146</v>
      </c>
      <c r="I54" s="102" t="s">
        <v>57</v>
      </c>
      <c r="J54" s="100">
        <f t="shared" si="7"/>
        <v>1.4599999999999998E-2</v>
      </c>
      <c r="K54" s="101">
        <v>65</v>
      </c>
      <c r="L54" s="102" t="s">
        <v>57</v>
      </c>
      <c r="M54" s="100">
        <f t="shared" si="8"/>
        <v>6.5000000000000006E-3</v>
      </c>
      <c r="N54" s="101">
        <v>48</v>
      </c>
      <c r="O54" s="102" t="s">
        <v>57</v>
      </c>
      <c r="P54" s="100">
        <f t="shared" si="9"/>
        <v>4.8000000000000004E-3</v>
      </c>
    </row>
    <row r="55" spans="1:16">
      <c r="A55" s="18">
        <f t="shared" si="5"/>
        <v>55</v>
      </c>
      <c r="B55" s="101">
        <v>2.5</v>
      </c>
      <c r="C55" s="102" t="s">
        <v>56</v>
      </c>
      <c r="D55" s="96">
        <f t="shared" si="6"/>
        <v>2.0833333333333335E-4</v>
      </c>
      <c r="E55" s="103">
        <v>0.28210000000000002</v>
      </c>
      <c r="F55" s="104">
        <v>1.095</v>
      </c>
      <c r="G55" s="99">
        <f t="shared" si="1"/>
        <v>1.3771</v>
      </c>
      <c r="H55" s="101">
        <v>159</v>
      </c>
      <c r="I55" s="102" t="s">
        <v>57</v>
      </c>
      <c r="J55" s="100">
        <f t="shared" si="7"/>
        <v>1.5900000000000001E-2</v>
      </c>
      <c r="K55" s="101">
        <v>71</v>
      </c>
      <c r="L55" s="102" t="s">
        <v>57</v>
      </c>
      <c r="M55" s="100">
        <f t="shared" si="8"/>
        <v>7.0999999999999995E-3</v>
      </c>
      <c r="N55" s="101">
        <v>52</v>
      </c>
      <c r="O55" s="102" t="s">
        <v>57</v>
      </c>
      <c r="P55" s="100">
        <f t="shared" si="9"/>
        <v>5.1999999999999998E-3</v>
      </c>
    </row>
    <row r="56" spans="1:16">
      <c r="A56" s="18">
        <f t="shared" si="5"/>
        <v>56</v>
      </c>
      <c r="B56" s="101">
        <v>2.75</v>
      </c>
      <c r="C56" s="102" t="s">
        <v>56</v>
      </c>
      <c r="D56" s="96">
        <f t="shared" si="6"/>
        <v>2.2916666666666666E-4</v>
      </c>
      <c r="E56" s="103">
        <v>0.29580000000000001</v>
      </c>
      <c r="F56" s="104">
        <v>1.093</v>
      </c>
      <c r="G56" s="99">
        <f t="shared" si="1"/>
        <v>1.3888</v>
      </c>
      <c r="H56" s="101">
        <v>173</v>
      </c>
      <c r="I56" s="102" t="s">
        <v>57</v>
      </c>
      <c r="J56" s="100">
        <f t="shared" si="7"/>
        <v>1.7299999999999999E-2</v>
      </c>
      <c r="K56" s="101">
        <v>76</v>
      </c>
      <c r="L56" s="102" t="s">
        <v>57</v>
      </c>
      <c r="M56" s="100">
        <f t="shared" si="8"/>
        <v>7.6E-3</v>
      </c>
      <c r="N56" s="101">
        <v>55</v>
      </c>
      <c r="O56" s="102" t="s">
        <v>57</v>
      </c>
      <c r="P56" s="100">
        <f t="shared" si="9"/>
        <v>5.4999999999999997E-3</v>
      </c>
    </row>
    <row r="57" spans="1:16">
      <c r="A57" s="18">
        <f t="shared" si="5"/>
        <v>57</v>
      </c>
      <c r="B57" s="101">
        <v>3</v>
      </c>
      <c r="C57" s="102" t="s">
        <v>56</v>
      </c>
      <c r="D57" s="96">
        <f t="shared" si="6"/>
        <v>2.5000000000000001E-4</v>
      </c>
      <c r="E57" s="103">
        <v>0.309</v>
      </c>
      <c r="F57" s="104">
        <v>1.089</v>
      </c>
      <c r="G57" s="99">
        <f t="shared" si="1"/>
        <v>1.3979999999999999</v>
      </c>
      <c r="H57" s="101">
        <v>186</v>
      </c>
      <c r="I57" s="102" t="s">
        <v>57</v>
      </c>
      <c r="J57" s="100">
        <f t="shared" si="7"/>
        <v>1.8599999999999998E-2</v>
      </c>
      <c r="K57" s="101">
        <v>81</v>
      </c>
      <c r="L57" s="102" t="s">
        <v>57</v>
      </c>
      <c r="M57" s="100">
        <f t="shared" si="8"/>
        <v>8.0999999999999996E-3</v>
      </c>
      <c r="N57" s="101">
        <v>59</v>
      </c>
      <c r="O57" s="102" t="s">
        <v>57</v>
      </c>
      <c r="P57" s="100">
        <f t="shared" si="9"/>
        <v>5.8999999999999999E-3</v>
      </c>
    </row>
    <row r="58" spans="1:16">
      <c r="A58" s="18">
        <f t="shared" si="5"/>
        <v>58</v>
      </c>
      <c r="B58" s="101">
        <v>3.25</v>
      </c>
      <c r="C58" s="102" t="s">
        <v>56</v>
      </c>
      <c r="D58" s="96">
        <f t="shared" si="6"/>
        <v>2.7083333333333332E-4</v>
      </c>
      <c r="E58" s="103">
        <v>0.3216</v>
      </c>
      <c r="F58" s="104">
        <v>1.085</v>
      </c>
      <c r="G58" s="99">
        <f t="shared" si="1"/>
        <v>1.4066000000000001</v>
      </c>
      <c r="H58" s="101">
        <v>200</v>
      </c>
      <c r="I58" s="102" t="s">
        <v>57</v>
      </c>
      <c r="J58" s="100">
        <f t="shared" si="7"/>
        <v>0.02</v>
      </c>
      <c r="K58" s="101">
        <v>86</v>
      </c>
      <c r="L58" s="102" t="s">
        <v>57</v>
      </c>
      <c r="M58" s="100">
        <f t="shared" si="8"/>
        <v>8.6E-3</v>
      </c>
      <c r="N58" s="101">
        <v>63</v>
      </c>
      <c r="O58" s="102" t="s">
        <v>57</v>
      </c>
      <c r="P58" s="100">
        <f t="shared" si="9"/>
        <v>6.3E-3</v>
      </c>
    </row>
    <row r="59" spans="1:16">
      <c r="A59" s="18">
        <f t="shared" si="5"/>
        <v>59</v>
      </c>
      <c r="B59" s="101">
        <v>3.5</v>
      </c>
      <c r="C59" s="102" t="s">
        <v>56</v>
      </c>
      <c r="D59" s="96">
        <f t="shared" si="6"/>
        <v>2.9166666666666669E-4</v>
      </c>
      <c r="E59" s="103">
        <v>0.33379999999999999</v>
      </c>
      <c r="F59" s="104">
        <v>1.08</v>
      </c>
      <c r="G59" s="99">
        <f t="shared" si="1"/>
        <v>1.4138000000000002</v>
      </c>
      <c r="H59" s="101">
        <v>213</v>
      </c>
      <c r="I59" s="102" t="s">
        <v>57</v>
      </c>
      <c r="J59" s="100">
        <f t="shared" si="7"/>
        <v>2.1299999999999999E-2</v>
      </c>
      <c r="K59" s="101">
        <v>91</v>
      </c>
      <c r="L59" s="102" t="s">
        <v>57</v>
      </c>
      <c r="M59" s="100">
        <f t="shared" si="8"/>
        <v>9.1000000000000004E-3</v>
      </c>
      <c r="N59" s="101">
        <v>66</v>
      </c>
      <c r="O59" s="102" t="s">
        <v>57</v>
      </c>
      <c r="P59" s="100">
        <f t="shared" si="9"/>
        <v>6.6E-3</v>
      </c>
    </row>
    <row r="60" spans="1:16">
      <c r="A60" s="18">
        <f t="shared" si="5"/>
        <v>60</v>
      </c>
      <c r="B60" s="101">
        <v>3.75</v>
      </c>
      <c r="C60" s="102" t="s">
        <v>56</v>
      </c>
      <c r="D60" s="96">
        <f t="shared" si="6"/>
        <v>3.1250000000000001E-4</v>
      </c>
      <c r="E60" s="103">
        <v>0.34549999999999997</v>
      </c>
      <c r="F60" s="104">
        <v>1.0740000000000001</v>
      </c>
      <c r="G60" s="99">
        <f t="shared" si="1"/>
        <v>1.4195</v>
      </c>
      <c r="H60" s="101">
        <v>226</v>
      </c>
      <c r="I60" s="102" t="s">
        <v>57</v>
      </c>
      <c r="J60" s="100">
        <f t="shared" si="7"/>
        <v>2.2600000000000002E-2</v>
      </c>
      <c r="K60" s="101">
        <v>96</v>
      </c>
      <c r="L60" s="102" t="s">
        <v>57</v>
      </c>
      <c r="M60" s="100">
        <f t="shared" si="8"/>
        <v>9.6000000000000009E-3</v>
      </c>
      <c r="N60" s="101">
        <v>70</v>
      </c>
      <c r="O60" s="102" t="s">
        <v>57</v>
      </c>
      <c r="P60" s="100">
        <f t="shared" si="9"/>
        <v>7.000000000000001E-3</v>
      </c>
    </row>
    <row r="61" spans="1:16">
      <c r="A61" s="18">
        <f t="shared" si="5"/>
        <v>61</v>
      </c>
      <c r="B61" s="101">
        <v>4</v>
      </c>
      <c r="C61" s="102" t="s">
        <v>56</v>
      </c>
      <c r="D61" s="96">
        <f t="shared" si="6"/>
        <v>3.3333333333333332E-4</v>
      </c>
      <c r="E61" s="103">
        <v>0.35680000000000001</v>
      </c>
      <c r="F61" s="104">
        <v>1.0680000000000001</v>
      </c>
      <c r="G61" s="99">
        <f t="shared" si="1"/>
        <v>1.4248000000000001</v>
      </c>
      <c r="H61" s="101">
        <v>240</v>
      </c>
      <c r="I61" s="102" t="s">
        <v>57</v>
      </c>
      <c r="J61" s="100">
        <f t="shared" si="7"/>
        <v>2.4E-2</v>
      </c>
      <c r="K61" s="101">
        <v>101</v>
      </c>
      <c r="L61" s="102" t="s">
        <v>57</v>
      </c>
      <c r="M61" s="100">
        <f t="shared" si="8"/>
        <v>1.0100000000000001E-2</v>
      </c>
      <c r="N61" s="101">
        <v>73</v>
      </c>
      <c r="O61" s="102" t="s">
        <v>57</v>
      </c>
      <c r="P61" s="100">
        <f t="shared" si="9"/>
        <v>7.2999999999999992E-3</v>
      </c>
    </row>
    <row r="62" spans="1:16">
      <c r="A62" s="18">
        <f t="shared" si="5"/>
        <v>62</v>
      </c>
      <c r="B62" s="101">
        <v>4.5</v>
      </c>
      <c r="C62" s="102" t="s">
        <v>56</v>
      </c>
      <c r="D62" s="96">
        <f t="shared" si="6"/>
        <v>3.7499999999999995E-4</v>
      </c>
      <c r="E62" s="103">
        <v>0.37840000000000001</v>
      </c>
      <c r="F62" s="104">
        <v>1.0549999999999999</v>
      </c>
      <c r="G62" s="99">
        <f t="shared" si="1"/>
        <v>1.4334</v>
      </c>
      <c r="H62" s="101">
        <v>266</v>
      </c>
      <c r="I62" s="102" t="s">
        <v>57</v>
      </c>
      <c r="J62" s="100">
        <f t="shared" si="7"/>
        <v>2.6600000000000002E-2</v>
      </c>
      <c r="K62" s="101">
        <v>111</v>
      </c>
      <c r="L62" s="102" t="s">
        <v>57</v>
      </c>
      <c r="M62" s="100">
        <f t="shared" si="8"/>
        <v>1.11E-2</v>
      </c>
      <c r="N62" s="101">
        <v>80</v>
      </c>
      <c r="O62" s="102" t="s">
        <v>57</v>
      </c>
      <c r="P62" s="100">
        <f t="shared" si="9"/>
        <v>8.0000000000000002E-3</v>
      </c>
    </row>
    <row r="63" spans="1:16">
      <c r="A63" s="18">
        <f t="shared" si="5"/>
        <v>63</v>
      </c>
      <c r="B63" s="101">
        <v>5</v>
      </c>
      <c r="C63" s="102" t="s">
        <v>56</v>
      </c>
      <c r="D63" s="96">
        <f t="shared" si="6"/>
        <v>4.1666666666666669E-4</v>
      </c>
      <c r="E63" s="103">
        <v>0.39889999999999998</v>
      </c>
      <c r="F63" s="104">
        <v>1.0409999999999999</v>
      </c>
      <c r="G63" s="99">
        <f t="shared" si="1"/>
        <v>1.4399</v>
      </c>
      <c r="H63" s="101">
        <v>293</v>
      </c>
      <c r="I63" s="102" t="s">
        <v>57</v>
      </c>
      <c r="J63" s="100">
        <f t="shared" si="7"/>
        <v>2.93E-2</v>
      </c>
      <c r="K63" s="101">
        <v>120</v>
      </c>
      <c r="L63" s="102" t="s">
        <v>57</v>
      </c>
      <c r="M63" s="100">
        <f t="shared" si="8"/>
        <v>1.2E-2</v>
      </c>
      <c r="N63" s="101">
        <v>87</v>
      </c>
      <c r="O63" s="102" t="s">
        <v>57</v>
      </c>
      <c r="P63" s="100">
        <f t="shared" si="9"/>
        <v>8.6999999999999994E-3</v>
      </c>
    </row>
    <row r="64" spans="1:16">
      <c r="A64" s="18">
        <f t="shared" si="5"/>
        <v>64</v>
      </c>
      <c r="B64" s="101">
        <v>5.5</v>
      </c>
      <c r="C64" s="102" t="s">
        <v>56</v>
      </c>
      <c r="D64" s="96">
        <f t="shared" si="6"/>
        <v>4.5833333333333332E-4</v>
      </c>
      <c r="E64" s="103">
        <v>0.41839999999999999</v>
      </c>
      <c r="F64" s="104">
        <v>1.026</v>
      </c>
      <c r="G64" s="99">
        <f t="shared" si="1"/>
        <v>1.4443999999999999</v>
      </c>
      <c r="H64" s="101">
        <v>320</v>
      </c>
      <c r="I64" s="102" t="s">
        <v>57</v>
      </c>
      <c r="J64" s="100">
        <f t="shared" si="7"/>
        <v>3.2000000000000001E-2</v>
      </c>
      <c r="K64" s="101">
        <v>129</v>
      </c>
      <c r="L64" s="102" t="s">
        <v>57</v>
      </c>
      <c r="M64" s="100">
        <f t="shared" si="8"/>
        <v>1.29E-2</v>
      </c>
      <c r="N64" s="101">
        <v>94</v>
      </c>
      <c r="O64" s="102" t="s">
        <v>57</v>
      </c>
      <c r="P64" s="100">
        <f t="shared" si="9"/>
        <v>9.4000000000000004E-3</v>
      </c>
    </row>
    <row r="65" spans="1:16">
      <c r="A65" s="18">
        <f t="shared" si="5"/>
        <v>65</v>
      </c>
      <c r="B65" s="101">
        <v>6</v>
      </c>
      <c r="C65" s="102" t="s">
        <v>56</v>
      </c>
      <c r="D65" s="96">
        <f t="shared" si="6"/>
        <v>5.0000000000000001E-4</v>
      </c>
      <c r="E65" s="103">
        <v>0.437</v>
      </c>
      <c r="F65" s="104">
        <v>1.0109999999999999</v>
      </c>
      <c r="G65" s="99">
        <f t="shared" si="1"/>
        <v>1.448</v>
      </c>
      <c r="H65" s="101">
        <v>347</v>
      </c>
      <c r="I65" s="102" t="s">
        <v>57</v>
      </c>
      <c r="J65" s="100">
        <f t="shared" si="7"/>
        <v>3.4699999999999995E-2</v>
      </c>
      <c r="K65" s="101">
        <v>139</v>
      </c>
      <c r="L65" s="102" t="s">
        <v>57</v>
      </c>
      <c r="M65" s="100">
        <f t="shared" si="8"/>
        <v>1.3900000000000001E-2</v>
      </c>
      <c r="N65" s="101">
        <v>100</v>
      </c>
      <c r="O65" s="102" t="s">
        <v>57</v>
      </c>
      <c r="P65" s="100">
        <f t="shared" si="9"/>
        <v>0.01</v>
      </c>
    </row>
    <row r="66" spans="1:16">
      <c r="A66" s="18">
        <f t="shared" si="5"/>
        <v>66</v>
      </c>
      <c r="B66" s="101">
        <v>6.5</v>
      </c>
      <c r="C66" s="102" t="s">
        <v>56</v>
      </c>
      <c r="D66" s="96">
        <f t="shared" si="6"/>
        <v>5.4166666666666664E-4</v>
      </c>
      <c r="E66" s="103">
        <v>0.45479999999999998</v>
      </c>
      <c r="F66" s="104">
        <v>0.99670000000000003</v>
      </c>
      <c r="G66" s="99">
        <f t="shared" si="1"/>
        <v>1.4515</v>
      </c>
      <c r="H66" s="101">
        <v>374</v>
      </c>
      <c r="I66" s="102" t="s">
        <v>57</v>
      </c>
      <c r="J66" s="100">
        <f t="shared" si="7"/>
        <v>3.7400000000000003E-2</v>
      </c>
      <c r="K66" s="101">
        <v>148</v>
      </c>
      <c r="L66" s="102" t="s">
        <v>57</v>
      </c>
      <c r="M66" s="100">
        <f t="shared" si="8"/>
        <v>1.4799999999999999E-2</v>
      </c>
      <c r="N66" s="101">
        <v>107</v>
      </c>
      <c r="O66" s="102" t="s">
        <v>57</v>
      </c>
      <c r="P66" s="100">
        <f t="shared" si="9"/>
        <v>1.0699999999999999E-2</v>
      </c>
    </row>
    <row r="67" spans="1:16">
      <c r="A67" s="18">
        <f t="shared" si="5"/>
        <v>67</v>
      </c>
      <c r="B67" s="101">
        <v>7</v>
      </c>
      <c r="C67" s="102" t="s">
        <v>56</v>
      </c>
      <c r="D67" s="96">
        <f t="shared" si="6"/>
        <v>5.8333333333333338E-4</v>
      </c>
      <c r="E67" s="103">
        <v>0.47199999999999998</v>
      </c>
      <c r="F67" s="104">
        <v>0.98229999999999995</v>
      </c>
      <c r="G67" s="99">
        <f t="shared" si="1"/>
        <v>1.4542999999999999</v>
      </c>
      <c r="H67" s="101">
        <v>401</v>
      </c>
      <c r="I67" s="102" t="s">
        <v>57</v>
      </c>
      <c r="J67" s="100">
        <f t="shared" si="7"/>
        <v>4.0100000000000004E-2</v>
      </c>
      <c r="K67" s="101">
        <v>157</v>
      </c>
      <c r="L67" s="102" t="s">
        <v>57</v>
      </c>
      <c r="M67" s="100">
        <f t="shared" si="8"/>
        <v>1.5699999999999999E-2</v>
      </c>
      <c r="N67" s="101">
        <v>113</v>
      </c>
      <c r="O67" s="102" t="s">
        <v>57</v>
      </c>
      <c r="P67" s="100">
        <f t="shared" si="9"/>
        <v>1.1300000000000001E-2</v>
      </c>
    </row>
    <row r="68" spans="1:16">
      <c r="A68" s="18">
        <f t="shared" si="5"/>
        <v>68</v>
      </c>
      <c r="B68" s="101">
        <v>8</v>
      </c>
      <c r="C68" s="102" t="s">
        <v>56</v>
      </c>
      <c r="D68" s="96">
        <f t="shared" si="6"/>
        <v>6.6666666666666664E-4</v>
      </c>
      <c r="E68" s="103">
        <v>0.50460000000000005</v>
      </c>
      <c r="F68" s="104">
        <v>0.95409999999999995</v>
      </c>
      <c r="G68" s="99">
        <f t="shared" si="1"/>
        <v>1.4586999999999999</v>
      </c>
      <c r="H68" s="101">
        <v>456</v>
      </c>
      <c r="I68" s="102" t="s">
        <v>57</v>
      </c>
      <c r="J68" s="100">
        <f t="shared" si="7"/>
        <v>4.5600000000000002E-2</v>
      </c>
      <c r="K68" s="101">
        <v>175</v>
      </c>
      <c r="L68" s="102" t="s">
        <v>57</v>
      </c>
      <c r="M68" s="100">
        <f t="shared" si="8"/>
        <v>1.7499999999999998E-2</v>
      </c>
      <c r="N68" s="101">
        <v>126</v>
      </c>
      <c r="O68" s="102" t="s">
        <v>57</v>
      </c>
      <c r="P68" s="100">
        <f t="shared" si="9"/>
        <v>1.26E-2</v>
      </c>
    </row>
    <row r="69" spans="1:16">
      <c r="A69" s="18">
        <f t="shared" si="5"/>
        <v>69</v>
      </c>
      <c r="B69" s="101">
        <v>9</v>
      </c>
      <c r="C69" s="102" t="s">
        <v>56</v>
      </c>
      <c r="D69" s="96">
        <f t="shared" si="6"/>
        <v>7.4999999999999991E-4</v>
      </c>
      <c r="E69" s="103">
        <v>0.53520000000000001</v>
      </c>
      <c r="F69" s="104">
        <v>0.92710000000000004</v>
      </c>
      <c r="G69" s="99">
        <f t="shared" si="1"/>
        <v>1.4622999999999999</v>
      </c>
      <c r="H69" s="101">
        <v>511</v>
      </c>
      <c r="I69" s="102" t="s">
        <v>57</v>
      </c>
      <c r="J69" s="100">
        <f t="shared" si="7"/>
        <v>5.11E-2</v>
      </c>
      <c r="K69" s="101">
        <v>192</v>
      </c>
      <c r="L69" s="102" t="s">
        <v>57</v>
      </c>
      <c r="M69" s="100">
        <f t="shared" si="8"/>
        <v>1.9200000000000002E-2</v>
      </c>
      <c r="N69" s="101">
        <v>139</v>
      </c>
      <c r="O69" s="102" t="s">
        <v>57</v>
      </c>
      <c r="P69" s="100">
        <f t="shared" si="9"/>
        <v>1.3900000000000001E-2</v>
      </c>
    </row>
    <row r="70" spans="1:16">
      <c r="A70" s="18">
        <f t="shared" si="5"/>
        <v>70</v>
      </c>
      <c r="B70" s="101">
        <v>10</v>
      </c>
      <c r="C70" s="102" t="s">
        <v>56</v>
      </c>
      <c r="D70" s="96">
        <f t="shared" si="6"/>
        <v>8.3333333333333339E-4</v>
      </c>
      <c r="E70" s="103">
        <v>0.56410000000000005</v>
      </c>
      <c r="F70" s="104">
        <v>0.90149999999999997</v>
      </c>
      <c r="G70" s="99">
        <f t="shared" si="1"/>
        <v>1.4656</v>
      </c>
      <c r="H70" s="101">
        <v>566</v>
      </c>
      <c r="I70" s="102" t="s">
        <v>57</v>
      </c>
      <c r="J70" s="100">
        <f t="shared" si="7"/>
        <v>5.6599999999999998E-2</v>
      </c>
      <c r="K70" s="101">
        <v>209</v>
      </c>
      <c r="L70" s="102" t="s">
        <v>57</v>
      </c>
      <c r="M70" s="100">
        <f t="shared" si="8"/>
        <v>2.0899999999999998E-2</v>
      </c>
      <c r="N70" s="101">
        <v>152</v>
      </c>
      <c r="O70" s="102" t="s">
        <v>57</v>
      </c>
      <c r="P70" s="100">
        <f t="shared" si="9"/>
        <v>1.52E-2</v>
      </c>
    </row>
    <row r="71" spans="1:16">
      <c r="A71" s="18">
        <f t="shared" si="5"/>
        <v>71</v>
      </c>
      <c r="B71" s="101">
        <v>11</v>
      </c>
      <c r="C71" s="102" t="s">
        <v>56</v>
      </c>
      <c r="D71" s="96">
        <f t="shared" si="6"/>
        <v>9.1666666666666665E-4</v>
      </c>
      <c r="E71" s="103">
        <v>0.5917</v>
      </c>
      <c r="F71" s="104">
        <v>0.87719999999999998</v>
      </c>
      <c r="G71" s="99">
        <f t="shared" si="1"/>
        <v>1.4689000000000001</v>
      </c>
      <c r="H71" s="101">
        <v>621</v>
      </c>
      <c r="I71" s="102" t="s">
        <v>57</v>
      </c>
      <c r="J71" s="100">
        <f t="shared" si="7"/>
        <v>6.2100000000000002E-2</v>
      </c>
      <c r="K71" s="101">
        <v>226</v>
      </c>
      <c r="L71" s="102" t="s">
        <v>57</v>
      </c>
      <c r="M71" s="100">
        <f t="shared" si="8"/>
        <v>2.2600000000000002E-2</v>
      </c>
      <c r="N71" s="101">
        <v>165</v>
      </c>
      <c r="O71" s="102" t="s">
        <v>57</v>
      </c>
      <c r="P71" s="100">
        <f t="shared" si="9"/>
        <v>1.6500000000000001E-2</v>
      </c>
    </row>
    <row r="72" spans="1:16">
      <c r="A72" s="18">
        <f t="shared" si="5"/>
        <v>72</v>
      </c>
      <c r="B72" s="101">
        <v>12</v>
      </c>
      <c r="C72" s="102" t="s">
        <v>56</v>
      </c>
      <c r="D72" s="96">
        <f t="shared" si="6"/>
        <v>1E-3</v>
      </c>
      <c r="E72" s="103">
        <v>0.61799999999999999</v>
      </c>
      <c r="F72" s="104">
        <v>0.85429999999999995</v>
      </c>
      <c r="G72" s="99">
        <f t="shared" si="1"/>
        <v>1.4722999999999999</v>
      </c>
      <c r="H72" s="101">
        <v>677</v>
      </c>
      <c r="I72" s="102" t="s">
        <v>57</v>
      </c>
      <c r="J72" s="100">
        <f t="shared" si="7"/>
        <v>6.770000000000001E-2</v>
      </c>
      <c r="K72" s="101">
        <v>242</v>
      </c>
      <c r="L72" s="102" t="s">
        <v>57</v>
      </c>
      <c r="M72" s="100">
        <f t="shared" si="8"/>
        <v>2.4199999999999999E-2</v>
      </c>
      <c r="N72" s="101">
        <v>177</v>
      </c>
      <c r="O72" s="102" t="s">
        <v>57</v>
      </c>
      <c r="P72" s="100">
        <f t="shared" si="9"/>
        <v>1.77E-2</v>
      </c>
    </row>
    <row r="73" spans="1:16">
      <c r="A73" s="18">
        <f t="shared" si="5"/>
        <v>73</v>
      </c>
      <c r="B73" s="101">
        <v>13</v>
      </c>
      <c r="C73" s="102" t="s">
        <v>56</v>
      </c>
      <c r="D73" s="96">
        <f t="shared" si="6"/>
        <v>1.0833333333333333E-3</v>
      </c>
      <c r="E73" s="103">
        <v>0.64319999999999999</v>
      </c>
      <c r="F73" s="104">
        <v>0.8327</v>
      </c>
      <c r="G73" s="99">
        <f t="shared" si="1"/>
        <v>1.4759</v>
      </c>
      <c r="H73" s="101">
        <v>733</v>
      </c>
      <c r="I73" s="102" t="s">
        <v>57</v>
      </c>
      <c r="J73" s="100">
        <f t="shared" si="7"/>
        <v>7.3300000000000004E-2</v>
      </c>
      <c r="K73" s="101">
        <v>258</v>
      </c>
      <c r="L73" s="102" t="s">
        <v>57</v>
      </c>
      <c r="M73" s="100">
        <f t="shared" si="8"/>
        <v>2.58E-2</v>
      </c>
      <c r="N73" s="101">
        <v>190</v>
      </c>
      <c r="O73" s="102" t="s">
        <v>57</v>
      </c>
      <c r="P73" s="100">
        <f t="shared" si="9"/>
        <v>1.9E-2</v>
      </c>
    </row>
    <row r="74" spans="1:16">
      <c r="A74" s="18">
        <f t="shared" si="5"/>
        <v>74</v>
      </c>
      <c r="B74" s="101">
        <v>14</v>
      </c>
      <c r="C74" s="102" t="s">
        <v>56</v>
      </c>
      <c r="D74" s="96">
        <f t="shared" si="6"/>
        <v>1.1666666666666668E-3</v>
      </c>
      <c r="E74" s="103">
        <v>0.66749999999999998</v>
      </c>
      <c r="F74" s="104">
        <v>0.81220000000000003</v>
      </c>
      <c r="G74" s="99">
        <f t="shared" si="1"/>
        <v>1.4797</v>
      </c>
      <c r="H74" s="101">
        <v>789</v>
      </c>
      <c r="I74" s="102" t="s">
        <v>57</v>
      </c>
      <c r="J74" s="100">
        <f t="shared" si="7"/>
        <v>7.8899999999999998E-2</v>
      </c>
      <c r="K74" s="101">
        <v>273</v>
      </c>
      <c r="L74" s="102" t="s">
        <v>57</v>
      </c>
      <c r="M74" s="100">
        <f t="shared" si="8"/>
        <v>2.7300000000000001E-2</v>
      </c>
      <c r="N74" s="101">
        <v>202</v>
      </c>
      <c r="O74" s="102" t="s">
        <v>57</v>
      </c>
      <c r="P74" s="100">
        <f t="shared" si="9"/>
        <v>2.0200000000000003E-2</v>
      </c>
    </row>
    <row r="75" spans="1:16">
      <c r="A75" s="18">
        <f t="shared" si="5"/>
        <v>75</v>
      </c>
      <c r="B75" s="101">
        <v>15</v>
      </c>
      <c r="C75" s="102" t="s">
        <v>56</v>
      </c>
      <c r="D75" s="96">
        <f t="shared" si="6"/>
        <v>1.25E-3</v>
      </c>
      <c r="E75" s="103">
        <v>0.69089999999999996</v>
      </c>
      <c r="F75" s="104">
        <v>0.79279999999999995</v>
      </c>
      <c r="G75" s="99">
        <f t="shared" si="1"/>
        <v>1.4836999999999998</v>
      </c>
      <c r="H75" s="101">
        <v>845</v>
      </c>
      <c r="I75" s="102" t="s">
        <v>57</v>
      </c>
      <c r="J75" s="100">
        <f t="shared" si="7"/>
        <v>8.4499999999999992E-2</v>
      </c>
      <c r="K75" s="101">
        <v>289</v>
      </c>
      <c r="L75" s="102" t="s">
        <v>57</v>
      </c>
      <c r="M75" s="100">
        <f t="shared" si="8"/>
        <v>2.8899999999999999E-2</v>
      </c>
      <c r="N75" s="101">
        <v>214</v>
      </c>
      <c r="O75" s="102" t="s">
        <v>57</v>
      </c>
      <c r="P75" s="100">
        <f t="shared" si="9"/>
        <v>2.1399999999999999E-2</v>
      </c>
    </row>
    <row r="76" spans="1:16">
      <c r="A76" s="18">
        <f t="shared" si="5"/>
        <v>76</v>
      </c>
      <c r="B76" s="101">
        <v>16</v>
      </c>
      <c r="C76" s="102" t="s">
        <v>56</v>
      </c>
      <c r="D76" s="96">
        <f t="shared" si="6"/>
        <v>1.3333333333333333E-3</v>
      </c>
      <c r="E76" s="103">
        <v>0.71360000000000001</v>
      </c>
      <c r="F76" s="104">
        <v>0.77449999999999997</v>
      </c>
      <c r="G76" s="99">
        <f t="shared" si="1"/>
        <v>1.4881</v>
      </c>
      <c r="H76" s="101">
        <v>901</v>
      </c>
      <c r="I76" s="102" t="s">
        <v>57</v>
      </c>
      <c r="J76" s="100">
        <f t="shared" si="7"/>
        <v>9.01E-2</v>
      </c>
      <c r="K76" s="101">
        <v>304</v>
      </c>
      <c r="L76" s="102" t="s">
        <v>57</v>
      </c>
      <c r="M76" s="100">
        <f t="shared" si="8"/>
        <v>3.04E-2</v>
      </c>
      <c r="N76" s="101">
        <v>227</v>
      </c>
      <c r="O76" s="102" t="s">
        <v>57</v>
      </c>
      <c r="P76" s="100">
        <f t="shared" si="9"/>
        <v>2.2700000000000001E-2</v>
      </c>
    </row>
    <row r="77" spans="1:16">
      <c r="A77" s="18">
        <f t="shared" si="5"/>
        <v>77</v>
      </c>
      <c r="B77" s="101">
        <v>17</v>
      </c>
      <c r="C77" s="102" t="s">
        <v>56</v>
      </c>
      <c r="D77" s="96">
        <f t="shared" ref="D77:D108" si="10">B77/1000/$C$5</f>
        <v>1.4166666666666668E-3</v>
      </c>
      <c r="E77" s="103">
        <v>0.73550000000000004</v>
      </c>
      <c r="F77" s="104">
        <v>0.7571</v>
      </c>
      <c r="G77" s="99">
        <f t="shared" si="1"/>
        <v>1.4925999999999999</v>
      </c>
      <c r="H77" s="101">
        <v>957</v>
      </c>
      <c r="I77" s="102" t="s">
        <v>57</v>
      </c>
      <c r="J77" s="100">
        <f t="shared" si="7"/>
        <v>9.5699999999999993E-2</v>
      </c>
      <c r="K77" s="101">
        <v>318</v>
      </c>
      <c r="L77" s="102" t="s">
        <v>57</v>
      </c>
      <c r="M77" s="100">
        <f t="shared" si="8"/>
        <v>3.1800000000000002E-2</v>
      </c>
      <c r="N77" s="101">
        <v>239</v>
      </c>
      <c r="O77" s="102" t="s">
        <v>57</v>
      </c>
      <c r="P77" s="100">
        <f t="shared" si="9"/>
        <v>2.3899999999999998E-2</v>
      </c>
    </row>
    <row r="78" spans="1:16">
      <c r="A78" s="18">
        <f t="shared" si="5"/>
        <v>78</v>
      </c>
      <c r="B78" s="101">
        <v>18</v>
      </c>
      <c r="C78" s="102" t="s">
        <v>56</v>
      </c>
      <c r="D78" s="96">
        <f t="shared" si="10"/>
        <v>1.4999999999999998E-3</v>
      </c>
      <c r="E78" s="103">
        <v>0.75690000000000002</v>
      </c>
      <c r="F78" s="104">
        <v>0.74060000000000004</v>
      </c>
      <c r="G78" s="99">
        <f t="shared" si="1"/>
        <v>1.4975000000000001</v>
      </c>
      <c r="H78" s="101">
        <v>1013</v>
      </c>
      <c r="I78" s="102" t="s">
        <v>57</v>
      </c>
      <c r="J78" s="100">
        <f t="shared" si="7"/>
        <v>0.10129999999999999</v>
      </c>
      <c r="K78" s="101">
        <v>333</v>
      </c>
      <c r="L78" s="102" t="s">
        <v>57</v>
      </c>
      <c r="M78" s="100">
        <f t="shared" si="8"/>
        <v>3.3300000000000003E-2</v>
      </c>
      <c r="N78" s="101">
        <v>251</v>
      </c>
      <c r="O78" s="102" t="s">
        <v>57</v>
      </c>
      <c r="P78" s="100">
        <f t="shared" si="9"/>
        <v>2.5100000000000001E-2</v>
      </c>
    </row>
    <row r="79" spans="1:16">
      <c r="A79" s="18">
        <f t="shared" si="5"/>
        <v>79</v>
      </c>
      <c r="B79" s="101">
        <v>20</v>
      </c>
      <c r="C79" s="102" t="s">
        <v>56</v>
      </c>
      <c r="D79" s="96">
        <f t="shared" si="10"/>
        <v>1.6666666666666668E-3</v>
      </c>
      <c r="E79" s="103">
        <v>0.79779999999999995</v>
      </c>
      <c r="F79" s="104">
        <v>0.71</v>
      </c>
      <c r="G79" s="99">
        <f t="shared" si="1"/>
        <v>1.5078</v>
      </c>
      <c r="H79" s="101">
        <v>1126</v>
      </c>
      <c r="I79" s="102" t="s">
        <v>57</v>
      </c>
      <c r="J79" s="100">
        <f t="shared" si="7"/>
        <v>0.11259999999999999</v>
      </c>
      <c r="K79" s="101">
        <v>361</v>
      </c>
      <c r="L79" s="102" t="s">
        <v>57</v>
      </c>
      <c r="M79" s="100">
        <f t="shared" si="8"/>
        <v>3.61E-2</v>
      </c>
      <c r="N79" s="101">
        <v>275</v>
      </c>
      <c r="O79" s="102" t="s">
        <v>57</v>
      </c>
      <c r="P79" s="100">
        <f t="shared" si="9"/>
        <v>2.7500000000000004E-2</v>
      </c>
    </row>
    <row r="80" spans="1:16">
      <c r="A80" s="18">
        <f t="shared" si="5"/>
        <v>80</v>
      </c>
      <c r="B80" s="101">
        <v>22.5</v>
      </c>
      <c r="C80" s="102" t="s">
        <v>56</v>
      </c>
      <c r="D80" s="96">
        <f t="shared" si="10"/>
        <v>1.8749999999999999E-3</v>
      </c>
      <c r="E80" s="103">
        <v>0.84619999999999995</v>
      </c>
      <c r="F80" s="104">
        <v>0.67569999999999997</v>
      </c>
      <c r="G80" s="99">
        <f t="shared" si="1"/>
        <v>1.5219</v>
      </c>
      <c r="H80" s="101">
        <v>1266</v>
      </c>
      <c r="I80" s="102" t="s">
        <v>57</v>
      </c>
      <c r="J80" s="100">
        <f t="shared" si="7"/>
        <v>0.12659999999999999</v>
      </c>
      <c r="K80" s="101">
        <v>394</v>
      </c>
      <c r="L80" s="102" t="s">
        <v>57</v>
      </c>
      <c r="M80" s="100">
        <f t="shared" si="8"/>
        <v>3.9400000000000004E-2</v>
      </c>
      <c r="N80" s="101">
        <v>304</v>
      </c>
      <c r="O80" s="102" t="s">
        <v>57</v>
      </c>
      <c r="P80" s="100">
        <f t="shared" si="9"/>
        <v>3.04E-2</v>
      </c>
    </row>
    <row r="81" spans="1:16">
      <c r="A81" s="18">
        <f t="shared" si="5"/>
        <v>81</v>
      </c>
      <c r="B81" s="101">
        <v>25</v>
      </c>
      <c r="C81" s="102" t="s">
        <v>56</v>
      </c>
      <c r="D81" s="96">
        <f t="shared" si="10"/>
        <v>2.0833333333333333E-3</v>
      </c>
      <c r="E81" s="103">
        <v>0.89859999999999995</v>
      </c>
      <c r="F81" s="104">
        <v>0.64510000000000001</v>
      </c>
      <c r="G81" s="99">
        <f t="shared" si="1"/>
        <v>1.5436999999999999</v>
      </c>
      <c r="H81" s="101">
        <v>1406</v>
      </c>
      <c r="I81" s="102" t="s">
        <v>57</v>
      </c>
      <c r="J81" s="100">
        <f t="shared" si="7"/>
        <v>0.1406</v>
      </c>
      <c r="K81" s="101">
        <v>426</v>
      </c>
      <c r="L81" s="102" t="s">
        <v>57</v>
      </c>
      <c r="M81" s="100">
        <f t="shared" si="8"/>
        <v>4.2599999999999999E-2</v>
      </c>
      <c r="N81" s="101">
        <v>333</v>
      </c>
      <c r="O81" s="102" t="s">
        <v>57</v>
      </c>
      <c r="P81" s="100">
        <f t="shared" si="9"/>
        <v>3.3300000000000003E-2</v>
      </c>
    </row>
    <row r="82" spans="1:16">
      <c r="A82" s="18">
        <f t="shared" si="5"/>
        <v>82</v>
      </c>
      <c r="B82" s="101">
        <v>27.5</v>
      </c>
      <c r="C82" s="102" t="s">
        <v>56</v>
      </c>
      <c r="D82" s="96">
        <f t="shared" si="10"/>
        <v>2.2916666666666667E-3</v>
      </c>
      <c r="E82" s="103">
        <v>0.95240000000000002</v>
      </c>
      <c r="F82" s="104">
        <v>0.61760000000000004</v>
      </c>
      <c r="G82" s="99">
        <f t="shared" si="1"/>
        <v>1.57</v>
      </c>
      <c r="H82" s="101">
        <v>1545</v>
      </c>
      <c r="I82" s="102" t="s">
        <v>57</v>
      </c>
      <c r="J82" s="100">
        <f t="shared" si="7"/>
        <v>0.1545</v>
      </c>
      <c r="K82" s="101">
        <v>456</v>
      </c>
      <c r="L82" s="102" t="s">
        <v>57</v>
      </c>
      <c r="M82" s="100">
        <f t="shared" si="8"/>
        <v>4.5600000000000002E-2</v>
      </c>
      <c r="N82" s="101">
        <v>361</v>
      </c>
      <c r="O82" s="102" t="s">
        <v>57</v>
      </c>
      <c r="P82" s="100">
        <f t="shared" si="9"/>
        <v>3.61E-2</v>
      </c>
    </row>
    <row r="83" spans="1:16">
      <c r="A83" s="18">
        <f t="shared" si="5"/>
        <v>83</v>
      </c>
      <c r="B83" s="101">
        <v>30</v>
      </c>
      <c r="C83" s="102" t="s">
        <v>56</v>
      </c>
      <c r="D83" s="96">
        <f t="shared" si="10"/>
        <v>2.5000000000000001E-3</v>
      </c>
      <c r="E83" s="103">
        <v>0.99729999999999996</v>
      </c>
      <c r="F83" s="104">
        <v>0.5927</v>
      </c>
      <c r="G83" s="99">
        <f t="shared" si="1"/>
        <v>1.5899999999999999</v>
      </c>
      <c r="H83" s="101">
        <v>1682</v>
      </c>
      <c r="I83" s="102" t="s">
        <v>57</v>
      </c>
      <c r="J83" s="100">
        <f t="shared" si="7"/>
        <v>0.16819999999999999</v>
      </c>
      <c r="K83" s="101">
        <v>485</v>
      </c>
      <c r="L83" s="102" t="s">
        <v>57</v>
      </c>
      <c r="M83" s="100">
        <f t="shared" si="8"/>
        <v>4.8500000000000001E-2</v>
      </c>
      <c r="N83" s="101">
        <v>388</v>
      </c>
      <c r="O83" s="102" t="s">
        <v>57</v>
      </c>
      <c r="P83" s="100">
        <f t="shared" si="9"/>
        <v>3.8800000000000001E-2</v>
      </c>
    </row>
    <row r="84" spans="1:16">
      <c r="A84" s="18">
        <f t="shared" si="5"/>
        <v>84</v>
      </c>
      <c r="B84" s="101">
        <v>32.5</v>
      </c>
      <c r="C84" s="102" t="s">
        <v>56</v>
      </c>
      <c r="D84" s="96">
        <f t="shared" si="10"/>
        <v>2.7083333333333334E-3</v>
      </c>
      <c r="E84" s="103">
        <v>1.036</v>
      </c>
      <c r="F84" s="104">
        <v>0.57010000000000005</v>
      </c>
      <c r="G84" s="99">
        <f t="shared" ref="G84:G147" si="11">E84+F84</f>
        <v>1.6061000000000001</v>
      </c>
      <c r="H84" s="101">
        <v>1818</v>
      </c>
      <c r="I84" s="102" t="s">
        <v>57</v>
      </c>
      <c r="J84" s="100">
        <f t="shared" ref="J84:J105" si="12">H84/1000/10</f>
        <v>0.18180000000000002</v>
      </c>
      <c r="K84" s="101">
        <v>512</v>
      </c>
      <c r="L84" s="102" t="s">
        <v>57</v>
      </c>
      <c r="M84" s="100">
        <f t="shared" ref="M84:M115" si="13">K84/1000/10</f>
        <v>5.1200000000000002E-2</v>
      </c>
      <c r="N84" s="101">
        <v>415</v>
      </c>
      <c r="O84" s="102" t="s">
        <v>57</v>
      </c>
      <c r="P84" s="100">
        <f t="shared" ref="P84:P115" si="14">N84/1000/10</f>
        <v>4.1499999999999995E-2</v>
      </c>
    </row>
    <row r="85" spans="1:16">
      <c r="A85" s="18">
        <f t="shared" si="5"/>
        <v>85</v>
      </c>
      <c r="B85" s="101">
        <v>35</v>
      </c>
      <c r="C85" s="102" t="s">
        <v>56</v>
      </c>
      <c r="D85" s="96">
        <f t="shared" si="10"/>
        <v>2.9166666666666668E-3</v>
      </c>
      <c r="E85" s="103">
        <v>1.069</v>
      </c>
      <c r="F85" s="104">
        <v>0.5494</v>
      </c>
      <c r="G85" s="99">
        <f t="shared" si="11"/>
        <v>1.6183999999999998</v>
      </c>
      <c r="H85" s="101">
        <v>1954</v>
      </c>
      <c r="I85" s="102" t="s">
        <v>57</v>
      </c>
      <c r="J85" s="100">
        <f t="shared" si="12"/>
        <v>0.19539999999999999</v>
      </c>
      <c r="K85" s="101">
        <v>538</v>
      </c>
      <c r="L85" s="102" t="s">
        <v>57</v>
      </c>
      <c r="M85" s="100">
        <f t="shared" si="13"/>
        <v>5.3800000000000001E-2</v>
      </c>
      <c r="N85" s="101">
        <v>441</v>
      </c>
      <c r="O85" s="102" t="s">
        <v>57</v>
      </c>
      <c r="P85" s="100">
        <f t="shared" si="14"/>
        <v>4.41E-2</v>
      </c>
    </row>
    <row r="86" spans="1:16">
      <c r="A86" s="18">
        <f t="shared" ref="A86:A149" si="15">A85+1</f>
        <v>86</v>
      </c>
      <c r="B86" s="101">
        <v>37.5</v>
      </c>
      <c r="C86" s="102" t="s">
        <v>56</v>
      </c>
      <c r="D86" s="96">
        <f t="shared" si="10"/>
        <v>3.1249999999999997E-3</v>
      </c>
      <c r="E86" s="103">
        <v>1.099</v>
      </c>
      <c r="F86" s="104">
        <v>0.53039999999999998</v>
      </c>
      <c r="G86" s="99">
        <f t="shared" si="11"/>
        <v>1.6294</v>
      </c>
      <c r="H86" s="101">
        <v>2090</v>
      </c>
      <c r="I86" s="102" t="s">
        <v>57</v>
      </c>
      <c r="J86" s="100">
        <f t="shared" si="12"/>
        <v>0.20899999999999999</v>
      </c>
      <c r="K86" s="101">
        <v>564</v>
      </c>
      <c r="L86" s="102" t="s">
        <v>57</v>
      </c>
      <c r="M86" s="100">
        <f t="shared" si="13"/>
        <v>5.6399999999999992E-2</v>
      </c>
      <c r="N86" s="101">
        <v>466</v>
      </c>
      <c r="O86" s="102" t="s">
        <v>57</v>
      </c>
      <c r="P86" s="100">
        <f t="shared" si="14"/>
        <v>4.6600000000000003E-2</v>
      </c>
    </row>
    <row r="87" spans="1:16">
      <c r="A87" s="18">
        <f t="shared" si="15"/>
        <v>87</v>
      </c>
      <c r="B87" s="101">
        <v>40</v>
      </c>
      <c r="C87" s="102" t="s">
        <v>56</v>
      </c>
      <c r="D87" s="96">
        <f t="shared" si="10"/>
        <v>3.3333333333333335E-3</v>
      </c>
      <c r="E87" s="103">
        <v>1.1259999999999999</v>
      </c>
      <c r="F87" s="104">
        <v>0.51290000000000002</v>
      </c>
      <c r="G87" s="99">
        <f t="shared" si="11"/>
        <v>1.6389</v>
      </c>
      <c r="H87" s="101">
        <v>2226</v>
      </c>
      <c r="I87" s="102" t="s">
        <v>57</v>
      </c>
      <c r="J87" s="100">
        <f t="shared" si="12"/>
        <v>0.22259999999999999</v>
      </c>
      <c r="K87" s="101">
        <v>588</v>
      </c>
      <c r="L87" s="102" t="s">
        <v>57</v>
      </c>
      <c r="M87" s="100">
        <f t="shared" si="13"/>
        <v>5.8799999999999998E-2</v>
      </c>
      <c r="N87" s="101">
        <v>491</v>
      </c>
      <c r="O87" s="102" t="s">
        <v>57</v>
      </c>
      <c r="P87" s="100">
        <f t="shared" si="14"/>
        <v>4.9099999999999998E-2</v>
      </c>
    </row>
    <row r="88" spans="1:16">
      <c r="A88" s="18">
        <f t="shared" si="15"/>
        <v>88</v>
      </c>
      <c r="B88" s="101">
        <v>45</v>
      </c>
      <c r="C88" s="102" t="s">
        <v>56</v>
      </c>
      <c r="D88" s="96">
        <f t="shared" si="10"/>
        <v>3.7499999999999999E-3</v>
      </c>
      <c r="E88" s="103">
        <v>1.175</v>
      </c>
      <c r="F88" s="104">
        <v>0.48170000000000002</v>
      </c>
      <c r="G88" s="99">
        <f t="shared" si="11"/>
        <v>1.6567000000000001</v>
      </c>
      <c r="H88" s="101">
        <v>2496</v>
      </c>
      <c r="I88" s="102" t="s">
        <v>57</v>
      </c>
      <c r="J88" s="100">
        <f t="shared" si="12"/>
        <v>0.24959999999999999</v>
      </c>
      <c r="K88" s="101">
        <v>635</v>
      </c>
      <c r="L88" s="102" t="s">
        <v>57</v>
      </c>
      <c r="M88" s="100">
        <f t="shared" si="13"/>
        <v>6.3500000000000001E-2</v>
      </c>
      <c r="N88" s="101">
        <v>540</v>
      </c>
      <c r="O88" s="102" t="s">
        <v>57</v>
      </c>
      <c r="P88" s="100">
        <f t="shared" si="14"/>
        <v>5.4000000000000006E-2</v>
      </c>
    </row>
    <row r="89" spans="1:16">
      <c r="A89" s="18">
        <f t="shared" si="15"/>
        <v>89</v>
      </c>
      <c r="B89" s="101">
        <v>50</v>
      </c>
      <c r="C89" s="102" t="s">
        <v>56</v>
      </c>
      <c r="D89" s="96">
        <f t="shared" si="10"/>
        <v>4.1666666666666666E-3</v>
      </c>
      <c r="E89" s="103">
        <v>1.2190000000000001</v>
      </c>
      <c r="F89" s="104">
        <v>0.4546</v>
      </c>
      <c r="G89" s="99">
        <f t="shared" si="11"/>
        <v>1.6736</v>
      </c>
      <c r="H89" s="101">
        <v>2765</v>
      </c>
      <c r="I89" s="102" t="s">
        <v>57</v>
      </c>
      <c r="J89" s="100">
        <f t="shared" si="12"/>
        <v>0.27650000000000002</v>
      </c>
      <c r="K89" s="101">
        <v>680</v>
      </c>
      <c r="L89" s="102" t="s">
        <v>57</v>
      </c>
      <c r="M89" s="100">
        <f t="shared" si="13"/>
        <v>6.8000000000000005E-2</v>
      </c>
      <c r="N89" s="101">
        <v>587</v>
      </c>
      <c r="O89" s="102" t="s">
        <v>57</v>
      </c>
      <c r="P89" s="100">
        <f t="shared" si="14"/>
        <v>5.8699999999999995E-2</v>
      </c>
    </row>
    <row r="90" spans="1:16">
      <c r="A90" s="18">
        <f t="shared" si="15"/>
        <v>90</v>
      </c>
      <c r="B90" s="101">
        <v>55</v>
      </c>
      <c r="C90" s="102" t="s">
        <v>56</v>
      </c>
      <c r="D90" s="96">
        <f t="shared" si="10"/>
        <v>4.5833333333333334E-3</v>
      </c>
      <c r="E90" s="103">
        <v>1.2609999999999999</v>
      </c>
      <c r="F90" s="104">
        <v>0.43090000000000001</v>
      </c>
      <c r="G90" s="99">
        <f t="shared" si="11"/>
        <v>1.6919</v>
      </c>
      <c r="H90" s="101">
        <v>3033</v>
      </c>
      <c r="I90" s="102" t="s">
        <v>57</v>
      </c>
      <c r="J90" s="100">
        <f t="shared" si="12"/>
        <v>0.30330000000000001</v>
      </c>
      <c r="K90" s="101">
        <v>722</v>
      </c>
      <c r="L90" s="102" t="s">
        <v>57</v>
      </c>
      <c r="M90" s="100">
        <f t="shared" si="13"/>
        <v>7.22E-2</v>
      </c>
      <c r="N90" s="101">
        <v>632</v>
      </c>
      <c r="O90" s="102" t="s">
        <v>57</v>
      </c>
      <c r="P90" s="100">
        <f t="shared" si="14"/>
        <v>6.3200000000000006E-2</v>
      </c>
    </row>
    <row r="91" spans="1:16">
      <c r="A91" s="18">
        <f t="shared" si="15"/>
        <v>91</v>
      </c>
      <c r="B91" s="101">
        <v>60</v>
      </c>
      <c r="C91" s="102" t="s">
        <v>56</v>
      </c>
      <c r="D91" s="96">
        <f t="shared" si="10"/>
        <v>5.0000000000000001E-3</v>
      </c>
      <c r="E91" s="103">
        <v>1.3</v>
      </c>
      <c r="F91" s="104">
        <v>0.40989999999999999</v>
      </c>
      <c r="G91" s="99">
        <f t="shared" si="11"/>
        <v>1.7099</v>
      </c>
      <c r="H91" s="101">
        <v>3300</v>
      </c>
      <c r="I91" s="102" t="s">
        <v>57</v>
      </c>
      <c r="J91" s="100">
        <f t="shared" si="12"/>
        <v>0.32999999999999996</v>
      </c>
      <c r="K91" s="101">
        <v>762</v>
      </c>
      <c r="L91" s="102" t="s">
        <v>57</v>
      </c>
      <c r="M91" s="100">
        <f t="shared" si="13"/>
        <v>7.6200000000000004E-2</v>
      </c>
      <c r="N91" s="101">
        <v>676</v>
      </c>
      <c r="O91" s="102" t="s">
        <v>57</v>
      </c>
      <c r="P91" s="100">
        <f t="shared" si="14"/>
        <v>6.7600000000000007E-2</v>
      </c>
    </row>
    <row r="92" spans="1:16">
      <c r="A92" s="18">
        <f t="shared" si="15"/>
        <v>92</v>
      </c>
      <c r="B92" s="101">
        <v>65</v>
      </c>
      <c r="C92" s="102" t="s">
        <v>56</v>
      </c>
      <c r="D92" s="96">
        <f t="shared" si="10"/>
        <v>5.4166666666666669E-3</v>
      </c>
      <c r="E92" s="103">
        <v>1.339</v>
      </c>
      <c r="F92" s="104">
        <v>0.3911</v>
      </c>
      <c r="G92" s="99">
        <f t="shared" si="11"/>
        <v>1.7301</v>
      </c>
      <c r="H92" s="101">
        <v>3565</v>
      </c>
      <c r="I92" s="102" t="s">
        <v>57</v>
      </c>
      <c r="J92" s="100">
        <f t="shared" si="12"/>
        <v>0.35649999999999998</v>
      </c>
      <c r="K92" s="101">
        <v>800</v>
      </c>
      <c r="L92" s="102" t="s">
        <v>57</v>
      </c>
      <c r="M92" s="100">
        <f t="shared" si="13"/>
        <v>0.08</v>
      </c>
      <c r="N92" s="101">
        <v>718</v>
      </c>
      <c r="O92" s="102" t="s">
        <v>57</v>
      </c>
      <c r="P92" s="100">
        <f t="shared" si="14"/>
        <v>7.1800000000000003E-2</v>
      </c>
    </row>
    <row r="93" spans="1:16">
      <c r="A93" s="18">
        <f t="shared" si="15"/>
        <v>93</v>
      </c>
      <c r="B93" s="101">
        <v>70</v>
      </c>
      <c r="C93" s="102" t="s">
        <v>56</v>
      </c>
      <c r="D93" s="96">
        <f t="shared" si="10"/>
        <v>5.8333333333333336E-3</v>
      </c>
      <c r="E93" s="103">
        <v>1.3779999999999999</v>
      </c>
      <c r="F93" s="104">
        <v>0.37430000000000002</v>
      </c>
      <c r="G93" s="99">
        <f t="shared" si="11"/>
        <v>1.7523</v>
      </c>
      <c r="H93" s="101">
        <v>3828</v>
      </c>
      <c r="I93" s="102" t="s">
        <v>57</v>
      </c>
      <c r="J93" s="100">
        <f t="shared" si="12"/>
        <v>0.38279999999999997</v>
      </c>
      <c r="K93" s="101">
        <v>837</v>
      </c>
      <c r="L93" s="102" t="s">
        <v>57</v>
      </c>
      <c r="M93" s="100">
        <f t="shared" si="13"/>
        <v>8.3699999999999997E-2</v>
      </c>
      <c r="N93" s="101">
        <v>760</v>
      </c>
      <c r="O93" s="102" t="s">
        <v>57</v>
      </c>
      <c r="P93" s="100">
        <f t="shared" si="14"/>
        <v>7.5999999999999998E-2</v>
      </c>
    </row>
    <row r="94" spans="1:16">
      <c r="A94" s="18">
        <f t="shared" si="15"/>
        <v>94</v>
      </c>
      <c r="B94" s="101">
        <v>80</v>
      </c>
      <c r="C94" s="102" t="s">
        <v>56</v>
      </c>
      <c r="D94" s="96">
        <f t="shared" si="10"/>
        <v>6.6666666666666671E-3</v>
      </c>
      <c r="E94" s="103">
        <v>1.454</v>
      </c>
      <c r="F94" s="104">
        <v>0.34510000000000002</v>
      </c>
      <c r="G94" s="99">
        <f t="shared" si="11"/>
        <v>1.7990999999999999</v>
      </c>
      <c r="H94" s="101">
        <v>4346</v>
      </c>
      <c r="I94" s="102" t="s">
        <v>57</v>
      </c>
      <c r="J94" s="100">
        <f t="shared" si="12"/>
        <v>0.43459999999999999</v>
      </c>
      <c r="K94" s="101">
        <v>905</v>
      </c>
      <c r="L94" s="102" t="s">
        <v>57</v>
      </c>
      <c r="M94" s="100">
        <f t="shared" si="13"/>
        <v>9.0499999999999997E-2</v>
      </c>
      <c r="N94" s="101">
        <v>839</v>
      </c>
      <c r="O94" s="102" t="s">
        <v>57</v>
      </c>
      <c r="P94" s="100">
        <f t="shared" si="14"/>
        <v>8.3900000000000002E-2</v>
      </c>
    </row>
    <row r="95" spans="1:16">
      <c r="A95" s="18">
        <f t="shared" si="15"/>
        <v>95</v>
      </c>
      <c r="B95" s="101">
        <v>90</v>
      </c>
      <c r="C95" s="102" t="s">
        <v>56</v>
      </c>
      <c r="D95" s="96">
        <f t="shared" si="10"/>
        <v>7.4999999999999997E-3</v>
      </c>
      <c r="E95" s="103">
        <v>1.5289999999999999</v>
      </c>
      <c r="F95" s="104">
        <v>0.32069999999999999</v>
      </c>
      <c r="G95" s="99">
        <f t="shared" si="11"/>
        <v>1.8496999999999999</v>
      </c>
      <c r="H95" s="101">
        <v>4854</v>
      </c>
      <c r="I95" s="102" t="s">
        <v>57</v>
      </c>
      <c r="J95" s="100">
        <f t="shared" si="12"/>
        <v>0.4854</v>
      </c>
      <c r="K95" s="101">
        <v>967</v>
      </c>
      <c r="L95" s="102" t="s">
        <v>57</v>
      </c>
      <c r="M95" s="100">
        <f t="shared" si="13"/>
        <v>9.6699999999999994E-2</v>
      </c>
      <c r="N95" s="101">
        <v>913</v>
      </c>
      <c r="O95" s="102" t="s">
        <v>57</v>
      </c>
      <c r="P95" s="100">
        <f t="shared" si="14"/>
        <v>9.1300000000000006E-2</v>
      </c>
    </row>
    <row r="96" spans="1:16">
      <c r="A96" s="18">
        <f t="shared" si="15"/>
        <v>96</v>
      </c>
      <c r="B96" s="101">
        <v>100</v>
      </c>
      <c r="C96" s="102" t="s">
        <v>56</v>
      </c>
      <c r="D96" s="96">
        <f t="shared" si="10"/>
        <v>8.3333333333333332E-3</v>
      </c>
      <c r="E96" s="103">
        <v>1.6040000000000001</v>
      </c>
      <c r="F96" s="104">
        <v>0.3</v>
      </c>
      <c r="G96" s="99">
        <f t="shared" si="11"/>
        <v>1.9040000000000001</v>
      </c>
      <c r="H96" s="101">
        <v>5350</v>
      </c>
      <c r="I96" s="102" t="s">
        <v>57</v>
      </c>
      <c r="J96" s="100">
        <f t="shared" si="12"/>
        <v>0.53499999999999992</v>
      </c>
      <c r="K96" s="101">
        <v>1023</v>
      </c>
      <c r="L96" s="102" t="s">
        <v>57</v>
      </c>
      <c r="M96" s="100">
        <f t="shared" si="13"/>
        <v>0.10229999999999999</v>
      </c>
      <c r="N96" s="101">
        <v>983</v>
      </c>
      <c r="O96" s="102" t="s">
        <v>57</v>
      </c>
      <c r="P96" s="100">
        <f t="shared" si="14"/>
        <v>9.8299999999999998E-2</v>
      </c>
    </row>
    <row r="97" spans="1:16">
      <c r="A97" s="18">
        <f t="shared" si="15"/>
        <v>97</v>
      </c>
      <c r="B97" s="101">
        <v>110</v>
      </c>
      <c r="C97" s="102" t="s">
        <v>56</v>
      </c>
      <c r="D97" s="96">
        <f t="shared" si="10"/>
        <v>9.1666666666666667E-3</v>
      </c>
      <c r="E97" s="103">
        <v>1.679</v>
      </c>
      <c r="F97" s="104">
        <v>0.28210000000000002</v>
      </c>
      <c r="G97" s="99">
        <f t="shared" si="11"/>
        <v>1.9611000000000001</v>
      </c>
      <c r="H97" s="101">
        <v>5834</v>
      </c>
      <c r="I97" s="102" t="s">
        <v>57</v>
      </c>
      <c r="J97" s="100">
        <f t="shared" si="12"/>
        <v>0.58339999999999992</v>
      </c>
      <c r="K97" s="101">
        <v>1074</v>
      </c>
      <c r="L97" s="102" t="s">
        <v>57</v>
      </c>
      <c r="M97" s="100">
        <f t="shared" si="13"/>
        <v>0.10740000000000001</v>
      </c>
      <c r="N97" s="101">
        <v>1049</v>
      </c>
      <c r="O97" s="102" t="s">
        <v>57</v>
      </c>
      <c r="P97" s="100">
        <f t="shared" si="14"/>
        <v>0.10489999999999999</v>
      </c>
    </row>
    <row r="98" spans="1:16">
      <c r="A98" s="18">
        <f t="shared" si="15"/>
        <v>98</v>
      </c>
      <c r="B98" s="101">
        <v>120</v>
      </c>
      <c r="C98" s="102" t="s">
        <v>56</v>
      </c>
      <c r="D98" s="96">
        <f t="shared" si="10"/>
        <v>0.01</v>
      </c>
      <c r="E98" s="103">
        <v>1.752</v>
      </c>
      <c r="F98" s="104">
        <v>0.2666</v>
      </c>
      <c r="G98" s="99">
        <f t="shared" si="11"/>
        <v>2.0186000000000002</v>
      </c>
      <c r="H98" s="101">
        <v>6306</v>
      </c>
      <c r="I98" s="102" t="s">
        <v>57</v>
      </c>
      <c r="J98" s="100">
        <f t="shared" si="12"/>
        <v>0.63060000000000005</v>
      </c>
      <c r="K98" s="101">
        <v>1121</v>
      </c>
      <c r="L98" s="102" t="s">
        <v>57</v>
      </c>
      <c r="M98" s="100">
        <f t="shared" si="13"/>
        <v>0.11210000000000001</v>
      </c>
      <c r="N98" s="101">
        <v>1112</v>
      </c>
      <c r="O98" s="102" t="s">
        <v>57</v>
      </c>
      <c r="P98" s="100">
        <f t="shared" si="14"/>
        <v>0.11120000000000001</v>
      </c>
    </row>
    <row r="99" spans="1:16">
      <c r="A99" s="18">
        <f t="shared" si="15"/>
        <v>99</v>
      </c>
      <c r="B99" s="101">
        <v>130</v>
      </c>
      <c r="C99" s="102" t="s">
        <v>56</v>
      </c>
      <c r="D99" s="96">
        <f t="shared" si="10"/>
        <v>1.0833333333333334E-2</v>
      </c>
      <c r="E99" s="103">
        <v>1.825</v>
      </c>
      <c r="F99" s="104">
        <v>0.25280000000000002</v>
      </c>
      <c r="G99" s="99">
        <f t="shared" si="11"/>
        <v>2.0777999999999999</v>
      </c>
      <c r="H99" s="101">
        <v>6767</v>
      </c>
      <c r="I99" s="102" t="s">
        <v>57</v>
      </c>
      <c r="J99" s="100">
        <f t="shared" si="12"/>
        <v>0.67670000000000008</v>
      </c>
      <c r="K99" s="101">
        <v>1164</v>
      </c>
      <c r="L99" s="102" t="s">
        <v>57</v>
      </c>
      <c r="M99" s="100">
        <f t="shared" si="13"/>
        <v>0.11639999999999999</v>
      </c>
      <c r="N99" s="101">
        <v>1170</v>
      </c>
      <c r="O99" s="102" t="s">
        <v>57</v>
      </c>
      <c r="P99" s="100">
        <f t="shared" si="14"/>
        <v>0.11699999999999999</v>
      </c>
    </row>
    <row r="100" spans="1:16">
      <c r="A100" s="18">
        <f t="shared" si="15"/>
        <v>100</v>
      </c>
      <c r="B100" s="101">
        <v>140</v>
      </c>
      <c r="C100" s="102" t="s">
        <v>56</v>
      </c>
      <c r="D100" s="96">
        <f t="shared" si="10"/>
        <v>1.1666666666666667E-2</v>
      </c>
      <c r="E100" s="103">
        <v>1.897</v>
      </c>
      <c r="F100" s="104">
        <v>0.24060000000000001</v>
      </c>
      <c r="G100" s="99">
        <f t="shared" si="11"/>
        <v>2.1375999999999999</v>
      </c>
      <c r="H100" s="101">
        <v>7216</v>
      </c>
      <c r="I100" s="102" t="s">
        <v>57</v>
      </c>
      <c r="J100" s="100">
        <f t="shared" si="12"/>
        <v>0.72160000000000002</v>
      </c>
      <c r="K100" s="101">
        <v>1203</v>
      </c>
      <c r="L100" s="102" t="s">
        <v>57</v>
      </c>
      <c r="M100" s="100">
        <f t="shared" si="13"/>
        <v>0.1203</v>
      </c>
      <c r="N100" s="101">
        <v>1226</v>
      </c>
      <c r="O100" s="102" t="s">
        <v>57</v>
      </c>
      <c r="P100" s="100">
        <f t="shared" si="14"/>
        <v>0.1226</v>
      </c>
    </row>
    <row r="101" spans="1:16">
      <c r="A101" s="18">
        <f t="shared" si="15"/>
        <v>101</v>
      </c>
      <c r="B101" s="101">
        <v>150</v>
      </c>
      <c r="C101" s="102" t="s">
        <v>56</v>
      </c>
      <c r="D101" s="96">
        <f t="shared" si="10"/>
        <v>1.2499999999999999E-2</v>
      </c>
      <c r="E101" s="103">
        <v>1.968</v>
      </c>
      <c r="F101" s="104">
        <v>0.2296</v>
      </c>
      <c r="G101" s="99">
        <f t="shared" si="11"/>
        <v>2.1976</v>
      </c>
      <c r="H101" s="101">
        <v>7654</v>
      </c>
      <c r="I101" s="102" t="s">
        <v>57</v>
      </c>
      <c r="J101" s="100">
        <f t="shared" si="12"/>
        <v>0.76539999999999997</v>
      </c>
      <c r="K101" s="101">
        <v>1240</v>
      </c>
      <c r="L101" s="102" t="s">
        <v>57</v>
      </c>
      <c r="M101" s="100">
        <f t="shared" si="13"/>
        <v>0.124</v>
      </c>
      <c r="N101" s="101">
        <v>1278</v>
      </c>
      <c r="O101" s="102" t="s">
        <v>57</v>
      </c>
      <c r="P101" s="100">
        <f t="shared" si="14"/>
        <v>0.1278</v>
      </c>
    </row>
    <row r="102" spans="1:16">
      <c r="A102" s="18">
        <f t="shared" si="15"/>
        <v>102</v>
      </c>
      <c r="B102" s="101">
        <v>160</v>
      </c>
      <c r="C102" s="102" t="s">
        <v>56</v>
      </c>
      <c r="D102" s="96">
        <f t="shared" si="10"/>
        <v>1.3333333333333334E-2</v>
      </c>
      <c r="E102" s="103">
        <v>2.0379999999999998</v>
      </c>
      <c r="F102" s="104">
        <v>0.2198</v>
      </c>
      <c r="G102" s="99">
        <f t="shared" si="11"/>
        <v>2.2577999999999996</v>
      </c>
      <c r="H102" s="101">
        <v>8081</v>
      </c>
      <c r="I102" s="102" t="s">
        <v>57</v>
      </c>
      <c r="J102" s="100">
        <f t="shared" si="12"/>
        <v>0.80809999999999993</v>
      </c>
      <c r="K102" s="101">
        <v>1274</v>
      </c>
      <c r="L102" s="102" t="s">
        <v>57</v>
      </c>
      <c r="M102" s="100">
        <f t="shared" si="13"/>
        <v>0.12740000000000001</v>
      </c>
      <c r="N102" s="101">
        <v>1328</v>
      </c>
      <c r="O102" s="102" t="s">
        <v>57</v>
      </c>
      <c r="P102" s="100">
        <f t="shared" si="14"/>
        <v>0.1328</v>
      </c>
    </row>
    <row r="103" spans="1:16">
      <c r="A103" s="18">
        <f t="shared" si="15"/>
        <v>103</v>
      </c>
      <c r="B103" s="101">
        <v>170</v>
      </c>
      <c r="C103" s="102" t="s">
        <v>56</v>
      </c>
      <c r="D103" s="96">
        <f t="shared" si="10"/>
        <v>1.4166666666666668E-2</v>
      </c>
      <c r="E103" s="103">
        <v>2.1059999999999999</v>
      </c>
      <c r="F103" s="104">
        <v>0.21079999999999999</v>
      </c>
      <c r="G103" s="99">
        <f t="shared" si="11"/>
        <v>2.3167999999999997</v>
      </c>
      <c r="H103" s="101">
        <v>8498</v>
      </c>
      <c r="I103" s="102" t="s">
        <v>57</v>
      </c>
      <c r="J103" s="100">
        <f t="shared" si="12"/>
        <v>0.84979999999999989</v>
      </c>
      <c r="K103" s="101">
        <v>1305</v>
      </c>
      <c r="L103" s="102" t="s">
        <v>57</v>
      </c>
      <c r="M103" s="100">
        <f t="shared" si="13"/>
        <v>0.1305</v>
      </c>
      <c r="N103" s="101">
        <v>1375</v>
      </c>
      <c r="O103" s="102" t="s">
        <v>57</v>
      </c>
      <c r="P103" s="100">
        <f t="shared" si="14"/>
        <v>0.13750000000000001</v>
      </c>
    </row>
    <row r="104" spans="1:16">
      <c r="A104" s="18">
        <f t="shared" si="15"/>
        <v>104</v>
      </c>
      <c r="B104" s="101">
        <v>180</v>
      </c>
      <c r="C104" s="102" t="s">
        <v>56</v>
      </c>
      <c r="D104" s="96">
        <f t="shared" si="10"/>
        <v>1.4999999999999999E-2</v>
      </c>
      <c r="E104" s="103">
        <v>2.1739999999999999</v>
      </c>
      <c r="F104" s="104">
        <v>0.2026</v>
      </c>
      <c r="G104" s="99">
        <f t="shared" si="11"/>
        <v>2.3765999999999998</v>
      </c>
      <c r="H104" s="101">
        <v>8905</v>
      </c>
      <c r="I104" s="102" t="s">
        <v>57</v>
      </c>
      <c r="J104" s="100">
        <f t="shared" si="12"/>
        <v>0.89049999999999996</v>
      </c>
      <c r="K104" s="101">
        <v>1335</v>
      </c>
      <c r="L104" s="102" t="s">
        <v>57</v>
      </c>
      <c r="M104" s="100">
        <f t="shared" si="13"/>
        <v>0.13350000000000001</v>
      </c>
      <c r="N104" s="101">
        <v>1420</v>
      </c>
      <c r="O104" s="102" t="s">
        <v>57</v>
      </c>
      <c r="P104" s="100">
        <f t="shared" si="14"/>
        <v>0.14199999999999999</v>
      </c>
    </row>
    <row r="105" spans="1:16">
      <c r="A105" s="18">
        <f t="shared" si="15"/>
        <v>105</v>
      </c>
      <c r="B105" s="101">
        <v>200</v>
      </c>
      <c r="C105" s="102" t="s">
        <v>56</v>
      </c>
      <c r="D105" s="96">
        <f t="shared" si="10"/>
        <v>1.6666666666666666E-2</v>
      </c>
      <c r="E105" s="103">
        <v>2.306</v>
      </c>
      <c r="F105" s="104">
        <v>0.1883</v>
      </c>
      <c r="G105" s="99">
        <f t="shared" si="11"/>
        <v>2.4943</v>
      </c>
      <c r="H105" s="101">
        <v>9693</v>
      </c>
      <c r="I105" s="102" t="s">
        <v>57</v>
      </c>
      <c r="J105" s="100">
        <f t="shared" si="12"/>
        <v>0.96929999999999994</v>
      </c>
      <c r="K105" s="101">
        <v>1390</v>
      </c>
      <c r="L105" s="102" t="s">
        <v>57</v>
      </c>
      <c r="M105" s="100">
        <f t="shared" si="13"/>
        <v>0.13899999999999998</v>
      </c>
      <c r="N105" s="101">
        <v>1503</v>
      </c>
      <c r="O105" s="102" t="s">
        <v>57</v>
      </c>
      <c r="P105" s="100">
        <f t="shared" si="14"/>
        <v>0.15029999999999999</v>
      </c>
    </row>
    <row r="106" spans="1:16">
      <c r="A106" s="18">
        <f t="shared" si="15"/>
        <v>106</v>
      </c>
      <c r="B106" s="101">
        <v>225</v>
      </c>
      <c r="C106" s="102" t="s">
        <v>56</v>
      </c>
      <c r="D106" s="96">
        <f t="shared" si="10"/>
        <v>1.8749999999999999E-2</v>
      </c>
      <c r="E106" s="103">
        <v>2.4649999999999999</v>
      </c>
      <c r="F106" s="104">
        <v>0.17319999999999999</v>
      </c>
      <c r="G106" s="99">
        <f t="shared" si="11"/>
        <v>2.6381999999999999</v>
      </c>
      <c r="H106" s="101">
        <v>1.06</v>
      </c>
      <c r="I106" s="105" t="s">
        <v>59</v>
      </c>
      <c r="J106" s="106">
        <f t="shared" ref="J106:J137" si="16">H106</f>
        <v>1.06</v>
      </c>
      <c r="K106" s="101">
        <v>1450</v>
      </c>
      <c r="L106" s="102" t="s">
        <v>57</v>
      </c>
      <c r="M106" s="100">
        <f t="shared" si="13"/>
        <v>0.14499999999999999</v>
      </c>
      <c r="N106" s="101">
        <v>1596</v>
      </c>
      <c r="O106" s="102" t="s">
        <v>57</v>
      </c>
      <c r="P106" s="100">
        <f t="shared" si="14"/>
        <v>0.15960000000000002</v>
      </c>
    </row>
    <row r="107" spans="1:16">
      <c r="A107" s="18">
        <f t="shared" si="15"/>
        <v>107</v>
      </c>
      <c r="B107" s="101">
        <v>250</v>
      </c>
      <c r="C107" s="102" t="s">
        <v>56</v>
      </c>
      <c r="D107" s="96">
        <f t="shared" si="10"/>
        <v>2.0833333333333332E-2</v>
      </c>
      <c r="E107" s="103">
        <v>2.617</v>
      </c>
      <c r="F107" s="104">
        <v>0.16059999999999999</v>
      </c>
      <c r="G107" s="99">
        <f t="shared" si="11"/>
        <v>2.7776000000000001</v>
      </c>
      <c r="H107" s="101">
        <v>1.1499999999999999</v>
      </c>
      <c r="I107" s="102" t="s">
        <v>59</v>
      </c>
      <c r="J107" s="106">
        <f t="shared" si="16"/>
        <v>1.1499999999999999</v>
      </c>
      <c r="K107" s="101">
        <v>1503</v>
      </c>
      <c r="L107" s="102" t="s">
        <v>57</v>
      </c>
      <c r="M107" s="100">
        <f t="shared" si="13"/>
        <v>0.15029999999999999</v>
      </c>
      <c r="N107" s="101">
        <v>1680</v>
      </c>
      <c r="O107" s="102" t="s">
        <v>57</v>
      </c>
      <c r="P107" s="100">
        <f t="shared" si="14"/>
        <v>0.16799999999999998</v>
      </c>
    </row>
    <row r="108" spans="1:16">
      <c r="A108" s="18">
        <f t="shared" si="15"/>
        <v>108</v>
      </c>
      <c r="B108" s="101">
        <v>275</v>
      </c>
      <c r="C108" s="102" t="s">
        <v>56</v>
      </c>
      <c r="D108" s="96">
        <f t="shared" si="10"/>
        <v>2.2916666666666669E-2</v>
      </c>
      <c r="E108" s="103">
        <v>2.7629999999999999</v>
      </c>
      <c r="F108" s="104">
        <v>0.15</v>
      </c>
      <c r="G108" s="99">
        <f t="shared" si="11"/>
        <v>2.9129999999999998</v>
      </c>
      <c r="H108" s="101">
        <v>1.24</v>
      </c>
      <c r="I108" s="102" t="s">
        <v>59</v>
      </c>
      <c r="J108" s="106">
        <f t="shared" si="16"/>
        <v>1.24</v>
      </c>
      <c r="K108" s="101">
        <v>1548</v>
      </c>
      <c r="L108" s="102" t="s">
        <v>57</v>
      </c>
      <c r="M108" s="100">
        <f t="shared" si="13"/>
        <v>0.15479999999999999</v>
      </c>
      <c r="N108" s="101">
        <v>1755</v>
      </c>
      <c r="O108" s="102" t="s">
        <v>57</v>
      </c>
      <c r="P108" s="100">
        <f t="shared" si="14"/>
        <v>0.17549999999999999</v>
      </c>
    </row>
    <row r="109" spans="1:16">
      <c r="A109" s="18">
        <f t="shared" si="15"/>
        <v>109</v>
      </c>
      <c r="B109" s="101">
        <v>300</v>
      </c>
      <c r="C109" s="102" t="s">
        <v>56</v>
      </c>
      <c r="D109" s="96">
        <f t="shared" ref="D109:D121" si="17">B109/1000/$C$5</f>
        <v>2.4999999999999998E-2</v>
      </c>
      <c r="E109" s="103">
        <v>2.9039999999999999</v>
      </c>
      <c r="F109" s="104">
        <v>0.14069999999999999</v>
      </c>
      <c r="G109" s="99">
        <f t="shared" si="11"/>
        <v>3.0446999999999997</v>
      </c>
      <c r="H109" s="101">
        <v>1.32</v>
      </c>
      <c r="I109" s="102" t="s">
        <v>59</v>
      </c>
      <c r="J109" s="106">
        <f t="shared" si="16"/>
        <v>1.32</v>
      </c>
      <c r="K109" s="101">
        <v>1589</v>
      </c>
      <c r="L109" s="102" t="s">
        <v>57</v>
      </c>
      <c r="M109" s="100">
        <f t="shared" si="13"/>
        <v>0.15889999999999999</v>
      </c>
      <c r="N109" s="101">
        <v>1823</v>
      </c>
      <c r="O109" s="102" t="s">
        <v>57</v>
      </c>
      <c r="P109" s="100">
        <f t="shared" si="14"/>
        <v>0.18229999999999999</v>
      </c>
    </row>
    <row r="110" spans="1:16">
      <c r="A110" s="18">
        <f t="shared" si="15"/>
        <v>110</v>
      </c>
      <c r="B110" s="101">
        <v>325</v>
      </c>
      <c r="C110" s="102" t="s">
        <v>56</v>
      </c>
      <c r="D110" s="96">
        <f t="shared" si="17"/>
        <v>2.7083333333333334E-2</v>
      </c>
      <c r="E110" s="103">
        <v>3.0390000000000001</v>
      </c>
      <c r="F110" s="104">
        <v>0.13270000000000001</v>
      </c>
      <c r="G110" s="99">
        <f t="shared" si="11"/>
        <v>3.1717</v>
      </c>
      <c r="H110" s="101">
        <v>1.4</v>
      </c>
      <c r="I110" s="102" t="s">
        <v>59</v>
      </c>
      <c r="J110" s="106">
        <f t="shared" si="16"/>
        <v>1.4</v>
      </c>
      <c r="K110" s="101">
        <v>1624</v>
      </c>
      <c r="L110" s="102" t="s">
        <v>57</v>
      </c>
      <c r="M110" s="100">
        <f t="shared" si="13"/>
        <v>0.16240000000000002</v>
      </c>
      <c r="N110" s="101">
        <v>1886</v>
      </c>
      <c r="O110" s="102" t="s">
        <v>57</v>
      </c>
      <c r="P110" s="100">
        <f t="shared" si="14"/>
        <v>0.18859999999999999</v>
      </c>
    </row>
    <row r="111" spans="1:16">
      <c r="A111" s="18">
        <f t="shared" si="15"/>
        <v>111</v>
      </c>
      <c r="B111" s="101">
        <v>350</v>
      </c>
      <c r="C111" s="102" t="s">
        <v>56</v>
      </c>
      <c r="D111" s="96">
        <f t="shared" si="17"/>
        <v>2.9166666666666664E-2</v>
      </c>
      <c r="E111" s="103">
        <v>3.1709999999999998</v>
      </c>
      <c r="F111" s="104">
        <v>0.12559999999999999</v>
      </c>
      <c r="G111" s="99">
        <f t="shared" si="11"/>
        <v>3.2965999999999998</v>
      </c>
      <c r="H111" s="101">
        <v>1.47</v>
      </c>
      <c r="I111" s="102" t="s">
        <v>59</v>
      </c>
      <c r="J111" s="106">
        <f t="shared" si="16"/>
        <v>1.47</v>
      </c>
      <c r="K111" s="101">
        <v>1657</v>
      </c>
      <c r="L111" s="102" t="s">
        <v>57</v>
      </c>
      <c r="M111" s="100">
        <f t="shared" si="13"/>
        <v>0.16570000000000001</v>
      </c>
      <c r="N111" s="101">
        <v>1943</v>
      </c>
      <c r="O111" s="102" t="s">
        <v>57</v>
      </c>
      <c r="P111" s="100">
        <f t="shared" si="14"/>
        <v>0.1943</v>
      </c>
    </row>
    <row r="112" spans="1:16">
      <c r="A112" s="18">
        <f t="shared" si="15"/>
        <v>112</v>
      </c>
      <c r="B112" s="101">
        <v>375</v>
      </c>
      <c r="C112" s="102" t="s">
        <v>56</v>
      </c>
      <c r="D112" s="96">
        <f t="shared" si="17"/>
        <v>3.125E-2</v>
      </c>
      <c r="E112" s="103">
        <v>3.298</v>
      </c>
      <c r="F112" s="104">
        <v>0.11940000000000001</v>
      </c>
      <c r="G112" s="99">
        <f t="shared" si="11"/>
        <v>3.4174000000000002</v>
      </c>
      <c r="H112" s="101">
        <v>1.55</v>
      </c>
      <c r="I112" s="102" t="s">
        <v>59</v>
      </c>
      <c r="J112" s="106">
        <f t="shared" si="16"/>
        <v>1.55</v>
      </c>
      <c r="K112" s="101">
        <v>1686</v>
      </c>
      <c r="L112" s="102" t="s">
        <v>57</v>
      </c>
      <c r="M112" s="100">
        <f t="shared" si="13"/>
        <v>0.1686</v>
      </c>
      <c r="N112" s="101">
        <v>1995</v>
      </c>
      <c r="O112" s="102" t="s">
        <v>57</v>
      </c>
      <c r="P112" s="100">
        <f t="shared" si="14"/>
        <v>0.19950000000000001</v>
      </c>
    </row>
    <row r="113" spans="1:16">
      <c r="A113" s="18">
        <f t="shared" si="15"/>
        <v>113</v>
      </c>
      <c r="B113" s="101">
        <v>400</v>
      </c>
      <c r="C113" s="102" t="s">
        <v>56</v>
      </c>
      <c r="D113" s="96">
        <f t="shared" si="17"/>
        <v>3.3333333333333333E-2</v>
      </c>
      <c r="E113" s="103">
        <v>3.4220000000000002</v>
      </c>
      <c r="F113" s="104">
        <v>0.1137</v>
      </c>
      <c r="G113" s="99">
        <f t="shared" si="11"/>
        <v>3.5357000000000003</v>
      </c>
      <c r="H113" s="101">
        <v>1.62</v>
      </c>
      <c r="I113" s="102" t="s">
        <v>59</v>
      </c>
      <c r="J113" s="106">
        <f t="shared" si="16"/>
        <v>1.62</v>
      </c>
      <c r="K113" s="101">
        <v>1712</v>
      </c>
      <c r="L113" s="102" t="s">
        <v>57</v>
      </c>
      <c r="M113" s="100">
        <f t="shared" si="13"/>
        <v>0.17119999999999999</v>
      </c>
      <c r="N113" s="101">
        <v>2044</v>
      </c>
      <c r="O113" s="102" t="s">
        <v>57</v>
      </c>
      <c r="P113" s="100">
        <f t="shared" si="14"/>
        <v>0.2044</v>
      </c>
    </row>
    <row r="114" spans="1:16">
      <c r="A114" s="18">
        <f t="shared" si="15"/>
        <v>114</v>
      </c>
      <c r="B114" s="101">
        <v>450</v>
      </c>
      <c r="C114" s="102" t="s">
        <v>56</v>
      </c>
      <c r="D114" s="96">
        <f t="shared" si="17"/>
        <v>3.7499999999999999E-2</v>
      </c>
      <c r="E114" s="103">
        <v>3.66</v>
      </c>
      <c r="F114" s="104">
        <v>0.1041</v>
      </c>
      <c r="G114" s="99">
        <f t="shared" si="11"/>
        <v>3.7641</v>
      </c>
      <c r="H114" s="101">
        <v>1.75</v>
      </c>
      <c r="I114" s="102" t="s">
        <v>59</v>
      </c>
      <c r="J114" s="106">
        <f t="shared" si="16"/>
        <v>1.75</v>
      </c>
      <c r="K114" s="101">
        <v>1763</v>
      </c>
      <c r="L114" s="102" t="s">
        <v>57</v>
      </c>
      <c r="M114" s="100">
        <f t="shared" si="13"/>
        <v>0.17629999999999998</v>
      </c>
      <c r="N114" s="101">
        <v>2132</v>
      </c>
      <c r="O114" s="102" t="s">
        <v>57</v>
      </c>
      <c r="P114" s="100">
        <f t="shared" si="14"/>
        <v>0.2132</v>
      </c>
    </row>
    <row r="115" spans="1:16">
      <c r="A115" s="18">
        <f t="shared" si="15"/>
        <v>115</v>
      </c>
      <c r="B115" s="101">
        <v>500</v>
      </c>
      <c r="C115" s="102" t="s">
        <v>56</v>
      </c>
      <c r="D115" s="96">
        <f t="shared" si="17"/>
        <v>4.1666666666666664E-2</v>
      </c>
      <c r="E115" s="103">
        <v>3.8879999999999999</v>
      </c>
      <c r="F115" s="104">
        <v>9.6079999999999999E-2</v>
      </c>
      <c r="G115" s="99">
        <f t="shared" si="11"/>
        <v>3.9840800000000001</v>
      </c>
      <c r="H115" s="101">
        <v>1.88</v>
      </c>
      <c r="I115" s="102" t="s">
        <v>59</v>
      </c>
      <c r="J115" s="106">
        <f t="shared" si="16"/>
        <v>1.88</v>
      </c>
      <c r="K115" s="101">
        <v>1806</v>
      </c>
      <c r="L115" s="102" t="s">
        <v>57</v>
      </c>
      <c r="M115" s="100">
        <f t="shared" si="13"/>
        <v>0.18060000000000001</v>
      </c>
      <c r="N115" s="101">
        <v>2208</v>
      </c>
      <c r="O115" s="102" t="s">
        <v>57</v>
      </c>
      <c r="P115" s="100">
        <f t="shared" si="14"/>
        <v>0.22080000000000002</v>
      </c>
    </row>
    <row r="116" spans="1:16">
      <c r="A116" s="18">
        <f t="shared" si="15"/>
        <v>116</v>
      </c>
      <c r="B116" s="101">
        <v>550</v>
      </c>
      <c r="C116" s="102" t="s">
        <v>56</v>
      </c>
      <c r="D116" s="96">
        <f t="shared" si="17"/>
        <v>4.5833333333333337E-2</v>
      </c>
      <c r="E116" s="103">
        <v>4.1070000000000002</v>
      </c>
      <c r="F116" s="104">
        <v>8.9330000000000007E-2</v>
      </c>
      <c r="G116" s="99">
        <f t="shared" si="11"/>
        <v>4.1963300000000006</v>
      </c>
      <c r="H116" s="101">
        <v>2</v>
      </c>
      <c r="I116" s="102" t="s">
        <v>59</v>
      </c>
      <c r="J116" s="106">
        <f t="shared" si="16"/>
        <v>2</v>
      </c>
      <c r="K116" s="101">
        <v>1844</v>
      </c>
      <c r="L116" s="102" t="s">
        <v>57</v>
      </c>
      <c r="M116" s="100">
        <f t="shared" ref="M116:M147" si="18">K116/1000/10</f>
        <v>0.18440000000000001</v>
      </c>
      <c r="N116" s="101">
        <v>2276</v>
      </c>
      <c r="O116" s="102" t="s">
        <v>57</v>
      </c>
      <c r="P116" s="100">
        <f t="shared" ref="P116:P147" si="19">N116/1000/10</f>
        <v>0.22759999999999997</v>
      </c>
    </row>
    <row r="117" spans="1:16">
      <c r="A117" s="18">
        <f t="shared" si="15"/>
        <v>117</v>
      </c>
      <c r="B117" s="101">
        <v>600</v>
      </c>
      <c r="C117" s="102" t="s">
        <v>56</v>
      </c>
      <c r="D117" s="96">
        <f t="shared" si="17"/>
        <v>4.9999999999999996E-2</v>
      </c>
      <c r="E117" s="103">
        <v>4.319</v>
      </c>
      <c r="F117" s="104">
        <v>8.3549999999999999E-2</v>
      </c>
      <c r="G117" s="99">
        <f t="shared" si="11"/>
        <v>4.4025499999999997</v>
      </c>
      <c r="H117" s="101">
        <v>2.11</v>
      </c>
      <c r="I117" s="102" t="s">
        <v>59</v>
      </c>
      <c r="J117" s="106">
        <f t="shared" si="16"/>
        <v>2.11</v>
      </c>
      <c r="K117" s="101">
        <v>1877</v>
      </c>
      <c r="L117" s="102" t="s">
        <v>57</v>
      </c>
      <c r="M117" s="100">
        <f t="shared" si="18"/>
        <v>0.18770000000000001</v>
      </c>
      <c r="N117" s="101">
        <v>2336</v>
      </c>
      <c r="O117" s="102" t="s">
        <v>57</v>
      </c>
      <c r="P117" s="100">
        <f t="shared" si="19"/>
        <v>0.23359999999999997</v>
      </c>
    </row>
    <row r="118" spans="1:16">
      <c r="A118" s="18">
        <f t="shared" si="15"/>
        <v>118</v>
      </c>
      <c r="B118" s="101">
        <v>650</v>
      </c>
      <c r="C118" s="102" t="s">
        <v>56</v>
      </c>
      <c r="D118" s="96">
        <f t="shared" si="17"/>
        <v>5.4166666666666669E-2</v>
      </c>
      <c r="E118" s="103">
        <v>4.5250000000000004</v>
      </c>
      <c r="F118" s="104">
        <v>7.8530000000000003E-2</v>
      </c>
      <c r="G118" s="99">
        <f t="shared" si="11"/>
        <v>4.6035300000000001</v>
      </c>
      <c r="H118" s="101">
        <v>2.2200000000000002</v>
      </c>
      <c r="I118" s="102" t="s">
        <v>59</v>
      </c>
      <c r="J118" s="106">
        <f t="shared" si="16"/>
        <v>2.2200000000000002</v>
      </c>
      <c r="K118" s="101">
        <v>1905</v>
      </c>
      <c r="L118" s="102" t="s">
        <v>57</v>
      </c>
      <c r="M118" s="100">
        <f t="shared" si="18"/>
        <v>0.1905</v>
      </c>
      <c r="N118" s="101">
        <v>2391</v>
      </c>
      <c r="O118" s="102" t="s">
        <v>57</v>
      </c>
      <c r="P118" s="100">
        <f t="shared" si="19"/>
        <v>0.23910000000000001</v>
      </c>
    </row>
    <row r="119" spans="1:16">
      <c r="A119" s="18">
        <f t="shared" si="15"/>
        <v>119</v>
      </c>
      <c r="B119" s="101">
        <v>700</v>
      </c>
      <c r="C119" s="102" t="s">
        <v>56</v>
      </c>
      <c r="D119" s="96">
        <f t="shared" si="17"/>
        <v>5.8333333333333327E-2</v>
      </c>
      <c r="E119" s="103">
        <v>4.7249999999999996</v>
      </c>
      <c r="F119" s="104">
        <v>7.4130000000000001E-2</v>
      </c>
      <c r="G119" s="99">
        <f t="shared" si="11"/>
        <v>4.7991299999999999</v>
      </c>
      <c r="H119" s="101">
        <v>2.33</v>
      </c>
      <c r="I119" s="102" t="s">
        <v>59</v>
      </c>
      <c r="J119" s="106">
        <f t="shared" si="16"/>
        <v>2.33</v>
      </c>
      <c r="K119" s="101">
        <v>1931</v>
      </c>
      <c r="L119" s="102" t="s">
        <v>57</v>
      </c>
      <c r="M119" s="100">
        <f t="shared" si="18"/>
        <v>0.19309999999999999</v>
      </c>
      <c r="N119" s="101">
        <v>2440</v>
      </c>
      <c r="O119" s="102" t="s">
        <v>57</v>
      </c>
      <c r="P119" s="100">
        <f t="shared" si="19"/>
        <v>0.24399999999999999</v>
      </c>
    </row>
    <row r="120" spans="1:16">
      <c r="A120" s="18">
        <f t="shared" si="15"/>
        <v>120</v>
      </c>
      <c r="B120" s="101">
        <v>800</v>
      </c>
      <c r="C120" s="102" t="s">
        <v>56</v>
      </c>
      <c r="D120" s="96">
        <f t="shared" si="17"/>
        <v>6.6666666666666666E-2</v>
      </c>
      <c r="E120" s="103">
        <v>5.1130000000000004</v>
      </c>
      <c r="F120" s="104">
        <v>6.6780000000000006E-2</v>
      </c>
      <c r="G120" s="99">
        <f t="shared" si="11"/>
        <v>5.1797800000000001</v>
      </c>
      <c r="H120" s="101">
        <v>2.5299999999999998</v>
      </c>
      <c r="I120" s="102" t="s">
        <v>59</v>
      </c>
      <c r="J120" s="106">
        <f t="shared" si="16"/>
        <v>2.5299999999999998</v>
      </c>
      <c r="K120" s="101">
        <v>1984</v>
      </c>
      <c r="L120" s="102" t="s">
        <v>57</v>
      </c>
      <c r="M120" s="100">
        <f t="shared" si="18"/>
        <v>0.19839999999999999</v>
      </c>
      <c r="N120" s="101">
        <v>2526</v>
      </c>
      <c r="O120" s="102" t="s">
        <v>57</v>
      </c>
      <c r="P120" s="100">
        <f t="shared" si="19"/>
        <v>0.25259999999999999</v>
      </c>
    </row>
    <row r="121" spans="1:16">
      <c r="A121" s="18">
        <f t="shared" si="15"/>
        <v>121</v>
      </c>
      <c r="B121" s="101">
        <v>900</v>
      </c>
      <c r="C121" s="102" t="s">
        <v>56</v>
      </c>
      <c r="D121" s="96">
        <f t="shared" si="17"/>
        <v>7.4999999999999997E-2</v>
      </c>
      <c r="E121" s="103">
        <v>5.484</v>
      </c>
      <c r="F121" s="104">
        <v>6.0859999999999997E-2</v>
      </c>
      <c r="G121" s="99">
        <f t="shared" si="11"/>
        <v>5.5448599999999999</v>
      </c>
      <c r="H121" s="101">
        <v>2.71</v>
      </c>
      <c r="I121" s="102" t="s">
        <v>59</v>
      </c>
      <c r="J121" s="106">
        <f t="shared" si="16"/>
        <v>2.71</v>
      </c>
      <c r="K121" s="101">
        <v>2028</v>
      </c>
      <c r="L121" s="102" t="s">
        <v>57</v>
      </c>
      <c r="M121" s="100">
        <f t="shared" si="18"/>
        <v>0.20280000000000001</v>
      </c>
      <c r="N121" s="101">
        <v>2599</v>
      </c>
      <c r="O121" s="102" t="s">
        <v>57</v>
      </c>
      <c r="P121" s="100">
        <f t="shared" si="19"/>
        <v>0.25990000000000002</v>
      </c>
    </row>
    <row r="122" spans="1:16">
      <c r="A122" s="18">
        <f t="shared" si="15"/>
        <v>122</v>
      </c>
      <c r="B122" s="101">
        <v>1</v>
      </c>
      <c r="C122" s="105" t="s">
        <v>58</v>
      </c>
      <c r="D122" s="96">
        <f t="shared" ref="D122:D153" si="20">B122/$C$5</f>
        <v>8.3333333333333329E-2</v>
      </c>
      <c r="E122" s="103">
        <v>5.8390000000000004</v>
      </c>
      <c r="F122" s="104">
        <v>5.5980000000000002E-2</v>
      </c>
      <c r="G122" s="99">
        <f t="shared" si="11"/>
        <v>5.8949800000000003</v>
      </c>
      <c r="H122" s="101">
        <v>2.88</v>
      </c>
      <c r="I122" s="102" t="s">
        <v>59</v>
      </c>
      <c r="J122" s="106">
        <f t="shared" si="16"/>
        <v>2.88</v>
      </c>
      <c r="K122" s="101">
        <v>2066</v>
      </c>
      <c r="L122" s="102" t="s">
        <v>57</v>
      </c>
      <c r="M122" s="100">
        <f t="shared" si="18"/>
        <v>0.20659999999999998</v>
      </c>
      <c r="N122" s="101">
        <v>2661</v>
      </c>
      <c r="O122" s="102" t="s">
        <v>57</v>
      </c>
      <c r="P122" s="100">
        <f t="shared" si="19"/>
        <v>0.2661</v>
      </c>
    </row>
    <row r="123" spans="1:16">
      <c r="A123" s="18">
        <f t="shared" si="15"/>
        <v>123</v>
      </c>
      <c r="B123" s="101">
        <v>1.1000000000000001</v>
      </c>
      <c r="C123" s="102" t="s">
        <v>58</v>
      </c>
      <c r="D123" s="96">
        <f t="shared" si="20"/>
        <v>9.1666666666666674E-2</v>
      </c>
      <c r="E123" s="103">
        <v>6.1790000000000003</v>
      </c>
      <c r="F123" s="104">
        <v>5.1889999999999999E-2</v>
      </c>
      <c r="G123" s="99">
        <f t="shared" si="11"/>
        <v>6.2308900000000005</v>
      </c>
      <c r="H123" s="101">
        <v>3.05</v>
      </c>
      <c r="I123" s="102" t="s">
        <v>59</v>
      </c>
      <c r="J123" s="106">
        <f t="shared" si="16"/>
        <v>3.05</v>
      </c>
      <c r="K123" s="101">
        <v>2098</v>
      </c>
      <c r="L123" s="102" t="s">
        <v>57</v>
      </c>
      <c r="M123" s="100">
        <f t="shared" si="18"/>
        <v>0.20979999999999999</v>
      </c>
      <c r="N123" s="101">
        <v>2716</v>
      </c>
      <c r="O123" s="102" t="s">
        <v>57</v>
      </c>
      <c r="P123" s="100">
        <f t="shared" si="19"/>
        <v>0.27160000000000001</v>
      </c>
    </row>
    <row r="124" spans="1:16">
      <c r="A124" s="18">
        <f t="shared" si="15"/>
        <v>124</v>
      </c>
      <c r="B124" s="101">
        <v>1.2</v>
      </c>
      <c r="C124" s="102" t="s">
        <v>58</v>
      </c>
      <c r="D124" s="96">
        <f t="shared" si="20"/>
        <v>9.9999999999999992E-2</v>
      </c>
      <c r="E124" s="103">
        <v>6.5039999999999996</v>
      </c>
      <c r="F124" s="104">
        <v>4.8399999999999999E-2</v>
      </c>
      <c r="G124" s="99">
        <f t="shared" si="11"/>
        <v>6.5523999999999996</v>
      </c>
      <c r="H124" s="101">
        <v>3.2</v>
      </c>
      <c r="I124" s="102" t="s">
        <v>59</v>
      </c>
      <c r="J124" s="106">
        <f t="shared" si="16"/>
        <v>3.2</v>
      </c>
      <c r="K124" s="101">
        <v>2125</v>
      </c>
      <c r="L124" s="102" t="s">
        <v>57</v>
      </c>
      <c r="M124" s="100">
        <f t="shared" si="18"/>
        <v>0.21249999999999999</v>
      </c>
      <c r="N124" s="101">
        <v>2764</v>
      </c>
      <c r="O124" s="102" t="s">
        <v>57</v>
      </c>
      <c r="P124" s="100">
        <f t="shared" si="19"/>
        <v>0.27639999999999998</v>
      </c>
    </row>
    <row r="125" spans="1:16">
      <c r="A125" s="18">
        <f t="shared" si="15"/>
        <v>125</v>
      </c>
      <c r="B125" s="107">
        <v>1.3</v>
      </c>
      <c r="C125" s="108" t="s">
        <v>58</v>
      </c>
      <c r="D125" s="96">
        <f t="shared" si="20"/>
        <v>0.10833333333333334</v>
      </c>
      <c r="E125" s="103">
        <v>6.8109999999999999</v>
      </c>
      <c r="F125" s="104">
        <v>4.5379999999999997E-2</v>
      </c>
      <c r="G125" s="99">
        <f t="shared" si="11"/>
        <v>6.8563799999999997</v>
      </c>
      <c r="H125" s="101">
        <v>3.35</v>
      </c>
      <c r="I125" s="102" t="s">
        <v>59</v>
      </c>
      <c r="J125" s="106">
        <f t="shared" si="16"/>
        <v>3.35</v>
      </c>
      <c r="K125" s="101">
        <v>2150</v>
      </c>
      <c r="L125" s="102" t="s">
        <v>57</v>
      </c>
      <c r="M125" s="100">
        <f t="shared" si="18"/>
        <v>0.215</v>
      </c>
      <c r="N125" s="101">
        <v>2807</v>
      </c>
      <c r="O125" s="102" t="s">
        <v>57</v>
      </c>
      <c r="P125" s="100">
        <f t="shared" si="19"/>
        <v>0.28070000000000001</v>
      </c>
    </row>
    <row r="126" spans="1:16">
      <c r="A126" s="18">
        <f t="shared" si="15"/>
        <v>126</v>
      </c>
      <c r="B126" s="107">
        <v>1.4</v>
      </c>
      <c r="C126" s="108" t="s">
        <v>58</v>
      </c>
      <c r="D126" s="96">
        <f t="shared" si="20"/>
        <v>0.11666666666666665</v>
      </c>
      <c r="E126" s="103">
        <v>7.1020000000000003</v>
      </c>
      <c r="F126" s="104">
        <v>4.2750000000000003E-2</v>
      </c>
      <c r="G126" s="99">
        <f t="shared" si="11"/>
        <v>7.1447500000000002</v>
      </c>
      <c r="H126" s="107">
        <v>3.49</v>
      </c>
      <c r="I126" s="108" t="s">
        <v>59</v>
      </c>
      <c r="J126" s="106">
        <f t="shared" si="16"/>
        <v>3.49</v>
      </c>
      <c r="K126" s="107">
        <v>2172</v>
      </c>
      <c r="L126" s="108" t="s">
        <v>57</v>
      </c>
      <c r="M126" s="100">
        <f t="shared" si="18"/>
        <v>0.2172</v>
      </c>
      <c r="N126" s="107">
        <v>2845</v>
      </c>
      <c r="O126" s="108" t="s">
        <v>57</v>
      </c>
      <c r="P126" s="100">
        <f t="shared" si="19"/>
        <v>0.28450000000000003</v>
      </c>
    </row>
    <row r="127" spans="1:16">
      <c r="A127" s="18">
        <f t="shared" si="15"/>
        <v>127</v>
      </c>
      <c r="B127" s="107">
        <v>1.5</v>
      </c>
      <c r="C127" s="108" t="s">
        <v>58</v>
      </c>
      <c r="D127" s="96">
        <f t="shared" si="20"/>
        <v>0.125</v>
      </c>
      <c r="E127" s="103">
        <v>7.375</v>
      </c>
      <c r="F127" s="104">
        <v>4.0419999999999998E-2</v>
      </c>
      <c r="G127" s="99">
        <f t="shared" si="11"/>
        <v>7.4154200000000001</v>
      </c>
      <c r="H127" s="107">
        <v>3.63</v>
      </c>
      <c r="I127" s="108" t="s">
        <v>59</v>
      </c>
      <c r="J127" s="106">
        <f t="shared" si="16"/>
        <v>3.63</v>
      </c>
      <c r="K127" s="107">
        <v>2191</v>
      </c>
      <c r="L127" s="108" t="s">
        <v>57</v>
      </c>
      <c r="M127" s="100">
        <f t="shared" si="18"/>
        <v>0.21909999999999999</v>
      </c>
      <c r="N127" s="107">
        <v>2880</v>
      </c>
      <c r="O127" s="108" t="s">
        <v>57</v>
      </c>
      <c r="P127" s="100">
        <f t="shared" si="19"/>
        <v>0.28799999999999998</v>
      </c>
    </row>
    <row r="128" spans="1:16">
      <c r="A128" s="18">
        <f t="shared" si="15"/>
        <v>128</v>
      </c>
      <c r="B128" s="101">
        <v>1.6</v>
      </c>
      <c r="C128" s="102" t="s">
        <v>58</v>
      </c>
      <c r="D128" s="96">
        <f t="shared" si="20"/>
        <v>0.13333333333333333</v>
      </c>
      <c r="E128" s="103">
        <v>7.63</v>
      </c>
      <c r="F128" s="104">
        <v>3.8359999999999998E-2</v>
      </c>
      <c r="G128" s="99">
        <f t="shared" si="11"/>
        <v>7.6683599999999998</v>
      </c>
      <c r="H128" s="101">
        <v>3.76</v>
      </c>
      <c r="I128" s="102" t="s">
        <v>59</v>
      </c>
      <c r="J128" s="106">
        <f t="shared" si="16"/>
        <v>3.76</v>
      </c>
      <c r="K128" s="107">
        <v>2209</v>
      </c>
      <c r="L128" s="108" t="s">
        <v>57</v>
      </c>
      <c r="M128" s="100">
        <f t="shared" si="18"/>
        <v>0.22090000000000001</v>
      </c>
      <c r="N128" s="107">
        <v>2912</v>
      </c>
      <c r="O128" s="108" t="s">
        <v>57</v>
      </c>
      <c r="P128" s="100">
        <f t="shared" si="19"/>
        <v>0.29120000000000001</v>
      </c>
    </row>
    <row r="129" spans="1:16">
      <c r="A129" s="18">
        <f t="shared" si="15"/>
        <v>129</v>
      </c>
      <c r="B129" s="101">
        <v>1.7</v>
      </c>
      <c r="C129" s="102" t="s">
        <v>58</v>
      </c>
      <c r="D129" s="96">
        <f t="shared" si="20"/>
        <v>0.14166666666666666</v>
      </c>
      <c r="E129" s="103">
        <v>7.867</v>
      </c>
      <c r="F129" s="104">
        <v>3.6510000000000001E-2</v>
      </c>
      <c r="G129" s="99">
        <f t="shared" si="11"/>
        <v>7.9035099999999998</v>
      </c>
      <c r="H129" s="101">
        <v>3.89</v>
      </c>
      <c r="I129" s="102" t="s">
        <v>59</v>
      </c>
      <c r="J129" s="106">
        <f t="shared" si="16"/>
        <v>3.89</v>
      </c>
      <c r="K129" s="107">
        <v>2226</v>
      </c>
      <c r="L129" s="108" t="s">
        <v>57</v>
      </c>
      <c r="M129" s="100">
        <f t="shared" si="18"/>
        <v>0.22259999999999999</v>
      </c>
      <c r="N129" s="107">
        <v>2941</v>
      </c>
      <c r="O129" s="108" t="s">
        <v>57</v>
      </c>
      <c r="P129" s="100">
        <f t="shared" si="19"/>
        <v>0.29409999999999997</v>
      </c>
    </row>
    <row r="130" spans="1:16">
      <c r="A130" s="18">
        <f t="shared" si="15"/>
        <v>130</v>
      </c>
      <c r="B130" s="101">
        <v>1.8</v>
      </c>
      <c r="C130" s="102" t="s">
        <v>58</v>
      </c>
      <c r="D130" s="96">
        <f t="shared" si="20"/>
        <v>0.15</v>
      </c>
      <c r="E130" s="103">
        <v>8.0869999999999997</v>
      </c>
      <c r="F130" s="104">
        <v>3.4849999999999999E-2</v>
      </c>
      <c r="G130" s="99">
        <f t="shared" si="11"/>
        <v>8.1218500000000002</v>
      </c>
      <c r="H130" s="101">
        <v>4.01</v>
      </c>
      <c r="I130" s="102" t="s">
        <v>59</v>
      </c>
      <c r="J130" s="106">
        <f t="shared" si="16"/>
        <v>4.01</v>
      </c>
      <c r="K130" s="107">
        <v>2241</v>
      </c>
      <c r="L130" s="108" t="s">
        <v>57</v>
      </c>
      <c r="M130" s="100">
        <f t="shared" si="18"/>
        <v>0.22410000000000002</v>
      </c>
      <c r="N130" s="107">
        <v>2968</v>
      </c>
      <c r="O130" s="108" t="s">
        <v>57</v>
      </c>
      <c r="P130" s="100">
        <f t="shared" si="19"/>
        <v>0.29680000000000001</v>
      </c>
    </row>
    <row r="131" spans="1:16">
      <c r="A131" s="18">
        <f t="shared" si="15"/>
        <v>131</v>
      </c>
      <c r="B131" s="101">
        <v>2</v>
      </c>
      <c r="C131" s="102" t="s">
        <v>58</v>
      </c>
      <c r="D131" s="96">
        <f t="shared" si="20"/>
        <v>0.16666666666666666</v>
      </c>
      <c r="E131" s="103">
        <v>8.4740000000000002</v>
      </c>
      <c r="F131" s="104">
        <v>3.1969999999999998E-2</v>
      </c>
      <c r="G131" s="99">
        <f t="shared" si="11"/>
        <v>8.5059699999999996</v>
      </c>
      <c r="H131" s="101">
        <v>4.25</v>
      </c>
      <c r="I131" s="102" t="s">
        <v>59</v>
      </c>
      <c r="J131" s="106">
        <f t="shared" si="16"/>
        <v>4.25</v>
      </c>
      <c r="K131" s="107">
        <v>2281</v>
      </c>
      <c r="L131" s="108" t="s">
        <v>57</v>
      </c>
      <c r="M131" s="100">
        <f t="shared" si="18"/>
        <v>0.22810000000000002</v>
      </c>
      <c r="N131" s="107">
        <v>3017</v>
      </c>
      <c r="O131" s="108" t="s">
        <v>57</v>
      </c>
      <c r="P131" s="100">
        <f t="shared" si="19"/>
        <v>0.30169999999999997</v>
      </c>
    </row>
    <row r="132" spans="1:16">
      <c r="A132" s="18">
        <f t="shared" si="15"/>
        <v>132</v>
      </c>
      <c r="B132" s="101">
        <v>2.25</v>
      </c>
      <c r="C132" s="102" t="s">
        <v>58</v>
      </c>
      <c r="D132" s="96">
        <f t="shared" si="20"/>
        <v>0.1875</v>
      </c>
      <c r="E132" s="103">
        <v>8.8659999999999997</v>
      </c>
      <c r="F132" s="104">
        <v>2.9020000000000001E-2</v>
      </c>
      <c r="G132" s="99">
        <f t="shared" si="11"/>
        <v>8.8950199999999988</v>
      </c>
      <c r="H132" s="101">
        <v>4.54</v>
      </c>
      <c r="I132" s="102" t="s">
        <v>59</v>
      </c>
      <c r="J132" s="106">
        <f t="shared" si="16"/>
        <v>4.54</v>
      </c>
      <c r="K132" s="107">
        <v>2332</v>
      </c>
      <c r="L132" s="108" t="s">
        <v>57</v>
      </c>
      <c r="M132" s="100">
        <f t="shared" si="18"/>
        <v>0.23319999999999999</v>
      </c>
      <c r="N132" s="107">
        <v>3070</v>
      </c>
      <c r="O132" s="108" t="s">
        <v>57</v>
      </c>
      <c r="P132" s="100">
        <f t="shared" si="19"/>
        <v>0.307</v>
      </c>
    </row>
    <row r="133" spans="1:16">
      <c r="A133" s="18">
        <f t="shared" si="15"/>
        <v>133</v>
      </c>
      <c r="B133" s="101">
        <v>2.5</v>
      </c>
      <c r="C133" s="102" t="s">
        <v>58</v>
      </c>
      <c r="D133" s="96">
        <f t="shared" si="20"/>
        <v>0.20833333333333334</v>
      </c>
      <c r="E133" s="103">
        <v>9.1679999999999993</v>
      </c>
      <c r="F133" s="104">
        <v>2.6599999999999999E-2</v>
      </c>
      <c r="G133" s="99">
        <f t="shared" si="11"/>
        <v>9.1945999999999994</v>
      </c>
      <c r="H133" s="101">
        <v>4.82</v>
      </c>
      <c r="I133" s="102" t="s">
        <v>59</v>
      </c>
      <c r="J133" s="106">
        <f t="shared" si="16"/>
        <v>4.82</v>
      </c>
      <c r="K133" s="107">
        <v>2377</v>
      </c>
      <c r="L133" s="108" t="s">
        <v>57</v>
      </c>
      <c r="M133" s="100">
        <f t="shared" si="18"/>
        <v>0.23769999999999997</v>
      </c>
      <c r="N133" s="107">
        <v>3116</v>
      </c>
      <c r="O133" s="108" t="s">
        <v>57</v>
      </c>
      <c r="P133" s="100">
        <f t="shared" si="19"/>
        <v>0.31159999999999999</v>
      </c>
    </row>
    <row r="134" spans="1:16">
      <c r="A134" s="18">
        <f t="shared" si="15"/>
        <v>134</v>
      </c>
      <c r="B134" s="101">
        <v>2.75</v>
      </c>
      <c r="C134" s="102" t="s">
        <v>58</v>
      </c>
      <c r="D134" s="96">
        <f t="shared" si="20"/>
        <v>0.22916666666666666</v>
      </c>
      <c r="E134" s="103">
        <v>9.3919999999999995</v>
      </c>
      <c r="F134" s="104">
        <v>2.4580000000000001E-2</v>
      </c>
      <c r="G134" s="99">
        <f t="shared" si="11"/>
        <v>9.4165799999999997</v>
      </c>
      <c r="H134" s="101">
        <v>5.08</v>
      </c>
      <c r="I134" s="102" t="s">
        <v>59</v>
      </c>
      <c r="J134" s="106">
        <f t="shared" si="16"/>
        <v>5.08</v>
      </c>
      <c r="K134" s="107">
        <v>2418</v>
      </c>
      <c r="L134" s="108" t="s">
        <v>57</v>
      </c>
      <c r="M134" s="100">
        <f t="shared" si="18"/>
        <v>0.24180000000000001</v>
      </c>
      <c r="N134" s="107">
        <v>3158</v>
      </c>
      <c r="O134" s="108" t="s">
        <v>57</v>
      </c>
      <c r="P134" s="100">
        <f t="shared" si="19"/>
        <v>0.31579999999999997</v>
      </c>
    </row>
    <row r="135" spans="1:16">
      <c r="A135" s="18">
        <f t="shared" si="15"/>
        <v>135</v>
      </c>
      <c r="B135" s="101">
        <v>3</v>
      </c>
      <c r="C135" s="102" t="s">
        <v>58</v>
      </c>
      <c r="D135" s="96">
        <f t="shared" si="20"/>
        <v>0.25</v>
      </c>
      <c r="E135" s="103">
        <v>9.5519999999999996</v>
      </c>
      <c r="F135" s="104">
        <v>2.2859999999999998E-2</v>
      </c>
      <c r="G135" s="99">
        <f t="shared" si="11"/>
        <v>9.5748599999999993</v>
      </c>
      <c r="H135" s="101">
        <v>5.35</v>
      </c>
      <c r="I135" s="102" t="s">
        <v>59</v>
      </c>
      <c r="J135" s="106">
        <f t="shared" si="16"/>
        <v>5.35</v>
      </c>
      <c r="K135" s="107">
        <v>2457</v>
      </c>
      <c r="L135" s="108" t="s">
        <v>57</v>
      </c>
      <c r="M135" s="100">
        <f t="shared" si="18"/>
        <v>0.24569999999999997</v>
      </c>
      <c r="N135" s="107">
        <v>3196</v>
      </c>
      <c r="O135" s="108" t="s">
        <v>57</v>
      </c>
      <c r="P135" s="100">
        <f t="shared" si="19"/>
        <v>0.3196</v>
      </c>
    </row>
    <row r="136" spans="1:16">
      <c r="A136" s="18">
        <f t="shared" si="15"/>
        <v>136</v>
      </c>
      <c r="B136" s="101">
        <v>3.25</v>
      </c>
      <c r="C136" s="102" t="s">
        <v>58</v>
      </c>
      <c r="D136" s="96">
        <f t="shared" si="20"/>
        <v>0.27083333333333331</v>
      </c>
      <c r="E136" s="103">
        <v>9.6590000000000007</v>
      </c>
      <c r="F136" s="104">
        <v>2.1389999999999999E-2</v>
      </c>
      <c r="G136" s="99">
        <f t="shared" si="11"/>
        <v>9.6803900000000009</v>
      </c>
      <c r="H136" s="101">
        <v>5.61</v>
      </c>
      <c r="I136" s="102" t="s">
        <v>59</v>
      </c>
      <c r="J136" s="106">
        <f t="shared" si="16"/>
        <v>5.61</v>
      </c>
      <c r="K136" s="107">
        <v>2493</v>
      </c>
      <c r="L136" s="108" t="s">
        <v>57</v>
      </c>
      <c r="M136" s="100">
        <f t="shared" si="18"/>
        <v>0.24929999999999999</v>
      </c>
      <c r="N136" s="107">
        <v>3230</v>
      </c>
      <c r="O136" s="108" t="s">
        <v>57</v>
      </c>
      <c r="P136" s="100">
        <f t="shared" si="19"/>
        <v>0.32300000000000001</v>
      </c>
    </row>
    <row r="137" spans="1:16">
      <c r="A137" s="18">
        <f t="shared" si="15"/>
        <v>137</v>
      </c>
      <c r="B137" s="101">
        <v>3.5</v>
      </c>
      <c r="C137" s="102" t="s">
        <v>58</v>
      </c>
      <c r="D137" s="96">
        <f t="shared" si="20"/>
        <v>0.29166666666666669</v>
      </c>
      <c r="E137" s="103">
        <v>9.7240000000000002</v>
      </c>
      <c r="F137" s="104">
        <v>2.01E-2</v>
      </c>
      <c r="G137" s="99">
        <f t="shared" si="11"/>
        <v>9.7440999999999995</v>
      </c>
      <c r="H137" s="101">
        <v>5.86</v>
      </c>
      <c r="I137" s="102" t="s">
        <v>59</v>
      </c>
      <c r="J137" s="106">
        <f t="shared" si="16"/>
        <v>5.86</v>
      </c>
      <c r="K137" s="107">
        <v>2529</v>
      </c>
      <c r="L137" s="108" t="s">
        <v>57</v>
      </c>
      <c r="M137" s="100">
        <f t="shared" si="18"/>
        <v>0.25290000000000001</v>
      </c>
      <c r="N137" s="107">
        <v>3263</v>
      </c>
      <c r="O137" s="108" t="s">
        <v>57</v>
      </c>
      <c r="P137" s="100">
        <f t="shared" si="19"/>
        <v>0.32629999999999998</v>
      </c>
    </row>
    <row r="138" spans="1:16">
      <c r="A138" s="18">
        <f t="shared" si="15"/>
        <v>138</v>
      </c>
      <c r="B138" s="101">
        <v>3.75</v>
      </c>
      <c r="C138" s="102" t="s">
        <v>58</v>
      </c>
      <c r="D138" s="96">
        <f t="shared" si="20"/>
        <v>0.3125</v>
      </c>
      <c r="E138" s="103">
        <v>9.7539999999999996</v>
      </c>
      <c r="F138" s="104">
        <v>1.8970000000000001E-2</v>
      </c>
      <c r="G138" s="99">
        <f t="shared" si="11"/>
        <v>9.772969999999999</v>
      </c>
      <c r="H138" s="101">
        <v>6.12</v>
      </c>
      <c r="I138" s="102" t="s">
        <v>59</v>
      </c>
      <c r="J138" s="106">
        <f t="shared" ref="J138:J169" si="21">H138</f>
        <v>6.12</v>
      </c>
      <c r="K138" s="107">
        <v>2562</v>
      </c>
      <c r="L138" s="108" t="s">
        <v>57</v>
      </c>
      <c r="M138" s="100">
        <f t="shared" si="18"/>
        <v>0.25619999999999998</v>
      </c>
      <c r="N138" s="107">
        <v>3294</v>
      </c>
      <c r="O138" s="108" t="s">
        <v>57</v>
      </c>
      <c r="P138" s="100">
        <f t="shared" si="19"/>
        <v>0.32940000000000003</v>
      </c>
    </row>
    <row r="139" spans="1:16">
      <c r="A139" s="18">
        <f t="shared" si="15"/>
        <v>139</v>
      </c>
      <c r="B139" s="101">
        <v>4</v>
      </c>
      <c r="C139" s="102" t="s">
        <v>58</v>
      </c>
      <c r="D139" s="96">
        <f t="shared" si="20"/>
        <v>0.33333333333333331</v>
      </c>
      <c r="E139" s="103">
        <v>9.7569999999999997</v>
      </c>
      <c r="F139" s="104">
        <v>1.797E-2</v>
      </c>
      <c r="G139" s="99">
        <f t="shared" si="11"/>
        <v>9.7749699999999997</v>
      </c>
      <c r="H139" s="101">
        <v>6.37</v>
      </c>
      <c r="I139" s="102" t="s">
        <v>59</v>
      </c>
      <c r="J139" s="106">
        <f t="shared" si="21"/>
        <v>6.37</v>
      </c>
      <c r="K139" s="107">
        <v>2595</v>
      </c>
      <c r="L139" s="108" t="s">
        <v>57</v>
      </c>
      <c r="M139" s="100">
        <f t="shared" si="18"/>
        <v>0.25950000000000001</v>
      </c>
      <c r="N139" s="107">
        <v>3323</v>
      </c>
      <c r="O139" s="108" t="s">
        <v>57</v>
      </c>
      <c r="P139" s="100">
        <f t="shared" si="19"/>
        <v>0.33229999999999998</v>
      </c>
    </row>
    <row r="140" spans="1:16">
      <c r="A140" s="18">
        <f t="shared" si="15"/>
        <v>140</v>
      </c>
      <c r="B140" s="101">
        <v>4.5</v>
      </c>
      <c r="C140" s="109" t="s">
        <v>58</v>
      </c>
      <c r="D140" s="96">
        <f t="shared" si="20"/>
        <v>0.375</v>
      </c>
      <c r="E140" s="103">
        <v>9.7050000000000001</v>
      </c>
      <c r="F140" s="104">
        <v>1.627E-2</v>
      </c>
      <c r="G140" s="99">
        <f t="shared" si="11"/>
        <v>9.7212700000000005</v>
      </c>
      <c r="H140" s="101">
        <v>6.89</v>
      </c>
      <c r="I140" s="102" t="s">
        <v>59</v>
      </c>
      <c r="J140" s="106">
        <f t="shared" si="21"/>
        <v>6.89</v>
      </c>
      <c r="K140" s="107">
        <v>2709</v>
      </c>
      <c r="L140" s="108" t="s">
        <v>57</v>
      </c>
      <c r="M140" s="100">
        <f t="shared" si="18"/>
        <v>0.27090000000000003</v>
      </c>
      <c r="N140" s="107">
        <v>3378</v>
      </c>
      <c r="O140" s="108" t="s">
        <v>57</v>
      </c>
      <c r="P140" s="100">
        <f t="shared" si="19"/>
        <v>0.33779999999999999</v>
      </c>
    </row>
    <row r="141" spans="1:16">
      <c r="A141" s="18">
        <f t="shared" si="15"/>
        <v>141</v>
      </c>
      <c r="B141" s="101">
        <v>5</v>
      </c>
      <c r="C141" s="108" t="s">
        <v>58</v>
      </c>
      <c r="D141" s="96">
        <f t="shared" si="20"/>
        <v>0.41666666666666669</v>
      </c>
      <c r="E141" s="103">
        <v>9.5990000000000002</v>
      </c>
      <c r="F141" s="104">
        <v>1.489E-2</v>
      </c>
      <c r="G141" s="99">
        <f t="shared" si="11"/>
        <v>9.6138899999999996</v>
      </c>
      <c r="H141" s="107">
        <v>7.4</v>
      </c>
      <c r="I141" s="108" t="s">
        <v>59</v>
      </c>
      <c r="J141" s="106">
        <f t="shared" si="21"/>
        <v>7.4</v>
      </c>
      <c r="K141" s="107">
        <v>2818</v>
      </c>
      <c r="L141" s="108" t="s">
        <v>57</v>
      </c>
      <c r="M141" s="100">
        <f t="shared" si="18"/>
        <v>0.28179999999999999</v>
      </c>
      <c r="N141" s="107">
        <v>3429</v>
      </c>
      <c r="O141" s="108" t="s">
        <v>57</v>
      </c>
      <c r="P141" s="100">
        <f t="shared" si="19"/>
        <v>0.34289999999999998</v>
      </c>
    </row>
    <row r="142" spans="1:16">
      <c r="A142" s="18">
        <f t="shared" si="15"/>
        <v>142</v>
      </c>
      <c r="B142" s="101">
        <v>5.5</v>
      </c>
      <c r="C142" s="108" t="s">
        <v>58</v>
      </c>
      <c r="D142" s="96">
        <f t="shared" si="20"/>
        <v>0.45833333333333331</v>
      </c>
      <c r="E142" s="103">
        <v>9.4629999999999992</v>
      </c>
      <c r="F142" s="104">
        <v>1.3729999999999999E-2</v>
      </c>
      <c r="G142" s="99">
        <f t="shared" si="11"/>
        <v>9.4767299999999999</v>
      </c>
      <c r="H142" s="107">
        <v>7.93</v>
      </c>
      <c r="I142" s="108" t="s">
        <v>59</v>
      </c>
      <c r="J142" s="106">
        <f t="shared" si="21"/>
        <v>7.93</v>
      </c>
      <c r="K142" s="107">
        <v>2926</v>
      </c>
      <c r="L142" s="108" t="s">
        <v>57</v>
      </c>
      <c r="M142" s="100">
        <f t="shared" si="18"/>
        <v>0.29260000000000003</v>
      </c>
      <c r="N142" s="107">
        <v>3478</v>
      </c>
      <c r="O142" s="108" t="s">
        <v>57</v>
      </c>
      <c r="P142" s="100">
        <f t="shared" si="19"/>
        <v>0.3478</v>
      </c>
    </row>
    <row r="143" spans="1:16">
      <c r="A143" s="18">
        <f t="shared" si="15"/>
        <v>143</v>
      </c>
      <c r="B143" s="101">
        <v>6</v>
      </c>
      <c r="C143" s="108" t="s">
        <v>58</v>
      </c>
      <c r="D143" s="96">
        <f t="shared" si="20"/>
        <v>0.5</v>
      </c>
      <c r="E143" s="103">
        <v>9.3089999999999993</v>
      </c>
      <c r="F143" s="104">
        <v>1.2749999999999999E-2</v>
      </c>
      <c r="G143" s="99">
        <f t="shared" si="11"/>
        <v>9.3217499999999998</v>
      </c>
      <c r="H143" s="107">
        <v>8.4600000000000009</v>
      </c>
      <c r="I143" s="108" t="s">
        <v>59</v>
      </c>
      <c r="J143" s="106">
        <f t="shared" si="21"/>
        <v>8.4600000000000009</v>
      </c>
      <c r="K143" s="107">
        <v>3033</v>
      </c>
      <c r="L143" s="108" t="s">
        <v>57</v>
      </c>
      <c r="M143" s="100">
        <f t="shared" si="18"/>
        <v>0.30330000000000001</v>
      </c>
      <c r="N143" s="107">
        <v>3525</v>
      </c>
      <c r="O143" s="108" t="s">
        <v>57</v>
      </c>
      <c r="P143" s="100">
        <f t="shared" si="19"/>
        <v>0.35249999999999998</v>
      </c>
    </row>
    <row r="144" spans="1:16">
      <c r="A144" s="18">
        <f t="shared" si="15"/>
        <v>144</v>
      </c>
      <c r="B144" s="101">
        <v>6.5</v>
      </c>
      <c r="C144" s="108" t="s">
        <v>58</v>
      </c>
      <c r="D144" s="96">
        <f t="shared" si="20"/>
        <v>0.54166666666666663</v>
      </c>
      <c r="E144" s="103">
        <v>9.1460000000000008</v>
      </c>
      <c r="F144" s="104">
        <v>1.191E-2</v>
      </c>
      <c r="G144" s="99">
        <f t="shared" si="11"/>
        <v>9.1579100000000011</v>
      </c>
      <c r="H144" s="107">
        <v>9</v>
      </c>
      <c r="I144" s="108" t="s">
        <v>59</v>
      </c>
      <c r="J144" s="106">
        <f t="shared" si="21"/>
        <v>9</v>
      </c>
      <c r="K144" s="107">
        <v>3139</v>
      </c>
      <c r="L144" s="108" t="s">
        <v>57</v>
      </c>
      <c r="M144" s="100">
        <f t="shared" si="18"/>
        <v>0.31389999999999996</v>
      </c>
      <c r="N144" s="107">
        <v>3571</v>
      </c>
      <c r="O144" s="108" t="s">
        <v>57</v>
      </c>
      <c r="P144" s="100">
        <f t="shared" si="19"/>
        <v>0.35710000000000003</v>
      </c>
    </row>
    <row r="145" spans="1:16">
      <c r="A145" s="18">
        <f t="shared" si="15"/>
        <v>145</v>
      </c>
      <c r="B145" s="101">
        <v>7</v>
      </c>
      <c r="C145" s="108" t="s">
        <v>58</v>
      </c>
      <c r="D145" s="96">
        <f t="shared" si="20"/>
        <v>0.58333333333333337</v>
      </c>
      <c r="E145" s="103">
        <v>8.98</v>
      </c>
      <c r="F145" s="104">
        <v>1.1180000000000001E-2</v>
      </c>
      <c r="G145" s="99">
        <f t="shared" si="11"/>
        <v>8.9911799999999999</v>
      </c>
      <c r="H145" s="107">
        <v>9.5500000000000007</v>
      </c>
      <c r="I145" s="108" t="s">
        <v>59</v>
      </c>
      <c r="J145" s="106">
        <f t="shared" si="21"/>
        <v>9.5500000000000007</v>
      </c>
      <c r="K145" s="107">
        <v>3245</v>
      </c>
      <c r="L145" s="108" t="s">
        <v>57</v>
      </c>
      <c r="M145" s="100">
        <f t="shared" si="18"/>
        <v>0.32450000000000001</v>
      </c>
      <c r="N145" s="107">
        <v>3616</v>
      </c>
      <c r="O145" s="108" t="s">
        <v>57</v>
      </c>
      <c r="P145" s="100">
        <f t="shared" si="19"/>
        <v>0.36160000000000003</v>
      </c>
    </row>
    <row r="146" spans="1:16">
      <c r="A146" s="18">
        <f t="shared" si="15"/>
        <v>146</v>
      </c>
      <c r="B146" s="101">
        <v>8</v>
      </c>
      <c r="C146" s="108" t="s">
        <v>58</v>
      </c>
      <c r="D146" s="96">
        <f t="shared" si="20"/>
        <v>0.66666666666666663</v>
      </c>
      <c r="E146" s="103">
        <v>8.65</v>
      </c>
      <c r="F146" s="104">
        <v>9.9769999999999998E-3</v>
      </c>
      <c r="G146" s="99">
        <f t="shared" si="11"/>
        <v>8.6599769999999996</v>
      </c>
      <c r="H146" s="107">
        <v>10.68</v>
      </c>
      <c r="I146" s="108" t="s">
        <v>59</v>
      </c>
      <c r="J146" s="106">
        <f t="shared" si="21"/>
        <v>10.68</v>
      </c>
      <c r="K146" s="107">
        <v>3638</v>
      </c>
      <c r="L146" s="108" t="s">
        <v>57</v>
      </c>
      <c r="M146" s="100">
        <f t="shared" si="18"/>
        <v>0.36380000000000001</v>
      </c>
      <c r="N146" s="107">
        <v>3705</v>
      </c>
      <c r="O146" s="108" t="s">
        <v>57</v>
      </c>
      <c r="P146" s="100">
        <f t="shared" si="19"/>
        <v>0.3705</v>
      </c>
    </row>
    <row r="147" spans="1:16">
      <c r="A147" s="18">
        <f t="shared" si="15"/>
        <v>147</v>
      </c>
      <c r="B147" s="101">
        <v>9</v>
      </c>
      <c r="C147" s="108" t="s">
        <v>58</v>
      </c>
      <c r="D147" s="96">
        <f t="shared" si="20"/>
        <v>0.75</v>
      </c>
      <c r="E147" s="103">
        <v>8.33</v>
      </c>
      <c r="F147" s="104">
        <v>9.018E-3</v>
      </c>
      <c r="G147" s="99">
        <f t="shared" si="11"/>
        <v>8.3390179999999994</v>
      </c>
      <c r="H147" s="107">
        <v>11.86</v>
      </c>
      <c r="I147" s="108" t="s">
        <v>59</v>
      </c>
      <c r="J147" s="106">
        <f t="shared" si="21"/>
        <v>11.86</v>
      </c>
      <c r="K147" s="107">
        <v>4018</v>
      </c>
      <c r="L147" s="108" t="s">
        <v>57</v>
      </c>
      <c r="M147" s="100">
        <f t="shared" si="18"/>
        <v>0.40179999999999999</v>
      </c>
      <c r="N147" s="107">
        <v>3793</v>
      </c>
      <c r="O147" s="108" t="s">
        <v>57</v>
      </c>
      <c r="P147" s="100">
        <f t="shared" si="19"/>
        <v>0.37930000000000003</v>
      </c>
    </row>
    <row r="148" spans="1:16">
      <c r="A148" s="18">
        <f t="shared" si="15"/>
        <v>148</v>
      </c>
      <c r="B148" s="101">
        <v>10</v>
      </c>
      <c r="C148" s="108" t="s">
        <v>58</v>
      </c>
      <c r="D148" s="96">
        <f t="shared" si="20"/>
        <v>0.83333333333333337</v>
      </c>
      <c r="E148" s="103">
        <v>8.0250000000000004</v>
      </c>
      <c r="F148" s="104">
        <v>8.2360000000000003E-3</v>
      </c>
      <c r="G148" s="99">
        <f t="shared" ref="G148:G211" si="22">E148+F148</f>
        <v>8.0332360000000005</v>
      </c>
      <c r="H148" s="107">
        <v>13.08</v>
      </c>
      <c r="I148" s="108" t="s">
        <v>59</v>
      </c>
      <c r="J148" s="106">
        <f t="shared" si="21"/>
        <v>13.08</v>
      </c>
      <c r="K148" s="107">
        <v>4391</v>
      </c>
      <c r="L148" s="108" t="s">
        <v>57</v>
      </c>
      <c r="M148" s="100">
        <f t="shared" ref="M148:M157" si="23">K148/1000/10</f>
        <v>0.43909999999999999</v>
      </c>
      <c r="N148" s="107">
        <v>3882</v>
      </c>
      <c r="O148" s="108" t="s">
        <v>57</v>
      </c>
      <c r="P148" s="100">
        <f t="shared" ref="P148:P166" si="24">N148/1000/10</f>
        <v>0.38819999999999999</v>
      </c>
    </row>
    <row r="149" spans="1:16">
      <c r="A149" s="18">
        <f t="shared" si="15"/>
        <v>149</v>
      </c>
      <c r="B149" s="101">
        <v>11</v>
      </c>
      <c r="C149" s="108" t="s">
        <v>58</v>
      </c>
      <c r="D149" s="96">
        <f t="shared" si="20"/>
        <v>0.91666666666666663</v>
      </c>
      <c r="E149" s="103">
        <v>7.7370000000000001</v>
      </c>
      <c r="F149" s="104">
        <v>7.5859999999999999E-3</v>
      </c>
      <c r="G149" s="99">
        <f t="shared" si="22"/>
        <v>7.744586</v>
      </c>
      <c r="H149" s="107">
        <v>14.35</v>
      </c>
      <c r="I149" s="108" t="s">
        <v>59</v>
      </c>
      <c r="J149" s="106">
        <f t="shared" si="21"/>
        <v>14.35</v>
      </c>
      <c r="K149" s="107">
        <v>4760</v>
      </c>
      <c r="L149" s="108" t="s">
        <v>57</v>
      </c>
      <c r="M149" s="100">
        <f t="shared" si="23"/>
        <v>0.47599999999999998</v>
      </c>
      <c r="N149" s="107">
        <v>3972</v>
      </c>
      <c r="O149" s="108" t="s">
        <v>57</v>
      </c>
      <c r="P149" s="100">
        <f t="shared" si="24"/>
        <v>0.3972</v>
      </c>
    </row>
    <row r="150" spans="1:16">
      <c r="A150" s="18">
        <f t="shared" ref="A150:A213" si="25">A149+1</f>
        <v>150</v>
      </c>
      <c r="B150" s="101">
        <v>12</v>
      </c>
      <c r="C150" s="108" t="s">
        <v>58</v>
      </c>
      <c r="D150" s="100">
        <f t="shared" si="20"/>
        <v>1</v>
      </c>
      <c r="E150" s="103">
        <v>7.4660000000000002</v>
      </c>
      <c r="F150" s="104">
        <v>7.0369999999999999E-3</v>
      </c>
      <c r="G150" s="99">
        <f t="shared" si="22"/>
        <v>7.4730370000000006</v>
      </c>
      <c r="H150" s="107">
        <v>15.66</v>
      </c>
      <c r="I150" s="108" t="s">
        <v>59</v>
      </c>
      <c r="J150" s="106">
        <f t="shared" si="21"/>
        <v>15.66</v>
      </c>
      <c r="K150" s="107">
        <v>5127</v>
      </c>
      <c r="L150" s="108" t="s">
        <v>57</v>
      </c>
      <c r="M150" s="100">
        <f t="shared" si="23"/>
        <v>0.51269999999999993</v>
      </c>
      <c r="N150" s="107">
        <v>4064</v>
      </c>
      <c r="O150" s="108" t="s">
        <v>57</v>
      </c>
      <c r="P150" s="100">
        <f t="shared" si="24"/>
        <v>0.40639999999999998</v>
      </c>
    </row>
    <row r="151" spans="1:16">
      <c r="A151" s="18">
        <f t="shared" si="25"/>
        <v>151</v>
      </c>
      <c r="B151" s="101">
        <v>13</v>
      </c>
      <c r="C151" s="108" t="s">
        <v>58</v>
      </c>
      <c r="D151" s="100">
        <f t="shared" si="20"/>
        <v>1.0833333333333333</v>
      </c>
      <c r="E151" s="103">
        <v>7.21</v>
      </c>
      <c r="F151" s="104">
        <v>6.5659999999999998E-3</v>
      </c>
      <c r="G151" s="99">
        <f t="shared" si="22"/>
        <v>7.2165660000000003</v>
      </c>
      <c r="H151" s="107">
        <v>17.02</v>
      </c>
      <c r="I151" s="108" t="s">
        <v>59</v>
      </c>
      <c r="J151" s="106">
        <f t="shared" si="21"/>
        <v>17.02</v>
      </c>
      <c r="K151" s="107">
        <v>5493</v>
      </c>
      <c r="L151" s="108" t="s">
        <v>57</v>
      </c>
      <c r="M151" s="100">
        <f t="shared" si="23"/>
        <v>0.54930000000000001</v>
      </c>
      <c r="N151" s="107">
        <v>4158</v>
      </c>
      <c r="O151" s="108" t="s">
        <v>57</v>
      </c>
      <c r="P151" s="100">
        <f t="shared" si="24"/>
        <v>0.41580000000000006</v>
      </c>
    </row>
    <row r="152" spans="1:16">
      <c r="A152" s="18">
        <f t="shared" si="25"/>
        <v>152</v>
      </c>
      <c r="B152" s="101">
        <v>14</v>
      </c>
      <c r="C152" s="108" t="s">
        <v>58</v>
      </c>
      <c r="D152" s="100">
        <f t="shared" si="20"/>
        <v>1.1666666666666667</v>
      </c>
      <c r="E152" s="103">
        <v>6.97</v>
      </c>
      <c r="F152" s="104">
        <v>6.1570000000000001E-3</v>
      </c>
      <c r="G152" s="99">
        <f t="shared" si="22"/>
        <v>6.9761569999999997</v>
      </c>
      <c r="H152" s="107">
        <v>18.43</v>
      </c>
      <c r="I152" s="108" t="s">
        <v>59</v>
      </c>
      <c r="J152" s="106">
        <f t="shared" si="21"/>
        <v>18.43</v>
      </c>
      <c r="K152" s="107">
        <v>5860</v>
      </c>
      <c r="L152" s="108" t="s">
        <v>57</v>
      </c>
      <c r="M152" s="100">
        <f t="shared" si="23"/>
        <v>0.58600000000000008</v>
      </c>
      <c r="N152" s="107">
        <v>4255</v>
      </c>
      <c r="O152" s="108" t="s">
        <v>57</v>
      </c>
      <c r="P152" s="100">
        <f t="shared" si="24"/>
        <v>0.42549999999999999</v>
      </c>
    </row>
    <row r="153" spans="1:16">
      <c r="A153" s="18">
        <f t="shared" si="25"/>
        <v>153</v>
      </c>
      <c r="B153" s="101">
        <v>15</v>
      </c>
      <c r="C153" s="108" t="s">
        <v>58</v>
      </c>
      <c r="D153" s="100">
        <f t="shared" si="20"/>
        <v>1.25</v>
      </c>
      <c r="E153" s="103">
        <v>6.7439999999999998</v>
      </c>
      <c r="F153" s="104">
        <v>5.7990000000000003E-3</v>
      </c>
      <c r="G153" s="99">
        <f t="shared" si="22"/>
        <v>6.7497989999999994</v>
      </c>
      <c r="H153" s="107">
        <v>19.89</v>
      </c>
      <c r="I153" s="108" t="s">
        <v>59</v>
      </c>
      <c r="J153" s="106">
        <f t="shared" si="21"/>
        <v>19.89</v>
      </c>
      <c r="K153" s="107">
        <v>6228</v>
      </c>
      <c r="L153" s="108" t="s">
        <v>57</v>
      </c>
      <c r="M153" s="100">
        <f t="shared" si="23"/>
        <v>0.62280000000000002</v>
      </c>
      <c r="N153" s="107">
        <v>4354</v>
      </c>
      <c r="O153" s="108" t="s">
        <v>57</v>
      </c>
      <c r="P153" s="100">
        <f t="shared" si="24"/>
        <v>0.43540000000000001</v>
      </c>
    </row>
    <row r="154" spans="1:16">
      <c r="A154" s="18">
        <f t="shared" si="25"/>
        <v>154</v>
      </c>
      <c r="B154" s="101">
        <v>16</v>
      </c>
      <c r="C154" s="108" t="s">
        <v>58</v>
      </c>
      <c r="D154" s="100">
        <f t="shared" ref="D154:D185" si="26">B154/$C$5</f>
        <v>1.3333333333333333</v>
      </c>
      <c r="E154" s="103">
        <v>6.5309999999999997</v>
      </c>
      <c r="F154" s="104">
        <v>5.483E-3</v>
      </c>
      <c r="G154" s="99">
        <f t="shared" si="22"/>
        <v>6.5364829999999996</v>
      </c>
      <c r="H154" s="107">
        <v>21.4</v>
      </c>
      <c r="I154" s="108" t="s">
        <v>59</v>
      </c>
      <c r="J154" s="106">
        <f t="shared" si="21"/>
        <v>21.4</v>
      </c>
      <c r="K154" s="107">
        <v>6598</v>
      </c>
      <c r="L154" s="108" t="s">
        <v>57</v>
      </c>
      <c r="M154" s="100">
        <f t="shared" si="23"/>
        <v>0.65979999999999994</v>
      </c>
      <c r="N154" s="107">
        <v>4457</v>
      </c>
      <c r="O154" s="108" t="s">
        <v>57</v>
      </c>
      <c r="P154" s="100">
        <f t="shared" si="24"/>
        <v>0.44569999999999999</v>
      </c>
    </row>
    <row r="155" spans="1:16">
      <c r="A155" s="18">
        <f t="shared" si="25"/>
        <v>155</v>
      </c>
      <c r="B155" s="101">
        <v>17</v>
      </c>
      <c r="C155" s="108" t="s">
        <v>58</v>
      </c>
      <c r="D155" s="100">
        <f t="shared" si="26"/>
        <v>1.4166666666666667</v>
      </c>
      <c r="E155" s="103">
        <v>6.3310000000000004</v>
      </c>
      <c r="F155" s="104">
        <v>5.2009999999999999E-3</v>
      </c>
      <c r="G155" s="99">
        <f t="shared" si="22"/>
        <v>6.336201</v>
      </c>
      <c r="H155" s="107">
        <v>22.95</v>
      </c>
      <c r="I155" s="108" t="s">
        <v>59</v>
      </c>
      <c r="J155" s="106">
        <f t="shared" si="21"/>
        <v>22.95</v>
      </c>
      <c r="K155" s="107">
        <v>6971</v>
      </c>
      <c r="L155" s="108" t="s">
        <v>57</v>
      </c>
      <c r="M155" s="100">
        <f t="shared" si="23"/>
        <v>0.69710000000000005</v>
      </c>
      <c r="N155" s="107">
        <v>4564</v>
      </c>
      <c r="O155" s="108" t="s">
        <v>57</v>
      </c>
      <c r="P155" s="100">
        <f t="shared" si="24"/>
        <v>0.45640000000000003</v>
      </c>
    </row>
    <row r="156" spans="1:16">
      <c r="A156" s="18">
        <f t="shared" si="25"/>
        <v>156</v>
      </c>
      <c r="B156" s="101">
        <v>18</v>
      </c>
      <c r="C156" s="108" t="s">
        <v>58</v>
      </c>
      <c r="D156" s="100">
        <f t="shared" si="26"/>
        <v>1.5</v>
      </c>
      <c r="E156" s="103">
        <v>6.1429999999999998</v>
      </c>
      <c r="F156" s="104">
        <v>4.9480000000000001E-3</v>
      </c>
      <c r="G156" s="99">
        <f t="shared" si="22"/>
        <v>6.1479479999999995</v>
      </c>
      <c r="H156" s="107">
        <v>24.55</v>
      </c>
      <c r="I156" s="108" t="s">
        <v>59</v>
      </c>
      <c r="J156" s="106">
        <f t="shared" si="21"/>
        <v>24.55</v>
      </c>
      <c r="K156" s="107">
        <v>7347</v>
      </c>
      <c r="L156" s="108" t="s">
        <v>57</v>
      </c>
      <c r="M156" s="100">
        <f t="shared" si="23"/>
        <v>0.73470000000000002</v>
      </c>
      <c r="N156" s="107">
        <v>4673</v>
      </c>
      <c r="O156" s="108" t="s">
        <v>57</v>
      </c>
      <c r="P156" s="100">
        <f t="shared" si="24"/>
        <v>0.46729999999999999</v>
      </c>
    </row>
    <row r="157" spans="1:16">
      <c r="A157" s="18">
        <f t="shared" si="25"/>
        <v>157</v>
      </c>
      <c r="B157" s="101">
        <v>20</v>
      </c>
      <c r="C157" s="108" t="s">
        <v>58</v>
      </c>
      <c r="D157" s="100">
        <f t="shared" si="26"/>
        <v>1.6666666666666667</v>
      </c>
      <c r="E157" s="103">
        <v>5.798</v>
      </c>
      <c r="F157" s="104">
        <v>4.5129999999999997E-3</v>
      </c>
      <c r="G157" s="99">
        <f t="shared" si="22"/>
        <v>5.8025130000000003</v>
      </c>
      <c r="H157" s="107">
        <v>27.9</v>
      </c>
      <c r="I157" s="108" t="s">
        <v>59</v>
      </c>
      <c r="J157" s="106">
        <f t="shared" si="21"/>
        <v>27.9</v>
      </c>
      <c r="K157" s="107">
        <v>8773</v>
      </c>
      <c r="L157" s="108" t="s">
        <v>57</v>
      </c>
      <c r="M157" s="100">
        <f t="shared" si="23"/>
        <v>0.87729999999999997</v>
      </c>
      <c r="N157" s="107">
        <v>4904</v>
      </c>
      <c r="O157" s="108" t="s">
        <v>57</v>
      </c>
      <c r="P157" s="100">
        <f t="shared" si="24"/>
        <v>0.4904</v>
      </c>
    </row>
    <row r="158" spans="1:16">
      <c r="A158" s="18">
        <f t="shared" si="25"/>
        <v>158</v>
      </c>
      <c r="B158" s="101">
        <v>22.5</v>
      </c>
      <c r="C158" s="108" t="s">
        <v>58</v>
      </c>
      <c r="D158" s="100">
        <f t="shared" si="26"/>
        <v>1.875</v>
      </c>
      <c r="E158" s="103">
        <v>5.42</v>
      </c>
      <c r="F158" s="104">
        <v>4.071E-3</v>
      </c>
      <c r="G158" s="99">
        <f t="shared" si="22"/>
        <v>5.4240709999999996</v>
      </c>
      <c r="H158" s="107">
        <v>32.36</v>
      </c>
      <c r="I158" s="108" t="s">
        <v>59</v>
      </c>
      <c r="J158" s="106">
        <f t="shared" si="21"/>
        <v>32.36</v>
      </c>
      <c r="K158" s="107">
        <v>1.08</v>
      </c>
      <c r="L158" s="110" t="s">
        <v>59</v>
      </c>
      <c r="M158" s="106">
        <f t="shared" ref="M158:M201" si="27">K158</f>
        <v>1.08</v>
      </c>
      <c r="N158" s="107">
        <v>5214</v>
      </c>
      <c r="O158" s="108" t="s">
        <v>57</v>
      </c>
      <c r="P158" s="100">
        <f t="shared" si="24"/>
        <v>0.52140000000000009</v>
      </c>
    </row>
    <row r="159" spans="1:16">
      <c r="A159" s="18">
        <f t="shared" si="25"/>
        <v>159</v>
      </c>
      <c r="B159" s="101">
        <v>25</v>
      </c>
      <c r="C159" s="108" t="s">
        <v>58</v>
      </c>
      <c r="D159" s="100">
        <f t="shared" si="26"/>
        <v>2.0833333333333335</v>
      </c>
      <c r="E159" s="103">
        <v>5.1369999999999996</v>
      </c>
      <c r="F159" s="104">
        <v>3.712E-3</v>
      </c>
      <c r="G159" s="99">
        <f t="shared" si="22"/>
        <v>5.1407119999999997</v>
      </c>
      <c r="H159" s="107">
        <v>37.090000000000003</v>
      </c>
      <c r="I159" s="108" t="s">
        <v>59</v>
      </c>
      <c r="J159" s="106">
        <f t="shared" si="21"/>
        <v>37.090000000000003</v>
      </c>
      <c r="K159" s="107">
        <v>1.28</v>
      </c>
      <c r="L159" s="108" t="s">
        <v>59</v>
      </c>
      <c r="M159" s="106">
        <f t="shared" si="27"/>
        <v>1.28</v>
      </c>
      <c r="N159" s="107">
        <v>5547</v>
      </c>
      <c r="O159" s="108" t="s">
        <v>57</v>
      </c>
      <c r="P159" s="100">
        <f t="shared" si="24"/>
        <v>0.55469999999999997</v>
      </c>
    </row>
    <row r="160" spans="1:16">
      <c r="A160" s="18">
        <f t="shared" si="25"/>
        <v>160</v>
      </c>
      <c r="B160" s="101">
        <v>27.5</v>
      </c>
      <c r="C160" s="108" t="s">
        <v>58</v>
      </c>
      <c r="D160" s="100">
        <f t="shared" si="26"/>
        <v>2.2916666666666665</v>
      </c>
      <c r="E160" s="103">
        <v>4.9210000000000003</v>
      </c>
      <c r="F160" s="104">
        <v>3.4139999999999999E-3</v>
      </c>
      <c r="G160" s="99">
        <f t="shared" si="22"/>
        <v>4.9244140000000005</v>
      </c>
      <c r="H160" s="107">
        <v>42.06</v>
      </c>
      <c r="I160" s="108" t="s">
        <v>59</v>
      </c>
      <c r="J160" s="106">
        <f t="shared" si="21"/>
        <v>42.06</v>
      </c>
      <c r="K160" s="107">
        <v>1.46</v>
      </c>
      <c r="L160" s="108" t="s">
        <v>59</v>
      </c>
      <c r="M160" s="106">
        <f t="shared" si="27"/>
        <v>1.46</v>
      </c>
      <c r="N160" s="107">
        <v>5900</v>
      </c>
      <c r="O160" s="108" t="s">
        <v>57</v>
      </c>
      <c r="P160" s="100">
        <f t="shared" si="24"/>
        <v>0.59000000000000008</v>
      </c>
    </row>
    <row r="161" spans="1:16">
      <c r="A161" s="18">
        <f t="shared" si="25"/>
        <v>161</v>
      </c>
      <c r="B161" s="101">
        <v>30</v>
      </c>
      <c r="C161" s="108" t="s">
        <v>58</v>
      </c>
      <c r="D161" s="100">
        <f t="shared" si="26"/>
        <v>2.5</v>
      </c>
      <c r="E161" s="103">
        <v>4.6740000000000004</v>
      </c>
      <c r="F161" s="104">
        <v>3.163E-3</v>
      </c>
      <c r="G161" s="99">
        <f t="shared" si="22"/>
        <v>4.6771630000000002</v>
      </c>
      <c r="H161" s="107">
        <v>47.27</v>
      </c>
      <c r="I161" s="108" t="s">
        <v>59</v>
      </c>
      <c r="J161" s="106">
        <f t="shared" si="21"/>
        <v>47.27</v>
      </c>
      <c r="K161" s="107">
        <v>1.64</v>
      </c>
      <c r="L161" s="108" t="s">
        <v>59</v>
      </c>
      <c r="M161" s="106">
        <f t="shared" si="27"/>
        <v>1.64</v>
      </c>
      <c r="N161" s="107">
        <v>6274</v>
      </c>
      <c r="O161" s="108" t="s">
        <v>57</v>
      </c>
      <c r="P161" s="100">
        <f t="shared" si="24"/>
        <v>0.62739999999999996</v>
      </c>
    </row>
    <row r="162" spans="1:16">
      <c r="A162" s="18">
        <f t="shared" si="25"/>
        <v>162</v>
      </c>
      <c r="B162" s="101">
        <v>32.5</v>
      </c>
      <c r="C162" s="108" t="s">
        <v>58</v>
      </c>
      <c r="D162" s="100">
        <f t="shared" si="26"/>
        <v>2.7083333333333335</v>
      </c>
      <c r="E162" s="103">
        <v>4.431</v>
      </c>
      <c r="F162" s="104">
        <v>2.947E-3</v>
      </c>
      <c r="G162" s="99">
        <f t="shared" si="22"/>
        <v>4.4339469999999999</v>
      </c>
      <c r="H162" s="107">
        <v>52.76</v>
      </c>
      <c r="I162" s="108" t="s">
        <v>59</v>
      </c>
      <c r="J162" s="106">
        <f t="shared" si="21"/>
        <v>52.76</v>
      </c>
      <c r="K162" s="107">
        <v>1.82</v>
      </c>
      <c r="L162" s="108" t="s">
        <v>59</v>
      </c>
      <c r="M162" s="106">
        <f t="shared" si="27"/>
        <v>1.82</v>
      </c>
      <c r="N162" s="107">
        <v>6670</v>
      </c>
      <c r="O162" s="108" t="s">
        <v>57</v>
      </c>
      <c r="P162" s="100">
        <f t="shared" si="24"/>
        <v>0.66700000000000004</v>
      </c>
    </row>
    <row r="163" spans="1:16">
      <c r="A163" s="18">
        <f t="shared" si="25"/>
        <v>163</v>
      </c>
      <c r="B163" s="101">
        <v>35</v>
      </c>
      <c r="C163" s="108" t="s">
        <v>58</v>
      </c>
      <c r="D163" s="100">
        <f t="shared" si="26"/>
        <v>2.9166666666666665</v>
      </c>
      <c r="E163" s="103">
        <v>4.2160000000000002</v>
      </c>
      <c r="F163" s="104">
        <v>2.761E-3</v>
      </c>
      <c r="G163" s="99">
        <f t="shared" si="22"/>
        <v>4.2187609999999998</v>
      </c>
      <c r="H163" s="107">
        <v>58.54</v>
      </c>
      <c r="I163" s="108" t="s">
        <v>59</v>
      </c>
      <c r="J163" s="106">
        <f t="shared" si="21"/>
        <v>58.54</v>
      </c>
      <c r="K163" s="107">
        <v>2</v>
      </c>
      <c r="L163" s="108" t="s">
        <v>59</v>
      </c>
      <c r="M163" s="106">
        <f t="shared" si="27"/>
        <v>2</v>
      </c>
      <c r="N163" s="107">
        <v>7089</v>
      </c>
      <c r="O163" s="108" t="s">
        <v>57</v>
      </c>
      <c r="P163" s="100">
        <f t="shared" si="24"/>
        <v>0.70890000000000009</v>
      </c>
    </row>
    <row r="164" spans="1:16">
      <c r="A164" s="18">
        <f t="shared" si="25"/>
        <v>164</v>
      </c>
      <c r="B164" s="101">
        <v>37.5</v>
      </c>
      <c r="C164" s="108" t="s">
        <v>58</v>
      </c>
      <c r="D164" s="100">
        <f t="shared" si="26"/>
        <v>3.125</v>
      </c>
      <c r="E164" s="103">
        <v>4.0250000000000004</v>
      </c>
      <c r="F164" s="104">
        <v>2.598E-3</v>
      </c>
      <c r="G164" s="99">
        <f t="shared" si="22"/>
        <v>4.0275980000000002</v>
      </c>
      <c r="H164" s="107">
        <v>64.61</v>
      </c>
      <c r="I164" s="108" t="s">
        <v>59</v>
      </c>
      <c r="J164" s="106">
        <f t="shared" si="21"/>
        <v>64.61</v>
      </c>
      <c r="K164" s="107">
        <v>2.1800000000000002</v>
      </c>
      <c r="L164" s="108" t="s">
        <v>59</v>
      </c>
      <c r="M164" s="106">
        <f t="shared" si="27"/>
        <v>2.1800000000000002</v>
      </c>
      <c r="N164" s="107">
        <v>7532</v>
      </c>
      <c r="O164" s="108" t="s">
        <v>57</v>
      </c>
      <c r="P164" s="100">
        <f t="shared" si="24"/>
        <v>0.75319999999999998</v>
      </c>
    </row>
    <row r="165" spans="1:16">
      <c r="A165" s="18">
        <f t="shared" si="25"/>
        <v>165</v>
      </c>
      <c r="B165" s="101">
        <v>40</v>
      </c>
      <c r="C165" s="108" t="s">
        <v>58</v>
      </c>
      <c r="D165" s="100">
        <f t="shared" si="26"/>
        <v>3.3333333333333335</v>
      </c>
      <c r="E165" s="103">
        <v>3.8530000000000002</v>
      </c>
      <c r="F165" s="104">
        <v>2.454E-3</v>
      </c>
      <c r="G165" s="99">
        <f t="shared" si="22"/>
        <v>3.8554540000000004</v>
      </c>
      <c r="H165" s="107">
        <v>70.959999999999994</v>
      </c>
      <c r="I165" s="108" t="s">
        <v>59</v>
      </c>
      <c r="J165" s="106">
        <f t="shared" si="21"/>
        <v>70.959999999999994</v>
      </c>
      <c r="K165" s="107">
        <v>2.36</v>
      </c>
      <c r="L165" s="108" t="s">
        <v>59</v>
      </c>
      <c r="M165" s="106">
        <f t="shared" si="27"/>
        <v>2.36</v>
      </c>
      <c r="N165" s="107">
        <v>7997</v>
      </c>
      <c r="O165" s="108" t="s">
        <v>57</v>
      </c>
      <c r="P165" s="100">
        <f t="shared" si="24"/>
        <v>0.79969999999999997</v>
      </c>
    </row>
    <row r="166" spans="1:16">
      <c r="A166" s="18">
        <f t="shared" si="25"/>
        <v>166</v>
      </c>
      <c r="B166" s="101">
        <v>45</v>
      </c>
      <c r="C166" s="108" t="s">
        <v>58</v>
      </c>
      <c r="D166" s="100">
        <f t="shared" si="26"/>
        <v>3.75</v>
      </c>
      <c r="E166" s="103">
        <v>3.5579999999999998</v>
      </c>
      <c r="F166" s="104">
        <v>2.2109999999999999E-3</v>
      </c>
      <c r="G166" s="99">
        <f t="shared" si="22"/>
        <v>3.5602109999999998</v>
      </c>
      <c r="H166" s="107">
        <v>84.46</v>
      </c>
      <c r="I166" s="108" t="s">
        <v>59</v>
      </c>
      <c r="J166" s="106">
        <f t="shared" si="21"/>
        <v>84.46</v>
      </c>
      <c r="K166" s="107">
        <v>3.04</v>
      </c>
      <c r="L166" s="108" t="s">
        <v>59</v>
      </c>
      <c r="M166" s="106">
        <f t="shared" si="27"/>
        <v>3.04</v>
      </c>
      <c r="N166" s="107">
        <v>8994</v>
      </c>
      <c r="O166" s="108" t="s">
        <v>57</v>
      </c>
      <c r="P166" s="100">
        <f t="shared" si="24"/>
        <v>0.89939999999999998</v>
      </c>
    </row>
    <row r="167" spans="1:16">
      <c r="A167" s="18">
        <f t="shared" si="25"/>
        <v>167</v>
      </c>
      <c r="B167" s="101">
        <v>50</v>
      </c>
      <c r="C167" s="108" t="s">
        <v>58</v>
      </c>
      <c r="D167" s="100">
        <f t="shared" si="26"/>
        <v>4.166666666666667</v>
      </c>
      <c r="E167" s="103">
        <v>3.3109999999999999</v>
      </c>
      <c r="F167" s="104">
        <v>2.0140000000000002E-3</v>
      </c>
      <c r="G167" s="99">
        <f t="shared" si="22"/>
        <v>3.3130139999999999</v>
      </c>
      <c r="H167" s="107">
        <v>99.02</v>
      </c>
      <c r="I167" s="108" t="s">
        <v>59</v>
      </c>
      <c r="J167" s="106">
        <f t="shared" si="21"/>
        <v>99.02</v>
      </c>
      <c r="K167" s="107">
        <v>3.68</v>
      </c>
      <c r="L167" s="108" t="s">
        <v>59</v>
      </c>
      <c r="M167" s="106">
        <f t="shared" si="27"/>
        <v>3.68</v>
      </c>
      <c r="N167" s="107">
        <v>1.01</v>
      </c>
      <c r="O167" s="110" t="s">
        <v>59</v>
      </c>
      <c r="P167" s="106">
        <f t="shared" ref="P167:P214" si="28">N167</f>
        <v>1.01</v>
      </c>
    </row>
    <row r="168" spans="1:16">
      <c r="A168" s="18">
        <f t="shared" si="25"/>
        <v>168</v>
      </c>
      <c r="B168" s="101">
        <v>55</v>
      </c>
      <c r="C168" s="108" t="s">
        <v>58</v>
      </c>
      <c r="D168" s="100">
        <f t="shared" si="26"/>
        <v>4.583333333333333</v>
      </c>
      <c r="E168" s="103">
        <v>3.1019999999999999</v>
      </c>
      <c r="F168" s="104">
        <v>1.8500000000000001E-3</v>
      </c>
      <c r="G168" s="99">
        <f t="shared" si="22"/>
        <v>3.10385</v>
      </c>
      <c r="H168" s="107">
        <v>114.62</v>
      </c>
      <c r="I168" s="108" t="s">
        <v>59</v>
      </c>
      <c r="J168" s="106">
        <f t="shared" si="21"/>
        <v>114.62</v>
      </c>
      <c r="K168" s="107">
        <v>4.3</v>
      </c>
      <c r="L168" s="108" t="s">
        <v>59</v>
      </c>
      <c r="M168" s="106">
        <f t="shared" si="27"/>
        <v>4.3</v>
      </c>
      <c r="N168" s="107">
        <v>1.1200000000000001</v>
      </c>
      <c r="O168" s="108" t="s">
        <v>59</v>
      </c>
      <c r="P168" s="106">
        <f t="shared" si="28"/>
        <v>1.1200000000000001</v>
      </c>
    </row>
    <row r="169" spans="1:16">
      <c r="A169" s="18">
        <f t="shared" si="25"/>
        <v>169</v>
      </c>
      <c r="B169" s="101">
        <v>60</v>
      </c>
      <c r="C169" s="108" t="s">
        <v>58</v>
      </c>
      <c r="D169" s="100">
        <f t="shared" si="26"/>
        <v>5</v>
      </c>
      <c r="E169" s="103">
        <v>2.9209999999999998</v>
      </c>
      <c r="F169" s="104">
        <v>1.712E-3</v>
      </c>
      <c r="G169" s="99">
        <f t="shared" si="22"/>
        <v>2.9227119999999998</v>
      </c>
      <c r="H169" s="107">
        <v>131.22</v>
      </c>
      <c r="I169" s="108" t="s">
        <v>59</v>
      </c>
      <c r="J169" s="106">
        <f t="shared" si="21"/>
        <v>131.22</v>
      </c>
      <c r="K169" s="107">
        <v>4.91</v>
      </c>
      <c r="L169" s="108" t="s">
        <v>59</v>
      </c>
      <c r="M169" s="106">
        <f t="shared" si="27"/>
        <v>4.91</v>
      </c>
      <c r="N169" s="107">
        <v>1.25</v>
      </c>
      <c r="O169" s="108" t="s">
        <v>59</v>
      </c>
      <c r="P169" s="106">
        <f t="shared" si="28"/>
        <v>1.25</v>
      </c>
    </row>
    <row r="170" spans="1:16">
      <c r="A170" s="18">
        <f t="shared" si="25"/>
        <v>170</v>
      </c>
      <c r="B170" s="101">
        <v>65</v>
      </c>
      <c r="C170" s="108" t="s">
        <v>58</v>
      </c>
      <c r="D170" s="100">
        <f t="shared" si="26"/>
        <v>5.416666666666667</v>
      </c>
      <c r="E170" s="103">
        <v>2.762</v>
      </c>
      <c r="F170" s="104">
        <v>1.5950000000000001E-3</v>
      </c>
      <c r="G170" s="99">
        <f t="shared" si="22"/>
        <v>2.763595</v>
      </c>
      <c r="H170" s="107">
        <v>148.82</v>
      </c>
      <c r="I170" s="108" t="s">
        <v>59</v>
      </c>
      <c r="J170" s="106">
        <f t="shared" ref="J170:J183" si="29">H170</f>
        <v>148.82</v>
      </c>
      <c r="K170" s="107">
        <v>5.51</v>
      </c>
      <c r="L170" s="108" t="s">
        <v>59</v>
      </c>
      <c r="M170" s="106">
        <f t="shared" si="27"/>
        <v>5.51</v>
      </c>
      <c r="N170" s="107">
        <v>1.38</v>
      </c>
      <c r="O170" s="108" t="s">
        <v>59</v>
      </c>
      <c r="P170" s="106">
        <f t="shared" si="28"/>
        <v>1.38</v>
      </c>
    </row>
    <row r="171" spans="1:16">
      <c r="A171" s="18">
        <f t="shared" si="25"/>
        <v>171</v>
      </c>
      <c r="B171" s="101">
        <v>70</v>
      </c>
      <c r="C171" s="108" t="s">
        <v>58</v>
      </c>
      <c r="D171" s="100">
        <f t="shared" si="26"/>
        <v>5.833333333333333</v>
      </c>
      <c r="E171" s="103">
        <v>2.6219999999999999</v>
      </c>
      <c r="F171" s="104">
        <v>1.493E-3</v>
      </c>
      <c r="G171" s="99">
        <f t="shared" si="22"/>
        <v>2.6234929999999999</v>
      </c>
      <c r="H171" s="107">
        <v>167.39</v>
      </c>
      <c r="I171" s="108" t="s">
        <v>59</v>
      </c>
      <c r="J171" s="106">
        <f t="shared" si="29"/>
        <v>167.39</v>
      </c>
      <c r="K171" s="107">
        <v>6.11</v>
      </c>
      <c r="L171" s="108" t="s">
        <v>59</v>
      </c>
      <c r="M171" s="106">
        <f t="shared" si="27"/>
        <v>6.11</v>
      </c>
      <c r="N171" s="107">
        <v>1.52</v>
      </c>
      <c r="O171" s="108" t="s">
        <v>59</v>
      </c>
      <c r="P171" s="106">
        <f t="shared" si="28"/>
        <v>1.52</v>
      </c>
    </row>
    <row r="172" spans="1:16">
      <c r="A172" s="18">
        <f t="shared" si="25"/>
        <v>172</v>
      </c>
      <c r="B172" s="101">
        <v>80</v>
      </c>
      <c r="C172" s="108" t="s">
        <v>58</v>
      </c>
      <c r="D172" s="100">
        <f t="shared" si="26"/>
        <v>6.666666666666667</v>
      </c>
      <c r="E172" s="103">
        <v>2.3820000000000001</v>
      </c>
      <c r="F172" s="104">
        <v>1.325E-3</v>
      </c>
      <c r="G172" s="99">
        <f t="shared" si="22"/>
        <v>2.3833250000000001</v>
      </c>
      <c r="H172" s="107">
        <v>207.4</v>
      </c>
      <c r="I172" s="108" t="s">
        <v>59</v>
      </c>
      <c r="J172" s="106">
        <f t="shared" si="29"/>
        <v>207.4</v>
      </c>
      <c r="K172" s="107">
        <v>8.35</v>
      </c>
      <c r="L172" s="108" t="s">
        <v>59</v>
      </c>
      <c r="M172" s="106">
        <f t="shared" si="27"/>
        <v>8.35</v>
      </c>
      <c r="N172" s="107">
        <v>1.82</v>
      </c>
      <c r="O172" s="108" t="s">
        <v>59</v>
      </c>
      <c r="P172" s="106">
        <f t="shared" si="28"/>
        <v>1.82</v>
      </c>
    </row>
    <row r="173" spans="1:16">
      <c r="A173" s="18">
        <f t="shared" si="25"/>
        <v>173</v>
      </c>
      <c r="B173" s="101">
        <v>90</v>
      </c>
      <c r="C173" s="108" t="s">
        <v>58</v>
      </c>
      <c r="D173" s="100">
        <f t="shared" si="26"/>
        <v>7.5</v>
      </c>
      <c r="E173" s="103">
        <v>2.1840000000000002</v>
      </c>
      <c r="F173" s="104">
        <v>1.193E-3</v>
      </c>
      <c r="G173" s="99">
        <f t="shared" si="22"/>
        <v>2.1851930000000004</v>
      </c>
      <c r="H173" s="107">
        <v>251.23</v>
      </c>
      <c r="I173" s="108" t="s">
        <v>59</v>
      </c>
      <c r="J173" s="106">
        <f t="shared" si="29"/>
        <v>251.23</v>
      </c>
      <c r="K173" s="107">
        <v>10.41</v>
      </c>
      <c r="L173" s="108" t="s">
        <v>59</v>
      </c>
      <c r="M173" s="106">
        <f t="shared" si="27"/>
        <v>10.41</v>
      </c>
      <c r="N173" s="107">
        <v>2.14</v>
      </c>
      <c r="O173" s="108" t="s">
        <v>59</v>
      </c>
      <c r="P173" s="106">
        <f t="shared" si="28"/>
        <v>2.14</v>
      </c>
    </row>
    <row r="174" spans="1:16">
      <c r="A174" s="18">
        <f t="shared" si="25"/>
        <v>174</v>
      </c>
      <c r="B174" s="101">
        <v>100</v>
      </c>
      <c r="C174" s="108" t="s">
        <v>58</v>
      </c>
      <c r="D174" s="100">
        <f t="shared" si="26"/>
        <v>8.3333333333333339</v>
      </c>
      <c r="E174" s="103">
        <v>2.016</v>
      </c>
      <c r="F174" s="104">
        <v>1.085E-3</v>
      </c>
      <c r="G174" s="99">
        <f t="shared" si="22"/>
        <v>2.0170849999999998</v>
      </c>
      <c r="H174" s="107">
        <v>298.88</v>
      </c>
      <c r="I174" s="108" t="s">
        <v>59</v>
      </c>
      <c r="J174" s="106">
        <f t="shared" si="29"/>
        <v>298.88</v>
      </c>
      <c r="K174" s="107">
        <v>12.42</v>
      </c>
      <c r="L174" s="108" t="s">
        <v>59</v>
      </c>
      <c r="M174" s="106">
        <f t="shared" si="27"/>
        <v>12.42</v>
      </c>
      <c r="N174" s="107">
        <v>2.4900000000000002</v>
      </c>
      <c r="O174" s="108" t="s">
        <v>59</v>
      </c>
      <c r="P174" s="106">
        <f t="shared" si="28"/>
        <v>2.4900000000000002</v>
      </c>
    </row>
    <row r="175" spans="1:16">
      <c r="A175" s="18">
        <f t="shared" si="25"/>
        <v>175</v>
      </c>
      <c r="B175" s="101">
        <v>110</v>
      </c>
      <c r="C175" s="108" t="s">
        <v>58</v>
      </c>
      <c r="D175" s="100">
        <f t="shared" si="26"/>
        <v>9.1666666666666661</v>
      </c>
      <c r="E175" s="103">
        <v>1.8720000000000001</v>
      </c>
      <c r="F175" s="104">
        <v>9.9660000000000005E-4</v>
      </c>
      <c r="G175" s="99">
        <f t="shared" si="22"/>
        <v>1.8729966</v>
      </c>
      <c r="H175" s="107">
        <v>350.34</v>
      </c>
      <c r="I175" s="108" t="s">
        <v>59</v>
      </c>
      <c r="J175" s="106">
        <f t="shared" si="29"/>
        <v>350.34</v>
      </c>
      <c r="K175" s="107">
        <v>14.41</v>
      </c>
      <c r="L175" s="108" t="s">
        <v>59</v>
      </c>
      <c r="M175" s="106">
        <f t="shared" si="27"/>
        <v>14.41</v>
      </c>
      <c r="N175" s="107">
        <v>2.87</v>
      </c>
      <c r="O175" s="108" t="s">
        <v>59</v>
      </c>
      <c r="P175" s="106">
        <f t="shared" si="28"/>
        <v>2.87</v>
      </c>
    </row>
    <row r="176" spans="1:16">
      <c r="A176" s="18">
        <f t="shared" si="25"/>
        <v>176</v>
      </c>
      <c r="B176" s="101">
        <v>120</v>
      </c>
      <c r="C176" s="108" t="s">
        <v>58</v>
      </c>
      <c r="D176" s="100">
        <f t="shared" si="26"/>
        <v>10</v>
      </c>
      <c r="E176" s="103">
        <v>1.7450000000000001</v>
      </c>
      <c r="F176" s="104">
        <v>9.2170000000000001E-4</v>
      </c>
      <c r="G176" s="99">
        <f t="shared" si="22"/>
        <v>1.7459217</v>
      </c>
      <c r="H176" s="107">
        <v>405.66</v>
      </c>
      <c r="I176" s="108" t="s">
        <v>59</v>
      </c>
      <c r="J176" s="106">
        <f t="shared" si="29"/>
        <v>405.66</v>
      </c>
      <c r="K176" s="107">
        <v>16.420000000000002</v>
      </c>
      <c r="L176" s="108" t="s">
        <v>59</v>
      </c>
      <c r="M176" s="106">
        <f t="shared" si="27"/>
        <v>16.420000000000002</v>
      </c>
      <c r="N176" s="107">
        <v>3.28</v>
      </c>
      <c r="O176" s="108" t="s">
        <v>59</v>
      </c>
      <c r="P176" s="106">
        <f t="shared" si="28"/>
        <v>3.28</v>
      </c>
    </row>
    <row r="177" spans="1:16">
      <c r="A177" s="18">
        <f t="shared" si="25"/>
        <v>177</v>
      </c>
      <c r="B177" s="101">
        <v>130</v>
      </c>
      <c r="C177" s="108" t="s">
        <v>58</v>
      </c>
      <c r="D177" s="100">
        <f t="shared" si="26"/>
        <v>10.833333333333334</v>
      </c>
      <c r="E177" s="103">
        <v>1.633</v>
      </c>
      <c r="F177" s="104">
        <v>8.5780000000000003E-4</v>
      </c>
      <c r="G177" s="99">
        <f t="shared" si="22"/>
        <v>1.6338577999999999</v>
      </c>
      <c r="H177" s="107">
        <v>464.88</v>
      </c>
      <c r="I177" s="108" t="s">
        <v>59</v>
      </c>
      <c r="J177" s="106">
        <f t="shared" si="29"/>
        <v>464.88</v>
      </c>
      <c r="K177" s="107">
        <v>18.45</v>
      </c>
      <c r="L177" s="108" t="s">
        <v>59</v>
      </c>
      <c r="M177" s="106">
        <f t="shared" si="27"/>
        <v>18.45</v>
      </c>
      <c r="N177" s="107">
        <v>3.71</v>
      </c>
      <c r="O177" s="108" t="s">
        <v>59</v>
      </c>
      <c r="P177" s="106">
        <f t="shared" si="28"/>
        <v>3.71</v>
      </c>
    </row>
    <row r="178" spans="1:16">
      <c r="A178" s="18">
        <f t="shared" si="25"/>
        <v>178</v>
      </c>
      <c r="B178" s="107">
        <v>140</v>
      </c>
      <c r="C178" s="108" t="s">
        <v>58</v>
      </c>
      <c r="D178" s="100">
        <f t="shared" si="26"/>
        <v>11.666666666666666</v>
      </c>
      <c r="E178" s="103">
        <v>1.534</v>
      </c>
      <c r="F178" s="104">
        <v>8.0250000000000004E-4</v>
      </c>
      <c r="G178" s="99">
        <f t="shared" si="22"/>
        <v>1.5348025000000001</v>
      </c>
      <c r="H178" s="107">
        <v>528.04</v>
      </c>
      <c r="I178" s="108" t="s">
        <v>59</v>
      </c>
      <c r="J178" s="106">
        <f t="shared" si="29"/>
        <v>528.04</v>
      </c>
      <c r="K178" s="107">
        <v>20.53</v>
      </c>
      <c r="L178" s="108" t="s">
        <v>59</v>
      </c>
      <c r="M178" s="106">
        <f t="shared" si="27"/>
        <v>20.53</v>
      </c>
      <c r="N178" s="107">
        <v>4.17</v>
      </c>
      <c r="O178" s="108" t="s">
        <v>59</v>
      </c>
      <c r="P178" s="106">
        <f t="shared" si="28"/>
        <v>4.17</v>
      </c>
    </row>
    <row r="179" spans="1:16">
      <c r="A179" s="18">
        <f t="shared" si="25"/>
        <v>179</v>
      </c>
      <c r="B179" s="101">
        <v>150</v>
      </c>
      <c r="C179" s="102" t="s">
        <v>58</v>
      </c>
      <c r="D179" s="100">
        <f t="shared" si="26"/>
        <v>12.5</v>
      </c>
      <c r="E179" s="103">
        <v>1.4450000000000001</v>
      </c>
      <c r="F179" s="104">
        <v>7.5420000000000001E-4</v>
      </c>
      <c r="G179" s="99">
        <f t="shared" si="22"/>
        <v>1.4457542000000001</v>
      </c>
      <c r="H179" s="107">
        <v>595.21</v>
      </c>
      <c r="I179" s="108" t="s">
        <v>59</v>
      </c>
      <c r="J179" s="106">
        <f t="shared" si="29"/>
        <v>595.21</v>
      </c>
      <c r="K179" s="107">
        <v>22.64</v>
      </c>
      <c r="L179" s="108" t="s">
        <v>59</v>
      </c>
      <c r="M179" s="106">
        <f t="shared" si="27"/>
        <v>22.64</v>
      </c>
      <c r="N179" s="107">
        <v>4.66</v>
      </c>
      <c r="O179" s="108" t="s">
        <v>59</v>
      </c>
      <c r="P179" s="106">
        <f t="shared" si="28"/>
        <v>4.66</v>
      </c>
    </row>
    <row r="180" spans="1:16">
      <c r="A180" s="18">
        <f t="shared" si="25"/>
        <v>180</v>
      </c>
      <c r="B180" s="101">
        <v>160</v>
      </c>
      <c r="C180" s="102" t="s">
        <v>58</v>
      </c>
      <c r="D180" s="100">
        <f t="shared" si="26"/>
        <v>13.333333333333334</v>
      </c>
      <c r="E180" s="103">
        <v>1.3640000000000001</v>
      </c>
      <c r="F180" s="104">
        <v>7.1170000000000001E-4</v>
      </c>
      <c r="G180" s="99">
        <f t="shared" si="22"/>
        <v>1.3647117000000002</v>
      </c>
      <c r="H180" s="107">
        <v>666.42</v>
      </c>
      <c r="I180" s="108" t="s">
        <v>59</v>
      </c>
      <c r="J180" s="106">
        <f t="shared" si="29"/>
        <v>666.42</v>
      </c>
      <c r="K180" s="107">
        <v>24.81</v>
      </c>
      <c r="L180" s="108" t="s">
        <v>59</v>
      </c>
      <c r="M180" s="106">
        <f t="shared" si="27"/>
        <v>24.81</v>
      </c>
      <c r="N180" s="107">
        <v>5.17</v>
      </c>
      <c r="O180" s="108" t="s">
        <v>59</v>
      </c>
      <c r="P180" s="106">
        <f t="shared" si="28"/>
        <v>5.17</v>
      </c>
    </row>
    <row r="181" spans="1:16">
      <c r="A181" s="18">
        <f t="shared" si="25"/>
        <v>181</v>
      </c>
      <c r="B181" s="101">
        <v>170</v>
      </c>
      <c r="C181" s="102" t="s">
        <v>58</v>
      </c>
      <c r="D181" s="100">
        <f t="shared" si="26"/>
        <v>14.166666666666666</v>
      </c>
      <c r="E181" s="103">
        <v>1.2909999999999999</v>
      </c>
      <c r="F181" s="104">
        <v>6.7380000000000001E-4</v>
      </c>
      <c r="G181" s="99">
        <f t="shared" si="22"/>
        <v>1.2916737999999999</v>
      </c>
      <c r="H181" s="107">
        <v>741.75</v>
      </c>
      <c r="I181" s="108" t="s">
        <v>59</v>
      </c>
      <c r="J181" s="106">
        <f t="shared" si="29"/>
        <v>741.75</v>
      </c>
      <c r="K181" s="107">
        <v>27.03</v>
      </c>
      <c r="L181" s="108" t="s">
        <v>59</v>
      </c>
      <c r="M181" s="106">
        <f t="shared" si="27"/>
        <v>27.03</v>
      </c>
      <c r="N181" s="107">
        <v>5.72</v>
      </c>
      <c r="O181" s="108" t="s">
        <v>59</v>
      </c>
      <c r="P181" s="106">
        <f t="shared" si="28"/>
        <v>5.72</v>
      </c>
    </row>
    <row r="182" spans="1:16">
      <c r="A182" s="18">
        <f t="shared" si="25"/>
        <v>182</v>
      </c>
      <c r="B182" s="101">
        <v>180</v>
      </c>
      <c r="C182" s="102" t="s">
        <v>58</v>
      </c>
      <c r="D182" s="100">
        <f t="shared" si="26"/>
        <v>15</v>
      </c>
      <c r="E182" s="103">
        <v>1.2250000000000001</v>
      </c>
      <c r="F182" s="104">
        <v>6.4000000000000005E-4</v>
      </c>
      <c r="G182" s="99">
        <f t="shared" si="22"/>
        <v>1.2256400000000001</v>
      </c>
      <c r="H182" s="107">
        <v>821.21</v>
      </c>
      <c r="I182" s="108" t="s">
        <v>59</v>
      </c>
      <c r="J182" s="106">
        <f t="shared" si="29"/>
        <v>821.21</v>
      </c>
      <c r="K182" s="107">
        <v>29.3</v>
      </c>
      <c r="L182" s="108" t="s">
        <v>59</v>
      </c>
      <c r="M182" s="106">
        <f t="shared" si="27"/>
        <v>29.3</v>
      </c>
      <c r="N182" s="107">
        <v>6.29</v>
      </c>
      <c r="O182" s="108" t="s">
        <v>59</v>
      </c>
      <c r="P182" s="106">
        <f t="shared" si="28"/>
        <v>6.29</v>
      </c>
    </row>
    <row r="183" spans="1:16">
      <c r="A183" s="18">
        <f t="shared" si="25"/>
        <v>183</v>
      </c>
      <c r="B183" s="101">
        <v>200</v>
      </c>
      <c r="C183" s="102" t="s">
        <v>58</v>
      </c>
      <c r="D183" s="100">
        <f t="shared" si="26"/>
        <v>16.666666666666668</v>
      </c>
      <c r="E183" s="103">
        <v>1.111</v>
      </c>
      <c r="F183" s="104">
        <v>5.8200000000000005E-4</v>
      </c>
      <c r="G183" s="99">
        <f t="shared" si="22"/>
        <v>1.1115820000000001</v>
      </c>
      <c r="H183" s="107">
        <v>992.62</v>
      </c>
      <c r="I183" s="108" t="s">
        <v>59</v>
      </c>
      <c r="J183" s="106">
        <f t="shared" si="29"/>
        <v>992.62</v>
      </c>
      <c r="K183" s="107">
        <v>38.090000000000003</v>
      </c>
      <c r="L183" s="108" t="s">
        <v>59</v>
      </c>
      <c r="M183" s="106">
        <f t="shared" si="27"/>
        <v>38.090000000000003</v>
      </c>
      <c r="N183" s="107">
        <v>7.53</v>
      </c>
      <c r="O183" s="108" t="s">
        <v>59</v>
      </c>
      <c r="P183" s="106">
        <f t="shared" si="28"/>
        <v>7.53</v>
      </c>
    </row>
    <row r="184" spans="1:16">
      <c r="A184" s="18">
        <f t="shared" si="25"/>
        <v>184</v>
      </c>
      <c r="B184" s="101">
        <v>225</v>
      </c>
      <c r="C184" s="102" t="s">
        <v>58</v>
      </c>
      <c r="D184" s="100">
        <f t="shared" si="26"/>
        <v>18.75</v>
      </c>
      <c r="E184" s="103">
        <v>0.99390000000000001</v>
      </c>
      <c r="F184" s="104">
        <v>5.2320000000000003E-4</v>
      </c>
      <c r="G184" s="99">
        <f t="shared" si="22"/>
        <v>0.99442319999999995</v>
      </c>
      <c r="H184" s="107">
        <v>1.23</v>
      </c>
      <c r="I184" s="110" t="s">
        <v>7</v>
      </c>
      <c r="J184" s="111">
        <f t="shared" ref="J184:J227" si="30">H184*1000</f>
        <v>1230</v>
      </c>
      <c r="K184" s="107">
        <v>50.91</v>
      </c>
      <c r="L184" s="108" t="s">
        <v>59</v>
      </c>
      <c r="M184" s="106">
        <f t="shared" si="27"/>
        <v>50.91</v>
      </c>
      <c r="N184" s="107">
        <v>9.25</v>
      </c>
      <c r="O184" s="108" t="s">
        <v>59</v>
      </c>
      <c r="P184" s="106">
        <f t="shared" si="28"/>
        <v>9.25</v>
      </c>
    </row>
    <row r="185" spans="1:16">
      <c r="A185" s="18">
        <f t="shared" si="25"/>
        <v>185</v>
      </c>
      <c r="B185" s="101">
        <v>250</v>
      </c>
      <c r="C185" s="102" t="s">
        <v>58</v>
      </c>
      <c r="D185" s="100">
        <f t="shared" si="26"/>
        <v>20.833333333333332</v>
      </c>
      <c r="E185" s="103">
        <v>0.90059999999999996</v>
      </c>
      <c r="F185" s="104">
        <v>4.7570000000000002E-4</v>
      </c>
      <c r="G185" s="99">
        <f t="shared" si="22"/>
        <v>0.90107569999999992</v>
      </c>
      <c r="H185" s="107">
        <v>1.49</v>
      </c>
      <c r="I185" s="108" t="s">
        <v>7</v>
      </c>
      <c r="J185" s="111">
        <f t="shared" si="30"/>
        <v>1490</v>
      </c>
      <c r="K185" s="107">
        <v>63.24</v>
      </c>
      <c r="L185" s="108" t="s">
        <v>59</v>
      </c>
      <c r="M185" s="106">
        <f t="shared" si="27"/>
        <v>63.24</v>
      </c>
      <c r="N185" s="107">
        <v>11.15</v>
      </c>
      <c r="O185" s="108" t="s">
        <v>59</v>
      </c>
      <c r="P185" s="106">
        <f t="shared" si="28"/>
        <v>11.15</v>
      </c>
    </row>
    <row r="186" spans="1:16">
      <c r="A186" s="18">
        <f t="shared" si="25"/>
        <v>186</v>
      </c>
      <c r="B186" s="101">
        <v>275</v>
      </c>
      <c r="C186" s="102" t="s">
        <v>58</v>
      </c>
      <c r="D186" s="100">
        <f t="shared" ref="D186:D199" si="31">B186/$C$5</f>
        <v>22.916666666666668</v>
      </c>
      <c r="E186" s="103">
        <v>0.82620000000000005</v>
      </c>
      <c r="F186" s="104">
        <v>4.3629999999999998E-4</v>
      </c>
      <c r="G186" s="99">
        <f t="shared" si="22"/>
        <v>0.82663629999999999</v>
      </c>
      <c r="H186" s="107">
        <v>1.78</v>
      </c>
      <c r="I186" s="108" t="s">
        <v>7</v>
      </c>
      <c r="J186" s="111">
        <f t="shared" si="30"/>
        <v>1780</v>
      </c>
      <c r="K186" s="107">
        <v>75.45</v>
      </c>
      <c r="L186" s="108" t="s">
        <v>59</v>
      </c>
      <c r="M186" s="106">
        <f t="shared" si="27"/>
        <v>75.45</v>
      </c>
      <c r="N186" s="107">
        <v>13.25</v>
      </c>
      <c r="O186" s="108" t="s">
        <v>59</v>
      </c>
      <c r="P186" s="106">
        <f t="shared" si="28"/>
        <v>13.25</v>
      </c>
    </row>
    <row r="187" spans="1:16">
      <c r="A187" s="18">
        <f t="shared" si="25"/>
        <v>187</v>
      </c>
      <c r="B187" s="101">
        <v>300</v>
      </c>
      <c r="C187" s="102" t="s">
        <v>58</v>
      </c>
      <c r="D187" s="100">
        <f t="shared" si="31"/>
        <v>25</v>
      </c>
      <c r="E187" s="103">
        <v>0.76739999999999997</v>
      </c>
      <c r="F187" s="104">
        <v>4.0329999999999999E-4</v>
      </c>
      <c r="G187" s="99">
        <f t="shared" si="22"/>
        <v>0.76780329999999997</v>
      </c>
      <c r="H187" s="107">
        <v>2.1</v>
      </c>
      <c r="I187" s="108" t="s">
        <v>7</v>
      </c>
      <c r="J187" s="111">
        <f t="shared" si="30"/>
        <v>2100</v>
      </c>
      <c r="K187" s="107">
        <v>87.64</v>
      </c>
      <c r="L187" s="108" t="s">
        <v>59</v>
      </c>
      <c r="M187" s="106">
        <f t="shared" si="27"/>
        <v>87.64</v>
      </c>
      <c r="N187" s="107">
        <v>15.52</v>
      </c>
      <c r="O187" s="108" t="s">
        <v>59</v>
      </c>
      <c r="P187" s="106">
        <f t="shared" si="28"/>
        <v>15.52</v>
      </c>
    </row>
    <row r="188" spans="1:16">
      <c r="A188" s="18">
        <f t="shared" si="25"/>
        <v>188</v>
      </c>
      <c r="B188" s="101">
        <v>325</v>
      </c>
      <c r="C188" s="102" t="s">
        <v>58</v>
      </c>
      <c r="D188" s="100">
        <f t="shared" si="31"/>
        <v>27.083333333333332</v>
      </c>
      <c r="E188" s="103">
        <v>0.72160000000000002</v>
      </c>
      <c r="F188" s="104">
        <v>3.7500000000000001E-4</v>
      </c>
      <c r="G188" s="99">
        <f t="shared" si="22"/>
        <v>0.72197500000000003</v>
      </c>
      <c r="H188" s="107">
        <v>2.4300000000000002</v>
      </c>
      <c r="I188" s="108" t="s">
        <v>7</v>
      </c>
      <c r="J188" s="111">
        <f t="shared" si="30"/>
        <v>2430</v>
      </c>
      <c r="K188" s="107">
        <v>99.79</v>
      </c>
      <c r="L188" s="108" t="s">
        <v>59</v>
      </c>
      <c r="M188" s="106">
        <f t="shared" si="27"/>
        <v>99.79</v>
      </c>
      <c r="N188" s="107">
        <v>17.95</v>
      </c>
      <c r="O188" s="108" t="s">
        <v>59</v>
      </c>
      <c r="P188" s="106">
        <f t="shared" si="28"/>
        <v>17.95</v>
      </c>
    </row>
    <row r="189" spans="1:16">
      <c r="A189" s="18">
        <f t="shared" si="25"/>
        <v>189</v>
      </c>
      <c r="B189" s="101">
        <v>350</v>
      </c>
      <c r="C189" s="102" t="s">
        <v>58</v>
      </c>
      <c r="D189" s="100">
        <f t="shared" si="31"/>
        <v>29.166666666666668</v>
      </c>
      <c r="E189" s="103">
        <v>0.68679999999999997</v>
      </c>
      <c r="F189" s="104">
        <v>3.5060000000000001E-4</v>
      </c>
      <c r="G189" s="99">
        <f t="shared" si="22"/>
        <v>0.68715059999999994</v>
      </c>
      <c r="H189" s="107">
        <v>2.79</v>
      </c>
      <c r="I189" s="108" t="s">
        <v>7</v>
      </c>
      <c r="J189" s="111">
        <f t="shared" si="30"/>
        <v>2790</v>
      </c>
      <c r="K189" s="107">
        <v>111.82</v>
      </c>
      <c r="L189" s="108" t="s">
        <v>59</v>
      </c>
      <c r="M189" s="106">
        <f t="shared" si="27"/>
        <v>111.82</v>
      </c>
      <c r="N189" s="107">
        <v>20.53</v>
      </c>
      <c r="O189" s="108" t="s">
        <v>59</v>
      </c>
      <c r="P189" s="106">
        <f t="shared" si="28"/>
        <v>20.53</v>
      </c>
    </row>
    <row r="190" spans="1:16">
      <c r="A190" s="18">
        <f t="shared" si="25"/>
        <v>190</v>
      </c>
      <c r="B190" s="101">
        <v>375</v>
      </c>
      <c r="C190" s="102" t="s">
        <v>58</v>
      </c>
      <c r="D190" s="100">
        <f t="shared" si="31"/>
        <v>31.25</v>
      </c>
      <c r="E190" s="103">
        <v>0.65329999999999999</v>
      </c>
      <c r="F190" s="104">
        <v>3.2929999999999998E-4</v>
      </c>
      <c r="G190" s="99">
        <f t="shared" si="22"/>
        <v>0.65362929999999997</v>
      </c>
      <c r="H190" s="107">
        <v>3.16</v>
      </c>
      <c r="I190" s="108" t="s">
        <v>7</v>
      </c>
      <c r="J190" s="111">
        <f t="shared" si="30"/>
        <v>3160</v>
      </c>
      <c r="K190" s="107">
        <v>123.76</v>
      </c>
      <c r="L190" s="108" t="s">
        <v>59</v>
      </c>
      <c r="M190" s="106">
        <f t="shared" si="27"/>
        <v>123.76</v>
      </c>
      <c r="N190" s="107">
        <v>23.24</v>
      </c>
      <c r="O190" s="108" t="s">
        <v>59</v>
      </c>
      <c r="P190" s="106">
        <f t="shared" si="28"/>
        <v>23.24</v>
      </c>
    </row>
    <row r="191" spans="1:16">
      <c r="A191" s="18">
        <f t="shared" si="25"/>
        <v>191</v>
      </c>
      <c r="B191" s="101">
        <v>400</v>
      </c>
      <c r="C191" s="102" t="s">
        <v>58</v>
      </c>
      <c r="D191" s="100">
        <f t="shared" si="31"/>
        <v>33.333333333333336</v>
      </c>
      <c r="E191" s="103">
        <v>0.61960000000000004</v>
      </c>
      <c r="F191" s="104">
        <v>3.1060000000000001E-4</v>
      </c>
      <c r="G191" s="99">
        <f t="shared" si="22"/>
        <v>0.61991060000000009</v>
      </c>
      <c r="H191" s="107">
        <v>3.56</v>
      </c>
      <c r="I191" s="108" t="s">
        <v>7</v>
      </c>
      <c r="J191" s="111">
        <f t="shared" si="30"/>
        <v>3560</v>
      </c>
      <c r="K191" s="107">
        <v>135.78</v>
      </c>
      <c r="L191" s="108" t="s">
        <v>59</v>
      </c>
      <c r="M191" s="106">
        <f t="shared" si="27"/>
        <v>135.78</v>
      </c>
      <c r="N191" s="107">
        <v>26.08</v>
      </c>
      <c r="O191" s="108" t="s">
        <v>59</v>
      </c>
      <c r="P191" s="106">
        <f t="shared" si="28"/>
        <v>26.08</v>
      </c>
    </row>
    <row r="192" spans="1:16">
      <c r="A192" s="18">
        <f t="shared" si="25"/>
        <v>192</v>
      </c>
      <c r="B192" s="101">
        <v>450</v>
      </c>
      <c r="C192" s="102" t="s">
        <v>58</v>
      </c>
      <c r="D192" s="100">
        <f t="shared" si="31"/>
        <v>37.5</v>
      </c>
      <c r="E192" s="103">
        <v>0.56269999999999998</v>
      </c>
      <c r="F192" s="104">
        <v>2.7900000000000001E-4</v>
      </c>
      <c r="G192" s="99">
        <f t="shared" si="22"/>
        <v>0.56297900000000001</v>
      </c>
      <c r="H192" s="107">
        <v>4.4000000000000004</v>
      </c>
      <c r="I192" s="108" t="s">
        <v>7</v>
      </c>
      <c r="J192" s="111">
        <f t="shared" si="30"/>
        <v>4400</v>
      </c>
      <c r="K192" s="107">
        <v>181.3</v>
      </c>
      <c r="L192" s="108" t="s">
        <v>59</v>
      </c>
      <c r="M192" s="106">
        <f t="shared" si="27"/>
        <v>181.3</v>
      </c>
      <c r="N192" s="107">
        <v>32.18</v>
      </c>
      <c r="O192" s="108" t="s">
        <v>59</v>
      </c>
      <c r="P192" s="106">
        <f t="shared" si="28"/>
        <v>32.18</v>
      </c>
    </row>
    <row r="193" spans="1:16">
      <c r="A193" s="18">
        <f t="shared" si="25"/>
        <v>193</v>
      </c>
      <c r="B193" s="101">
        <v>500</v>
      </c>
      <c r="C193" s="102" t="s">
        <v>58</v>
      </c>
      <c r="D193" s="100">
        <f t="shared" si="31"/>
        <v>41.666666666666664</v>
      </c>
      <c r="E193" s="103">
        <v>0.51649999999999996</v>
      </c>
      <c r="F193" s="104">
        <v>2.5349999999999998E-4</v>
      </c>
      <c r="G193" s="99">
        <f t="shared" si="22"/>
        <v>0.51675349999999998</v>
      </c>
      <c r="H193" s="107">
        <v>5.33</v>
      </c>
      <c r="I193" s="108" t="s">
        <v>7</v>
      </c>
      <c r="J193" s="111">
        <f t="shared" si="30"/>
        <v>5330</v>
      </c>
      <c r="K193" s="107">
        <v>224.03</v>
      </c>
      <c r="L193" s="108" t="s">
        <v>59</v>
      </c>
      <c r="M193" s="106">
        <f t="shared" si="27"/>
        <v>224.03</v>
      </c>
      <c r="N193" s="107">
        <v>38.82</v>
      </c>
      <c r="O193" s="108" t="s">
        <v>59</v>
      </c>
      <c r="P193" s="106">
        <f t="shared" si="28"/>
        <v>38.82</v>
      </c>
    </row>
    <row r="194" spans="1:16">
      <c r="A194" s="18">
        <f t="shared" si="25"/>
        <v>194</v>
      </c>
      <c r="B194" s="101">
        <v>550</v>
      </c>
      <c r="C194" s="102" t="s">
        <v>58</v>
      </c>
      <c r="D194" s="100">
        <f t="shared" si="31"/>
        <v>45.833333333333336</v>
      </c>
      <c r="E194" s="103">
        <v>0.47799999999999998</v>
      </c>
      <c r="F194" s="104">
        <v>2.3240000000000001E-4</v>
      </c>
      <c r="G194" s="99">
        <f t="shared" si="22"/>
        <v>0.4782324</v>
      </c>
      <c r="H194" s="107">
        <v>6.34</v>
      </c>
      <c r="I194" s="108" t="s">
        <v>7</v>
      </c>
      <c r="J194" s="111">
        <f t="shared" si="30"/>
        <v>6340</v>
      </c>
      <c r="K194" s="107">
        <v>265.68</v>
      </c>
      <c r="L194" s="108" t="s">
        <v>59</v>
      </c>
      <c r="M194" s="106">
        <f t="shared" si="27"/>
        <v>265.68</v>
      </c>
      <c r="N194" s="107">
        <v>46</v>
      </c>
      <c r="O194" s="108" t="s">
        <v>59</v>
      </c>
      <c r="P194" s="106">
        <f t="shared" si="28"/>
        <v>46</v>
      </c>
    </row>
    <row r="195" spans="1:16">
      <c r="A195" s="18">
        <f t="shared" si="25"/>
        <v>195</v>
      </c>
      <c r="B195" s="101">
        <v>600</v>
      </c>
      <c r="C195" s="102" t="s">
        <v>58</v>
      </c>
      <c r="D195" s="100">
        <f t="shared" si="31"/>
        <v>50</v>
      </c>
      <c r="E195" s="103">
        <v>0.4456</v>
      </c>
      <c r="F195" s="104">
        <v>2.1469999999999999E-4</v>
      </c>
      <c r="G195" s="99">
        <f t="shared" si="22"/>
        <v>0.44581470000000001</v>
      </c>
      <c r="H195" s="107">
        <v>7.42</v>
      </c>
      <c r="I195" s="108" t="s">
        <v>7</v>
      </c>
      <c r="J195" s="111">
        <f t="shared" si="30"/>
        <v>7420</v>
      </c>
      <c r="K195" s="107">
        <v>306.97000000000003</v>
      </c>
      <c r="L195" s="108" t="s">
        <v>59</v>
      </c>
      <c r="M195" s="106">
        <f t="shared" si="27"/>
        <v>306.97000000000003</v>
      </c>
      <c r="N195" s="107">
        <v>53.7</v>
      </c>
      <c r="O195" s="108" t="s">
        <v>59</v>
      </c>
      <c r="P195" s="106">
        <f t="shared" si="28"/>
        <v>53.7</v>
      </c>
    </row>
    <row r="196" spans="1:16">
      <c r="A196" s="18">
        <f t="shared" si="25"/>
        <v>196</v>
      </c>
      <c r="B196" s="101">
        <v>650</v>
      </c>
      <c r="C196" s="102" t="s">
        <v>58</v>
      </c>
      <c r="D196" s="100">
        <f t="shared" si="31"/>
        <v>54.166666666666664</v>
      </c>
      <c r="E196" s="103">
        <v>0.41789999999999999</v>
      </c>
      <c r="F196" s="104">
        <v>1.996E-4</v>
      </c>
      <c r="G196" s="99">
        <f t="shared" si="22"/>
        <v>0.41809960000000002</v>
      </c>
      <c r="H196" s="107">
        <v>8.58</v>
      </c>
      <c r="I196" s="108" t="s">
        <v>7</v>
      </c>
      <c r="J196" s="111">
        <f t="shared" si="30"/>
        <v>8580</v>
      </c>
      <c r="K196" s="107">
        <v>348.27</v>
      </c>
      <c r="L196" s="108" t="s">
        <v>59</v>
      </c>
      <c r="M196" s="106">
        <f t="shared" si="27"/>
        <v>348.27</v>
      </c>
      <c r="N196" s="107">
        <v>61.89</v>
      </c>
      <c r="O196" s="108" t="s">
        <v>59</v>
      </c>
      <c r="P196" s="106">
        <f t="shared" si="28"/>
        <v>61.89</v>
      </c>
    </row>
    <row r="197" spans="1:16">
      <c r="A197" s="18">
        <f t="shared" si="25"/>
        <v>197</v>
      </c>
      <c r="B197" s="101">
        <v>700</v>
      </c>
      <c r="C197" s="102" t="s">
        <v>58</v>
      </c>
      <c r="D197" s="100">
        <f t="shared" si="31"/>
        <v>58.333333333333336</v>
      </c>
      <c r="E197" s="103">
        <v>0.39389999999999997</v>
      </c>
      <c r="F197" s="104">
        <v>1.8650000000000001E-4</v>
      </c>
      <c r="G197" s="99">
        <f t="shared" si="22"/>
        <v>0.39408649999999995</v>
      </c>
      <c r="H197" s="107">
        <v>9.81</v>
      </c>
      <c r="I197" s="108" t="s">
        <v>7</v>
      </c>
      <c r="J197" s="111">
        <f t="shared" si="30"/>
        <v>9810</v>
      </c>
      <c r="K197" s="107">
        <v>389.77</v>
      </c>
      <c r="L197" s="108" t="s">
        <v>59</v>
      </c>
      <c r="M197" s="106">
        <f t="shared" si="27"/>
        <v>389.77</v>
      </c>
      <c r="N197" s="107">
        <v>70.58</v>
      </c>
      <c r="O197" s="108" t="s">
        <v>59</v>
      </c>
      <c r="P197" s="106">
        <f t="shared" si="28"/>
        <v>70.58</v>
      </c>
    </row>
    <row r="198" spans="1:16">
      <c r="A198" s="18">
        <f t="shared" si="25"/>
        <v>198</v>
      </c>
      <c r="B198" s="101">
        <v>800</v>
      </c>
      <c r="C198" s="102" t="s">
        <v>58</v>
      </c>
      <c r="D198" s="100">
        <f t="shared" si="31"/>
        <v>66.666666666666671</v>
      </c>
      <c r="E198" s="103">
        <v>0.3543</v>
      </c>
      <c r="F198" s="104">
        <v>1.651E-4</v>
      </c>
      <c r="G198" s="99">
        <f t="shared" si="22"/>
        <v>0.35446509999999998</v>
      </c>
      <c r="H198" s="107">
        <v>12.49</v>
      </c>
      <c r="I198" s="108" t="s">
        <v>7</v>
      </c>
      <c r="J198" s="111">
        <f t="shared" si="30"/>
        <v>12490</v>
      </c>
      <c r="K198" s="107">
        <v>544.04999999999995</v>
      </c>
      <c r="L198" s="108" t="s">
        <v>59</v>
      </c>
      <c r="M198" s="106">
        <f t="shared" si="27"/>
        <v>544.04999999999995</v>
      </c>
      <c r="N198" s="107">
        <v>89.39</v>
      </c>
      <c r="O198" s="108" t="s">
        <v>59</v>
      </c>
      <c r="P198" s="106">
        <f t="shared" si="28"/>
        <v>89.39</v>
      </c>
    </row>
    <row r="199" spans="1:16">
      <c r="A199" s="18">
        <f t="shared" si="25"/>
        <v>199</v>
      </c>
      <c r="B199" s="101">
        <v>900</v>
      </c>
      <c r="C199" s="102" t="s">
        <v>58</v>
      </c>
      <c r="D199" s="100">
        <f t="shared" si="31"/>
        <v>75</v>
      </c>
      <c r="E199" s="103">
        <v>0.3231</v>
      </c>
      <c r="F199" s="104">
        <v>1.482E-4</v>
      </c>
      <c r="G199" s="99">
        <f t="shared" si="22"/>
        <v>0.32324819999999999</v>
      </c>
      <c r="H199" s="107">
        <v>15.44</v>
      </c>
      <c r="I199" s="108" t="s">
        <v>7</v>
      </c>
      <c r="J199" s="111">
        <f t="shared" si="30"/>
        <v>15440</v>
      </c>
      <c r="K199" s="107">
        <v>686.78</v>
      </c>
      <c r="L199" s="108" t="s">
        <v>59</v>
      </c>
      <c r="M199" s="106">
        <f t="shared" si="27"/>
        <v>686.78</v>
      </c>
      <c r="N199" s="107">
        <v>110.01</v>
      </c>
      <c r="O199" s="108" t="s">
        <v>59</v>
      </c>
      <c r="P199" s="106">
        <f t="shared" si="28"/>
        <v>110.01</v>
      </c>
    </row>
    <row r="200" spans="1:16">
      <c r="A200" s="18">
        <f t="shared" si="25"/>
        <v>200</v>
      </c>
      <c r="B200" s="101">
        <v>1</v>
      </c>
      <c r="C200" s="105" t="s">
        <v>60</v>
      </c>
      <c r="D200" s="100">
        <f t="shared" ref="D200:D228" si="32">B200*1000/$C$5</f>
        <v>83.333333333333329</v>
      </c>
      <c r="E200" s="103">
        <v>0.29780000000000001</v>
      </c>
      <c r="F200" s="104">
        <v>1.3459999999999999E-4</v>
      </c>
      <c r="G200" s="99">
        <f t="shared" si="22"/>
        <v>0.29793459999999999</v>
      </c>
      <c r="H200" s="107">
        <v>18.670000000000002</v>
      </c>
      <c r="I200" s="108" t="s">
        <v>7</v>
      </c>
      <c r="J200" s="111">
        <f t="shared" si="30"/>
        <v>18670</v>
      </c>
      <c r="K200" s="107">
        <v>825.07</v>
      </c>
      <c r="L200" s="108" t="s">
        <v>59</v>
      </c>
      <c r="M200" s="106">
        <f t="shared" si="27"/>
        <v>825.07</v>
      </c>
      <c r="N200" s="107">
        <v>132.38</v>
      </c>
      <c r="O200" s="108" t="s">
        <v>59</v>
      </c>
      <c r="P200" s="106">
        <f t="shared" si="28"/>
        <v>132.38</v>
      </c>
    </row>
    <row r="201" spans="1:16">
      <c r="A201" s="18">
        <f t="shared" si="25"/>
        <v>201</v>
      </c>
      <c r="B201" s="101">
        <v>1.1000000000000001</v>
      </c>
      <c r="C201" s="102" t="s">
        <v>60</v>
      </c>
      <c r="D201" s="100">
        <f t="shared" si="32"/>
        <v>91.666666666666671</v>
      </c>
      <c r="E201" s="103">
        <v>0.27679999999999999</v>
      </c>
      <c r="F201" s="104">
        <v>1.2329999999999999E-4</v>
      </c>
      <c r="G201" s="99">
        <f t="shared" si="22"/>
        <v>0.27692329999999998</v>
      </c>
      <c r="H201" s="107">
        <v>22.15</v>
      </c>
      <c r="I201" s="108" t="s">
        <v>7</v>
      </c>
      <c r="J201" s="111">
        <f t="shared" si="30"/>
        <v>22150</v>
      </c>
      <c r="K201" s="107">
        <v>961.7</v>
      </c>
      <c r="L201" s="108" t="s">
        <v>59</v>
      </c>
      <c r="M201" s="106">
        <f t="shared" si="27"/>
        <v>961.7</v>
      </c>
      <c r="N201" s="107">
        <v>156.4</v>
      </c>
      <c r="O201" s="108" t="s">
        <v>59</v>
      </c>
      <c r="P201" s="106">
        <f t="shared" si="28"/>
        <v>156.4</v>
      </c>
    </row>
    <row r="202" spans="1:16">
      <c r="A202" s="18">
        <f t="shared" si="25"/>
        <v>202</v>
      </c>
      <c r="B202" s="101">
        <v>1.2</v>
      </c>
      <c r="C202" s="102" t="s">
        <v>60</v>
      </c>
      <c r="D202" s="112">
        <f t="shared" si="32"/>
        <v>100</v>
      </c>
      <c r="E202" s="103">
        <v>0.25919999999999999</v>
      </c>
      <c r="F202" s="104">
        <v>1.139E-4</v>
      </c>
      <c r="G202" s="99">
        <f t="shared" si="22"/>
        <v>0.25931389999999999</v>
      </c>
      <c r="H202" s="107">
        <v>25.88</v>
      </c>
      <c r="I202" s="108" t="s">
        <v>7</v>
      </c>
      <c r="J202" s="111">
        <f t="shared" si="30"/>
        <v>25880</v>
      </c>
      <c r="K202" s="107">
        <v>1.1000000000000001</v>
      </c>
      <c r="L202" s="110" t="s">
        <v>7</v>
      </c>
      <c r="M202" s="111">
        <f t="shared" ref="M202:M228" si="33">K202*1000</f>
        <v>1100</v>
      </c>
      <c r="N202" s="107">
        <v>182</v>
      </c>
      <c r="O202" s="108" t="s">
        <v>59</v>
      </c>
      <c r="P202" s="106">
        <f t="shared" si="28"/>
        <v>182</v>
      </c>
    </row>
    <row r="203" spans="1:16">
      <c r="A203" s="18">
        <f t="shared" si="25"/>
        <v>203</v>
      </c>
      <c r="B203" s="101">
        <v>1.3</v>
      </c>
      <c r="C203" s="102" t="s">
        <v>60</v>
      </c>
      <c r="D203" s="112">
        <f t="shared" si="32"/>
        <v>108.33333333333333</v>
      </c>
      <c r="E203" s="103">
        <v>0.2442</v>
      </c>
      <c r="F203" s="104">
        <v>1.058E-4</v>
      </c>
      <c r="G203" s="99">
        <f t="shared" si="22"/>
        <v>0.24430579999999999</v>
      </c>
      <c r="H203" s="107">
        <v>29.86</v>
      </c>
      <c r="I203" s="108" t="s">
        <v>7</v>
      </c>
      <c r="J203" s="111">
        <f t="shared" si="30"/>
        <v>29860</v>
      </c>
      <c r="K203" s="107">
        <v>1.23</v>
      </c>
      <c r="L203" s="108" t="s">
        <v>7</v>
      </c>
      <c r="M203" s="111">
        <f t="shared" si="33"/>
        <v>1230</v>
      </c>
      <c r="N203" s="107">
        <v>209.12</v>
      </c>
      <c r="O203" s="108" t="s">
        <v>59</v>
      </c>
      <c r="P203" s="106">
        <f t="shared" si="28"/>
        <v>209.12</v>
      </c>
    </row>
    <row r="204" spans="1:16">
      <c r="A204" s="18">
        <f t="shared" si="25"/>
        <v>204</v>
      </c>
      <c r="B204" s="101">
        <v>1.4</v>
      </c>
      <c r="C204" s="102" t="s">
        <v>60</v>
      </c>
      <c r="D204" s="112">
        <f t="shared" si="32"/>
        <v>116.66666666666667</v>
      </c>
      <c r="E204" s="103">
        <v>0.23119999999999999</v>
      </c>
      <c r="F204" s="104">
        <v>9.8839999999999996E-5</v>
      </c>
      <c r="G204" s="99">
        <f t="shared" si="22"/>
        <v>0.23129883999999998</v>
      </c>
      <c r="H204" s="107">
        <v>34.06</v>
      </c>
      <c r="I204" s="108" t="s">
        <v>7</v>
      </c>
      <c r="J204" s="111">
        <f t="shared" si="30"/>
        <v>34060</v>
      </c>
      <c r="K204" s="107">
        <v>1.37</v>
      </c>
      <c r="L204" s="108" t="s">
        <v>7</v>
      </c>
      <c r="M204" s="111">
        <f t="shared" si="33"/>
        <v>1370</v>
      </c>
      <c r="N204" s="107">
        <v>237.69</v>
      </c>
      <c r="O204" s="108" t="s">
        <v>59</v>
      </c>
      <c r="P204" s="106">
        <f t="shared" si="28"/>
        <v>237.69</v>
      </c>
    </row>
    <row r="205" spans="1:16">
      <c r="A205" s="18">
        <f t="shared" si="25"/>
        <v>205</v>
      </c>
      <c r="B205" s="101">
        <v>1.5</v>
      </c>
      <c r="C205" s="102" t="s">
        <v>60</v>
      </c>
      <c r="D205" s="112">
        <f t="shared" si="32"/>
        <v>125</v>
      </c>
      <c r="E205" s="103">
        <v>0.2198</v>
      </c>
      <c r="F205" s="104">
        <v>9.2769999999999994E-5</v>
      </c>
      <c r="G205" s="99">
        <f t="shared" si="22"/>
        <v>0.21989276999999999</v>
      </c>
      <c r="H205" s="107">
        <v>38.5</v>
      </c>
      <c r="I205" s="108" t="s">
        <v>7</v>
      </c>
      <c r="J205" s="111">
        <f t="shared" si="30"/>
        <v>38500</v>
      </c>
      <c r="K205" s="107">
        <v>1.51</v>
      </c>
      <c r="L205" s="108" t="s">
        <v>7</v>
      </c>
      <c r="M205" s="111">
        <f t="shared" si="33"/>
        <v>1510</v>
      </c>
      <c r="N205" s="107">
        <v>267.64999999999998</v>
      </c>
      <c r="O205" s="108" t="s">
        <v>59</v>
      </c>
      <c r="P205" s="106">
        <f t="shared" si="28"/>
        <v>267.64999999999998</v>
      </c>
    </row>
    <row r="206" spans="1:16">
      <c r="A206" s="18">
        <f t="shared" si="25"/>
        <v>206</v>
      </c>
      <c r="B206" s="101">
        <v>1.6</v>
      </c>
      <c r="C206" s="102" t="s">
        <v>60</v>
      </c>
      <c r="D206" s="112">
        <f t="shared" si="32"/>
        <v>133.33333333333334</v>
      </c>
      <c r="E206" s="103">
        <v>0.20979999999999999</v>
      </c>
      <c r="F206" s="104">
        <v>8.7429999999999995E-5</v>
      </c>
      <c r="G206" s="99">
        <f t="shared" si="22"/>
        <v>0.20988742999999999</v>
      </c>
      <c r="H206" s="107">
        <v>43.16</v>
      </c>
      <c r="I206" s="108" t="s">
        <v>7</v>
      </c>
      <c r="J206" s="111">
        <f t="shared" si="30"/>
        <v>43160</v>
      </c>
      <c r="K206" s="107">
        <v>1.65</v>
      </c>
      <c r="L206" s="108" t="s">
        <v>7</v>
      </c>
      <c r="M206" s="111">
        <f t="shared" si="33"/>
        <v>1650</v>
      </c>
      <c r="N206" s="107">
        <v>298.94</v>
      </c>
      <c r="O206" s="108" t="s">
        <v>59</v>
      </c>
      <c r="P206" s="106">
        <f t="shared" si="28"/>
        <v>298.94</v>
      </c>
    </row>
    <row r="207" spans="1:16">
      <c r="A207" s="18">
        <f t="shared" si="25"/>
        <v>207</v>
      </c>
      <c r="B207" s="101">
        <v>1.7</v>
      </c>
      <c r="C207" s="102" t="s">
        <v>60</v>
      </c>
      <c r="D207" s="112">
        <f t="shared" si="32"/>
        <v>141.66666666666666</v>
      </c>
      <c r="E207" s="103">
        <v>0.20100000000000001</v>
      </c>
      <c r="F207" s="104">
        <v>8.2689999999999996E-5</v>
      </c>
      <c r="G207" s="99">
        <f t="shared" si="22"/>
        <v>0.20108269000000001</v>
      </c>
      <c r="H207" s="107">
        <v>48.02</v>
      </c>
      <c r="I207" s="108" t="s">
        <v>7</v>
      </c>
      <c r="J207" s="111">
        <f t="shared" si="30"/>
        <v>48020</v>
      </c>
      <c r="K207" s="107">
        <v>1.79</v>
      </c>
      <c r="L207" s="108" t="s">
        <v>7</v>
      </c>
      <c r="M207" s="111">
        <f t="shared" si="33"/>
        <v>1790</v>
      </c>
      <c r="N207" s="107">
        <v>331.51</v>
      </c>
      <c r="O207" s="108" t="s">
        <v>59</v>
      </c>
      <c r="P207" s="106">
        <f t="shared" si="28"/>
        <v>331.51</v>
      </c>
    </row>
    <row r="208" spans="1:16">
      <c r="A208" s="18">
        <f t="shared" si="25"/>
        <v>208</v>
      </c>
      <c r="B208" s="101">
        <v>1.8</v>
      </c>
      <c r="C208" s="102" t="s">
        <v>60</v>
      </c>
      <c r="D208" s="112">
        <f t="shared" si="32"/>
        <v>150</v>
      </c>
      <c r="E208" s="103">
        <v>0.193</v>
      </c>
      <c r="F208" s="104">
        <v>7.8449999999999996E-5</v>
      </c>
      <c r="G208" s="99">
        <f t="shared" si="22"/>
        <v>0.19307845000000001</v>
      </c>
      <c r="H208" s="107">
        <v>53.1</v>
      </c>
      <c r="I208" s="108" t="s">
        <v>7</v>
      </c>
      <c r="J208" s="111">
        <f t="shared" si="30"/>
        <v>53100</v>
      </c>
      <c r="K208" s="107">
        <v>1.93</v>
      </c>
      <c r="L208" s="108" t="s">
        <v>7</v>
      </c>
      <c r="M208" s="111">
        <f t="shared" si="33"/>
        <v>1930</v>
      </c>
      <c r="N208" s="107">
        <v>365.3</v>
      </c>
      <c r="O208" s="108" t="s">
        <v>59</v>
      </c>
      <c r="P208" s="106">
        <f t="shared" si="28"/>
        <v>365.3</v>
      </c>
    </row>
    <row r="209" spans="1:16">
      <c r="A209" s="18">
        <f t="shared" si="25"/>
        <v>209</v>
      </c>
      <c r="B209" s="101">
        <v>2</v>
      </c>
      <c r="C209" s="102" t="s">
        <v>60</v>
      </c>
      <c r="D209" s="112">
        <f t="shared" si="32"/>
        <v>166.66666666666666</v>
      </c>
      <c r="E209" s="103">
        <v>0.17949999999999999</v>
      </c>
      <c r="F209" s="104">
        <v>7.1199999999999996E-5</v>
      </c>
      <c r="G209" s="99">
        <f t="shared" si="22"/>
        <v>0.17957119999999999</v>
      </c>
      <c r="H209" s="107">
        <v>63.85</v>
      </c>
      <c r="I209" s="108" t="s">
        <v>7</v>
      </c>
      <c r="J209" s="111">
        <f t="shared" si="30"/>
        <v>63850</v>
      </c>
      <c r="K209" s="107">
        <v>2.46</v>
      </c>
      <c r="L209" s="108" t="s">
        <v>7</v>
      </c>
      <c r="M209" s="111">
        <f t="shared" si="33"/>
        <v>2460</v>
      </c>
      <c r="N209" s="107">
        <v>436.38</v>
      </c>
      <c r="O209" s="108" t="s">
        <v>59</v>
      </c>
      <c r="P209" s="106">
        <f t="shared" si="28"/>
        <v>436.38</v>
      </c>
    </row>
    <row r="210" spans="1:16">
      <c r="A210" s="18">
        <f t="shared" si="25"/>
        <v>210</v>
      </c>
      <c r="B210" s="101">
        <v>2.25</v>
      </c>
      <c r="C210" s="102" t="s">
        <v>60</v>
      </c>
      <c r="D210" s="112">
        <f t="shared" si="32"/>
        <v>187.5</v>
      </c>
      <c r="E210" s="103">
        <v>0.1658</v>
      </c>
      <c r="F210" s="104">
        <v>6.3880000000000005E-5</v>
      </c>
      <c r="G210" s="99">
        <f t="shared" si="22"/>
        <v>0.16586387999999999</v>
      </c>
      <c r="H210" s="107">
        <v>78.34</v>
      </c>
      <c r="I210" s="108" t="s">
        <v>7</v>
      </c>
      <c r="J210" s="111">
        <f t="shared" si="30"/>
        <v>78340</v>
      </c>
      <c r="K210" s="107">
        <v>3.2</v>
      </c>
      <c r="L210" s="108" t="s">
        <v>7</v>
      </c>
      <c r="M210" s="111">
        <f t="shared" si="33"/>
        <v>3200</v>
      </c>
      <c r="N210" s="107">
        <v>531.30999999999995</v>
      </c>
      <c r="O210" s="108" t="s">
        <v>59</v>
      </c>
      <c r="P210" s="106">
        <f t="shared" si="28"/>
        <v>531.30999999999995</v>
      </c>
    </row>
    <row r="211" spans="1:16">
      <c r="A211" s="18">
        <f t="shared" si="25"/>
        <v>211</v>
      </c>
      <c r="B211" s="101">
        <v>2.5</v>
      </c>
      <c r="C211" s="102" t="s">
        <v>60</v>
      </c>
      <c r="D211" s="112">
        <f t="shared" si="32"/>
        <v>208.33333333333334</v>
      </c>
      <c r="E211" s="103">
        <v>0.15479999999999999</v>
      </c>
      <c r="F211" s="104">
        <v>5.7970000000000002E-5</v>
      </c>
      <c r="G211" s="99">
        <f t="shared" si="22"/>
        <v>0.15485796999999998</v>
      </c>
      <c r="H211" s="107">
        <v>93.94</v>
      </c>
      <c r="I211" s="108" t="s">
        <v>7</v>
      </c>
      <c r="J211" s="111">
        <f t="shared" si="30"/>
        <v>93940</v>
      </c>
      <c r="K211" s="107">
        <v>3.89</v>
      </c>
      <c r="L211" s="108" t="s">
        <v>7</v>
      </c>
      <c r="M211" s="111">
        <f t="shared" si="33"/>
        <v>3890</v>
      </c>
      <c r="N211" s="107">
        <v>632.36</v>
      </c>
      <c r="O211" s="108" t="s">
        <v>59</v>
      </c>
      <c r="P211" s="106">
        <f t="shared" si="28"/>
        <v>632.36</v>
      </c>
    </row>
    <row r="212" spans="1:16">
      <c r="A212" s="18">
        <f t="shared" si="25"/>
        <v>212</v>
      </c>
      <c r="B212" s="101">
        <v>2.75</v>
      </c>
      <c r="C212" s="102" t="s">
        <v>60</v>
      </c>
      <c r="D212" s="112">
        <f t="shared" si="32"/>
        <v>229.16666666666666</v>
      </c>
      <c r="E212" s="103">
        <v>0.14580000000000001</v>
      </c>
      <c r="F212" s="104">
        <v>5.3090000000000002E-5</v>
      </c>
      <c r="G212" s="99">
        <f t="shared" ref="G212:G275" si="34">E212+F212</f>
        <v>0.14585309000000002</v>
      </c>
      <c r="H212" s="107">
        <v>110.57</v>
      </c>
      <c r="I212" s="108" t="s">
        <v>7</v>
      </c>
      <c r="J212" s="111">
        <f t="shared" si="30"/>
        <v>110570</v>
      </c>
      <c r="K212" s="107">
        <v>4.55</v>
      </c>
      <c r="L212" s="108" t="s">
        <v>7</v>
      </c>
      <c r="M212" s="111">
        <f t="shared" si="33"/>
        <v>4550</v>
      </c>
      <c r="N212" s="107">
        <v>738.96</v>
      </c>
      <c r="O212" s="108" t="s">
        <v>59</v>
      </c>
      <c r="P212" s="106">
        <f t="shared" si="28"/>
        <v>738.96</v>
      </c>
    </row>
    <row r="213" spans="1:16">
      <c r="A213" s="18">
        <f t="shared" si="25"/>
        <v>213</v>
      </c>
      <c r="B213" s="101">
        <v>3</v>
      </c>
      <c r="C213" s="102" t="s">
        <v>60</v>
      </c>
      <c r="D213" s="112">
        <f t="shared" si="32"/>
        <v>250</v>
      </c>
      <c r="E213" s="103">
        <v>0.13819999999999999</v>
      </c>
      <c r="F213" s="104">
        <v>4.8989999999999997E-5</v>
      </c>
      <c r="G213" s="99">
        <f t="shared" si="34"/>
        <v>0.13824898999999999</v>
      </c>
      <c r="H213" s="107">
        <v>128.18</v>
      </c>
      <c r="I213" s="108" t="s">
        <v>7</v>
      </c>
      <c r="J213" s="111">
        <f t="shared" si="30"/>
        <v>128180</v>
      </c>
      <c r="K213" s="107">
        <v>5.19</v>
      </c>
      <c r="L213" s="108" t="s">
        <v>7</v>
      </c>
      <c r="M213" s="111">
        <f t="shared" si="33"/>
        <v>5190</v>
      </c>
      <c r="N213" s="107">
        <v>850.58</v>
      </c>
      <c r="O213" s="108" t="s">
        <v>59</v>
      </c>
      <c r="P213" s="106">
        <f t="shared" si="28"/>
        <v>850.58</v>
      </c>
    </row>
    <row r="214" spans="1:16">
      <c r="A214" s="18">
        <f t="shared" ref="A214:A277" si="35">A213+1</f>
        <v>214</v>
      </c>
      <c r="B214" s="101">
        <v>3.25</v>
      </c>
      <c r="C214" s="102" t="s">
        <v>60</v>
      </c>
      <c r="D214" s="112">
        <f t="shared" si="32"/>
        <v>270.83333333333331</v>
      </c>
      <c r="E214" s="103">
        <v>0.1318</v>
      </c>
      <c r="F214" s="104">
        <v>4.5500000000000001E-5</v>
      </c>
      <c r="G214" s="99">
        <f t="shared" si="34"/>
        <v>0.1318455</v>
      </c>
      <c r="H214" s="107">
        <v>146.69999999999999</v>
      </c>
      <c r="I214" s="108" t="s">
        <v>7</v>
      </c>
      <c r="J214" s="111">
        <f t="shared" si="30"/>
        <v>146700</v>
      </c>
      <c r="K214" s="107">
        <v>5.82</v>
      </c>
      <c r="L214" s="108" t="s">
        <v>7</v>
      </c>
      <c r="M214" s="111">
        <f t="shared" si="33"/>
        <v>5820</v>
      </c>
      <c r="N214" s="107">
        <v>966.74</v>
      </c>
      <c r="O214" s="108" t="s">
        <v>59</v>
      </c>
      <c r="P214" s="106">
        <f t="shared" si="28"/>
        <v>966.74</v>
      </c>
    </row>
    <row r="215" spans="1:16">
      <c r="A215" s="18">
        <f t="shared" si="35"/>
        <v>215</v>
      </c>
      <c r="B215" s="101">
        <v>3.5</v>
      </c>
      <c r="C215" s="102" t="s">
        <v>60</v>
      </c>
      <c r="D215" s="112">
        <f t="shared" si="32"/>
        <v>291.66666666666669</v>
      </c>
      <c r="E215" s="103">
        <v>0.1263</v>
      </c>
      <c r="F215" s="104">
        <v>4.2490000000000001E-5</v>
      </c>
      <c r="G215" s="99">
        <f t="shared" si="34"/>
        <v>0.12634249</v>
      </c>
      <c r="H215" s="107">
        <v>166.07</v>
      </c>
      <c r="I215" s="108" t="s">
        <v>7</v>
      </c>
      <c r="J215" s="111">
        <f t="shared" si="30"/>
        <v>166070</v>
      </c>
      <c r="K215" s="107">
        <v>6.43</v>
      </c>
      <c r="L215" s="108" t="s">
        <v>7</v>
      </c>
      <c r="M215" s="111">
        <f t="shared" si="33"/>
        <v>6430</v>
      </c>
      <c r="N215" s="107">
        <v>1.0900000000000001</v>
      </c>
      <c r="O215" s="110" t="s">
        <v>7</v>
      </c>
      <c r="P215" s="111">
        <f t="shared" ref="P215:P228" si="36">N215*1000</f>
        <v>1090</v>
      </c>
    </row>
    <row r="216" spans="1:16">
      <c r="A216" s="18">
        <f t="shared" si="35"/>
        <v>216</v>
      </c>
      <c r="B216" s="101">
        <v>3.75</v>
      </c>
      <c r="C216" s="102" t="s">
        <v>60</v>
      </c>
      <c r="D216" s="112">
        <f t="shared" si="32"/>
        <v>312.5</v>
      </c>
      <c r="E216" s="103">
        <v>0.1215</v>
      </c>
      <c r="F216" s="104">
        <v>3.9870000000000003E-5</v>
      </c>
      <c r="G216" s="99">
        <f t="shared" si="34"/>
        <v>0.12153986999999999</v>
      </c>
      <c r="H216" s="107">
        <v>186.24</v>
      </c>
      <c r="I216" s="108" t="s">
        <v>7</v>
      </c>
      <c r="J216" s="111">
        <f t="shared" si="30"/>
        <v>186240</v>
      </c>
      <c r="K216" s="107">
        <v>7.04</v>
      </c>
      <c r="L216" s="108" t="s">
        <v>7</v>
      </c>
      <c r="M216" s="111">
        <f t="shared" si="33"/>
        <v>7040</v>
      </c>
      <c r="N216" s="107">
        <v>1.21</v>
      </c>
      <c r="O216" s="108" t="s">
        <v>7</v>
      </c>
      <c r="P216" s="111">
        <f t="shared" si="36"/>
        <v>1210</v>
      </c>
    </row>
    <row r="217" spans="1:16">
      <c r="A217" s="18">
        <f t="shared" si="35"/>
        <v>217</v>
      </c>
      <c r="B217" s="101">
        <v>4</v>
      </c>
      <c r="C217" s="102" t="s">
        <v>60</v>
      </c>
      <c r="D217" s="112">
        <f t="shared" si="32"/>
        <v>333.33333333333331</v>
      </c>
      <c r="E217" s="103">
        <v>0.1174</v>
      </c>
      <c r="F217" s="104">
        <v>3.756E-5</v>
      </c>
      <c r="G217" s="99">
        <f t="shared" si="34"/>
        <v>0.11743756000000001</v>
      </c>
      <c r="H217" s="107">
        <v>207.17</v>
      </c>
      <c r="I217" s="108" t="s">
        <v>7</v>
      </c>
      <c r="J217" s="111">
        <f t="shared" si="30"/>
        <v>207170</v>
      </c>
      <c r="K217" s="107">
        <v>7.64</v>
      </c>
      <c r="L217" s="108" t="s">
        <v>7</v>
      </c>
      <c r="M217" s="111">
        <f t="shared" si="33"/>
        <v>7640</v>
      </c>
      <c r="N217" s="107">
        <v>1.34</v>
      </c>
      <c r="O217" s="108" t="s">
        <v>7</v>
      </c>
      <c r="P217" s="111">
        <f t="shared" si="36"/>
        <v>1340</v>
      </c>
    </row>
    <row r="218" spans="1:16">
      <c r="A218" s="18">
        <f t="shared" si="35"/>
        <v>218</v>
      </c>
      <c r="B218" s="101">
        <v>4.5</v>
      </c>
      <c r="C218" s="102" t="s">
        <v>60</v>
      </c>
      <c r="D218" s="112">
        <f t="shared" si="32"/>
        <v>375</v>
      </c>
      <c r="E218" s="103">
        <v>0.1104</v>
      </c>
      <c r="F218" s="104">
        <v>3.3680000000000003E-5</v>
      </c>
      <c r="G218" s="99">
        <f t="shared" si="34"/>
        <v>0.11043367999999999</v>
      </c>
      <c r="H218" s="107">
        <v>251.09</v>
      </c>
      <c r="I218" s="108" t="s">
        <v>7</v>
      </c>
      <c r="J218" s="111">
        <f t="shared" si="30"/>
        <v>251090</v>
      </c>
      <c r="K218" s="107">
        <v>9.85</v>
      </c>
      <c r="L218" s="108" t="s">
        <v>7</v>
      </c>
      <c r="M218" s="111">
        <f t="shared" si="33"/>
        <v>9850</v>
      </c>
      <c r="N218" s="107">
        <v>1.6</v>
      </c>
      <c r="O218" s="108" t="s">
        <v>7</v>
      </c>
      <c r="P218" s="111">
        <f t="shared" si="36"/>
        <v>1600</v>
      </c>
    </row>
    <row r="219" spans="1:16">
      <c r="A219" s="18">
        <f t="shared" si="35"/>
        <v>219</v>
      </c>
      <c r="B219" s="101">
        <v>5</v>
      </c>
      <c r="C219" s="102" t="s">
        <v>60</v>
      </c>
      <c r="D219" s="112">
        <f t="shared" si="32"/>
        <v>416.66666666666669</v>
      </c>
      <c r="E219" s="103">
        <v>0.10489999999999999</v>
      </c>
      <c r="F219" s="104">
        <v>3.0549999999999997E-5</v>
      </c>
      <c r="G219" s="99">
        <f t="shared" si="34"/>
        <v>0.10493055</v>
      </c>
      <c r="H219" s="107">
        <v>297.54000000000002</v>
      </c>
      <c r="I219" s="108" t="s">
        <v>7</v>
      </c>
      <c r="J219" s="111">
        <f t="shared" si="30"/>
        <v>297540</v>
      </c>
      <c r="K219" s="107">
        <v>11.85</v>
      </c>
      <c r="L219" s="108" t="s">
        <v>7</v>
      </c>
      <c r="M219" s="111">
        <f t="shared" si="33"/>
        <v>11850</v>
      </c>
      <c r="N219" s="107">
        <v>1.88</v>
      </c>
      <c r="O219" s="108" t="s">
        <v>7</v>
      </c>
      <c r="P219" s="111">
        <f t="shared" si="36"/>
        <v>1880</v>
      </c>
    </row>
    <row r="220" spans="1:16">
      <c r="A220" s="18">
        <f t="shared" si="35"/>
        <v>220</v>
      </c>
      <c r="B220" s="101">
        <v>5.5</v>
      </c>
      <c r="C220" s="102" t="s">
        <v>60</v>
      </c>
      <c r="D220" s="112">
        <f t="shared" si="32"/>
        <v>458.33333333333331</v>
      </c>
      <c r="E220" s="103">
        <v>0.1004</v>
      </c>
      <c r="F220" s="104">
        <v>2.7970000000000002E-5</v>
      </c>
      <c r="G220" s="99">
        <f t="shared" si="34"/>
        <v>0.10042797000000001</v>
      </c>
      <c r="H220" s="107">
        <v>346.26</v>
      </c>
      <c r="I220" s="108" t="s">
        <v>7</v>
      </c>
      <c r="J220" s="111">
        <f t="shared" si="30"/>
        <v>346260</v>
      </c>
      <c r="K220" s="107">
        <v>13.71</v>
      </c>
      <c r="L220" s="108" t="s">
        <v>7</v>
      </c>
      <c r="M220" s="111">
        <f t="shared" si="33"/>
        <v>13710</v>
      </c>
      <c r="N220" s="107">
        <v>2.16</v>
      </c>
      <c r="O220" s="108" t="s">
        <v>7</v>
      </c>
      <c r="P220" s="111">
        <f t="shared" si="36"/>
        <v>2160</v>
      </c>
    </row>
    <row r="221" spans="1:16">
      <c r="A221" s="18">
        <f t="shared" si="35"/>
        <v>221</v>
      </c>
      <c r="B221" s="101">
        <v>6</v>
      </c>
      <c r="C221" s="102" t="s">
        <v>60</v>
      </c>
      <c r="D221" s="112">
        <f t="shared" si="32"/>
        <v>500</v>
      </c>
      <c r="E221" s="103">
        <v>9.672E-2</v>
      </c>
      <c r="F221" s="104">
        <v>2.58E-5</v>
      </c>
      <c r="G221" s="99">
        <f t="shared" si="34"/>
        <v>9.6745800000000007E-2</v>
      </c>
      <c r="H221" s="107">
        <v>396.99</v>
      </c>
      <c r="I221" s="108" t="s">
        <v>7</v>
      </c>
      <c r="J221" s="111">
        <f t="shared" si="30"/>
        <v>396990</v>
      </c>
      <c r="K221" s="107">
        <v>15.48</v>
      </c>
      <c r="L221" s="108" t="s">
        <v>7</v>
      </c>
      <c r="M221" s="111">
        <f t="shared" si="33"/>
        <v>15480</v>
      </c>
      <c r="N221" s="107">
        <v>2.4500000000000002</v>
      </c>
      <c r="O221" s="108" t="s">
        <v>7</v>
      </c>
      <c r="P221" s="111">
        <f t="shared" si="36"/>
        <v>2450</v>
      </c>
    </row>
    <row r="222" spans="1:16">
      <c r="A222" s="18">
        <f t="shared" si="35"/>
        <v>222</v>
      </c>
      <c r="B222" s="101">
        <v>6.5</v>
      </c>
      <c r="C222" s="102" t="s">
        <v>60</v>
      </c>
      <c r="D222" s="112">
        <f t="shared" si="32"/>
        <v>541.66666666666663</v>
      </c>
      <c r="E222" s="103">
        <v>9.3619999999999995E-2</v>
      </c>
      <c r="F222" s="104">
        <v>2.3949999999999999E-5</v>
      </c>
      <c r="G222" s="99">
        <f t="shared" si="34"/>
        <v>9.364394999999999E-2</v>
      </c>
      <c r="H222" s="107">
        <v>449.53</v>
      </c>
      <c r="I222" s="108" t="s">
        <v>7</v>
      </c>
      <c r="J222" s="111">
        <f t="shared" si="30"/>
        <v>449530</v>
      </c>
      <c r="K222" s="107">
        <v>17.18</v>
      </c>
      <c r="L222" s="108" t="s">
        <v>7</v>
      </c>
      <c r="M222" s="111">
        <f t="shared" si="33"/>
        <v>17180</v>
      </c>
      <c r="N222" s="107">
        <v>2.74</v>
      </c>
      <c r="O222" s="108" t="s">
        <v>7</v>
      </c>
      <c r="P222" s="111">
        <f t="shared" si="36"/>
        <v>2740</v>
      </c>
    </row>
    <row r="223" spans="1:16">
      <c r="A223" s="18">
        <f t="shared" si="35"/>
        <v>223</v>
      </c>
      <c r="B223" s="101">
        <v>7</v>
      </c>
      <c r="C223" s="102" t="s">
        <v>60</v>
      </c>
      <c r="D223" s="112">
        <f t="shared" si="32"/>
        <v>583.33333333333337</v>
      </c>
      <c r="E223" s="103">
        <v>9.0990000000000001E-2</v>
      </c>
      <c r="F223" s="104">
        <v>2.2359999999999999E-5</v>
      </c>
      <c r="G223" s="99">
        <f t="shared" si="34"/>
        <v>9.101236E-2</v>
      </c>
      <c r="H223" s="107">
        <v>503.7</v>
      </c>
      <c r="I223" s="108" t="s">
        <v>7</v>
      </c>
      <c r="J223" s="111">
        <f t="shared" si="30"/>
        <v>503700</v>
      </c>
      <c r="K223" s="107">
        <v>18.82</v>
      </c>
      <c r="L223" s="108" t="s">
        <v>7</v>
      </c>
      <c r="M223" s="111">
        <f t="shared" si="33"/>
        <v>18820</v>
      </c>
      <c r="N223" s="107">
        <v>3.04</v>
      </c>
      <c r="O223" s="108" t="s">
        <v>7</v>
      </c>
      <c r="P223" s="111">
        <f t="shared" si="36"/>
        <v>3040</v>
      </c>
    </row>
    <row r="224" spans="1:16">
      <c r="A224" s="18">
        <f t="shared" si="35"/>
        <v>224</v>
      </c>
      <c r="B224" s="101">
        <v>8</v>
      </c>
      <c r="C224" s="102" t="s">
        <v>60</v>
      </c>
      <c r="D224" s="112">
        <f t="shared" si="32"/>
        <v>666.66666666666663</v>
      </c>
      <c r="E224" s="103">
        <v>8.6819999999999994E-2</v>
      </c>
      <c r="F224" s="104">
        <v>1.9760000000000001E-5</v>
      </c>
      <c r="G224" s="99">
        <f t="shared" si="34"/>
        <v>8.6839759999999988E-2</v>
      </c>
      <c r="H224" s="107">
        <v>616.21</v>
      </c>
      <c r="I224" s="108" t="s">
        <v>7</v>
      </c>
      <c r="J224" s="111">
        <f t="shared" si="30"/>
        <v>616210</v>
      </c>
      <c r="K224" s="107">
        <v>24.66</v>
      </c>
      <c r="L224" s="108" t="s">
        <v>7</v>
      </c>
      <c r="M224" s="111">
        <f t="shared" si="33"/>
        <v>24660</v>
      </c>
      <c r="N224" s="107">
        <v>3.64</v>
      </c>
      <c r="O224" s="108" t="s">
        <v>7</v>
      </c>
      <c r="P224" s="111">
        <f t="shared" si="36"/>
        <v>3640</v>
      </c>
    </row>
    <row r="225" spans="1:16">
      <c r="A225" s="18">
        <f t="shared" si="35"/>
        <v>225</v>
      </c>
      <c r="B225" s="101">
        <v>9</v>
      </c>
      <c r="C225" s="102" t="s">
        <v>60</v>
      </c>
      <c r="D225" s="112">
        <f t="shared" si="32"/>
        <v>750</v>
      </c>
      <c r="E225" s="103">
        <v>8.3680000000000004E-2</v>
      </c>
      <c r="F225" s="104">
        <v>1.7710000000000002E-5</v>
      </c>
      <c r="G225" s="99">
        <f t="shared" si="34"/>
        <v>8.3697710000000008E-2</v>
      </c>
      <c r="H225" s="107">
        <v>733.54</v>
      </c>
      <c r="I225" s="108" t="s">
        <v>7</v>
      </c>
      <c r="J225" s="111">
        <f t="shared" si="30"/>
        <v>733540</v>
      </c>
      <c r="K225" s="107">
        <v>29.73</v>
      </c>
      <c r="L225" s="108" t="s">
        <v>7</v>
      </c>
      <c r="M225" s="111">
        <f t="shared" si="33"/>
        <v>29730</v>
      </c>
      <c r="N225" s="107">
        <v>4.25</v>
      </c>
      <c r="O225" s="108" t="s">
        <v>7</v>
      </c>
      <c r="P225" s="111">
        <f t="shared" si="36"/>
        <v>4250</v>
      </c>
    </row>
    <row r="226" spans="1:16">
      <c r="A226" s="18">
        <f t="shared" si="35"/>
        <v>226</v>
      </c>
      <c r="B226" s="101">
        <v>10</v>
      </c>
      <c r="C226" s="102" t="s">
        <v>60</v>
      </c>
      <c r="D226" s="112">
        <f t="shared" si="32"/>
        <v>833.33333333333337</v>
      </c>
      <c r="E226" s="103">
        <v>8.1269999999999995E-2</v>
      </c>
      <c r="F226" s="104">
        <v>1.6059999999999999E-5</v>
      </c>
      <c r="G226" s="99">
        <f t="shared" si="34"/>
        <v>8.1286059999999993E-2</v>
      </c>
      <c r="H226" s="107">
        <v>854.8</v>
      </c>
      <c r="I226" s="108" t="s">
        <v>7</v>
      </c>
      <c r="J226" s="111">
        <f t="shared" si="30"/>
        <v>854800</v>
      </c>
      <c r="K226" s="107">
        <v>34.340000000000003</v>
      </c>
      <c r="L226" s="108" t="s">
        <v>7</v>
      </c>
      <c r="M226" s="111">
        <f t="shared" si="33"/>
        <v>34340</v>
      </c>
      <c r="N226" s="107">
        <v>4.8600000000000003</v>
      </c>
      <c r="O226" s="108" t="s">
        <v>7</v>
      </c>
      <c r="P226" s="111">
        <f t="shared" si="36"/>
        <v>4860</v>
      </c>
    </row>
    <row r="227" spans="1:16">
      <c r="A227" s="18">
        <f t="shared" si="35"/>
        <v>227</v>
      </c>
      <c r="B227" s="101">
        <v>11</v>
      </c>
      <c r="C227" s="102" t="s">
        <v>60</v>
      </c>
      <c r="D227" s="112">
        <f t="shared" si="32"/>
        <v>916.66666666666663</v>
      </c>
      <c r="E227" s="103">
        <v>7.9380000000000006E-2</v>
      </c>
      <c r="F227" s="104">
        <v>1.469E-5</v>
      </c>
      <c r="G227" s="99">
        <f t="shared" si="34"/>
        <v>7.9394690000000004E-2</v>
      </c>
      <c r="H227" s="107">
        <v>979.3</v>
      </c>
      <c r="I227" s="108" t="s">
        <v>7</v>
      </c>
      <c r="J227" s="111">
        <f t="shared" si="30"/>
        <v>979300</v>
      </c>
      <c r="K227" s="107">
        <v>38.6</v>
      </c>
      <c r="L227" s="108" t="s">
        <v>7</v>
      </c>
      <c r="M227" s="111">
        <f t="shared" si="33"/>
        <v>38600</v>
      </c>
      <c r="N227" s="107">
        <v>5.47</v>
      </c>
      <c r="O227" s="108" t="s">
        <v>7</v>
      </c>
      <c r="P227" s="111">
        <f t="shared" si="36"/>
        <v>5470</v>
      </c>
    </row>
    <row r="228" spans="1:16">
      <c r="A228" s="21">
        <f t="shared" si="35"/>
        <v>228</v>
      </c>
      <c r="B228" s="101">
        <v>12</v>
      </c>
      <c r="C228" s="102" t="s">
        <v>60</v>
      </c>
      <c r="D228" s="106">
        <f t="shared" si="32"/>
        <v>1000</v>
      </c>
      <c r="E228" s="103">
        <v>7.7869999999999995E-2</v>
      </c>
      <c r="F228" s="104">
        <v>1.3550000000000001E-5</v>
      </c>
      <c r="G228" s="99">
        <f t="shared" si="34"/>
        <v>7.7883549999999996E-2</v>
      </c>
      <c r="H228" s="107">
        <v>1.1100000000000001</v>
      </c>
      <c r="I228" s="110" t="s">
        <v>62</v>
      </c>
      <c r="J228" s="113">
        <f>H228*1000000</f>
        <v>1110000</v>
      </c>
      <c r="K228" s="107">
        <v>42.59</v>
      </c>
      <c r="L228" s="108" t="s">
        <v>7</v>
      </c>
      <c r="M228" s="111">
        <f t="shared" si="33"/>
        <v>42590</v>
      </c>
      <c r="N228" s="107">
        <v>6.08</v>
      </c>
      <c r="O228" s="108" t="s">
        <v>7</v>
      </c>
      <c r="P228" s="111">
        <f t="shared" si="36"/>
        <v>6080</v>
      </c>
    </row>
    <row r="229" spans="1:16">
      <c r="A229" s="18">
        <f t="shared" si="35"/>
        <v>229</v>
      </c>
      <c r="B229" s="101"/>
      <c r="C229" s="102"/>
      <c r="D229" s="106" t="e">
        <v>#N/A</v>
      </c>
      <c r="E229" s="103"/>
      <c r="F229" s="104"/>
      <c r="G229" s="99" t="e">
        <v>#N/A</v>
      </c>
      <c r="H229" s="107"/>
      <c r="I229" s="108"/>
      <c r="J229" s="111" t="e">
        <v>#N/A</v>
      </c>
      <c r="K229" s="107"/>
      <c r="L229" s="108"/>
      <c r="M229" s="111" t="e">
        <v>#N/A</v>
      </c>
      <c r="N229" s="107"/>
      <c r="O229" s="108"/>
      <c r="P229" s="114" t="e">
        <v>#N/A</v>
      </c>
    </row>
    <row r="230" spans="1:16">
      <c r="A230" s="18">
        <f t="shared" si="35"/>
        <v>230</v>
      </c>
      <c r="B230" s="101"/>
      <c r="C230" s="102"/>
      <c r="D230" s="106" t="e">
        <v>#N/A</v>
      </c>
      <c r="E230" s="103"/>
      <c r="F230" s="104"/>
      <c r="G230" s="99" t="e">
        <v>#N/A</v>
      </c>
      <c r="H230" s="107"/>
      <c r="I230" s="108"/>
      <c r="J230" s="111" t="e">
        <v>#N/A</v>
      </c>
      <c r="K230" s="107"/>
      <c r="L230" s="108"/>
      <c r="M230" s="111" t="e">
        <v>#N/A</v>
      </c>
      <c r="N230" s="107"/>
      <c r="O230" s="108"/>
      <c r="P230" s="114" t="e">
        <v>#N/A</v>
      </c>
    </row>
    <row r="231" spans="1:16">
      <c r="A231" s="18">
        <f t="shared" si="35"/>
        <v>231</v>
      </c>
      <c r="B231" s="101"/>
      <c r="C231" s="102"/>
      <c r="D231" s="106" t="e">
        <v>#N/A</v>
      </c>
      <c r="E231" s="103"/>
      <c r="F231" s="104"/>
      <c r="G231" s="99" t="e">
        <v>#N/A</v>
      </c>
      <c r="H231" s="107"/>
      <c r="I231" s="108"/>
      <c r="J231" s="111" t="e">
        <v>#N/A</v>
      </c>
      <c r="K231" s="107"/>
      <c r="L231" s="108"/>
      <c r="M231" s="111" t="e">
        <v>#N/A</v>
      </c>
      <c r="N231" s="107"/>
      <c r="O231" s="108"/>
      <c r="P231" s="114" t="e">
        <v>#N/A</v>
      </c>
    </row>
    <row r="232" spans="1:16">
      <c r="A232" s="18">
        <f t="shared" si="35"/>
        <v>232</v>
      </c>
      <c r="B232" s="101"/>
      <c r="C232" s="102"/>
      <c r="D232" s="106" t="e">
        <v>#N/A</v>
      </c>
      <c r="E232" s="103"/>
      <c r="F232" s="104"/>
      <c r="G232" s="99" t="e">
        <v>#N/A</v>
      </c>
      <c r="H232" s="107"/>
      <c r="I232" s="108"/>
      <c r="J232" s="111" t="e">
        <v>#N/A</v>
      </c>
      <c r="K232" s="107"/>
      <c r="L232" s="108"/>
      <c r="M232" s="111" t="e">
        <v>#N/A</v>
      </c>
      <c r="N232" s="107"/>
      <c r="O232" s="108"/>
      <c r="P232" s="114" t="e">
        <v>#N/A</v>
      </c>
    </row>
    <row r="233" spans="1:16">
      <c r="A233" s="18">
        <f t="shared" si="35"/>
        <v>233</v>
      </c>
      <c r="B233" s="101"/>
      <c r="C233" s="102"/>
      <c r="D233" s="106" t="e">
        <v>#N/A</v>
      </c>
      <c r="E233" s="103"/>
      <c r="F233" s="104"/>
      <c r="G233" s="99" t="e">
        <v>#N/A</v>
      </c>
      <c r="H233" s="107"/>
      <c r="I233" s="108"/>
      <c r="J233" s="111" t="e">
        <v>#N/A</v>
      </c>
      <c r="K233" s="107"/>
      <c r="L233" s="108"/>
      <c r="M233" s="111" t="e">
        <v>#N/A</v>
      </c>
      <c r="N233" s="107"/>
      <c r="O233" s="108"/>
      <c r="P233" s="114" t="e">
        <v>#N/A</v>
      </c>
    </row>
    <row r="234" spans="1:16">
      <c r="A234" s="18">
        <f t="shared" si="35"/>
        <v>234</v>
      </c>
      <c r="B234" s="101"/>
      <c r="C234" s="102"/>
      <c r="D234" s="106" t="e">
        <v>#N/A</v>
      </c>
      <c r="E234" s="103"/>
      <c r="F234" s="104"/>
      <c r="G234" s="99" t="e">
        <v>#N/A</v>
      </c>
      <c r="H234" s="107"/>
      <c r="I234" s="108"/>
      <c r="J234" s="111" t="e">
        <v>#N/A</v>
      </c>
      <c r="K234" s="107"/>
      <c r="L234" s="108"/>
      <c r="M234" s="111" t="e">
        <v>#N/A</v>
      </c>
      <c r="N234" s="107"/>
      <c r="O234" s="108"/>
      <c r="P234" s="114" t="e">
        <v>#N/A</v>
      </c>
    </row>
    <row r="235" spans="1:16">
      <c r="A235" s="18">
        <f t="shared" si="35"/>
        <v>235</v>
      </c>
      <c r="B235" s="101"/>
      <c r="C235" s="102"/>
      <c r="D235" s="106" t="e">
        <v>#N/A</v>
      </c>
      <c r="E235" s="103"/>
      <c r="F235" s="104"/>
      <c r="G235" s="99" t="e">
        <v>#N/A</v>
      </c>
      <c r="H235" s="107"/>
      <c r="I235" s="108"/>
      <c r="J235" s="111" t="e">
        <v>#N/A</v>
      </c>
      <c r="K235" s="107"/>
      <c r="L235" s="108"/>
      <c r="M235" s="111" t="e">
        <v>#N/A</v>
      </c>
      <c r="N235" s="107"/>
      <c r="O235" s="108"/>
      <c r="P235" s="114" t="e">
        <v>#N/A</v>
      </c>
    </row>
    <row r="236" spans="1:16">
      <c r="A236" s="18">
        <f t="shared" si="35"/>
        <v>236</v>
      </c>
      <c r="B236" s="101"/>
      <c r="C236" s="102"/>
      <c r="D236" s="106" t="e">
        <v>#N/A</v>
      </c>
      <c r="E236" s="103"/>
      <c r="F236" s="104"/>
      <c r="G236" s="99" t="e">
        <v>#N/A</v>
      </c>
      <c r="H236" s="107"/>
      <c r="I236" s="108"/>
      <c r="J236" s="111" t="e">
        <v>#N/A</v>
      </c>
      <c r="K236" s="107"/>
      <c r="L236" s="108"/>
      <c r="M236" s="111" t="e">
        <v>#N/A</v>
      </c>
      <c r="N236" s="107"/>
      <c r="O236" s="108"/>
      <c r="P236" s="114" t="e">
        <v>#N/A</v>
      </c>
    </row>
    <row r="237" spans="1:16">
      <c r="A237" s="18">
        <f t="shared" si="35"/>
        <v>237</v>
      </c>
      <c r="B237" s="101"/>
      <c r="C237" s="102"/>
      <c r="D237" s="106" t="e">
        <v>#N/A</v>
      </c>
      <c r="E237" s="103"/>
      <c r="F237" s="104"/>
      <c r="G237" s="99" t="e">
        <v>#N/A</v>
      </c>
      <c r="H237" s="107"/>
      <c r="I237" s="108"/>
      <c r="J237" s="111" t="e">
        <v>#N/A</v>
      </c>
      <c r="K237" s="107"/>
      <c r="L237" s="108"/>
      <c r="M237" s="111" t="e">
        <v>#N/A</v>
      </c>
      <c r="N237" s="107"/>
      <c r="O237" s="108"/>
      <c r="P237" s="114" t="e">
        <v>#N/A</v>
      </c>
    </row>
    <row r="238" spans="1:16">
      <c r="A238" s="18">
        <f t="shared" si="35"/>
        <v>238</v>
      </c>
      <c r="B238" s="101"/>
      <c r="C238" s="102"/>
      <c r="D238" s="106" t="e">
        <v>#N/A</v>
      </c>
      <c r="E238" s="103"/>
      <c r="F238" s="104"/>
      <c r="G238" s="99" t="e">
        <v>#N/A</v>
      </c>
      <c r="H238" s="107"/>
      <c r="I238" s="108"/>
      <c r="J238" s="111" t="e">
        <v>#N/A</v>
      </c>
      <c r="K238" s="107"/>
      <c r="L238" s="108"/>
      <c r="M238" s="111" t="e">
        <v>#N/A</v>
      </c>
      <c r="N238" s="107"/>
      <c r="O238" s="108"/>
      <c r="P238" s="114" t="e">
        <v>#N/A</v>
      </c>
    </row>
    <row r="239" spans="1:16">
      <c r="A239" s="18">
        <f t="shared" si="35"/>
        <v>239</v>
      </c>
      <c r="B239" s="101"/>
      <c r="C239" s="102"/>
      <c r="D239" s="106" t="e">
        <v>#N/A</v>
      </c>
      <c r="E239" s="103"/>
      <c r="F239" s="104"/>
      <c r="G239" s="99" t="e">
        <v>#N/A</v>
      </c>
      <c r="H239" s="107"/>
      <c r="I239" s="108"/>
      <c r="J239" s="111" t="e">
        <v>#N/A</v>
      </c>
      <c r="K239" s="107"/>
      <c r="L239" s="108"/>
      <c r="M239" s="111" t="e">
        <v>#N/A</v>
      </c>
      <c r="N239" s="107"/>
      <c r="O239" s="108"/>
      <c r="P239" s="114" t="e">
        <v>#N/A</v>
      </c>
    </row>
    <row r="240" spans="1:16">
      <c r="A240" s="18">
        <f t="shared" si="35"/>
        <v>240</v>
      </c>
      <c r="B240" s="101"/>
      <c r="C240" s="102"/>
      <c r="D240" s="106" t="e">
        <v>#N/A</v>
      </c>
      <c r="E240" s="103"/>
      <c r="F240" s="104"/>
      <c r="G240" s="99" t="e">
        <v>#N/A</v>
      </c>
      <c r="H240" s="107"/>
      <c r="I240" s="108"/>
      <c r="J240" s="111" t="e">
        <v>#N/A</v>
      </c>
      <c r="K240" s="107"/>
      <c r="L240" s="108"/>
      <c r="M240" s="111" t="e">
        <v>#N/A</v>
      </c>
      <c r="N240" s="107"/>
      <c r="O240" s="108"/>
      <c r="P240" s="114" t="e">
        <v>#N/A</v>
      </c>
    </row>
    <row r="241" spans="1:16">
      <c r="A241" s="18">
        <f t="shared" si="35"/>
        <v>241</v>
      </c>
      <c r="B241" s="101"/>
      <c r="C241" s="102"/>
      <c r="D241" s="106" t="e">
        <v>#N/A</v>
      </c>
      <c r="E241" s="103"/>
      <c r="F241" s="104"/>
      <c r="G241" s="99" t="e">
        <v>#N/A</v>
      </c>
      <c r="H241" s="107"/>
      <c r="I241" s="108"/>
      <c r="J241" s="111" t="e">
        <v>#N/A</v>
      </c>
      <c r="K241" s="107"/>
      <c r="L241" s="108"/>
      <c r="M241" s="111" t="e">
        <v>#N/A</v>
      </c>
      <c r="N241" s="107"/>
      <c r="O241" s="108"/>
      <c r="P241" s="114" t="e">
        <v>#N/A</v>
      </c>
    </row>
    <row r="242" spans="1:16">
      <c r="A242" s="18">
        <f t="shared" si="35"/>
        <v>242</v>
      </c>
      <c r="B242" s="101"/>
      <c r="C242" s="102"/>
      <c r="D242" s="106" t="e">
        <v>#N/A</v>
      </c>
      <c r="E242" s="103"/>
      <c r="F242" s="104"/>
      <c r="G242" s="99" t="e">
        <v>#N/A</v>
      </c>
      <c r="H242" s="107"/>
      <c r="I242" s="108"/>
      <c r="J242" s="111" t="e">
        <v>#N/A</v>
      </c>
      <c r="K242" s="107"/>
      <c r="L242" s="108"/>
      <c r="M242" s="111" t="e">
        <v>#N/A</v>
      </c>
      <c r="N242" s="107"/>
      <c r="O242" s="108"/>
      <c r="P242" s="114" t="e">
        <v>#N/A</v>
      </c>
    </row>
    <row r="243" spans="1:16">
      <c r="A243" s="18">
        <f t="shared" si="35"/>
        <v>243</v>
      </c>
      <c r="B243" s="101"/>
      <c r="C243" s="102"/>
      <c r="D243" s="106" t="e">
        <v>#N/A</v>
      </c>
      <c r="E243" s="103"/>
      <c r="F243" s="104"/>
      <c r="G243" s="99" t="e">
        <v>#N/A</v>
      </c>
      <c r="H243" s="107"/>
      <c r="I243" s="108"/>
      <c r="J243" s="111" t="e">
        <v>#N/A</v>
      </c>
      <c r="K243" s="107"/>
      <c r="L243" s="108"/>
      <c r="M243" s="111" t="e">
        <v>#N/A</v>
      </c>
      <c r="N243" s="107"/>
      <c r="O243" s="108"/>
      <c r="P243" s="114" t="e">
        <v>#N/A</v>
      </c>
    </row>
    <row r="244" spans="1:16">
      <c r="A244" s="18">
        <f t="shared" si="35"/>
        <v>244</v>
      </c>
      <c r="B244" s="101"/>
      <c r="C244" s="102"/>
      <c r="D244" s="106" t="e">
        <v>#N/A</v>
      </c>
      <c r="E244" s="103"/>
      <c r="F244" s="104"/>
      <c r="G244" s="99" t="e">
        <v>#N/A</v>
      </c>
      <c r="H244" s="107"/>
      <c r="I244" s="108"/>
      <c r="J244" s="111" t="e">
        <v>#N/A</v>
      </c>
      <c r="K244" s="107"/>
      <c r="L244" s="108"/>
      <c r="M244" s="111" t="e">
        <v>#N/A</v>
      </c>
      <c r="N244" s="107"/>
      <c r="O244" s="108"/>
      <c r="P244" s="114" t="e">
        <v>#N/A</v>
      </c>
    </row>
    <row r="245" spans="1:16">
      <c r="A245" s="18">
        <f t="shared" si="35"/>
        <v>245</v>
      </c>
      <c r="B245" s="101"/>
      <c r="C245" s="102"/>
      <c r="D245" s="106" t="e">
        <v>#N/A</v>
      </c>
      <c r="E245" s="103"/>
      <c r="F245" s="104"/>
      <c r="G245" s="99" t="e">
        <v>#N/A</v>
      </c>
      <c r="H245" s="107"/>
      <c r="I245" s="108"/>
      <c r="J245" s="111" t="e">
        <v>#N/A</v>
      </c>
      <c r="K245" s="107"/>
      <c r="L245" s="108"/>
      <c r="M245" s="111" t="e">
        <v>#N/A</v>
      </c>
      <c r="N245" s="107"/>
      <c r="O245" s="108"/>
      <c r="P245" s="114" t="e">
        <v>#N/A</v>
      </c>
    </row>
    <row r="246" spans="1:16">
      <c r="A246" s="18">
        <f t="shared" si="35"/>
        <v>246</v>
      </c>
      <c r="B246" s="101"/>
      <c r="C246" s="102"/>
      <c r="D246" s="106" t="e">
        <v>#N/A</v>
      </c>
      <c r="E246" s="103"/>
      <c r="F246" s="104"/>
      <c r="G246" s="99" t="e">
        <v>#N/A</v>
      </c>
      <c r="H246" s="107"/>
      <c r="I246" s="108"/>
      <c r="J246" s="111" t="e">
        <v>#N/A</v>
      </c>
      <c r="K246" s="107"/>
      <c r="L246" s="108"/>
      <c r="M246" s="111" t="e">
        <v>#N/A</v>
      </c>
      <c r="N246" s="107"/>
      <c r="O246" s="108"/>
      <c r="P246" s="114" t="e">
        <v>#N/A</v>
      </c>
    </row>
    <row r="247" spans="1:16">
      <c r="A247" s="18">
        <f t="shared" si="35"/>
        <v>247</v>
      </c>
      <c r="B247" s="101"/>
      <c r="C247" s="102"/>
      <c r="D247" s="106" t="e">
        <v>#N/A</v>
      </c>
      <c r="E247" s="103"/>
      <c r="F247" s="104"/>
      <c r="G247" s="99" t="e">
        <v>#N/A</v>
      </c>
      <c r="H247" s="107"/>
      <c r="I247" s="108"/>
      <c r="J247" s="111" t="e">
        <v>#N/A</v>
      </c>
      <c r="K247" s="107"/>
      <c r="L247" s="108"/>
      <c r="M247" s="111" t="e">
        <v>#N/A</v>
      </c>
      <c r="N247" s="107"/>
      <c r="O247" s="108"/>
      <c r="P247" s="114" t="e">
        <v>#N/A</v>
      </c>
    </row>
    <row r="248" spans="1:16">
      <c r="A248" s="18">
        <f t="shared" si="35"/>
        <v>248</v>
      </c>
      <c r="B248" s="101"/>
      <c r="C248" s="102"/>
      <c r="D248" s="106" t="e">
        <v>#N/A</v>
      </c>
      <c r="E248" s="103"/>
      <c r="F248" s="104"/>
      <c r="G248" s="99" t="e">
        <v>#N/A</v>
      </c>
      <c r="H248" s="107"/>
      <c r="I248" s="108"/>
      <c r="J248" s="111" t="e">
        <v>#N/A</v>
      </c>
      <c r="K248" s="107"/>
      <c r="L248" s="108"/>
      <c r="M248" s="111" t="e">
        <v>#N/A</v>
      </c>
      <c r="N248" s="107"/>
      <c r="O248" s="108"/>
      <c r="P248" s="114" t="e">
        <v>#N/A</v>
      </c>
    </row>
    <row r="249" spans="1:16">
      <c r="A249" s="18">
        <f t="shared" si="35"/>
        <v>249</v>
      </c>
      <c r="B249" s="101"/>
      <c r="C249" s="102"/>
      <c r="D249" s="106" t="e">
        <v>#N/A</v>
      </c>
      <c r="E249" s="103"/>
      <c r="F249" s="104"/>
      <c r="G249" s="99" t="e">
        <v>#N/A</v>
      </c>
      <c r="H249" s="107"/>
      <c r="I249" s="108"/>
      <c r="J249" s="111" t="e">
        <v>#N/A</v>
      </c>
      <c r="K249" s="107"/>
      <c r="L249" s="108"/>
      <c r="M249" s="111" t="e">
        <v>#N/A</v>
      </c>
      <c r="N249" s="107"/>
      <c r="O249" s="108"/>
      <c r="P249" s="114" t="e">
        <v>#N/A</v>
      </c>
    </row>
    <row r="250" spans="1:16">
      <c r="A250" s="18">
        <f t="shared" si="35"/>
        <v>250</v>
      </c>
      <c r="B250" s="101"/>
      <c r="C250" s="102"/>
      <c r="D250" s="106" t="e">
        <v>#N/A</v>
      </c>
      <c r="E250" s="103"/>
      <c r="F250" s="104"/>
      <c r="G250" s="99" t="e">
        <v>#N/A</v>
      </c>
      <c r="H250" s="107"/>
      <c r="I250" s="108"/>
      <c r="J250" s="111" t="e">
        <v>#N/A</v>
      </c>
      <c r="K250" s="107"/>
      <c r="L250" s="108"/>
      <c r="M250" s="111" t="e">
        <v>#N/A</v>
      </c>
      <c r="N250" s="107"/>
      <c r="O250" s="108"/>
      <c r="P250" s="114" t="e">
        <v>#N/A</v>
      </c>
    </row>
    <row r="251" spans="1:16">
      <c r="A251" s="18">
        <f t="shared" si="35"/>
        <v>251</v>
      </c>
      <c r="B251" s="101"/>
      <c r="C251" s="102"/>
      <c r="D251" s="106" t="e">
        <v>#N/A</v>
      </c>
      <c r="E251" s="103"/>
      <c r="F251" s="104"/>
      <c r="G251" s="99" t="e">
        <v>#N/A</v>
      </c>
      <c r="H251" s="107"/>
      <c r="I251" s="108"/>
      <c r="J251" s="111" t="e">
        <v>#N/A</v>
      </c>
      <c r="K251" s="107"/>
      <c r="L251" s="108"/>
      <c r="M251" s="111" t="e">
        <v>#N/A</v>
      </c>
      <c r="N251" s="107"/>
      <c r="O251" s="108"/>
      <c r="P251" s="114" t="e">
        <v>#N/A</v>
      </c>
    </row>
    <row r="252" spans="1:16">
      <c r="A252" s="18">
        <f t="shared" si="35"/>
        <v>252</v>
      </c>
      <c r="B252" s="101"/>
      <c r="C252" s="102"/>
      <c r="D252" s="106" t="e">
        <v>#N/A</v>
      </c>
      <c r="E252" s="103"/>
      <c r="F252" s="104"/>
      <c r="G252" s="99" t="e">
        <v>#N/A</v>
      </c>
      <c r="H252" s="107"/>
      <c r="I252" s="108"/>
      <c r="J252" s="111" t="e">
        <v>#N/A</v>
      </c>
      <c r="K252" s="107"/>
      <c r="L252" s="108"/>
      <c r="M252" s="111" t="e">
        <v>#N/A</v>
      </c>
      <c r="N252" s="107"/>
      <c r="O252" s="108"/>
      <c r="P252" s="114" t="e">
        <v>#N/A</v>
      </c>
    </row>
    <row r="253" spans="1:16">
      <c r="A253" s="18">
        <f t="shared" si="35"/>
        <v>253</v>
      </c>
      <c r="B253" s="101"/>
      <c r="C253" s="102"/>
      <c r="D253" s="106" t="e">
        <v>#N/A</v>
      </c>
      <c r="E253" s="103"/>
      <c r="F253" s="104"/>
      <c r="G253" s="99" t="e">
        <v>#N/A</v>
      </c>
      <c r="H253" s="107"/>
      <c r="I253" s="108"/>
      <c r="J253" s="111" t="e">
        <v>#N/A</v>
      </c>
      <c r="K253" s="107"/>
      <c r="L253" s="108"/>
      <c r="M253" s="111" t="e">
        <v>#N/A</v>
      </c>
      <c r="N253" s="107"/>
      <c r="O253" s="108"/>
      <c r="P253" s="114" t="e">
        <v>#N/A</v>
      </c>
    </row>
    <row r="254" spans="1:16">
      <c r="A254" s="18">
        <f t="shared" si="35"/>
        <v>254</v>
      </c>
      <c r="B254" s="101"/>
      <c r="C254" s="102"/>
      <c r="D254" s="106" t="e">
        <v>#N/A</v>
      </c>
      <c r="E254" s="103"/>
      <c r="F254" s="104"/>
      <c r="G254" s="99" t="e">
        <v>#N/A</v>
      </c>
      <c r="H254" s="107"/>
      <c r="I254" s="108"/>
      <c r="J254" s="111" t="e">
        <v>#N/A</v>
      </c>
      <c r="K254" s="107"/>
      <c r="L254" s="108"/>
      <c r="M254" s="111" t="e">
        <v>#N/A</v>
      </c>
      <c r="N254" s="107"/>
      <c r="O254" s="108"/>
      <c r="P254" s="114" t="e">
        <v>#N/A</v>
      </c>
    </row>
    <row r="255" spans="1:16">
      <c r="A255" s="18">
        <f t="shared" si="35"/>
        <v>255</v>
      </c>
      <c r="B255" s="101"/>
      <c r="C255" s="102"/>
      <c r="D255" s="106" t="e">
        <v>#N/A</v>
      </c>
      <c r="E255" s="103"/>
      <c r="F255" s="104"/>
      <c r="G255" s="99" t="e">
        <v>#N/A</v>
      </c>
      <c r="H255" s="107"/>
      <c r="I255" s="108"/>
      <c r="J255" s="111" t="e">
        <v>#N/A</v>
      </c>
      <c r="K255" s="107"/>
      <c r="L255" s="108"/>
      <c r="M255" s="111" t="e">
        <v>#N/A</v>
      </c>
      <c r="N255" s="107"/>
      <c r="O255" s="108"/>
      <c r="P255" s="114" t="e">
        <v>#N/A</v>
      </c>
    </row>
    <row r="256" spans="1:16">
      <c r="A256" s="18">
        <f t="shared" si="35"/>
        <v>256</v>
      </c>
      <c r="B256" s="101"/>
      <c r="C256" s="102"/>
      <c r="D256" s="106" t="e">
        <v>#N/A</v>
      </c>
      <c r="E256" s="103"/>
      <c r="F256" s="104"/>
      <c r="G256" s="99" t="e">
        <v>#N/A</v>
      </c>
      <c r="H256" s="107"/>
      <c r="I256" s="108"/>
      <c r="J256" s="111" t="e">
        <v>#N/A</v>
      </c>
      <c r="K256" s="107"/>
      <c r="L256" s="108"/>
      <c r="M256" s="111" t="e">
        <v>#N/A</v>
      </c>
      <c r="N256" s="107"/>
      <c r="O256" s="108"/>
      <c r="P256" s="114" t="e">
        <v>#N/A</v>
      </c>
    </row>
    <row r="257" spans="1:16">
      <c r="A257" s="18">
        <f t="shared" si="35"/>
        <v>257</v>
      </c>
      <c r="B257" s="101"/>
      <c r="C257" s="102"/>
      <c r="D257" s="106" t="e">
        <v>#N/A</v>
      </c>
      <c r="E257" s="103"/>
      <c r="F257" s="104"/>
      <c r="G257" s="99" t="e">
        <v>#N/A</v>
      </c>
      <c r="H257" s="107"/>
      <c r="I257" s="108"/>
      <c r="J257" s="111" t="e">
        <v>#N/A</v>
      </c>
      <c r="K257" s="107"/>
      <c r="L257" s="108"/>
      <c r="M257" s="111" t="e">
        <v>#N/A</v>
      </c>
      <c r="N257" s="107"/>
      <c r="O257" s="108"/>
      <c r="P257" s="114" t="e">
        <v>#N/A</v>
      </c>
    </row>
    <row r="258" spans="1:16">
      <c r="A258" s="18">
        <f t="shared" si="35"/>
        <v>258</v>
      </c>
      <c r="B258" s="101"/>
      <c r="C258" s="102"/>
      <c r="D258" s="106" t="e">
        <v>#N/A</v>
      </c>
      <c r="E258" s="103"/>
      <c r="F258" s="104"/>
      <c r="G258" s="99" t="e">
        <v>#N/A</v>
      </c>
      <c r="H258" s="107"/>
      <c r="I258" s="108"/>
      <c r="J258" s="111" t="e">
        <v>#N/A</v>
      </c>
      <c r="K258" s="107"/>
      <c r="L258" s="108"/>
      <c r="M258" s="111" t="e">
        <v>#N/A</v>
      </c>
      <c r="N258" s="107"/>
      <c r="O258" s="108"/>
      <c r="P258" s="114" t="e">
        <v>#N/A</v>
      </c>
    </row>
    <row r="259" spans="1:16">
      <c r="A259" s="18">
        <f t="shared" si="35"/>
        <v>259</v>
      </c>
      <c r="B259" s="101"/>
      <c r="C259" s="102"/>
      <c r="D259" s="106" t="e">
        <v>#N/A</v>
      </c>
      <c r="E259" s="103"/>
      <c r="F259" s="104"/>
      <c r="G259" s="99" t="e">
        <v>#N/A</v>
      </c>
      <c r="H259" s="107"/>
      <c r="I259" s="108"/>
      <c r="J259" s="111" t="e">
        <v>#N/A</v>
      </c>
      <c r="K259" s="107"/>
      <c r="L259" s="108"/>
      <c r="M259" s="111" t="e">
        <v>#N/A</v>
      </c>
      <c r="N259" s="107"/>
      <c r="O259" s="108"/>
      <c r="P259" s="114" t="e">
        <v>#N/A</v>
      </c>
    </row>
    <row r="260" spans="1:16">
      <c r="A260" s="18">
        <f t="shared" si="35"/>
        <v>260</v>
      </c>
      <c r="B260" s="101"/>
      <c r="C260" s="102"/>
      <c r="D260" s="106" t="e">
        <v>#N/A</v>
      </c>
      <c r="E260" s="103"/>
      <c r="F260" s="104"/>
      <c r="G260" s="99" t="e">
        <v>#N/A</v>
      </c>
      <c r="H260" s="107"/>
      <c r="I260" s="108"/>
      <c r="J260" s="111" t="e">
        <v>#N/A</v>
      </c>
      <c r="K260" s="107"/>
      <c r="L260" s="108"/>
      <c r="M260" s="111" t="e">
        <v>#N/A</v>
      </c>
      <c r="N260" s="107"/>
      <c r="O260" s="108"/>
      <c r="P260" s="114" t="e">
        <v>#N/A</v>
      </c>
    </row>
    <row r="261" spans="1:16">
      <c r="A261" s="18">
        <f t="shared" si="35"/>
        <v>261</v>
      </c>
      <c r="B261" s="101"/>
      <c r="C261" s="102"/>
      <c r="D261" s="106" t="e">
        <v>#N/A</v>
      </c>
      <c r="E261" s="103"/>
      <c r="F261" s="104"/>
      <c r="G261" s="99" t="e">
        <v>#N/A</v>
      </c>
      <c r="H261" s="107"/>
      <c r="I261" s="108"/>
      <c r="J261" s="111" t="e">
        <v>#N/A</v>
      </c>
      <c r="K261" s="107"/>
      <c r="L261" s="108"/>
      <c r="M261" s="111" t="e">
        <v>#N/A</v>
      </c>
      <c r="N261" s="107"/>
      <c r="O261" s="108"/>
      <c r="P261" s="114" t="e">
        <v>#N/A</v>
      </c>
    </row>
    <row r="262" spans="1:16">
      <c r="A262" s="18">
        <f t="shared" si="35"/>
        <v>262</v>
      </c>
      <c r="B262" s="101"/>
      <c r="C262" s="102"/>
      <c r="D262" s="106" t="e">
        <v>#N/A</v>
      </c>
      <c r="E262" s="103"/>
      <c r="F262" s="104"/>
      <c r="G262" s="99" t="e">
        <v>#N/A</v>
      </c>
      <c r="H262" s="107"/>
      <c r="I262" s="108"/>
      <c r="J262" s="111" t="e">
        <v>#N/A</v>
      </c>
      <c r="K262" s="107"/>
      <c r="L262" s="108"/>
      <c r="M262" s="111" t="e">
        <v>#N/A</v>
      </c>
      <c r="N262" s="107"/>
      <c r="O262" s="108"/>
      <c r="P262" s="114" t="e">
        <v>#N/A</v>
      </c>
    </row>
    <row r="263" spans="1:16">
      <c r="A263" s="18">
        <f t="shared" si="35"/>
        <v>263</v>
      </c>
      <c r="B263" s="101"/>
      <c r="C263" s="102"/>
      <c r="D263" s="106" t="e">
        <v>#N/A</v>
      </c>
      <c r="E263" s="103"/>
      <c r="F263" s="104"/>
      <c r="G263" s="99" t="e">
        <v>#N/A</v>
      </c>
      <c r="H263" s="107"/>
      <c r="I263" s="108"/>
      <c r="J263" s="111" t="e">
        <v>#N/A</v>
      </c>
      <c r="K263" s="107"/>
      <c r="L263" s="108"/>
      <c r="M263" s="111" t="e">
        <v>#N/A</v>
      </c>
      <c r="N263" s="107"/>
      <c r="O263" s="108"/>
      <c r="P263" s="114" t="e">
        <v>#N/A</v>
      </c>
    </row>
    <row r="264" spans="1:16">
      <c r="A264" s="18">
        <f t="shared" si="35"/>
        <v>264</v>
      </c>
      <c r="B264" s="101"/>
      <c r="C264" s="102"/>
      <c r="D264" s="106" t="e">
        <v>#N/A</v>
      </c>
      <c r="E264" s="103"/>
      <c r="F264" s="104"/>
      <c r="G264" s="99" t="e">
        <v>#N/A</v>
      </c>
      <c r="H264" s="107"/>
      <c r="I264" s="108"/>
      <c r="J264" s="111" t="e">
        <v>#N/A</v>
      </c>
      <c r="K264" s="107"/>
      <c r="L264" s="108"/>
      <c r="M264" s="111" t="e">
        <v>#N/A</v>
      </c>
      <c r="N264" s="107"/>
      <c r="O264" s="108"/>
      <c r="P264" s="114" t="e">
        <v>#N/A</v>
      </c>
    </row>
    <row r="265" spans="1:16">
      <c r="A265" s="18">
        <f t="shared" si="35"/>
        <v>265</v>
      </c>
      <c r="B265" s="101"/>
      <c r="C265" s="102"/>
      <c r="D265" s="106" t="e">
        <v>#N/A</v>
      </c>
      <c r="E265" s="103"/>
      <c r="F265" s="104"/>
      <c r="G265" s="99" t="e">
        <v>#N/A</v>
      </c>
      <c r="H265" s="107"/>
      <c r="I265" s="108"/>
      <c r="J265" s="111" t="e">
        <v>#N/A</v>
      </c>
      <c r="K265" s="107"/>
      <c r="L265" s="108"/>
      <c r="M265" s="111" t="e">
        <v>#N/A</v>
      </c>
      <c r="N265" s="107"/>
      <c r="O265" s="108"/>
      <c r="P265" s="114" t="e">
        <v>#N/A</v>
      </c>
    </row>
    <row r="266" spans="1:16">
      <c r="A266" s="18">
        <f t="shared" si="35"/>
        <v>266</v>
      </c>
      <c r="B266" s="101"/>
      <c r="C266" s="102"/>
      <c r="D266" s="106" t="e">
        <v>#N/A</v>
      </c>
      <c r="E266" s="103"/>
      <c r="F266" s="104"/>
      <c r="G266" s="99" t="e">
        <v>#N/A</v>
      </c>
      <c r="H266" s="107"/>
      <c r="I266" s="108"/>
      <c r="J266" s="111" t="e">
        <v>#N/A</v>
      </c>
      <c r="K266" s="107"/>
      <c r="L266" s="108"/>
      <c r="M266" s="111" t="e">
        <v>#N/A</v>
      </c>
      <c r="N266" s="107"/>
      <c r="O266" s="108"/>
      <c r="P266" s="114" t="e">
        <v>#N/A</v>
      </c>
    </row>
    <row r="267" spans="1:16">
      <c r="A267" s="18">
        <f t="shared" si="35"/>
        <v>267</v>
      </c>
      <c r="B267" s="101"/>
      <c r="C267" s="102"/>
      <c r="D267" s="106" t="e">
        <v>#N/A</v>
      </c>
      <c r="E267" s="103"/>
      <c r="F267" s="104"/>
      <c r="G267" s="99" t="e">
        <v>#N/A</v>
      </c>
      <c r="H267" s="107"/>
      <c r="I267" s="108"/>
      <c r="J267" s="111" t="e">
        <v>#N/A</v>
      </c>
      <c r="K267" s="107"/>
      <c r="L267" s="108"/>
      <c r="M267" s="111" t="e">
        <v>#N/A</v>
      </c>
      <c r="N267" s="107"/>
      <c r="O267" s="108"/>
      <c r="P267" s="114" t="e">
        <v>#N/A</v>
      </c>
    </row>
    <row r="268" spans="1:16">
      <c r="A268" s="18">
        <f t="shared" si="35"/>
        <v>268</v>
      </c>
      <c r="B268" s="101"/>
      <c r="C268" s="102"/>
      <c r="D268" s="106" t="e">
        <v>#N/A</v>
      </c>
      <c r="E268" s="103"/>
      <c r="F268" s="104"/>
      <c r="G268" s="99" t="e">
        <v>#N/A</v>
      </c>
      <c r="H268" s="107"/>
      <c r="I268" s="108"/>
      <c r="J268" s="111" t="e">
        <v>#N/A</v>
      </c>
      <c r="K268" s="107"/>
      <c r="L268" s="108"/>
      <c r="M268" s="111" t="e">
        <v>#N/A</v>
      </c>
      <c r="N268" s="107"/>
      <c r="O268" s="108"/>
      <c r="P268" s="114" t="e">
        <v>#N/A</v>
      </c>
    </row>
    <row r="269" spans="1:16">
      <c r="A269" s="18">
        <f t="shared" si="35"/>
        <v>269</v>
      </c>
      <c r="B269" s="101"/>
      <c r="C269" s="102"/>
      <c r="D269" s="106" t="e">
        <v>#N/A</v>
      </c>
      <c r="E269" s="103"/>
      <c r="F269" s="104"/>
      <c r="G269" s="99" t="e">
        <v>#N/A</v>
      </c>
      <c r="H269" s="107"/>
      <c r="I269" s="108"/>
      <c r="J269" s="111" t="e">
        <v>#N/A</v>
      </c>
      <c r="K269" s="107"/>
      <c r="L269" s="108"/>
      <c r="M269" s="111" t="e">
        <v>#N/A</v>
      </c>
      <c r="N269" s="107"/>
      <c r="O269" s="108"/>
      <c r="P269" s="114" t="e">
        <v>#N/A</v>
      </c>
    </row>
    <row r="270" spans="1:16">
      <c r="A270" s="18">
        <f t="shared" si="35"/>
        <v>270</v>
      </c>
      <c r="B270" s="101"/>
      <c r="C270" s="102"/>
      <c r="D270" s="106" t="e">
        <v>#N/A</v>
      </c>
      <c r="E270" s="103"/>
      <c r="F270" s="104"/>
      <c r="G270" s="99" t="e">
        <v>#N/A</v>
      </c>
      <c r="H270" s="107"/>
      <c r="I270" s="108"/>
      <c r="J270" s="111" t="e">
        <v>#N/A</v>
      </c>
      <c r="K270" s="107"/>
      <c r="L270" s="108"/>
      <c r="M270" s="111" t="e">
        <v>#N/A</v>
      </c>
      <c r="N270" s="107"/>
      <c r="O270" s="108"/>
      <c r="P270" s="114" t="e">
        <v>#N/A</v>
      </c>
    </row>
    <row r="271" spans="1:16">
      <c r="A271" s="18">
        <f t="shared" si="35"/>
        <v>271</v>
      </c>
      <c r="B271" s="101"/>
      <c r="C271" s="102"/>
      <c r="D271" s="106" t="e">
        <v>#N/A</v>
      </c>
      <c r="E271" s="103"/>
      <c r="F271" s="104"/>
      <c r="G271" s="99" t="e">
        <v>#N/A</v>
      </c>
      <c r="H271" s="107"/>
      <c r="I271" s="108"/>
      <c r="J271" s="111" t="e">
        <v>#N/A</v>
      </c>
      <c r="K271" s="107"/>
      <c r="L271" s="108"/>
      <c r="M271" s="111" t="e">
        <v>#N/A</v>
      </c>
      <c r="N271" s="107"/>
      <c r="O271" s="108"/>
      <c r="P271" s="114" t="e">
        <v>#N/A</v>
      </c>
    </row>
    <row r="272" spans="1:16">
      <c r="A272" s="18">
        <f t="shared" si="35"/>
        <v>272</v>
      </c>
      <c r="B272" s="101"/>
      <c r="C272" s="102"/>
      <c r="D272" s="106" t="e">
        <v>#N/A</v>
      </c>
      <c r="E272" s="103"/>
      <c r="F272" s="104"/>
      <c r="G272" s="99" t="e">
        <v>#N/A</v>
      </c>
      <c r="H272" s="107"/>
      <c r="I272" s="108"/>
      <c r="J272" s="111" t="e">
        <v>#N/A</v>
      </c>
      <c r="K272" s="107"/>
      <c r="L272" s="108"/>
      <c r="M272" s="111" t="e">
        <v>#N/A</v>
      </c>
      <c r="N272" s="107"/>
      <c r="O272" s="108"/>
      <c r="P272" s="114" t="e">
        <v>#N/A</v>
      </c>
    </row>
    <row r="273" spans="1:16">
      <c r="A273" s="18">
        <f t="shared" si="35"/>
        <v>273</v>
      </c>
      <c r="B273" s="101"/>
      <c r="C273" s="102"/>
      <c r="D273" s="106" t="e">
        <v>#N/A</v>
      </c>
      <c r="E273" s="103"/>
      <c r="F273" s="104"/>
      <c r="G273" s="99" t="e">
        <v>#N/A</v>
      </c>
      <c r="H273" s="107"/>
      <c r="I273" s="108"/>
      <c r="J273" s="111" t="e">
        <v>#N/A</v>
      </c>
      <c r="K273" s="107"/>
      <c r="L273" s="108"/>
      <c r="M273" s="111" t="e">
        <v>#N/A</v>
      </c>
      <c r="N273" s="107"/>
      <c r="O273" s="108"/>
      <c r="P273" s="114" t="e">
        <v>#N/A</v>
      </c>
    </row>
    <row r="274" spans="1:16">
      <c r="A274" s="18">
        <f t="shared" si="35"/>
        <v>274</v>
      </c>
      <c r="B274" s="101"/>
      <c r="C274" s="102"/>
      <c r="D274" s="106" t="e">
        <v>#N/A</v>
      </c>
      <c r="E274" s="103"/>
      <c r="F274" s="104"/>
      <c r="G274" s="99" t="e">
        <v>#N/A</v>
      </c>
      <c r="H274" s="107"/>
      <c r="I274" s="108"/>
      <c r="J274" s="111" t="e">
        <v>#N/A</v>
      </c>
      <c r="K274" s="107"/>
      <c r="L274" s="108"/>
      <c r="M274" s="111" t="e">
        <v>#N/A</v>
      </c>
      <c r="N274" s="107"/>
      <c r="O274" s="108"/>
      <c r="P274" s="114" t="e">
        <v>#N/A</v>
      </c>
    </row>
    <row r="275" spans="1:16">
      <c r="A275" s="18">
        <f t="shared" si="35"/>
        <v>275</v>
      </c>
      <c r="B275" s="101"/>
      <c r="C275" s="102"/>
      <c r="D275" s="106" t="e">
        <v>#N/A</v>
      </c>
      <c r="E275" s="103"/>
      <c r="F275" s="104"/>
      <c r="G275" s="99" t="e">
        <v>#N/A</v>
      </c>
      <c r="H275" s="107"/>
      <c r="I275" s="108"/>
      <c r="J275" s="111" t="e">
        <v>#N/A</v>
      </c>
      <c r="K275" s="107"/>
      <c r="L275" s="108"/>
      <c r="M275" s="111" t="e">
        <v>#N/A</v>
      </c>
      <c r="N275" s="107"/>
      <c r="O275" s="108"/>
      <c r="P275" s="114" t="e">
        <v>#N/A</v>
      </c>
    </row>
    <row r="276" spans="1:16">
      <c r="A276" s="18">
        <f t="shared" si="35"/>
        <v>276</v>
      </c>
      <c r="B276" s="101"/>
      <c r="C276" s="102"/>
      <c r="D276" s="106" t="e">
        <v>#N/A</v>
      </c>
      <c r="E276" s="103"/>
      <c r="F276" s="104"/>
      <c r="G276" s="99" t="e">
        <v>#N/A</v>
      </c>
      <c r="H276" s="107"/>
      <c r="I276" s="108"/>
      <c r="J276" s="111" t="e">
        <v>#N/A</v>
      </c>
      <c r="K276" s="107"/>
      <c r="L276" s="108"/>
      <c r="M276" s="111" t="e">
        <v>#N/A</v>
      </c>
      <c r="N276" s="107"/>
      <c r="O276" s="108"/>
      <c r="P276" s="114" t="e">
        <v>#N/A</v>
      </c>
    </row>
    <row r="277" spans="1:16">
      <c r="A277" s="18">
        <f t="shared" si="35"/>
        <v>277</v>
      </c>
      <c r="B277" s="101"/>
      <c r="C277" s="102"/>
      <c r="D277" s="106" t="e">
        <v>#N/A</v>
      </c>
      <c r="E277" s="103"/>
      <c r="F277" s="104"/>
      <c r="G277" s="99" t="e">
        <v>#N/A</v>
      </c>
      <c r="H277" s="107"/>
      <c r="I277" s="108"/>
      <c r="J277" s="111" t="e">
        <v>#N/A</v>
      </c>
      <c r="K277" s="107"/>
      <c r="L277" s="108"/>
      <c r="M277" s="111" t="e">
        <v>#N/A</v>
      </c>
      <c r="N277" s="107"/>
      <c r="O277" s="108"/>
      <c r="P277" s="114" t="e">
        <v>#N/A</v>
      </c>
    </row>
    <row r="278" spans="1:16">
      <c r="A278" s="18">
        <f t="shared" ref="A278:A300" si="37">A277+1</f>
        <v>278</v>
      </c>
      <c r="B278" s="101"/>
      <c r="C278" s="102"/>
      <c r="D278" s="106" t="e">
        <v>#N/A</v>
      </c>
      <c r="E278" s="103"/>
      <c r="F278" s="104"/>
      <c r="G278" s="99" t="e">
        <v>#N/A</v>
      </c>
      <c r="H278" s="107"/>
      <c r="I278" s="108"/>
      <c r="J278" s="111" t="e">
        <v>#N/A</v>
      </c>
      <c r="K278" s="107"/>
      <c r="L278" s="108"/>
      <c r="M278" s="111" t="e">
        <v>#N/A</v>
      </c>
      <c r="N278" s="107"/>
      <c r="O278" s="108"/>
      <c r="P278" s="114" t="e">
        <v>#N/A</v>
      </c>
    </row>
    <row r="279" spans="1:16">
      <c r="A279" s="18">
        <f t="shared" si="37"/>
        <v>279</v>
      </c>
      <c r="B279" s="101"/>
      <c r="C279" s="102"/>
      <c r="D279" s="106" t="e">
        <v>#N/A</v>
      </c>
      <c r="E279" s="103"/>
      <c r="F279" s="104"/>
      <c r="G279" s="99" t="e">
        <v>#N/A</v>
      </c>
      <c r="H279" s="107"/>
      <c r="I279" s="108"/>
      <c r="J279" s="111" t="e">
        <v>#N/A</v>
      </c>
      <c r="K279" s="107"/>
      <c r="L279" s="108"/>
      <c r="M279" s="111" t="e">
        <v>#N/A</v>
      </c>
      <c r="N279" s="107"/>
      <c r="O279" s="108"/>
      <c r="P279" s="114" t="e">
        <v>#N/A</v>
      </c>
    </row>
    <row r="280" spans="1:16">
      <c r="A280" s="18">
        <f t="shared" si="37"/>
        <v>280</v>
      </c>
      <c r="B280" s="101"/>
      <c r="C280" s="102"/>
      <c r="D280" s="106" t="e">
        <v>#N/A</v>
      </c>
      <c r="E280" s="103"/>
      <c r="F280" s="104"/>
      <c r="G280" s="99" t="e">
        <v>#N/A</v>
      </c>
      <c r="H280" s="107"/>
      <c r="I280" s="108"/>
      <c r="J280" s="111" t="e">
        <v>#N/A</v>
      </c>
      <c r="K280" s="107"/>
      <c r="L280" s="108"/>
      <c r="M280" s="111" t="e">
        <v>#N/A</v>
      </c>
      <c r="N280" s="107"/>
      <c r="O280" s="108"/>
      <c r="P280" s="114" t="e">
        <v>#N/A</v>
      </c>
    </row>
    <row r="281" spans="1:16">
      <c r="A281" s="18">
        <f t="shared" si="37"/>
        <v>281</v>
      </c>
      <c r="B281" s="101"/>
      <c r="C281" s="102"/>
      <c r="D281" s="106" t="e">
        <v>#N/A</v>
      </c>
      <c r="E281" s="103"/>
      <c r="F281" s="104"/>
      <c r="G281" s="99" t="e">
        <v>#N/A</v>
      </c>
      <c r="H281" s="107"/>
      <c r="I281" s="108"/>
      <c r="J281" s="111" t="e">
        <v>#N/A</v>
      </c>
      <c r="K281" s="107"/>
      <c r="L281" s="108"/>
      <c r="M281" s="111" t="e">
        <v>#N/A</v>
      </c>
      <c r="N281" s="107"/>
      <c r="O281" s="108"/>
      <c r="P281" s="114" t="e">
        <v>#N/A</v>
      </c>
    </row>
    <row r="282" spans="1:16">
      <c r="A282" s="18">
        <f t="shared" si="37"/>
        <v>282</v>
      </c>
      <c r="B282" s="101"/>
      <c r="C282" s="102"/>
      <c r="D282" s="106" t="e">
        <v>#N/A</v>
      </c>
      <c r="E282" s="103"/>
      <c r="F282" s="104"/>
      <c r="G282" s="99" t="e">
        <v>#N/A</v>
      </c>
      <c r="H282" s="107"/>
      <c r="I282" s="108"/>
      <c r="J282" s="111" t="e">
        <v>#N/A</v>
      </c>
      <c r="K282" s="107"/>
      <c r="L282" s="108"/>
      <c r="M282" s="111" t="e">
        <v>#N/A</v>
      </c>
      <c r="N282" s="107"/>
      <c r="O282" s="108"/>
      <c r="P282" s="114" t="e">
        <v>#N/A</v>
      </c>
    </row>
    <row r="283" spans="1:16">
      <c r="A283" s="18">
        <f t="shared" si="37"/>
        <v>283</v>
      </c>
      <c r="B283" s="101"/>
      <c r="C283" s="102"/>
      <c r="D283" s="106" t="e">
        <v>#N/A</v>
      </c>
      <c r="E283" s="103"/>
      <c r="F283" s="104"/>
      <c r="G283" s="99" t="e">
        <v>#N/A</v>
      </c>
      <c r="H283" s="107"/>
      <c r="I283" s="108"/>
      <c r="J283" s="111" t="e">
        <v>#N/A</v>
      </c>
      <c r="K283" s="107"/>
      <c r="L283" s="108"/>
      <c r="M283" s="111" t="e">
        <v>#N/A</v>
      </c>
      <c r="N283" s="107"/>
      <c r="O283" s="108"/>
      <c r="P283" s="114" t="e">
        <v>#N/A</v>
      </c>
    </row>
    <row r="284" spans="1:16">
      <c r="A284" s="18">
        <f t="shared" si="37"/>
        <v>284</v>
      </c>
      <c r="B284" s="101"/>
      <c r="C284" s="102"/>
      <c r="D284" s="106" t="e">
        <v>#N/A</v>
      </c>
      <c r="E284" s="103"/>
      <c r="F284" s="104"/>
      <c r="G284" s="99" t="e">
        <v>#N/A</v>
      </c>
      <c r="H284" s="107"/>
      <c r="I284" s="108"/>
      <c r="J284" s="111" t="e">
        <v>#N/A</v>
      </c>
      <c r="K284" s="107"/>
      <c r="L284" s="108"/>
      <c r="M284" s="111" t="e">
        <v>#N/A</v>
      </c>
      <c r="N284" s="107"/>
      <c r="O284" s="108"/>
      <c r="P284" s="114" t="e">
        <v>#N/A</v>
      </c>
    </row>
    <row r="285" spans="1:16">
      <c r="A285" s="18">
        <f t="shared" si="37"/>
        <v>285</v>
      </c>
      <c r="B285" s="101"/>
      <c r="C285" s="102"/>
      <c r="D285" s="106" t="e">
        <v>#N/A</v>
      </c>
      <c r="E285" s="103"/>
      <c r="F285" s="104"/>
      <c r="G285" s="99" t="e">
        <v>#N/A</v>
      </c>
      <c r="H285" s="107"/>
      <c r="I285" s="108"/>
      <c r="J285" s="111" t="e">
        <v>#N/A</v>
      </c>
      <c r="K285" s="107"/>
      <c r="L285" s="108"/>
      <c r="M285" s="111" t="e">
        <v>#N/A</v>
      </c>
      <c r="N285" s="107"/>
      <c r="O285" s="108"/>
      <c r="P285" s="114" t="e">
        <v>#N/A</v>
      </c>
    </row>
    <row r="286" spans="1:16">
      <c r="A286" s="18">
        <f t="shared" si="37"/>
        <v>286</v>
      </c>
      <c r="B286" s="101"/>
      <c r="C286" s="102"/>
      <c r="D286" s="106" t="e">
        <v>#N/A</v>
      </c>
      <c r="E286" s="103"/>
      <c r="F286" s="104"/>
      <c r="G286" s="99" t="e">
        <v>#N/A</v>
      </c>
      <c r="H286" s="107"/>
      <c r="I286" s="108"/>
      <c r="J286" s="111" t="e">
        <v>#N/A</v>
      </c>
      <c r="K286" s="107"/>
      <c r="L286" s="108"/>
      <c r="M286" s="111" t="e">
        <v>#N/A</v>
      </c>
      <c r="N286" s="107"/>
      <c r="O286" s="108"/>
      <c r="P286" s="114" t="e">
        <v>#N/A</v>
      </c>
    </row>
    <row r="287" spans="1:16">
      <c r="A287" s="18">
        <f t="shared" si="37"/>
        <v>287</v>
      </c>
      <c r="B287" s="101"/>
      <c r="C287" s="102"/>
      <c r="D287" s="106" t="e">
        <v>#N/A</v>
      </c>
      <c r="E287" s="103"/>
      <c r="F287" s="104"/>
      <c r="G287" s="99" t="e">
        <v>#N/A</v>
      </c>
      <c r="H287" s="107"/>
      <c r="I287" s="108"/>
      <c r="J287" s="111" t="e">
        <v>#N/A</v>
      </c>
      <c r="K287" s="107"/>
      <c r="L287" s="108"/>
      <c r="M287" s="111" t="e">
        <v>#N/A</v>
      </c>
      <c r="N287" s="107"/>
      <c r="O287" s="108"/>
      <c r="P287" s="114" t="e">
        <v>#N/A</v>
      </c>
    </row>
    <row r="288" spans="1:16">
      <c r="A288" s="18">
        <f t="shared" si="37"/>
        <v>288</v>
      </c>
      <c r="B288" s="101"/>
      <c r="C288" s="102"/>
      <c r="D288" s="106" t="e">
        <v>#N/A</v>
      </c>
      <c r="E288" s="103"/>
      <c r="F288" s="104"/>
      <c r="G288" s="99" t="e">
        <v>#N/A</v>
      </c>
      <c r="H288" s="107"/>
      <c r="I288" s="108"/>
      <c r="J288" s="111" t="e">
        <v>#N/A</v>
      </c>
      <c r="K288" s="107"/>
      <c r="L288" s="108"/>
      <c r="M288" s="111" t="e">
        <v>#N/A</v>
      </c>
      <c r="N288" s="107"/>
      <c r="O288" s="108"/>
      <c r="P288" s="114" t="e">
        <v>#N/A</v>
      </c>
    </row>
    <row r="289" spans="1:16">
      <c r="A289" s="18">
        <f t="shared" si="37"/>
        <v>289</v>
      </c>
      <c r="B289" s="101"/>
      <c r="C289" s="102"/>
      <c r="D289" s="106" t="e">
        <v>#N/A</v>
      </c>
      <c r="E289" s="103"/>
      <c r="F289" s="104"/>
      <c r="G289" s="99" t="e">
        <v>#N/A</v>
      </c>
      <c r="H289" s="107"/>
      <c r="I289" s="108"/>
      <c r="J289" s="111" t="e">
        <v>#N/A</v>
      </c>
      <c r="K289" s="107"/>
      <c r="L289" s="108"/>
      <c r="M289" s="111" t="e">
        <v>#N/A</v>
      </c>
      <c r="N289" s="107"/>
      <c r="O289" s="108"/>
      <c r="P289" s="114" t="e">
        <v>#N/A</v>
      </c>
    </row>
    <row r="290" spans="1:16">
      <c r="A290" s="18">
        <f t="shared" si="37"/>
        <v>290</v>
      </c>
      <c r="B290" s="101"/>
      <c r="C290" s="102"/>
      <c r="D290" s="106" t="e">
        <v>#N/A</v>
      </c>
      <c r="E290" s="103"/>
      <c r="F290" s="104"/>
      <c r="G290" s="99" t="e">
        <v>#N/A</v>
      </c>
      <c r="H290" s="107"/>
      <c r="I290" s="108"/>
      <c r="J290" s="111" t="e">
        <v>#N/A</v>
      </c>
      <c r="K290" s="107"/>
      <c r="L290" s="108"/>
      <c r="M290" s="111" t="e">
        <v>#N/A</v>
      </c>
      <c r="N290" s="107"/>
      <c r="O290" s="108"/>
      <c r="P290" s="114" t="e">
        <v>#N/A</v>
      </c>
    </row>
    <row r="291" spans="1:16">
      <c r="A291" s="18">
        <f t="shared" si="37"/>
        <v>291</v>
      </c>
      <c r="B291" s="101"/>
      <c r="C291" s="102"/>
      <c r="D291" s="106" t="e">
        <v>#N/A</v>
      </c>
      <c r="E291" s="103"/>
      <c r="F291" s="104"/>
      <c r="G291" s="99" t="e">
        <v>#N/A</v>
      </c>
      <c r="H291" s="107"/>
      <c r="I291" s="108"/>
      <c r="J291" s="111" t="e">
        <v>#N/A</v>
      </c>
      <c r="K291" s="107"/>
      <c r="L291" s="108"/>
      <c r="M291" s="111" t="e">
        <v>#N/A</v>
      </c>
      <c r="N291" s="107"/>
      <c r="O291" s="108"/>
      <c r="P291" s="114" t="e">
        <v>#N/A</v>
      </c>
    </row>
    <row r="292" spans="1:16">
      <c r="A292" s="18">
        <f t="shared" si="37"/>
        <v>292</v>
      </c>
      <c r="B292" s="101"/>
      <c r="C292" s="102"/>
      <c r="D292" s="106" t="e">
        <v>#N/A</v>
      </c>
      <c r="E292" s="103"/>
      <c r="F292" s="104"/>
      <c r="G292" s="99" t="e">
        <v>#N/A</v>
      </c>
      <c r="H292" s="107"/>
      <c r="I292" s="108"/>
      <c r="J292" s="111" t="e">
        <v>#N/A</v>
      </c>
      <c r="K292" s="107"/>
      <c r="L292" s="108"/>
      <c r="M292" s="111" t="e">
        <v>#N/A</v>
      </c>
      <c r="N292" s="107"/>
      <c r="O292" s="108"/>
      <c r="P292" s="114" t="e">
        <v>#N/A</v>
      </c>
    </row>
    <row r="293" spans="1:16">
      <c r="A293" s="18">
        <f t="shared" si="37"/>
        <v>293</v>
      </c>
      <c r="B293" s="101"/>
      <c r="C293" s="102"/>
      <c r="D293" s="106" t="e">
        <v>#N/A</v>
      </c>
      <c r="E293" s="103"/>
      <c r="F293" s="104"/>
      <c r="G293" s="99" t="e">
        <v>#N/A</v>
      </c>
      <c r="H293" s="107"/>
      <c r="I293" s="108"/>
      <c r="J293" s="111" t="e">
        <v>#N/A</v>
      </c>
      <c r="K293" s="107"/>
      <c r="L293" s="108"/>
      <c r="M293" s="111" t="e">
        <v>#N/A</v>
      </c>
      <c r="N293" s="107"/>
      <c r="O293" s="108"/>
      <c r="P293" s="114" t="e">
        <v>#N/A</v>
      </c>
    </row>
    <row r="294" spans="1:16">
      <c r="A294" s="18">
        <f t="shared" si="37"/>
        <v>294</v>
      </c>
      <c r="B294" s="101"/>
      <c r="C294" s="102"/>
      <c r="D294" s="106" t="e">
        <v>#N/A</v>
      </c>
      <c r="E294" s="103"/>
      <c r="F294" s="104"/>
      <c r="G294" s="99" t="e">
        <v>#N/A</v>
      </c>
      <c r="H294" s="107"/>
      <c r="I294" s="108"/>
      <c r="J294" s="111" t="e">
        <v>#N/A</v>
      </c>
      <c r="K294" s="107"/>
      <c r="L294" s="108"/>
      <c r="M294" s="111" t="e">
        <v>#N/A</v>
      </c>
      <c r="N294" s="107"/>
      <c r="O294" s="108"/>
      <c r="P294" s="114" t="e">
        <v>#N/A</v>
      </c>
    </row>
    <row r="295" spans="1:16">
      <c r="A295" s="18">
        <f t="shared" si="37"/>
        <v>295</v>
      </c>
      <c r="B295" s="101"/>
      <c r="C295" s="102"/>
      <c r="D295" s="106" t="e">
        <v>#N/A</v>
      </c>
      <c r="E295" s="103"/>
      <c r="F295" s="104"/>
      <c r="G295" s="99" t="e">
        <v>#N/A</v>
      </c>
      <c r="H295" s="107"/>
      <c r="I295" s="108"/>
      <c r="J295" s="111" t="e">
        <v>#N/A</v>
      </c>
      <c r="K295" s="107"/>
      <c r="L295" s="108"/>
      <c r="M295" s="111" t="e">
        <v>#N/A</v>
      </c>
      <c r="N295" s="107"/>
      <c r="O295" s="108"/>
      <c r="P295" s="114" t="e">
        <v>#N/A</v>
      </c>
    </row>
    <row r="296" spans="1:16">
      <c r="A296" s="18">
        <f t="shared" si="37"/>
        <v>296</v>
      </c>
      <c r="B296" s="101"/>
      <c r="C296" s="102"/>
      <c r="D296" s="106" t="e">
        <v>#N/A</v>
      </c>
      <c r="E296" s="103"/>
      <c r="F296" s="104"/>
      <c r="G296" s="99" t="e">
        <v>#N/A</v>
      </c>
      <c r="H296" s="107"/>
      <c r="I296" s="108"/>
      <c r="J296" s="111" t="e">
        <v>#N/A</v>
      </c>
      <c r="K296" s="107"/>
      <c r="L296" s="108"/>
      <c r="M296" s="111" t="e">
        <v>#N/A</v>
      </c>
      <c r="N296" s="107"/>
      <c r="O296" s="108"/>
      <c r="P296" s="114" t="e">
        <v>#N/A</v>
      </c>
    </row>
    <row r="297" spans="1:16">
      <c r="A297" s="18">
        <f t="shared" si="37"/>
        <v>297</v>
      </c>
      <c r="B297" s="101"/>
      <c r="C297" s="102"/>
      <c r="D297" s="106" t="e">
        <v>#N/A</v>
      </c>
      <c r="E297" s="103"/>
      <c r="F297" s="104"/>
      <c r="G297" s="99" t="e">
        <v>#N/A</v>
      </c>
      <c r="H297" s="107"/>
      <c r="I297" s="108"/>
      <c r="J297" s="111" t="e">
        <v>#N/A</v>
      </c>
      <c r="K297" s="107"/>
      <c r="L297" s="108"/>
      <c r="M297" s="111" t="e">
        <v>#N/A</v>
      </c>
      <c r="N297" s="107"/>
      <c r="O297" s="108"/>
      <c r="P297" s="114" t="e">
        <v>#N/A</v>
      </c>
    </row>
    <row r="298" spans="1:16">
      <c r="A298" s="18">
        <f t="shared" si="37"/>
        <v>298</v>
      </c>
      <c r="B298" s="101"/>
      <c r="C298" s="102"/>
      <c r="D298" s="106" t="e">
        <v>#N/A</v>
      </c>
      <c r="E298" s="103"/>
      <c r="F298" s="104"/>
      <c r="G298" s="99" t="e">
        <v>#N/A</v>
      </c>
      <c r="H298" s="107"/>
      <c r="I298" s="108"/>
      <c r="J298" s="111" t="e">
        <v>#N/A</v>
      </c>
      <c r="K298" s="107"/>
      <c r="L298" s="108"/>
      <c r="M298" s="111" t="e">
        <v>#N/A</v>
      </c>
      <c r="N298" s="107"/>
      <c r="O298" s="108"/>
      <c r="P298" s="114" t="e">
        <v>#N/A</v>
      </c>
    </row>
    <row r="299" spans="1:16">
      <c r="A299" s="18">
        <f t="shared" si="37"/>
        <v>299</v>
      </c>
      <c r="B299" s="101"/>
      <c r="C299" s="102"/>
      <c r="D299" s="106" t="e">
        <v>#N/A</v>
      </c>
      <c r="E299" s="103"/>
      <c r="F299" s="104"/>
      <c r="G299" s="99" t="e">
        <v>#N/A</v>
      </c>
      <c r="H299" s="107"/>
      <c r="I299" s="108"/>
      <c r="J299" s="111" t="e">
        <v>#N/A</v>
      </c>
      <c r="K299" s="107"/>
      <c r="L299" s="108"/>
      <c r="M299" s="111" t="e">
        <v>#N/A</v>
      </c>
      <c r="N299" s="107"/>
      <c r="O299" s="108"/>
      <c r="P299" s="114" t="e">
        <v>#N/A</v>
      </c>
    </row>
    <row r="300" spans="1:16">
      <c r="A300" s="18">
        <f t="shared" si="37"/>
        <v>300</v>
      </c>
      <c r="B300" s="101"/>
      <c r="C300" s="102"/>
      <c r="D300" s="106" t="e">
        <v>#N/A</v>
      </c>
      <c r="E300" s="103"/>
      <c r="F300" s="104"/>
      <c r="G300" s="99" t="e">
        <v>#N/A</v>
      </c>
      <c r="H300" s="107"/>
      <c r="I300" s="108"/>
      <c r="J300" s="111" t="e">
        <v>#N/A</v>
      </c>
      <c r="K300" s="107"/>
      <c r="L300" s="108"/>
      <c r="M300" s="111" t="e">
        <v>#N/A</v>
      </c>
      <c r="N300" s="107"/>
      <c r="O300" s="108"/>
      <c r="P300" s="114" t="e">
        <v>#N/A</v>
      </c>
    </row>
  </sheetData>
  <mergeCells count="1">
    <mergeCell ref="E18:G18"/>
  </mergeCells>
  <phoneticPr fontId="24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CA738-ECC1-429F-9F50-3CF5B2AF5916}">
  <sheetPr codeName="WSform7"/>
  <dimension ref="A1:Y300"/>
  <sheetViews>
    <sheetView zoomScale="80" zoomScaleNormal="80" workbookViewId="0">
      <selection activeCell="C4" sqref="C4"/>
    </sheetView>
  </sheetViews>
  <sheetFormatPr defaultColWidth="9" defaultRowHeight="12"/>
  <cols>
    <col min="1" max="1" width="4.36328125" style="18" customWidth="1"/>
    <col min="2" max="2" width="9.90625" style="18" customWidth="1"/>
    <col min="3" max="3" width="8.6328125" style="18" customWidth="1"/>
    <col min="4" max="4" width="7.7265625" style="18" customWidth="1"/>
    <col min="5" max="7" width="8.90625" style="18" customWidth="1"/>
    <col min="8" max="8" width="6.6328125" style="18" customWidth="1"/>
    <col min="9" max="9" width="5.08984375" style="18" customWidth="1"/>
    <col min="10" max="11" width="8.90625" style="18" customWidth="1"/>
    <col min="12" max="12" width="3.7265625" style="18" customWidth="1"/>
    <col min="13" max="13" width="8.90625" style="18" customWidth="1"/>
    <col min="14" max="14" width="6.6328125" style="18" customWidth="1"/>
    <col min="15" max="15" width="3.90625" style="18" customWidth="1"/>
    <col min="16" max="16" width="8.90625" style="18" customWidth="1"/>
    <col min="17" max="17" width="3.08984375" style="18" customWidth="1"/>
    <col min="18" max="18" width="10.6328125" style="27" customWidth="1"/>
    <col min="19" max="19" width="10.6328125" style="90" customWidth="1"/>
    <col min="20" max="29" width="10.6328125" style="18" customWidth="1"/>
    <col min="30" max="16384" width="9" style="18"/>
  </cols>
  <sheetData>
    <row r="1" spans="1:25">
      <c r="A1" s="18">
        <v>1</v>
      </c>
      <c r="B1" s="19">
        <v>2</v>
      </c>
      <c r="C1" s="20">
        <v>3</v>
      </c>
      <c r="D1" s="20">
        <v>4</v>
      </c>
      <c r="E1" s="20">
        <v>5</v>
      </c>
      <c r="F1" s="20">
        <v>6</v>
      </c>
      <c r="G1" s="20">
        <v>7</v>
      </c>
      <c r="H1" s="19">
        <v>8</v>
      </c>
      <c r="I1" s="19">
        <v>9</v>
      </c>
      <c r="J1" s="20">
        <v>10</v>
      </c>
      <c r="K1" s="21">
        <v>11</v>
      </c>
      <c r="L1" s="18">
        <v>12</v>
      </c>
      <c r="M1" s="21">
        <v>13</v>
      </c>
      <c r="N1" s="18">
        <v>14</v>
      </c>
      <c r="O1" s="18">
        <v>15</v>
      </c>
      <c r="P1" s="21">
        <v>16</v>
      </c>
      <c r="R1" s="22"/>
      <c r="S1" s="23"/>
      <c r="T1" s="24"/>
      <c r="U1" s="24"/>
      <c r="V1" s="24"/>
      <c r="W1" s="24"/>
      <c r="X1" s="24"/>
      <c r="Y1" s="24"/>
    </row>
    <row r="2" spans="1:25" ht="19">
      <c r="A2" s="18">
        <v>2</v>
      </c>
      <c r="B2" s="25" t="s">
        <v>8</v>
      </c>
      <c r="F2" s="26"/>
      <c r="G2" s="26"/>
      <c r="L2" s="27" t="s">
        <v>9</v>
      </c>
      <c r="M2" s="28" t="s">
        <v>72</v>
      </c>
      <c r="N2" s="1" t="s">
        <v>10</v>
      </c>
      <c r="R2" s="27" t="s">
        <v>73</v>
      </c>
      <c r="S2" s="29" t="s">
        <v>74</v>
      </c>
      <c r="T2" s="1" t="s">
        <v>75</v>
      </c>
      <c r="U2" s="22"/>
      <c r="V2" s="30"/>
      <c r="W2" s="24"/>
      <c r="X2" s="24"/>
      <c r="Y2" s="24"/>
    </row>
    <row r="3" spans="1:25">
      <c r="A3" s="21">
        <v>3</v>
      </c>
      <c r="B3" s="31" t="s">
        <v>11</v>
      </c>
      <c r="C3" s="32" t="s">
        <v>12</v>
      </c>
      <c r="E3" s="31" t="s">
        <v>69</v>
      </c>
      <c r="F3" s="33"/>
      <c r="G3" s="2" t="s">
        <v>13</v>
      </c>
      <c r="H3" s="2"/>
      <c r="I3" s="2"/>
      <c r="K3" s="3"/>
      <c r="L3" s="27" t="s">
        <v>14</v>
      </c>
      <c r="M3" s="34" t="s">
        <v>76</v>
      </c>
      <c r="N3" s="1" t="s">
        <v>15</v>
      </c>
      <c r="O3" s="1"/>
      <c r="R3" s="24"/>
      <c r="S3" s="24"/>
      <c r="T3" s="24"/>
      <c r="U3" s="22"/>
      <c r="V3" s="35"/>
      <c r="W3" s="36"/>
      <c r="X3" s="24"/>
      <c r="Y3" s="24"/>
    </row>
    <row r="4" spans="1:25">
      <c r="A4" s="21">
        <v>4</v>
      </c>
      <c r="B4" s="31" t="s">
        <v>16</v>
      </c>
      <c r="C4" s="37">
        <v>9</v>
      </c>
      <c r="D4" s="38"/>
      <c r="F4" s="2" t="s">
        <v>6</v>
      </c>
      <c r="G4" s="2" t="s">
        <v>6</v>
      </c>
      <c r="H4" s="2" t="s">
        <v>17</v>
      </c>
      <c r="I4" s="2" t="s">
        <v>1</v>
      </c>
      <c r="J4" s="1"/>
      <c r="K4" s="4" t="s">
        <v>18</v>
      </c>
      <c r="L4" s="1"/>
      <c r="M4" s="1"/>
      <c r="N4" s="1"/>
      <c r="O4" s="1"/>
      <c r="R4" s="22"/>
      <c r="S4" s="39"/>
      <c r="T4" s="24"/>
      <c r="U4" s="24"/>
      <c r="V4" s="40"/>
      <c r="W4" s="24"/>
      <c r="X4" s="24"/>
      <c r="Y4" s="24"/>
    </row>
    <row r="5" spans="1:25">
      <c r="A5" s="18">
        <v>5</v>
      </c>
      <c r="B5" s="31" t="s">
        <v>19</v>
      </c>
      <c r="C5" s="37">
        <v>19</v>
      </c>
      <c r="D5" s="38" t="s">
        <v>20</v>
      </c>
      <c r="F5" s="2" t="s">
        <v>0</v>
      </c>
      <c r="G5" s="2" t="s">
        <v>21</v>
      </c>
      <c r="H5" s="2" t="s">
        <v>22</v>
      </c>
      <c r="I5" s="2" t="s">
        <v>22</v>
      </c>
      <c r="J5" s="41" t="s">
        <v>23</v>
      </c>
      <c r="K5" s="27" t="s">
        <v>24</v>
      </c>
      <c r="L5" s="2"/>
      <c r="M5" s="2"/>
      <c r="N5" s="1"/>
      <c r="O5" s="3" t="s">
        <v>68</v>
      </c>
      <c r="P5" s="42" t="str">
        <f ca="1">RIGHT(CELL("filename",A1),LEN(CELL("filename",A1))-FIND("]",CELL("filename",A1)))</f>
        <v>srim19F_Water</v>
      </c>
      <c r="R5" s="22"/>
      <c r="S5" s="39"/>
      <c r="T5" s="43"/>
      <c r="U5" s="23"/>
      <c r="V5" s="44"/>
      <c r="W5" s="24"/>
      <c r="X5" s="24"/>
      <c r="Y5" s="24"/>
    </row>
    <row r="6" spans="1:25">
      <c r="A6" s="21">
        <v>6</v>
      </c>
      <c r="B6" s="31" t="s">
        <v>25</v>
      </c>
      <c r="C6" s="45" t="s">
        <v>79</v>
      </c>
      <c r="D6" s="38" t="s">
        <v>26</v>
      </c>
      <c r="F6" s="5" t="s">
        <v>2</v>
      </c>
      <c r="G6" s="6">
        <v>1</v>
      </c>
      <c r="H6" s="6">
        <v>66.67</v>
      </c>
      <c r="I6" s="7">
        <v>11.19</v>
      </c>
      <c r="J6" s="21">
        <v>1</v>
      </c>
      <c r="K6" s="46">
        <v>9.9997000000000007</v>
      </c>
      <c r="L6" s="4" t="s">
        <v>27</v>
      </c>
      <c r="M6" s="1"/>
      <c r="N6" s="1"/>
      <c r="O6" s="3" t="s">
        <v>67</v>
      </c>
      <c r="P6" s="47" t="s">
        <v>78</v>
      </c>
      <c r="Q6" s="24"/>
      <c r="R6" s="22"/>
      <c r="S6" s="39"/>
      <c r="T6" s="48"/>
      <c r="U6" s="23"/>
      <c r="V6" s="44"/>
      <c r="W6" s="24"/>
      <c r="X6" s="24"/>
      <c r="Y6" s="24"/>
    </row>
    <row r="7" spans="1:25">
      <c r="A7" s="18">
        <v>7</v>
      </c>
      <c r="B7" s="49"/>
      <c r="C7" s="45" t="s">
        <v>80</v>
      </c>
      <c r="F7" s="50" t="s">
        <v>3</v>
      </c>
      <c r="G7" s="51">
        <v>8</v>
      </c>
      <c r="H7" s="51">
        <v>33.33</v>
      </c>
      <c r="I7" s="52">
        <v>88.81</v>
      </c>
      <c r="J7" s="21">
        <v>2</v>
      </c>
      <c r="K7" s="53">
        <v>99.997</v>
      </c>
      <c r="L7" s="4" t="s">
        <v>28</v>
      </c>
      <c r="M7" s="1"/>
      <c r="N7" s="1"/>
      <c r="R7" s="22"/>
      <c r="S7" s="39"/>
      <c r="T7" s="24"/>
      <c r="U7" s="23"/>
      <c r="V7" s="44"/>
      <c r="W7" s="24"/>
      <c r="X7" s="54"/>
      <c r="Y7" s="24"/>
    </row>
    <row r="8" spans="1:25">
      <c r="A8" s="18">
        <v>8</v>
      </c>
      <c r="B8" s="31" t="s">
        <v>29</v>
      </c>
      <c r="C8" s="55">
        <v>1</v>
      </c>
      <c r="D8" s="8" t="s">
        <v>4</v>
      </c>
      <c r="F8" s="50"/>
      <c r="G8" s="51"/>
      <c r="H8" s="51"/>
      <c r="I8" s="52"/>
      <c r="J8" s="21">
        <v>3</v>
      </c>
      <c r="K8" s="53">
        <v>99.997</v>
      </c>
      <c r="L8" s="4" t="s">
        <v>30</v>
      </c>
      <c r="M8" s="1"/>
      <c r="N8" s="1"/>
      <c r="O8" s="1"/>
      <c r="R8" s="22"/>
      <c r="S8" s="39"/>
      <c r="T8" s="24"/>
      <c r="U8" s="23"/>
      <c r="V8" s="16"/>
      <c r="W8" s="24"/>
      <c r="X8" s="56"/>
      <c r="Y8" s="14"/>
    </row>
    <row r="9" spans="1:25">
      <c r="A9" s="18">
        <v>9</v>
      </c>
      <c r="B9" s="49"/>
      <c r="C9" s="55">
        <v>1.0029E+23</v>
      </c>
      <c r="D9" s="38" t="s">
        <v>5</v>
      </c>
      <c r="F9" s="50"/>
      <c r="G9" s="51"/>
      <c r="H9" s="51"/>
      <c r="I9" s="52"/>
      <c r="J9" s="21">
        <v>4</v>
      </c>
      <c r="K9" s="53">
        <v>1</v>
      </c>
      <c r="L9" s="4" t="s">
        <v>31</v>
      </c>
      <c r="M9" s="1"/>
      <c r="N9" s="1"/>
      <c r="O9" s="1"/>
      <c r="R9" s="22"/>
      <c r="S9" s="57"/>
      <c r="T9" s="15"/>
      <c r="U9" s="23"/>
      <c r="V9" s="16"/>
      <c r="W9" s="24"/>
      <c r="X9" s="56"/>
      <c r="Y9" s="14"/>
    </row>
    <row r="10" spans="1:25">
      <c r="A10" s="18">
        <v>10</v>
      </c>
      <c r="B10" s="31" t="s">
        <v>32</v>
      </c>
      <c r="C10" s="9">
        <v>0.122</v>
      </c>
      <c r="D10" s="38"/>
      <c r="F10" s="50"/>
      <c r="G10" s="51"/>
      <c r="H10" s="51"/>
      <c r="I10" s="52"/>
      <c r="J10" s="21">
        <v>5</v>
      </c>
      <c r="K10" s="53">
        <v>1</v>
      </c>
      <c r="L10" s="4" t="s">
        <v>33</v>
      </c>
      <c r="M10" s="1"/>
      <c r="N10" s="1"/>
      <c r="O10" s="1"/>
      <c r="R10" s="22"/>
      <c r="S10" s="57"/>
      <c r="T10" s="48"/>
      <c r="U10" s="23"/>
      <c r="V10" s="16"/>
      <c r="W10" s="24"/>
      <c r="X10" s="56"/>
      <c r="Y10" s="14"/>
    </row>
    <row r="11" spans="1:25">
      <c r="A11" s="18">
        <v>11</v>
      </c>
      <c r="C11" s="58" t="s">
        <v>34</v>
      </c>
      <c r="D11" s="26" t="s">
        <v>35</v>
      </c>
      <c r="F11" s="50"/>
      <c r="G11" s="51"/>
      <c r="H11" s="51"/>
      <c r="I11" s="52"/>
      <c r="J11" s="21">
        <v>6</v>
      </c>
      <c r="K11" s="53">
        <v>1000</v>
      </c>
      <c r="L11" s="4" t="s">
        <v>36</v>
      </c>
      <c r="M11" s="1"/>
      <c r="N11" s="1"/>
      <c r="O11" s="1"/>
      <c r="R11" s="22"/>
      <c r="S11" s="59"/>
      <c r="T11" s="24"/>
      <c r="U11" s="24"/>
      <c r="V11" s="54"/>
      <c r="W11" s="54"/>
      <c r="X11" s="54"/>
      <c r="Y11" s="24"/>
    </row>
    <row r="12" spans="1:25">
      <c r="A12" s="18">
        <v>12</v>
      </c>
      <c r="B12" s="27" t="s">
        <v>37</v>
      </c>
      <c r="C12" s="60">
        <v>20</v>
      </c>
      <c r="D12" s="61">
        <f>$C$5/100</f>
        <v>0.19</v>
      </c>
      <c r="E12" s="38" t="s">
        <v>66</v>
      </c>
      <c r="F12" s="50"/>
      <c r="G12" s="51"/>
      <c r="H12" s="51"/>
      <c r="I12" s="52"/>
      <c r="J12" s="21">
        <v>7</v>
      </c>
      <c r="K12" s="53">
        <v>9.9705999999999992</v>
      </c>
      <c r="L12" s="4" t="s">
        <v>38</v>
      </c>
      <c r="M12" s="1"/>
      <c r="R12" s="22"/>
      <c r="S12" s="59"/>
      <c r="T12" s="24"/>
      <c r="U12" s="24"/>
      <c r="V12" s="44"/>
      <c r="W12" s="44"/>
      <c r="X12" s="44"/>
      <c r="Y12" s="24"/>
    </row>
    <row r="13" spans="1:25">
      <c r="A13" s="18">
        <v>13</v>
      </c>
      <c r="B13" s="27" t="s">
        <v>39</v>
      </c>
      <c r="C13" s="62">
        <v>228</v>
      </c>
      <c r="D13" s="61">
        <f>$C$5*1000000</f>
        <v>19000000</v>
      </c>
      <c r="E13" s="38" t="s">
        <v>61</v>
      </c>
      <c r="F13" s="63"/>
      <c r="G13" s="64"/>
      <c r="H13" s="64"/>
      <c r="I13" s="65"/>
      <c r="J13" s="21">
        <v>8</v>
      </c>
      <c r="K13" s="66">
        <v>0.13238</v>
      </c>
      <c r="L13" s="4" t="s">
        <v>40</v>
      </c>
      <c r="R13" s="22" t="s">
        <v>77</v>
      </c>
      <c r="S13" s="59"/>
      <c r="T13" s="24"/>
      <c r="U13" s="22"/>
      <c r="V13" s="44"/>
      <c r="W13" s="44"/>
      <c r="X13" s="16"/>
      <c r="Y13" s="24"/>
    </row>
    <row r="14" spans="1:25" ht="13">
      <c r="A14" s="18">
        <v>14</v>
      </c>
      <c r="B14" s="27" t="s">
        <v>70</v>
      </c>
      <c r="C14" s="67"/>
      <c r="D14" s="38" t="s">
        <v>71</v>
      </c>
      <c r="E14" s="24"/>
      <c r="F14" s="24"/>
      <c r="G14" s="24"/>
      <c r="H14" s="68">
        <f>SUM(H6:H13)</f>
        <v>100</v>
      </c>
      <c r="I14" s="69">
        <f>SUM(I6:I13)</f>
        <v>100</v>
      </c>
      <c r="J14" s="21">
        <v>0</v>
      </c>
      <c r="K14" s="10" t="s">
        <v>41</v>
      </c>
      <c r="L14" s="11"/>
      <c r="N14" s="58"/>
      <c r="O14" s="58"/>
      <c r="P14" s="58"/>
      <c r="R14" s="22"/>
      <c r="S14" s="59"/>
      <c r="T14" s="24"/>
      <c r="U14" s="22"/>
      <c r="V14" s="70"/>
      <c r="W14" s="70"/>
      <c r="X14" s="71"/>
      <c r="Y14" s="24"/>
    </row>
    <row r="15" spans="1:25" ht="13">
      <c r="A15" s="18">
        <v>15</v>
      </c>
      <c r="B15" s="27" t="s">
        <v>63</v>
      </c>
      <c r="C15" s="72"/>
      <c r="D15" s="73" t="s">
        <v>64</v>
      </c>
      <c r="E15" s="74"/>
      <c r="F15" s="74"/>
      <c r="G15" s="74"/>
      <c r="H15" s="48"/>
      <c r="I15" s="48"/>
      <c r="J15" s="17"/>
      <c r="K15" s="12"/>
      <c r="L15" s="13"/>
      <c r="M15" s="17"/>
      <c r="N15" s="38"/>
      <c r="O15" s="38"/>
      <c r="P15" s="17"/>
      <c r="R15" s="22"/>
      <c r="S15" s="59"/>
      <c r="T15" s="24"/>
      <c r="U15" s="24"/>
      <c r="V15" s="75"/>
      <c r="W15" s="75"/>
      <c r="X15" s="56"/>
      <c r="Y15" s="24"/>
    </row>
    <row r="16" spans="1:25">
      <c r="A16" s="18">
        <v>16</v>
      </c>
      <c r="B16" s="38"/>
      <c r="C16" s="76"/>
      <c r="D16" s="77"/>
      <c r="F16" s="78" t="s">
        <v>42</v>
      </c>
      <c r="G16" s="74"/>
      <c r="H16" s="79"/>
      <c r="I16" s="48"/>
      <c r="J16" s="115" t="s">
        <v>81</v>
      </c>
      <c r="K16" s="12"/>
      <c r="L16" s="13"/>
      <c r="M16" s="38"/>
      <c r="N16" s="38"/>
      <c r="O16" s="38"/>
      <c r="P16" s="38"/>
      <c r="R16" s="22"/>
      <c r="S16" s="59"/>
      <c r="T16" s="24"/>
      <c r="U16" s="24"/>
      <c r="V16" s="75"/>
      <c r="W16" s="75"/>
      <c r="X16" s="56"/>
      <c r="Y16" s="24"/>
    </row>
    <row r="17" spans="1:25">
      <c r="A17" s="18">
        <v>17</v>
      </c>
      <c r="B17" s="80" t="s">
        <v>43</v>
      </c>
      <c r="C17" s="81"/>
      <c r="D17" s="82"/>
      <c r="E17" s="80" t="s">
        <v>44</v>
      </c>
      <c r="F17" s="83" t="s">
        <v>45</v>
      </c>
      <c r="G17" s="84" t="s">
        <v>46</v>
      </c>
      <c r="H17" s="80" t="s">
        <v>47</v>
      </c>
      <c r="I17" s="81"/>
      <c r="J17" s="82"/>
      <c r="K17" s="80" t="s">
        <v>48</v>
      </c>
      <c r="L17" s="85"/>
      <c r="M17" s="86"/>
      <c r="N17" s="80" t="s">
        <v>49</v>
      </c>
      <c r="O17" s="81"/>
      <c r="P17" s="82"/>
      <c r="R17" s="22"/>
      <c r="S17" s="59"/>
      <c r="T17" s="24"/>
      <c r="U17" s="24"/>
      <c r="V17" s="24"/>
      <c r="W17" s="24"/>
      <c r="X17" s="24"/>
      <c r="Y17" s="24"/>
    </row>
    <row r="18" spans="1:25">
      <c r="A18" s="18">
        <v>18</v>
      </c>
      <c r="B18" s="87" t="s">
        <v>50</v>
      </c>
      <c r="C18" s="24"/>
      <c r="D18" s="88" t="s">
        <v>51</v>
      </c>
      <c r="E18" s="116" t="s">
        <v>52</v>
      </c>
      <c r="F18" s="117"/>
      <c r="G18" s="118"/>
      <c r="H18" s="87" t="s">
        <v>53</v>
      </c>
      <c r="I18" s="24"/>
      <c r="J18" s="88" t="s">
        <v>54</v>
      </c>
      <c r="K18" s="87" t="s">
        <v>55</v>
      </c>
      <c r="L18" s="89"/>
      <c r="M18" s="88" t="s">
        <v>54</v>
      </c>
      <c r="N18" s="87" t="s">
        <v>55</v>
      </c>
      <c r="O18" s="24"/>
      <c r="P18" s="88" t="s">
        <v>54</v>
      </c>
    </row>
    <row r="19" spans="1:25">
      <c r="A19" s="18">
        <v>19</v>
      </c>
      <c r="B19" s="91"/>
      <c r="C19" s="92"/>
      <c r="D19" s="93"/>
      <c r="E19" s="91"/>
      <c r="F19" s="92"/>
      <c r="G19" s="93"/>
      <c r="H19" s="91"/>
      <c r="I19" s="92"/>
      <c r="J19" s="93"/>
      <c r="K19" s="91"/>
      <c r="L19" s="92"/>
      <c r="M19" s="93"/>
      <c r="N19" s="91"/>
      <c r="O19" s="92"/>
      <c r="P19" s="93"/>
    </row>
    <row r="20" spans="1:25">
      <c r="A20" s="21">
        <v>20</v>
      </c>
      <c r="B20" s="94">
        <v>199.999</v>
      </c>
      <c r="C20" s="95" t="s">
        <v>65</v>
      </c>
      <c r="D20" s="96">
        <f t="shared" ref="D20:D37" si="0">B20/1000000/$C$5</f>
        <v>1.0526263157894736E-5</v>
      </c>
      <c r="E20" s="97">
        <v>6.7760000000000001E-2</v>
      </c>
      <c r="F20" s="98">
        <v>0.94259999999999999</v>
      </c>
      <c r="G20" s="99">
        <f t="shared" ref="G20:G83" si="1">E20+F20</f>
        <v>1.0103599999999999</v>
      </c>
      <c r="H20" s="94">
        <v>25</v>
      </c>
      <c r="I20" s="95" t="s">
        <v>57</v>
      </c>
      <c r="J20" s="100">
        <f t="shared" ref="J20:J51" si="2">H20/1000/10</f>
        <v>2.5000000000000001E-3</v>
      </c>
      <c r="K20" s="94">
        <v>12</v>
      </c>
      <c r="L20" s="95" t="s">
        <v>57</v>
      </c>
      <c r="M20" s="100">
        <f t="shared" ref="M20:M51" si="3">K20/1000/10</f>
        <v>1.2000000000000001E-3</v>
      </c>
      <c r="N20" s="94">
        <v>9</v>
      </c>
      <c r="O20" s="95" t="s">
        <v>57</v>
      </c>
      <c r="P20" s="100">
        <f t="shared" ref="P20:P51" si="4">N20/1000/10</f>
        <v>8.9999999999999998E-4</v>
      </c>
    </row>
    <row r="21" spans="1:25">
      <c r="A21" s="18">
        <f>A20+1</f>
        <v>21</v>
      </c>
      <c r="B21" s="101">
        <v>224.999</v>
      </c>
      <c r="C21" s="102" t="s">
        <v>65</v>
      </c>
      <c r="D21" s="96">
        <f t="shared" si="0"/>
        <v>1.1842052631578948E-5</v>
      </c>
      <c r="E21" s="103">
        <v>7.1870000000000003E-2</v>
      </c>
      <c r="F21" s="104">
        <v>0.98399999999999999</v>
      </c>
      <c r="G21" s="99">
        <f t="shared" si="1"/>
        <v>1.0558700000000001</v>
      </c>
      <c r="H21" s="101">
        <v>26</v>
      </c>
      <c r="I21" s="102" t="s">
        <v>57</v>
      </c>
      <c r="J21" s="100">
        <f t="shared" si="2"/>
        <v>2.5999999999999999E-3</v>
      </c>
      <c r="K21" s="101">
        <v>13</v>
      </c>
      <c r="L21" s="102" t="s">
        <v>57</v>
      </c>
      <c r="M21" s="100">
        <f t="shared" si="3"/>
        <v>1.2999999999999999E-3</v>
      </c>
      <c r="N21" s="101">
        <v>10</v>
      </c>
      <c r="O21" s="102" t="s">
        <v>57</v>
      </c>
      <c r="P21" s="100">
        <f t="shared" si="4"/>
        <v>1E-3</v>
      </c>
    </row>
    <row r="22" spans="1:25">
      <c r="A22" s="18">
        <f t="shared" ref="A22:A85" si="5">A21+1</f>
        <v>22</v>
      </c>
      <c r="B22" s="101">
        <v>249.999</v>
      </c>
      <c r="C22" s="102" t="s">
        <v>65</v>
      </c>
      <c r="D22" s="96">
        <f t="shared" si="0"/>
        <v>1.3157842105263157E-5</v>
      </c>
      <c r="E22" s="103">
        <v>7.5759999999999994E-2</v>
      </c>
      <c r="F22" s="104">
        <v>1.022</v>
      </c>
      <c r="G22" s="99">
        <f t="shared" si="1"/>
        <v>1.0977600000000001</v>
      </c>
      <c r="H22" s="101">
        <v>28</v>
      </c>
      <c r="I22" s="102" t="s">
        <v>57</v>
      </c>
      <c r="J22" s="100">
        <f t="shared" si="2"/>
        <v>2.8E-3</v>
      </c>
      <c r="K22" s="101">
        <v>14</v>
      </c>
      <c r="L22" s="102" t="s">
        <v>57</v>
      </c>
      <c r="M22" s="100">
        <f t="shared" si="3"/>
        <v>1.4E-3</v>
      </c>
      <c r="N22" s="101">
        <v>10</v>
      </c>
      <c r="O22" s="102" t="s">
        <v>57</v>
      </c>
      <c r="P22" s="100">
        <f t="shared" si="4"/>
        <v>1E-3</v>
      </c>
    </row>
    <row r="23" spans="1:25">
      <c r="A23" s="18">
        <f t="shared" si="5"/>
        <v>23</v>
      </c>
      <c r="B23" s="101">
        <v>274.99900000000002</v>
      </c>
      <c r="C23" s="102" t="s">
        <v>65</v>
      </c>
      <c r="D23" s="96">
        <f t="shared" si="0"/>
        <v>1.4473631578947368E-5</v>
      </c>
      <c r="E23" s="103">
        <v>7.9460000000000003E-2</v>
      </c>
      <c r="F23" s="104">
        <v>1.056</v>
      </c>
      <c r="G23" s="99">
        <f t="shared" si="1"/>
        <v>1.1354600000000001</v>
      </c>
      <c r="H23" s="101">
        <v>29</v>
      </c>
      <c r="I23" s="102" t="s">
        <v>57</v>
      </c>
      <c r="J23" s="100">
        <f t="shared" si="2"/>
        <v>2.9000000000000002E-3</v>
      </c>
      <c r="K23" s="101">
        <v>15</v>
      </c>
      <c r="L23" s="102" t="s">
        <v>57</v>
      </c>
      <c r="M23" s="100">
        <f t="shared" si="3"/>
        <v>1.5E-3</v>
      </c>
      <c r="N23" s="101">
        <v>11</v>
      </c>
      <c r="O23" s="102" t="s">
        <v>57</v>
      </c>
      <c r="P23" s="100">
        <f t="shared" si="4"/>
        <v>1.0999999999999998E-3</v>
      </c>
    </row>
    <row r="24" spans="1:25">
      <c r="A24" s="18">
        <f t="shared" si="5"/>
        <v>24</v>
      </c>
      <c r="B24" s="101">
        <v>299.99900000000002</v>
      </c>
      <c r="C24" s="102" t="s">
        <v>65</v>
      </c>
      <c r="D24" s="96">
        <f t="shared" si="0"/>
        <v>1.578942105263158E-5</v>
      </c>
      <c r="E24" s="103">
        <v>8.2989999999999994E-2</v>
      </c>
      <c r="F24" s="104">
        <v>1.087</v>
      </c>
      <c r="G24" s="99">
        <f t="shared" si="1"/>
        <v>1.1699899999999999</v>
      </c>
      <c r="H24" s="101">
        <v>31</v>
      </c>
      <c r="I24" s="102" t="s">
        <v>57</v>
      </c>
      <c r="J24" s="100">
        <f t="shared" si="2"/>
        <v>3.0999999999999999E-3</v>
      </c>
      <c r="K24" s="101">
        <v>15</v>
      </c>
      <c r="L24" s="102" t="s">
        <v>57</v>
      </c>
      <c r="M24" s="100">
        <f t="shared" si="3"/>
        <v>1.5E-3</v>
      </c>
      <c r="N24" s="101">
        <v>11</v>
      </c>
      <c r="O24" s="102" t="s">
        <v>57</v>
      </c>
      <c r="P24" s="100">
        <f t="shared" si="4"/>
        <v>1.0999999999999998E-3</v>
      </c>
    </row>
    <row r="25" spans="1:25">
      <c r="A25" s="18">
        <f t="shared" si="5"/>
        <v>25</v>
      </c>
      <c r="B25" s="101">
        <v>324.99900000000002</v>
      </c>
      <c r="C25" s="102" t="s">
        <v>65</v>
      </c>
      <c r="D25" s="96">
        <f t="shared" si="0"/>
        <v>1.7105210526315791E-5</v>
      </c>
      <c r="E25" s="103">
        <v>8.6379999999999998E-2</v>
      </c>
      <c r="F25" s="104">
        <v>1.117</v>
      </c>
      <c r="G25" s="99">
        <f t="shared" si="1"/>
        <v>1.2033799999999999</v>
      </c>
      <c r="H25" s="101">
        <v>32</v>
      </c>
      <c r="I25" s="102" t="s">
        <v>57</v>
      </c>
      <c r="J25" s="100">
        <f t="shared" si="2"/>
        <v>3.2000000000000002E-3</v>
      </c>
      <c r="K25" s="101">
        <v>16</v>
      </c>
      <c r="L25" s="102" t="s">
        <v>57</v>
      </c>
      <c r="M25" s="100">
        <f t="shared" si="3"/>
        <v>1.6000000000000001E-3</v>
      </c>
      <c r="N25" s="101">
        <v>12</v>
      </c>
      <c r="O25" s="102" t="s">
        <v>57</v>
      </c>
      <c r="P25" s="100">
        <f t="shared" si="4"/>
        <v>1.2000000000000001E-3</v>
      </c>
    </row>
    <row r="26" spans="1:25">
      <c r="A26" s="18">
        <f t="shared" si="5"/>
        <v>26</v>
      </c>
      <c r="B26" s="101">
        <v>349.99900000000002</v>
      </c>
      <c r="C26" s="102" t="s">
        <v>65</v>
      </c>
      <c r="D26" s="96">
        <f t="shared" si="0"/>
        <v>1.8421000000000002E-5</v>
      </c>
      <c r="E26" s="103">
        <v>8.9639999999999997E-2</v>
      </c>
      <c r="F26" s="104">
        <v>1.1439999999999999</v>
      </c>
      <c r="G26" s="99">
        <f t="shared" si="1"/>
        <v>1.2336399999999998</v>
      </c>
      <c r="H26" s="101">
        <v>34</v>
      </c>
      <c r="I26" s="102" t="s">
        <v>57</v>
      </c>
      <c r="J26" s="100">
        <f t="shared" si="2"/>
        <v>3.4000000000000002E-3</v>
      </c>
      <c r="K26" s="101">
        <v>16</v>
      </c>
      <c r="L26" s="102" t="s">
        <v>57</v>
      </c>
      <c r="M26" s="100">
        <f t="shared" si="3"/>
        <v>1.6000000000000001E-3</v>
      </c>
      <c r="N26" s="101">
        <v>12</v>
      </c>
      <c r="O26" s="102" t="s">
        <v>57</v>
      </c>
      <c r="P26" s="100">
        <f t="shared" si="4"/>
        <v>1.2000000000000001E-3</v>
      </c>
    </row>
    <row r="27" spans="1:25">
      <c r="A27" s="18">
        <f t="shared" si="5"/>
        <v>27</v>
      </c>
      <c r="B27" s="101">
        <v>374.99900000000002</v>
      </c>
      <c r="C27" s="102" t="s">
        <v>65</v>
      </c>
      <c r="D27" s="96">
        <f t="shared" si="0"/>
        <v>1.9736789473684213E-5</v>
      </c>
      <c r="E27" s="103">
        <v>9.2780000000000001E-2</v>
      </c>
      <c r="F27" s="104">
        <v>1.169</v>
      </c>
      <c r="G27" s="99">
        <f t="shared" si="1"/>
        <v>1.2617800000000001</v>
      </c>
      <c r="H27" s="101">
        <v>35</v>
      </c>
      <c r="I27" s="102" t="s">
        <v>57</v>
      </c>
      <c r="J27" s="100">
        <f t="shared" si="2"/>
        <v>3.5000000000000005E-3</v>
      </c>
      <c r="K27" s="101">
        <v>17</v>
      </c>
      <c r="L27" s="102" t="s">
        <v>57</v>
      </c>
      <c r="M27" s="100">
        <f t="shared" si="3"/>
        <v>1.7000000000000001E-3</v>
      </c>
      <c r="N27" s="101">
        <v>12</v>
      </c>
      <c r="O27" s="102" t="s">
        <v>57</v>
      </c>
      <c r="P27" s="100">
        <f t="shared" si="4"/>
        <v>1.2000000000000001E-3</v>
      </c>
    </row>
    <row r="28" spans="1:25">
      <c r="A28" s="18">
        <f t="shared" si="5"/>
        <v>28</v>
      </c>
      <c r="B28" s="101">
        <v>399.99900000000002</v>
      </c>
      <c r="C28" s="102" t="s">
        <v>65</v>
      </c>
      <c r="D28" s="96">
        <f t="shared" si="0"/>
        <v>2.105257894736842E-5</v>
      </c>
      <c r="E28" s="103">
        <v>9.5829999999999999E-2</v>
      </c>
      <c r="F28" s="104">
        <v>1.1930000000000001</v>
      </c>
      <c r="G28" s="99">
        <f t="shared" si="1"/>
        <v>1.2888300000000001</v>
      </c>
      <c r="H28" s="101">
        <v>37</v>
      </c>
      <c r="I28" s="102" t="s">
        <v>57</v>
      </c>
      <c r="J28" s="100">
        <f t="shared" si="2"/>
        <v>3.6999999999999997E-3</v>
      </c>
      <c r="K28" s="101">
        <v>18</v>
      </c>
      <c r="L28" s="102" t="s">
        <v>57</v>
      </c>
      <c r="M28" s="100">
        <f t="shared" si="3"/>
        <v>1.8E-3</v>
      </c>
      <c r="N28" s="101">
        <v>13</v>
      </c>
      <c r="O28" s="102" t="s">
        <v>57</v>
      </c>
      <c r="P28" s="100">
        <f t="shared" si="4"/>
        <v>1.2999999999999999E-3</v>
      </c>
    </row>
    <row r="29" spans="1:25">
      <c r="A29" s="18">
        <f t="shared" si="5"/>
        <v>29</v>
      </c>
      <c r="B29" s="101">
        <v>449.99900000000002</v>
      </c>
      <c r="C29" s="102" t="s">
        <v>65</v>
      </c>
      <c r="D29" s="96">
        <f t="shared" si="0"/>
        <v>2.3684157894736845E-5</v>
      </c>
      <c r="E29" s="103">
        <v>0.1016</v>
      </c>
      <c r="F29" s="104">
        <v>1.236</v>
      </c>
      <c r="G29" s="99">
        <f t="shared" si="1"/>
        <v>1.3375999999999999</v>
      </c>
      <c r="H29" s="101">
        <v>39</v>
      </c>
      <c r="I29" s="102" t="s">
        <v>57</v>
      </c>
      <c r="J29" s="100">
        <f t="shared" si="2"/>
        <v>3.8999999999999998E-3</v>
      </c>
      <c r="K29" s="101">
        <v>19</v>
      </c>
      <c r="L29" s="102" t="s">
        <v>57</v>
      </c>
      <c r="M29" s="100">
        <f t="shared" si="3"/>
        <v>1.9E-3</v>
      </c>
      <c r="N29" s="101">
        <v>14</v>
      </c>
      <c r="O29" s="102" t="s">
        <v>57</v>
      </c>
      <c r="P29" s="100">
        <f t="shared" si="4"/>
        <v>1.4E-3</v>
      </c>
    </row>
    <row r="30" spans="1:25">
      <c r="A30" s="18">
        <f t="shared" si="5"/>
        <v>30</v>
      </c>
      <c r="B30" s="101">
        <v>499.99900000000002</v>
      </c>
      <c r="C30" s="102" t="s">
        <v>65</v>
      </c>
      <c r="D30" s="96">
        <f t="shared" si="0"/>
        <v>2.6315736842105263E-5</v>
      </c>
      <c r="E30" s="103">
        <v>0.1071</v>
      </c>
      <c r="F30" s="104">
        <v>1.2749999999999999</v>
      </c>
      <c r="G30" s="99">
        <f t="shared" si="1"/>
        <v>1.3820999999999999</v>
      </c>
      <c r="H30" s="101">
        <v>42</v>
      </c>
      <c r="I30" s="102" t="s">
        <v>57</v>
      </c>
      <c r="J30" s="100">
        <f t="shared" si="2"/>
        <v>4.2000000000000006E-3</v>
      </c>
      <c r="K30" s="101">
        <v>20</v>
      </c>
      <c r="L30" s="102" t="s">
        <v>57</v>
      </c>
      <c r="M30" s="100">
        <f t="shared" si="3"/>
        <v>2E-3</v>
      </c>
      <c r="N30" s="101">
        <v>15</v>
      </c>
      <c r="O30" s="102" t="s">
        <v>57</v>
      </c>
      <c r="P30" s="100">
        <f t="shared" si="4"/>
        <v>1.5E-3</v>
      </c>
    </row>
    <row r="31" spans="1:25">
      <c r="A31" s="18">
        <f t="shared" si="5"/>
        <v>31</v>
      </c>
      <c r="B31" s="101">
        <v>549.99900000000002</v>
      </c>
      <c r="C31" s="102" t="s">
        <v>65</v>
      </c>
      <c r="D31" s="96">
        <f t="shared" si="0"/>
        <v>2.8947315789473685E-5</v>
      </c>
      <c r="E31" s="103">
        <v>0.1124</v>
      </c>
      <c r="F31" s="104">
        <v>1.31</v>
      </c>
      <c r="G31" s="99">
        <f t="shared" si="1"/>
        <v>1.4224000000000001</v>
      </c>
      <c r="H31" s="101">
        <v>44</v>
      </c>
      <c r="I31" s="102" t="s">
        <v>57</v>
      </c>
      <c r="J31" s="100">
        <f t="shared" si="2"/>
        <v>4.3999999999999994E-3</v>
      </c>
      <c r="K31" s="101">
        <v>21</v>
      </c>
      <c r="L31" s="102" t="s">
        <v>57</v>
      </c>
      <c r="M31" s="100">
        <f t="shared" si="3"/>
        <v>2.1000000000000003E-3</v>
      </c>
      <c r="N31" s="101">
        <v>15</v>
      </c>
      <c r="O31" s="102" t="s">
        <v>57</v>
      </c>
      <c r="P31" s="100">
        <f t="shared" si="4"/>
        <v>1.5E-3</v>
      </c>
    </row>
    <row r="32" spans="1:25">
      <c r="A32" s="18">
        <f t="shared" si="5"/>
        <v>32</v>
      </c>
      <c r="B32" s="101">
        <v>599.99900000000002</v>
      </c>
      <c r="C32" s="102" t="s">
        <v>65</v>
      </c>
      <c r="D32" s="96">
        <f t="shared" si="0"/>
        <v>3.1578894736842106E-5</v>
      </c>
      <c r="E32" s="103">
        <v>0.1174</v>
      </c>
      <c r="F32" s="104">
        <v>1.3420000000000001</v>
      </c>
      <c r="G32" s="99">
        <f t="shared" si="1"/>
        <v>1.4594</v>
      </c>
      <c r="H32" s="101">
        <v>47</v>
      </c>
      <c r="I32" s="102" t="s">
        <v>57</v>
      </c>
      <c r="J32" s="100">
        <f t="shared" si="2"/>
        <v>4.7000000000000002E-3</v>
      </c>
      <c r="K32" s="101">
        <v>22</v>
      </c>
      <c r="L32" s="102" t="s">
        <v>57</v>
      </c>
      <c r="M32" s="100">
        <f t="shared" si="3"/>
        <v>2.1999999999999997E-3</v>
      </c>
      <c r="N32" s="101">
        <v>16</v>
      </c>
      <c r="O32" s="102" t="s">
        <v>57</v>
      </c>
      <c r="P32" s="100">
        <f t="shared" si="4"/>
        <v>1.6000000000000001E-3</v>
      </c>
    </row>
    <row r="33" spans="1:16">
      <c r="A33" s="18">
        <f t="shared" si="5"/>
        <v>33</v>
      </c>
      <c r="B33" s="101">
        <v>649.99900000000002</v>
      </c>
      <c r="C33" s="102" t="s">
        <v>65</v>
      </c>
      <c r="D33" s="96">
        <f t="shared" si="0"/>
        <v>3.4210473684210528E-5</v>
      </c>
      <c r="E33" s="103">
        <v>0.1222</v>
      </c>
      <c r="F33" s="104">
        <v>1.371</v>
      </c>
      <c r="G33" s="99">
        <f t="shared" si="1"/>
        <v>1.4932000000000001</v>
      </c>
      <c r="H33" s="101">
        <v>49</v>
      </c>
      <c r="I33" s="102" t="s">
        <v>57</v>
      </c>
      <c r="J33" s="100">
        <f t="shared" si="2"/>
        <v>4.8999999999999998E-3</v>
      </c>
      <c r="K33" s="101">
        <v>23</v>
      </c>
      <c r="L33" s="102" t="s">
        <v>57</v>
      </c>
      <c r="M33" s="100">
        <f t="shared" si="3"/>
        <v>2.3E-3</v>
      </c>
      <c r="N33" s="101">
        <v>17</v>
      </c>
      <c r="O33" s="102" t="s">
        <v>57</v>
      </c>
      <c r="P33" s="100">
        <f t="shared" si="4"/>
        <v>1.7000000000000001E-3</v>
      </c>
    </row>
    <row r="34" spans="1:16">
      <c r="A34" s="18">
        <f t="shared" si="5"/>
        <v>34</v>
      </c>
      <c r="B34" s="101">
        <v>699.99900000000002</v>
      </c>
      <c r="C34" s="102" t="s">
        <v>65</v>
      </c>
      <c r="D34" s="96">
        <f t="shared" si="0"/>
        <v>3.6842052631578949E-5</v>
      </c>
      <c r="E34" s="103">
        <v>0.1268</v>
      </c>
      <c r="F34" s="104">
        <v>1.397</v>
      </c>
      <c r="G34" s="99">
        <f t="shared" si="1"/>
        <v>1.5238</v>
      </c>
      <c r="H34" s="101">
        <v>52</v>
      </c>
      <c r="I34" s="102" t="s">
        <v>57</v>
      </c>
      <c r="J34" s="100">
        <f t="shared" si="2"/>
        <v>5.1999999999999998E-3</v>
      </c>
      <c r="K34" s="101">
        <v>24</v>
      </c>
      <c r="L34" s="102" t="s">
        <v>57</v>
      </c>
      <c r="M34" s="100">
        <f t="shared" si="3"/>
        <v>2.4000000000000002E-3</v>
      </c>
      <c r="N34" s="101">
        <v>17</v>
      </c>
      <c r="O34" s="102" t="s">
        <v>57</v>
      </c>
      <c r="P34" s="100">
        <f t="shared" si="4"/>
        <v>1.7000000000000001E-3</v>
      </c>
    </row>
    <row r="35" spans="1:16">
      <c r="A35" s="18">
        <f t="shared" si="5"/>
        <v>35</v>
      </c>
      <c r="B35" s="101">
        <v>799.99900000000002</v>
      </c>
      <c r="C35" s="102" t="s">
        <v>65</v>
      </c>
      <c r="D35" s="96">
        <f t="shared" si="0"/>
        <v>4.2105210526315792E-5</v>
      </c>
      <c r="E35" s="103">
        <v>0.13550000000000001</v>
      </c>
      <c r="F35" s="104">
        <v>1.444</v>
      </c>
      <c r="G35" s="99">
        <f t="shared" si="1"/>
        <v>1.5794999999999999</v>
      </c>
      <c r="H35" s="101">
        <v>56</v>
      </c>
      <c r="I35" s="102" t="s">
        <v>57</v>
      </c>
      <c r="J35" s="100">
        <f t="shared" si="2"/>
        <v>5.5999999999999999E-3</v>
      </c>
      <c r="K35" s="101">
        <v>26</v>
      </c>
      <c r="L35" s="102" t="s">
        <v>57</v>
      </c>
      <c r="M35" s="100">
        <f t="shared" si="3"/>
        <v>2.5999999999999999E-3</v>
      </c>
      <c r="N35" s="101">
        <v>19</v>
      </c>
      <c r="O35" s="102" t="s">
        <v>57</v>
      </c>
      <c r="P35" s="100">
        <f t="shared" si="4"/>
        <v>1.9E-3</v>
      </c>
    </row>
    <row r="36" spans="1:16">
      <c r="A36" s="18">
        <f t="shared" si="5"/>
        <v>36</v>
      </c>
      <c r="B36" s="101">
        <v>899.99900000000002</v>
      </c>
      <c r="C36" s="102" t="s">
        <v>65</v>
      </c>
      <c r="D36" s="96">
        <f t="shared" si="0"/>
        <v>4.7368368421052636E-5</v>
      </c>
      <c r="E36" s="103">
        <v>0.14369999999999999</v>
      </c>
      <c r="F36" s="104">
        <v>1.484</v>
      </c>
      <c r="G36" s="99">
        <f t="shared" si="1"/>
        <v>1.6276999999999999</v>
      </c>
      <c r="H36" s="101">
        <v>61</v>
      </c>
      <c r="I36" s="102" t="s">
        <v>57</v>
      </c>
      <c r="J36" s="100">
        <f t="shared" si="2"/>
        <v>6.0999999999999995E-3</v>
      </c>
      <c r="K36" s="101">
        <v>27</v>
      </c>
      <c r="L36" s="102" t="s">
        <v>57</v>
      </c>
      <c r="M36" s="100">
        <f t="shared" si="3"/>
        <v>2.7000000000000001E-3</v>
      </c>
      <c r="N36" s="101">
        <v>20</v>
      </c>
      <c r="O36" s="102" t="s">
        <v>57</v>
      </c>
      <c r="P36" s="100">
        <f t="shared" si="4"/>
        <v>2E-3</v>
      </c>
    </row>
    <row r="37" spans="1:16">
      <c r="A37" s="18">
        <f t="shared" si="5"/>
        <v>37</v>
      </c>
      <c r="B37" s="101">
        <v>999.99900000000002</v>
      </c>
      <c r="C37" s="102" t="s">
        <v>65</v>
      </c>
      <c r="D37" s="96">
        <f t="shared" si="0"/>
        <v>5.2631526315789479E-5</v>
      </c>
      <c r="E37" s="103">
        <v>0.1515</v>
      </c>
      <c r="F37" s="104">
        <v>1.52</v>
      </c>
      <c r="G37" s="99">
        <f t="shared" si="1"/>
        <v>1.6715</v>
      </c>
      <c r="H37" s="101">
        <v>65</v>
      </c>
      <c r="I37" s="102" t="s">
        <v>57</v>
      </c>
      <c r="J37" s="100">
        <f t="shared" si="2"/>
        <v>6.5000000000000006E-3</v>
      </c>
      <c r="K37" s="101">
        <v>29</v>
      </c>
      <c r="L37" s="102" t="s">
        <v>57</v>
      </c>
      <c r="M37" s="100">
        <f t="shared" si="3"/>
        <v>2.9000000000000002E-3</v>
      </c>
      <c r="N37" s="101">
        <v>21</v>
      </c>
      <c r="O37" s="102" t="s">
        <v>57</v>
      </c>
      <c r="P37" s="100">
        <f t="shared" si="4"/>
        <v>2.1000000000000003E-3</v>
      </c>
    </row>
    <row r="38" spans="1:16">
      <c r="A38" s="18">
        <f t="shared" si="5"/>
        <v>38</v>
      </c>
      <c r="B38" s="101">
        <v>1.1000000000000001</v>
      </c>
      <c r="C38" s="105" t="s">
        <v>56</v>
      </c>
      <c r="D38" s="96">
        <f t="shared" ref="D38:D69" si="6">B38/1000/$C$5</f>
        <v>5.7894736842105267E-5</v>
      </c>
      <c r="E38" s="103">
        <v>0.15890000000000001</v>
      </c>
      <c r="F38" s="104">
        <v>1.5509999999999999</v>
      </c>
      <c r="G38" s="99">
        <f t="shared" si="1"/>
        <v>1.7099</v>
      </c>
      <c r="H38" s="101">
        <v>70</v>
      </c>
      <c r="I38" s="102" t="s">
        <v>57</v>
      </c>
      <c r="J38" s="100">
        <f t="shared" si="2"/>
        <v>7.000000000000001E-3</v>
      </c>
      <c r="K38" s="101">
        <v>31</v>
      </c>
      <c r="L38" s="102" t="s">
        <v>57</v>
      </c>
      <c r="M38" s="100">
        <f t="shared" si="3"/>
        <v>3.0999999999999999E-3</v>
      </c>
      <c r="N38" s="101">
        <v>23</v>
      </c>
      <c r="O38" s="102" t="s">
        <v>57</v>
      </c>
      <c r="P38" s="100">
        <f t="shared" si="4"/>
        <v>2.3E-3</v>
      </c>
    </row>
    <row r="39" spans="1:16">
      <c r="A39" s="18">
        <f t="shared" si="5"/>
        <v>39</v>
      </c>
      <c r="B39" s="101">
        <v>1.2</v>
      </c>
      <c r="C39" s="102" t="s">
        <v>56</v>
      </c>
      <c r="D39" s="96">
        <f t="shared" si="6"/>
        <v>6.3157894736842103E-5</v>
      </c>
      <c r="E39" s="103">
        <v>0.16600000000000001</v>
      </c>
      <c r="F39" s="104">
        <v>1.5780000000000001</v>
      </c>
      <c r="G39" s="99">
        <f t="shared" si="1"/>
        <v>1.744</v>
      </c>
      <c r="H39" s="101">
        <v>74</v>
      </c>
      <c r="I39" s="102" t="s">
        <v>57</v>
      </c>
      <c r="J39" s="100">
        <f t="shared" si="2"/>
        <v>7.3999999999999995E-3</v>
      </c>
      <c r="K39" s="101">
        <v>32</v>
      </c>
      <c r="L39" s="102" t="s">
        <v>57</v>
      </c>
      <c r="M39" s="100">
        <f t="shared" si="3"/>
        <v>3.2000000000000002E-3</v>
      </c>
      <c r="N39" s="101">
        <v>24</v>
      </c>
      <c r="O39" s="102" t="s">
        <v>57</v>
      </c>
      <c r="P39" s="100">
        <f t="shared" si="4"/>
        <v>2.4000000000000002E-3</v>
      </c>
    </row>
    <row r="40" spans="1:16">
      <c r="A40" s="18">
        <f t="shared" si="5"/>
        <v>40</v>
      </c>
      <c r="B40" s="101">
        <v>1.3</v>
      </c>
      <c r="C40" s="102" t="s">
        <v>56</v>
      </c>
      <c r="D40" s="96">
        <f t="shared" si="6"/>
        <v>6.8421052631578946E-5</v>
      </c>
      <c r="E40" s="103">
        <v>0.17280000000000001</v>
      </c>
      <c r="F40" s="104">
        <v>1.603</v>
      </c>
      <c r="G40" s="99">
        <f t="shared" si="1"/>
        <v>1.7758</v>
      </c>
      <c r="H40" s="101">
        <v>78</v>
      </c>
      <c r="I40" s="102" t="s">
        <v>57</v>
      </c>
      <c r="J40" s="100">
        <f t="shared" si="2"/>
        <v>7.7999999999999996E-3</v>
      </c>
      <c r="K40" s="101">
        <v>34</v>
      </c>
      <c r="L40" s="102" t="s">
        <v>57</v>
      </c>
      <c r="M40" s="100">
        <f t="shared" si="3"/>
        <v>3.4000000000000002E-3</v>
      </c>
      <c r="N40" s="101">
        <v>25</v>
      </c>
      <c r="O40" s="102" t="s">
        <v>57</v>
      </c>
      <c r="P40" s="100">
        <f t="shared" si="4"/>
        <v>2.5000000000000001E-3</v>
      </c>
    </row>
    <row r="41" spans="1:16">
      <c r="A41" s="18">
        <f t="shared" si="5"/>
        <v>41</v>
      </c>
      <c r="B41" s="101">
        <v>1.4</v>
      </c>
      <c r="C41" s="102" t="s">
        <v>56</v>
      </c>
      <c r="D41" s="96">
        <f t="shared" si="6"/>
        <v>7.3684210526315789E-5</v>
      </c>
      <c r="E41" s="103">
        <v>0.17929999999999999</v>
      </c>
      <c r="F41" s="104">
        <v>1.6240000000000001</v>
      </c>
      <c r="G41" s="99">
        <f t="shared" si="1"/>
        <v>1.8033000000000001</v>
      </c>
      <c r="H41" s="101">
        <v>83</v>
      </c>
      <c r="I41" s="102" t="s">
        <v>57</v>
      </c>
      <c r="J41" s="100">
        <f t="shared" si="2"/>
        <v>8.3000000000000001E-3</v>
      </c>
      <c r="K41" s="101">
        <v>35</v>
      </c>
      <c r="L41" s="102" t="s">
        <v>57</v>
      </c>
      <c r="M41" s="100">
        <f t="shared" si="3"/>
        <v>3.5000000000000005E-3</v>
      </c>
      <c r="N41" s="101">
        <v>26</v>
      </c>
      <c r="O41" s="102" t="s">
        <v>57</v>
      </c>
      <c r="P41" s="100">
        <f t="shared" si="4"/>
        <v>2.5999999999999999E-3</v>
      </c>
    </row>
    <row r="42" spans="1:16">
      <c r="A42" s="18">
        <f t="shared" si="5"/>
        <v>42</v>
      </c>
      <c r="B42" s="101">
        <v>1.5</v>
      </c>
      <c r="C42" s="102" t="s">
        <v>56</v>
      </c>
      <c r="D42" s="96">
        <f t="shared" si="6"/>
        <v>7.8947368421052633E-5</v>
      </c>
      <c r="E42" s="103">
        <v>0.18559999999999999</v>
      </c>
      <c r="F42" s="104">
        <v>1.6439999999999999</v>
      </c>
      <c r="G42" s="99">
        <f t="shared" si="1"/>
        <v>1.8295999999999999</v>
      </c>
      <c r="H42" s="101">
        <v>87</v>
      </c>
      <c r="I42" s="102" t="s">
        <v>57</v>
      </c>
      <c r="J42" s="100">
        <f t="shared" si="2"/>
        <v>8.6999999999999994E-3</v>
      </c>
      <c r="K42" s="101">
        <v>37</v>
      </c>
      <c r="L42" s="102" t="s">
        <v>57</v>
      </c>
      <c r="M42" s="100">
        <f t="shared" si="3"/>
        <v>3.6999999999999997E-3</v>
      </c>
      <c r="N42" s="101">
        <v>27</v>
      </c>
      <c r="O42" s="102" t="s">
        <v>57</v>
      </c>
      <c r="P42" s="100">
        <f t="shared" si="4"/>
        <v>2.7000000000000001E-3</v>
      </c>
    </row>
    <row r="43" spans="1:16">
      <c r="A43" s="18">
        <f t="shared" si="5"/>
        <v>43</v>
      </c>
      <c r="B43" s="101">
        <v>1.6</v>
      </c>
      <c r="C43" s="102" t="s">
        <v>56</v>
      </c>
      <c r="D43" s="96">
        <f t="shared" si="6"/>
        <v>8.4210526315789476E-5</v>
      </c>
      <c r="E43" s="103">
        <v>0.19170000000000001</v>
      </c>
      <c r="F43" s="104">
        <v>1.6619999999999999</v>
      </c>
      <c r="G43" s="99">
        <f t="shared" si="1"/>
        <v>1.8536999999999999</v>
      </c>
      <c r="H43" s="101">
        <v>91</v>
      </c>
      <c r="I43" s="102" t="s">
        <v>57</v>
      </c>
      <c r="J43" s="100">
        <f t="shared" si="2"/>
        <v>9.1000000000000004E-3</v>
      </c>
      <c r="K43" s="101">
        <v>38</v>
      </c>
      <c r="L43" s="102" t="s">
        <v>57</v>
      </c>
      <c r="M43" s="100">
        <f t="shared" si="3"/>
        <v>3.8E-3</v>
      </c>
      <c r="N43" s="101">
        <v>29</v>
      </c>
      <c r="O43" s="102" t="s">
        <v>57</v>
      </c>
      <c r="P43" s="100">
        <f t="shared" si="4"/>
        <v>2.9000000000000002E-3</v>
      </c>
    </row>
    <row r="44" spans="1:16">
      <c r="A44" s="18">
        <f t="shared" si="5"/>
        <v>44</v>
      </c>
      <c r="B44" s="101">
        <v>1.7</v>
      </c>
      <c r="C44" s="102" t="s">
        <v>56</v>
      </c>
      <c r="D44" s="96">
        <f t="shared" si="6"/>
        <v>8.9473684210526305E-5</v>
      </c>
      <c r="E44" s="103">
        <v>0.1976</v>
      </c>
      <c r="F44" s="104">
        <v>1.6779999999999999</v>
      </c>
      <c r="G44" s="99">
        <f t="shared" si="1"/>
        <v>1.8755999999999999</v>
      </c>
      <c r="H44" s="101">
        <v>95</v>
      </c>
      <c r="I44" s="102" t="s">
        <v>57</v>
      </c>
      <c r="J44" s="100">
        <f t="shared" si="2"/>
        <v>9.4999999999999998E-3</v>
      </c>
      <c r="K44" s="101">
        <v>40</v>
      </c>
      <c r="L44" s="102" t="s">
        <v>57</v>
      </c>
      <c r="M44" s="100">
        <f t="shared" si="3"/>
        <v>4.0000000000000001E-3</v>
      </c>
      <c r="N44" s="101">
        <v>30</v>
      </c>
      <c r="O44" s="102" t="s">
        <v>57</v>
      </c>
      <c r="P44" s="100">
        <f t="shared" si="4"/>
        <v>3.0000000000000001E-3</v>
      </c>
    </row>
    <row r="45" spans="1:16">
      <c r="A45" s="18">
        <f t="shared" si="5"/>
        <v>45</v>
      </c>
      <c r="B45" s="101">
        <v>1.8</v>
      </c>
      <c r="C45" s="102" t="s">
        <v>56</v>
      </c>
      <c r="D45" s="96">
        <f t="shared" si="6"/>
        <v>9.4736842105263162E-5</v>
      </c>
      <c r="E45" s="103">
        <v>0.20330000000000001</v>
      </c>
      <c r="F45" s="104">
        <v>1.6930000000000001</v>
      </c>
      <c r="G45" s="99">
        <f t="shared" si="1"/>
        <v>1.8963000000000001</v>
      </c>
      <c r="H45" s="101">
        <v>99</v>
      </c>
      <c r="I45" s="102" t="s">
        <v>57</v>
      </c>
      <c r="J45" s="100">
        <f t="shared" si="2"/>
        <v>9.9000000000000008E-3</v>
      </c>
      <c r="K45" s="101">
        <v>41</v>
      </c>
      <c r="L45" s="102" t="s">
        <v>57</v>
      </c>
      <c r="M45" s="100">
        <f t="shared" si="3"/>
        <v>4.1000000000000003E-3</v>
      </c>
      <c r="N45" s="101">
        <v>31</v>
      </c>
      <c r="O45" s="102" t="s">
        <v>57</v>
      </c>
      <c r="P45" s="100">
        <f t="shared" si="4"/>
        <v>3.0999999999999999E-3</v>
      </c>
    </row>
    <row r="46" spans="1:16">
      <c r="A46" s="18">
        <f t="shared" si="5"/>
        <v>46</v>
      </c>
      <c r="B46" s="101">
        <v>2</v>
      </c>
      <c r="C46" s="102" t="s">
        <v>56</v>
      </c>
      <c r="D46" s="96">
        <f t="shared" si="6"/>
        <v>1.0526315789473685E-4</v>
      </c>
      <c r="E46" s="103">
        <v>0.21429999999999999</v>
      </c>
      <c r="F46" s="104">
        <v>1.718</v>
      </c>
      <c r="G46" s="99">
        <f t="shared" si="1"/>
        <v>1.9322999999999999</v>
      </c>
      <c r="H46" s="101">
        <v>107</v>
      </c>
      <c r="I46" s="102" t="s">
        <v>57</v>
      </c>
      <c r="J46" s="100">
        <f t="shared" si="2"/>
        <v>1.0699999999999999E-2</v>
      </c>
      <c r="K46" s="101">
        <v>44</v>
      </c>
      <c r="L46" s="102" t="s">
        <v>57</v>
      </c>
      <c r="M46" s="100">
        <f t="shared" si="3"/>
        <v>4.3999999999999994E-3</v>
      </c>
      <c r="N46" s="101">
        <v>33</v>
      </c>
      <c r="O46" s="102" t="s">
        <v>57</v>
      </c>
      <c r="P46" s="100">
        <f t="shared" si="4"/>
        <v>3.3E-3</v>
      </c>
    </row>
    <row r="47" spans="1:16">
      <c r="A47" s="18">
        <f t="shared" si="5"/>
        <v>47</v>
      </c>
      <c r="B47" s="101">
        <v>2.25</v>
      </c>
      <c r="C47" s="102" t="s">
        <v>56</v>
      </c>
      <c r="D47" s="96">
        <f t="shared" si="6"/>
        <v>1.1842105263157894E-4</v>
      </c>
      <c r="E47" s="103">
        <v>0.2273</v>
      </c>
      <c r="F47" s="104">
        <v>1.744</v>
      </c>
      <c r="G47" s="99">
        <f t="shared" si="1"/>
        <v>1.9713000000000001</v>
      </c>
      <c r="H47" s="101">
        <v>117</v>
      </c>
      <c r="I47" s="102" t="s">
        <v>57</v>
      </c>
      <c r="J47" s="100">
        <f t="shared" si="2"/>
        <v>1.17E-2</v>
      </c>
      <c r="K47" s="101">
        <v>48</v>
      </c>
      <c r="L47" s="102" t="s">
        <v>57</v>
      </c>
      <c r="M47" s="100">
        <f t="shared" si="3"/>
        <v>4.8000000000000004E-3</v>
      </c>
      <c r="N47" s="101">
        <v>35</v>
      </c>
      <c r="O47" s="102" t="s">
        <v>57</v>
      </c>
      <c r="P47" s="100">
        <f t="shared" si="4"/>
        <v>3.5000000000000005E-3</v>
      </c>
    </row>
    <row r="48" spans="1:16">
      <c r="A48" s="18">
        <f t="shared" si="5"/>
        <v>48</v>
      </c>
      <c r="B48" s="101">
        <v>2.5</v>
      </c>
      <c r="C48" s="102" t="s">
        <v>56</v>
      </c>
      <c r="D48" s="96">
        <f t="shared" si="6"/>
        <v>1.3157894736842105E-4</v>
      </c>
      <c r="E48" s="103">
        <v>0.23960000000000001</v>
      </c>
      <c r="F48" s="104">
        <v>1.7649999999999999</v>
      </c>
      <c r="G48" s="99">
        <f t="shared" si="1"/>
        <v>2.0045999999999999</v>
      </c>
      <c r="H48" s="101">
        <v>126</v>
      </c>
      <c r="I48" s="102" t="s">
        <v>57</v>
      </c>
      <c r="J48" s="100">
        <f t="shared" si="2"/>
        <v>1.26E-2</v>
      </c>
      <c r="K48" s="101">
        <v>51</v>
      </c>
      <c r="L48" s="102" t="s">
        <v>57</v>
      </c>
      <c r="M48" s="100">
        <f t="shared" si="3"/>
        <v>5.0999999999999995E-3</v>
      </c>
      <c r="N48" s="101">
        <v>38</v>
      </c>
      <c r="O48" s="102" t="s">
        <v>57</v>
      </c>
      <c r="P48" s="100">
        <f t="shared" si="4"/>
        <v>3.8E-3</v>
      </c>
    </row>
    <row r="49" spans="1:16">
      <c r="A49" s="18">
        <f t="shared" si="5"/>
        <v>49</v>
      </c>
      <c r="B49" s="101">
        <v>2.75</v>
      </c>
      <c r="C49" s="102" t="s">
        <v>56</v>
      </c>
      <c r="D49" s="96">
        <f t="shared" si="6"/>
        <v>1.4473684210526314E-4</v>
      </c>
      <c r="E49" s="103">
        <v>0.25130000000000002</v>
      </c>
      <c r="F49" s="104">
        <v>1.782</v>
      </c>
      <c r="G49" s="99">
        <f t="shared" si="1"/>
        <v>2.0333000000000001</v>
      </c>
      <c r="H49" s="101">
        <v>136</v>
      </c>
      <c r="I49" s="102" t="s">
        <v>57</v>
      </c>
      <c r="J49" s="100">
        <f t="shared" si="2"/>
        <v>1.3600000000000001E-2</v>
      </c>
      <c r="K49" s="101">
        <v>54</v>
      </c>
      <c r="L49" s="102" t="s">
        <v>57</v>
      </c>
      <c r="M49" s="100">
        <f t="shared" si="3"/>
        <v>5.4000000000000003E-3</v>
      </c>
      <c r="N49" s="101">
        <v>40</v>
      </c>
      <c r="O49" s="102" t="s">
        <v>57</v>
      </c>
      <c r="P49" s="100">
        <f t="shared" si="4"/>
        <v>4.0000000000000001E-3</v>
      </c>
    </row>
    <row r="50" spans="1:16">
      <c r="A50" s="18">
        <f t="shared" si="5"/>
        <v>50</v>
      </c>
      <c r="B50" s="101">
        <v>3</v>
      </c>
      <c r="C50" s="102" t="s">
        <v>56</v>
      </c>
      <c r="D50" s="96">
        <f t="shared" si="6"/>
        <v>1.5789473684210527E-4</v>
      </c>
      <c r="E50" s="103">
        <v>0.26240000000000002</v>
      </c>
      <c r="F50" s="104">
        <v>1.7949999999999999</v>
      </c>
      <c r="G50" s="99">
        <f t="shared" si="1"/>
        <v>2.0573999999999999</v>
      </c>
      <c r="H50" s="101">
        <v>145</v>
      </c>
      <c r="I50" s="102" t="s">
        <v>57</v>
      </c>
      <c r="J50" s="100">
        <f t="shared" si="2"/>
        <v>1.4499999999999999E-2</v>
      </c>
      <c r="K50" s="101">
        <v>58</v>
      </c>
      <c r="L50" s="102" t="s">
        <v>57</v>
      </c>
      <c r="M50" s="100">
        <f t="shared" si="3"/>
        <v>5.8000000000000005E-3</v>
      </c>
      <c r="N50" s="101">
        <v>43</v>
      </c>
      <c r="O50" s="102" t="s">
        <v>57</v>
      </c>
      <c r="P50" s="100">
        <f t="shared" si="4"/>
        <v>4.3E-3</v>
      </c>
    </row>
    <row r="51" spans="1:16">
      <c r="A51" s="18">
        <f t="shared" si="5"/>
        <v>51</v>
      </c>
      <c r="B51" s="101">
        <v>3.25</v>
      </c>
      <c r="C51" s="102" t="s">
        <v>56</v>
      </c>
      <c r="D51" s="96">
        <f t="shared" si="6"/>
        <v>1.7105263157894736E-4</v>
      </c>
      <c r="E51" s="103">
        <v>0.27310000000000001</v>
      </c>
      <c r="F51" s="104">
        <v>1.806</v>
      </c>
      <c r="G51" s="99">
        <f t="shared" si="1"/>
        <v>2.0790999999999999</v>
      </c>
      <c r="H51" s="101">
        <v>155</v>
      </c>
      <c r="I51" s="102" t="s">
        <v>57</v>
      </c>
      <c r="J51" s="100">
        <f t="shared" si="2"/>
        <v>1.55E-2</v>
      </c>
      <c r="K51" s="101">
        <v>61</v>
      </c>
      <c r="L51" s="102" t="s">
        <v>57</v>
      </c>
      <c r="M51" s="100">
        <f t="shared" si="3"/>
        <v>6.0999999999999995E-3</v>
      </c>
      <c r="N51" s="101">
        <v>45</v>
      </c>
      <c r="O51" s="102" t="s">
        <v>57</v>
      </c>
      <c r="P51" s="100">
        <f t="shared" si="4"/>
        <v>4.4999999999999997E-3</v>
      </c>
    </row>
    <row r="52" spans="1:16">
      <c r="A52" s="18">
        <f t="shared" si="5"/>
        <v>52</v>
      </c>
      <c r="B52" s="101">
        <v>3.5</v>
      </c>
      <c r="C52" s="102" t="s">
        <v>56</v>
      </c>
      <c r="D52" s="96">
        <f t="shared" si="6"/>
        <v>1.8421052631578948E-4</v>
      </c>
      <c r="E52" s="103">
        <v>0.28349999999999997</v>
      </c>
      <c r="F52" s="104">
        <v>1.8140000000000001</v>
      </c>
      <c r="G52" s="99">
        <f t="shared" si="1"/>
        <v>2.0975000000000001</v>
      </c>
      <c r="H52" s="101">
        <v>164</v>
      </c>
      <c r="I52" s="102" t="s">
        <v>57</v>
      </c>
      <c r="J52" s="100">
        <f t="shared" ref="J52:J83" si="7">H52/1000/10</f>
        <v>1.6400000000000001E-2</v>
      </c>
      <c r="K52" s="101">
        <v>64</v>
      </c>
      <c r="L52" s="102" t="s">
        <v>57</v>
      </c>
      <c r="M52" s="100">
        <f t="shared" ref="M52:M83" si="8">K52/1000/10</f>
        <v>6.4000000000000003E-3</v>
      </c>
      <c r="N52" s="101">
        <v>48</v>
      </c>
      <c r="O52" s="102" t="s">
        <v>57</v>
      </c>
      <c r="P52" s="100">
        <f t="shared" ref="P52:P83" si="9">N52/1000/10</f>
        <v>4.8000000000000004E-3</v>
      </c>
    </row>
    <row r="53" spans="1:16">
      <c r="A53" s="18">
        <f t="shared" si="5"/>
        <v>53</v>
      </c>
      <c r="B53" s="101">
        <v>3.75</v>
      </c>
      <c r="C53" s="102" t="s">
        <v>56</v>
      </c>
      <c r="D53" s="96">
        <f t="shared" si="6"/>
        <v>1.9736842105263157E-4</v>
      </c>
      <c r="E53" s="103">
        <v>0.29339999999999999</v>
      </c>
      <c r="F53" s="104">
        <v>1.821</v>
      </c>
      <c r="G53" s="99">
        <f t="shared" si="1"/>
        <v>2.1143999999999998</v>
      </c>
      <c r="H53" s="101">
        <v>173</v>
      </c>
      <c r="I53" s="102" t="s">
        <v>57</v>
      </c>
      <c r="J53" s="100">
        <f t="shared" si="7"/>
        <v>1.7299999999999999E-2</v>
      </c>
      <c r="K53" s="101">
        <v>67</v>
      </c>
      <c r="L53" s="102" t="s">
        <v>57</v>
      </c>
      <c r="M53" s="100">
        <f t="shared" si="8"/>
        <v>6.7000000000000002E-3</v>
      </c>
      <c r="N53" s="101">
        <v>50</v>
      </c>
      <c r="O53" s="102" t="s">
        <v>57</v>
      </c>
      <c r="P53" s="100">
        <f t="shared" si="9"/>
        <v>5.0000000000000001E-3</v>
      </c>
    </row>
    <row r="54" spans="1:16">
      <c r="A54" s="18">
        <f t="shared" si="5"/>
        <v>54</v>
      </c>
      <c r="B54" s="101">
        <v>4</v>
      </c>
      <c r="C54" s="102" t="s">
        <v>56</v>
      </c>
      <c r="D54" s="96">
        <f t="shared" si="6"/>
        <v>2.105263157894737E-4</v>
      </c>
      <c r="E54" s="103">
        <v>0.30299999999999999</v>
      </c>
      <c r="F54" s="104">
        <v>1.8260000000000001</v>
      </c>
      <c r="G54" s="99">
        <f t="shared" si="1"/>
        <v>2.129</v>
      </c>
      <c r="H54" s="101">
        <v>183</v>
      </c>
      <c r="I54" s="102" t="s">
        <v>57</v>
      </c>
      <c r="J54" s="100">
        <f t="shared" si="7"/>
        <v>1.83E-2</v>
      </c>
      <c r="K54" s="101">
        <v>71</v>
      </c>
      <c r="L54" s="102" t="s">
        <v>57</v>
      </c>
      <c r="M54" s="100">
        <f t="shared" si="8"/>
        <v>7.0999999999999995E-3</v>
      </c>
      <c r="N54" s="101">
        <v>52</v>
      </c>
      <c r="O54" s="102" t="s">
        <v>57</v>
      </c>
      <c r="P54" s="100">
        <f t="shared" si="9"/>
        <v>5.1999999999999998E-3</v>
      </c>
    </row>
    <row r="55" spans="1:16">
      <c r="A55" s="18">
        <f t="shared" si="5"/>
        <v>55</v>
      </c>
      <c r="B55" s="101">
        <v>4.5</v>
      </c>
      <c r="C55" s="102" t="s">
        <v>56</v>
      </c>
      <c r="D55" s="96">
        <f t="shared" si="6"/>
        <v>2.3684210526315788E-4</v>
      </c>
      <c r="E55" s="103">
        <v>0.32140000000000002</v>
      </c>
      <c r="F55" s="104">
        <v>1.8320000000000001</v>
      </c>
      <c r="G55" s="99">
        <f t="shared" si="1"/>
        <v>2.1534</v>
      </c>
      <c r="H55" s="101">
        <v>201</v>
      </c>
      <c r="I55" s="102" t="s">
        <v>57</v>
      </c>
      <c r="J55" s="100">
        <f t="shared" si="7"/>
        <v>2.01E-2</v>
      </c>
      <c r="K55" s="101">
        <v>77</v>
      </c>
      <c r="L55" s="102" t="s">
        <v>57</v>
      </c>
      <c r="M55" s="100">
        <f t="shared" si="8"/>
        <v>7.7000000000000002E-3</v>
      </c>
      <c r="N55" s="101">
        <v>57</v>
      </c>
      <c r="O55" s="102" t="s">
        <v>57</v>
      </c>
      <c r="P55" s="100">
        <f t="shared" si="9"/>
        <v>5.7000000000000002E-3</v>
      </c>
    </row>
    <row r="56" spans="1:16">
      <c r="A56" s="18">
        <f t="shared" si="5"/>
        <v>56</v>
      </c>
      <c r="B56" s="101">
        <v>5</v>
      </c>
      <c r="C56" s="102" t="s">
        <v>56</v>
      </c>
      <c r="D56" s="96">
        <f t="shared" si="6"/>
        <v>2.631578947368421E-4</v>
      </c>
      <c r="E56" s="103">
        <v>0.33879999999999999</v>
      </c>
      <c r="F56" s="104">
        <v>1.8340000000000001</v>
      </c>
      <c r="G56" s="99">
        <f t="shared" si="1"/>
        <v>2.1728000000000001</v>
      </c>
      <c r="H56" s="101">
        <v>219</v>
      </c>
      <c r="I56" s="102" t="s">
        <v>57</v>
      </c>
      <c r="J56" s="100">
        <f t="shared" si="7"/>
        <v>2.1899999999999999E-2</v>
      </c>
      <c r="K56" s="101">
        <v>83</v>
      </c>
      <c r="L56" s="102" t="s">
        <v>57</v>
      </c>
      <c r="M56" s="100">
        <f t="shared" si="8"/>
        <v>8.3000000000000001E-3</v>
      </c>
      <c r="N56" s="101">
        <v>61</v>
      </c>
      <c r="O56" s="102" t="s">
        <v>57</v>
      </c>
      <c r="P56" s="100">
        <f t="shared" si="9"/>
        <v>6.0999999999999995E-3</v>
      </c>
    </row>
    <row r="57" spans="1:16">
      <c r="A57" s="18">
        <f t="shared" si="5"/>
        <v>57</v>
      </c>
      <c r="B57" s="101">
        <v>5.5</v>
      </c>
      <c r="C57" s="102" t="s">
        <v>56</v>
      </c>
      <c r="D57" s="96">
        <f t="shared" si="6"/>
        <v>2.8947368421052629E-4</v>
      </c>
      <c r="E57" s="103">
        <v>0.3553</v>
      </c>
      <c r="F57" s="104">
        <v>1.833</v>
      </c>
      <c r="G57" s="99">
        <f t="shared" si="1"/>
        <v>2.1882999999999999</v>
      </c>
      <c r="H57" s="101">
        <v>238</v>
      </c>
      <c r="I57" s="102" t="s">
        <v>57</v>
      </c>
      <c r="J57" s="100">
        <f t="shared" si="7"/>
        <v>2.3799999999999998E-2</v>
      </c>
      <c r="K57" s="101">
        <v>89</v>
      </c>
      <c r="L57" s="102" t="s">
        <v>57</v>
      </c>
      <c r="M57" s="100">
        <f t="shared" si="8"/>
        <v>8.8999999999999999E-3</v>
      </c>
      <c r="N57" s="101">
        <v>65</v>
      </c>
      <c r="O57" s="102" t="s">
        <v>57</v>
      </c>
      <c r="P57" s="100">
        <f t="shared" si="9"/>
        <v>6.5000000000000006E-3</v>
      </c>
    </row>
    <row r="58" spans="1:16">
      <c r="A58" s="18">
        <f t="shared" si="5"/>
        <v>58</v>
      </c>
      <c r="B58" s="101">
        <v>6</v>
      </c>
      <c r="C58" s="102" t="s">
        <v>56</v>
      </c>
      <c r="D58" s="96">
        <f t="shared" si="6"/>
        <v>3.1578947368421053E-4</v>
      </c>
      <c r="E58" s="103">
        <v>0.37109999999999999</v>
      </c>
      <c r="F58" s="104">
        <v>1.829</v>
      </c>
      <c r="G58" s="99">
        <f t="shared" si="1"/>
        <v>2.2000999999999999</v>
      </c>
      <c r="H58" s="101">
        <v>256</v>
      </c>
      <c r="I58" s="102" t="s">
        <v>57</v>
      </c>
      <c r="J58" s="100">
        <f t="shared" si="7"/>
        <v>2.5600000000000001E-2</v>
      </c>
      <c r="K58" s="101">
        <v>95</v>
      </c>
      <c r="L58" s="102" t="s">
        <v>57</v>
      </c>
      <c r="M58" s="100">
        <f t="shared" si="8"/>
        <v>9.4999999999999998E-3</v>
      </c>
      <c r="N58" s="101">
        <v>70</v>
      </c>
      <c r="O58" s="102" t="s">
        <v>57</v>
      </c>
      <c r="P58" s="100">
        <f t="shared" si="9"/>
        <v>7.000000000000001E-3</v>
      </c>
    </row>
    <row r="59" spans="1:16">
      <c r="A59" s="18">
        <f t="shared" si="5"/>
        <v>59</v>
      </c>
      <c r="B59" s="101">
        <v>6.5</v>
      </c>
      <c r="C59" s="102" t="s">
        <v>56</v>
      </c>
      <c r="D59" s="96">
        <f t="shared" si="6"/>
        <v>3.4210526315789472E-4</v>
      </c>
      <c r="E59" s="103">
        <v>0.38629999999999998</v>
      </c>
      <c r="F59" s="104">
        <v>1.8240000000000001</v>
      </c>
      <c r="G59" s="99">
        <f t="shared" si="1"/>
        <v>2.2103000000000002</v>
      </c>
      <c r="H59" s="101">
        <v>274</v>
      </c>
      <c r="I59" s="102" t="s">
        <v>57</v>
      </c>
      <c r="J59" s="100">
        <f t="shared" si="7"/>
        <v>2.7400000000000001E-2</v>
      </c>
      <c r="K59" s="101">
        <v>101</v>
      </c>
      <c r="L59" s="102" t="s">
        <v>57</v>
      </c>
      <c r="M59" s="100">
        <f t="shared" si="8"/>
        <v>1.0100000000000001E-2</v>
      </c>
      <c r="N59" s="101">
        <v>74</v>
      </c>
      <c r="O59" s="102" t="s">
        <v>57</v>
      </c>
      <c r="P59" s="100">
        <f t="shared" si="9"/>
        <v>7.3999999999999995E-3</v>
      </c>
    </row>
    <row r="60" spans="1:16">
      <c r="A60" s="18">
        <f t="shared" si="5"/>
        <v>60</v>
      </c>
      <c r="B60" s="101">
        <v>7</v>
      </c>
      <c r="C60" s="102" t="s">
        <v>56</v>
      </c>
      <c r="D60" s="96">
        <f t="shared" si="6"/>
        <v>3.6842105263157896E-4</v>
      </c>
      <c r="E60" s="103">
        <v>0.40089999999999998</v>
      </c>
      <c r="F60" s="104">
        <v>1.8169999999999999</v>
      </c>
      <c r="G60" s="99">
        <f t="shared" si="1"/>
        <v>2.2178999999999998</v>
      </c>
      <c r="H60" s="101">
        <v>293</v>
      </c>
      <c r="I60" s="102" t="s">
        <v>57</v>
      </c>
      <c r="J60" s="100">
        <f t="shared" si="7"/>
        <v>2.93E-2</v>
      </c>
      <c r="K60" s="101">
        <v>107</v>
      </c>
      <c r="L60" s="102" t="s">
        <v>57</v>
      </c>
      <c r="M60" s="100">
        <f t="shared" si="8"/>
        <v>1.0699999999999999E-2</v>
      </c>
      <c r="N60" s="101">
        <v>78</v>
      </c>
      <c r="O60" s="102" t="s">
        <v>57</v>
      </c>
      <c r="P60" s="100">
        <f t="shared" si="9"/>
        <v>7.7999999999999996E-3</v>
      </c>
    </row>
    <row r="61" spans="1:16">
      <c r="A61" s="18">
        <f t="shared" si="5"/>
        <v>61</v>
      </c>
      <c r="B61" s="101">
        <v>8</v>
      </c>
      <c r="C61" s="102" t="s">
        <v>56</v>
      </c>
      <c r="D61" s="96">
        <f t="shared" si="6"/>
        <v>4.2105263157894739E-4</v>
      </c>
      <c r="E61" s="103">
        <v>0.42849999999999999</v>
      </c>
      <c r="F61" s="104">
        <v>1.8</v>
      </c>
      <c r="G61" s="99">
        <f t="shared" si="1"/>
        <v>2.2284999999999999</v>
      </c>
      <c r="H61" s="101">
        <v>329</v>
      </c>
      <c r="I61" s="102" t="s">
        <v>57</v>
      </c>
      <c r="J61" s="100">
        <f t="shared" si="7"/>
        <v>3.2899999999999999E-2</v>
      </c>
      <c r="K61" s="101">
        <v>118</v>
      </c>
      <c r="L61" s="102" t="s">
        <v>57</v>
      </c>
      <c r="M61" s="100">
        <f t="shared" si="8"/>
        <v>1.18E-2</v>
      </c>
      <c r="N61" s="101">
        <v>86</v>
      </c>
      <c r="O61" s="102" t="s">
        <v>57</v>
      </c>
      <c r="P61" s="100">
        <f t="shared" si="9"/>
        <v>8.6E-3</v>
      </c>
    </row>
    <row r="62" spans="1:16">
      <c r="A62" s="18">
        <f t="shared" si="5"/>
        <v>62</v>
      </c>
      <c r="B62" s="101">
        <v>9</v>
      </c>
      <c r="C62" s="102" t="s">
        <v>56</v>
      </c>
      <c r="D62" s="96">
        <f t="shared" si="6"/>
        <v>4.7368421052631577E-4</v>
      </c>
      <c r="E62" s="103">
        <v>0.45450000000000002</v>
      </c>
      <c r="F62" s="104">
        <v>1.7809999999999999</v>
      </c>
      <c r="G62" s="99">
        <f t="shared" si="1"/>
        <v>2.2355</v>
      </c>
      <c r="H62" s="101">
        <v>366</v>
      </c>
      <c r="I62" s="102" t="s">
        <v>57</v>
      </c>
      <c r="J62" s="100">
        <f t="shared" si="7"/>
        <v>3.6600000000000001E-2</v>
      </c>
      <c r="K62" s="101">
        <v>129</v>
      </c>
      <c r="L62" s="102" t="s">
        <v>57</v>
      </c>
      <c r="M62" s="100">
        <f t="shared" si="8"/>
        <v>1.29E-2</v>
      </c>
      <c r="N62" s="101">
        <v>94</v>
      </c>
      <c r="O62" s="102" t="s">
        <v>57</v>
      </c>
      <c r="P62" s="100">
        <f t="shared" si="9"/>
        <v>9.4000000000000004E-3</v>
      </c>
    </row>
    <row r="63" spans="1:16">
      <c r="A63" s="18">
        <f t="shared" si="5"/>
        <v>63</v>
      </c>
      <c r="B63" s="101">
        <v>10</v>
      </c>
      <c r="C63" s="102" t="s">
        <v>56</v>
      </c>
      <c r="D63" s="96">
        <f t="shared" si="6"/>
        <v>5.263157894736842E-4</v>
      </c>
      <c r="E63" s="103">
        <v>0.47910000000000003</v>
      </c>
      <c r="F63" s="104">
        <v>1.7589999999999999</v>
      </c>
      <c r="G63" s="99">
        <f t="shared" si="1"/>
        <v>2.2380999999999998</v>
      </c>
      <c r="H63" s="101">
        <v>402</v>
      </c>
      <c r="I63" s="102" t="s">
        <v>57</v>
      </c>
      <c r="J63" s="100">
        <f t="shared" si="7"/>
        <v>4.02E-2</v>
      </c>
      <c r="K63" s="101">
        <v>141</v>
      </c>
      <c r="L63" s="102" t="s">
        <v>57</v>
      </c>
      <c r="M63" s="100">
        <f t="shared" si="8"/>
        <v>1.4099999999999998E-2</v>
      </c>
      <c r="N63" s="101">
        <v>102</v>
      </c>
      <c r="O63" s="102" t="s">
        <v>57</v>
      </c>
      <c r="P63" s="100">
        <f t="shared" si="9"/>
        <v>1.0199999999999999E-2</v>
      </c>
    </row>
    <row r="64" spans="1:16">
      <c r="A64" s="18">
        <f t="shared" si="5"/>
        <v>64</v>
      </c>
      <c r="B64" s="101">
        <v>11</v>
      </c>
      <c r="C64" s="102" t="s">
        <v>56</v>
      </c>
      <c r="D64" s="96">
        <f t="shared" si="6"/>
        <v>5.7894736842105258E-4</v>
      </c>
      <c r="E64" s="103">
        <v>0.50249999999999995</v>
      </c>
      <c r="F64" s="104">
        <v>1.7370000000000001</v>
      </c>
      <c r="G64" s="99">
        <f t="shared" si="1"/>
        <v>2.2395</v>
      </c>
      <c r="H64" s="101">
        <v>439</v>
      </c>
      <c r="I64" s="102" t="s">
        <v>57</v>
      </c>
      <c r="J64" s="100">
        <f t="shared" si="7"/>
        <v>4.3900000000000002E-2</v>
      </c>
      <c r="K64" s="101">
        <v>152</v>
      </c>
      <c r="L64" s="102" t="s">
        <v>57</v>
      </c>
      <c r="M64" s="100">
        <f t="shared" si="8"/>
        <v>1.52E-2</v>
      </c>
      <c r="N64" s="101">
        <v>110</v>
      </c>
      <c r="O64" s="102" t="s">
        <v>57</v>
      </c>
      <c r="P64" s="100">
        <f t="shared" si="9"/>
        <v>1.0999999999999999E-2</v>
      </c>
    </row>
    <row r="65" spans="1:16">
      <c r="A65" s="18">
        <f t="shared" si="5"/>
        <v>65</v>
      </c>
      <c r="B65" s="101">
        <v>12</v>
      </c>
      <c r="C65" s="102" t="s">
        <v>56</v>
      </c>
      <c r="D65" s="96">
        <f t="shared" si="6"/>
        <v>6.3157894736842106E-4</v>
      </c>
      <c r="E65" s="103">
        <v>0.52490000000000003</v>
      </c>
      <c r="F65" s="104">
        <v>1.714</v>
      </c>
      <c r="G65" s="99">
        <f t="shared" si="1"/>
        <v>2.2389000000000001</v>
      </c>
      <c r="H65" s="101">
        <v>476</v>
      </c>
      <c r="I65" s="102" t="s">
        <v>57</v>
      </c>
      <c r="J65" s="100">
        <f t="shared" si="7"/>
        <v>4.7599999999999996E-2</v>
      </c>
      <c r="K65" s="101">
        <v>163</v>
      </c>
      <c r="L65" s="102" t="s">
        <v>57</v>
      </c>
      <c r="M65" s="100">
        <f t="shared" si="8"/>
        <v>1.6300000000000002E-2</v>
      </c>
      <c r="N65" s="101">
        <v>118</v>
      </c>
      <c r="O65" s="102" t="s">
        <v>57</v>
      </c>
      <c r="P65" s="100">
        <f t="shared" si="9"/>
        <v>1.18E-2</v>
      </c>
    </row>
    <row r="66" spans="1:16">
      <c r="A66" s="18">
        <f t="shared" si="5"/>
        <v>66</v>
      </c>
      <c r="B66" s="101">
        <v>13</v>
      </c>
      <c r="C66" s="102" t="s">
        <v>56</v>
      </c>
      <c r="D66" s="96">
        <f t="shared" si="6"/>
        <v>6.8421052631578944E-4</v>
      </c>
      <c r="E66" s="103">
        <v>0.54630000000000001</v>
      </c>
      <c r="F66" s="104">
        <v>1.6910000000000001</v>
      </c>
      <c r="G66" s="99">
        <f t="shared" si="1"/>
        <v>2.2373000000000003</v>
      </c>
      <c r="H66" s="101">
        <v>514</v>
      </c>
      <c r="I66" s="102" t="s">
        <v>57</v>
      </c>
      <c r="J66" s="100">
        <f t="shared" si="7"/>
        <v>5.1400000000000001E-2</v>
      </c>
      <c r="K66" s="101">
        <v>174</v>
      </c>
      <c r="L66" s="102" t="s">
        <v>57</v>
      </c>
      <c r="M66" s="100">
        <f t="shared" si="8"/>
        <v>1.7399999999999999E-2</v>
      </c>
      <c r="N66" s="101">
        <v>125</v>
      </c>
      <c r="O66" s="102" t="s">
        <v>57</v>
      </c>
      <c r="P66" s="100">
        <f t="shared" si="9"/>
        <v>1.2500000000000001E-2</v>
      </c>
    </row>
    <row r="67" spans="1:16">
      <c r="A67" s="18">
        <f t="shared" si="5"/>
        <v>67</v>
      </c>
      <c r="B67" s="101">
        <v>14</v>
      </c>
      <c r="C67" s="102" t="s">
        <v>56</v>
      </c>
      <c r="D67" s="96">
        <f t="shared" si="6"/>
        <v>7.3684210526315792E-4</v>
      </c>
      <c r="E67" s="103">
        <v>0.56689999999999996</v>
      </c>
      <c r="F67" s="104">
        <v>1.669</v>
      </c>
      <c r="G67" s="99">
        <f t="shared" si="1"/>
        <v>2.2359</v>
      </c>
      <c r="H67" s="101">
        <v>551</v>
      </c>
      <c r="I67" s="102" t="s">
        <v>57</v>
      </c>
      <c r="J67" s="100">
        <f t="shared" si="7"/>
        <v>5.5100000000000003E-2</v>
      </c>
      <c r="K67" s="101">
        <v>184</v>
      </c>
      <c r="L67" s="102" t="s">
        <v>57</v>
      </c>
      <c r="M67" s="100">
        <f t="shared" si="8"/>
        <v>1.84E-2</v>
      </c>
      <c r="N67" s="101">
        <v>133</v>
      </c>
      <c r="O67" s="102" t="s">
        <v>57</v>
      </c>
      <c r="P67" s="100">
        <f t="shared" si="9"/>
        <v>1.3300000000000001E-2</v>
      </c>
    </row>
    <row r="68" spans="1:16">
      <c r="A68" s="18">
        <f t="shared" si="5"/>
        <v>68</v>
      </c>
      <c r="B68" s="101">
        <v>15</v>
      </c>
      <c r="C68" s="102" t="s">
        <v>56</v>
      </c>
      <c r="D68" s="96">
        <f t="shared" si="6"/>
        <v>7.894736842105263E-4</v>
      </c>
      <c r="E68" s="103">
        <v>0.58679999999999999</v>
      </c>
      <c r="F68" s="104">
        <v>1.6459999999999999</v>
      </c>
      <c r="G68" s="99">
        <f t="shared" si="1"/>
        <v>2.2328000000000001</v>
      </c>
      <c r="H68" s="101">
        <v>589</v>
      </c>
      <c r="I68" s="102" t="s">
        <v>57</v>
      </c>
      <c r="J68" s="100">
        <f t="shared" si="7"/>
        <v>5.8899999999999994E-2</v>
      </c>
      <c r="K68" s="101">
        <v>195</v>
      </c>
      <c r="L68" s="102" t="s">
        <v>57</v>
      </c>
      <c r="M68" s="100">
        <f t="shared" si="8"/>
        <v>1.95E-2</v>
      </c>
      <c r="N68" s="101">
        <v>141</v>
      </c>
      <c r="O68" s="102" t="s">
        <v>57</v>
      </c>
      <c r="P68" s="100">
        <f t="shared" si="9"/>
        <v>1.4099999999999998E-2</v>
      </c>
    </row>
    <row r="69" spans="1:16">
      <c r="A69" s="18">
        <f t="shared" si="5"/>
        <v>69</v>
      </c>
      <c r="B69" s="101">
        <v>16</v>
      </c>
      <c r="C69" s="102" t="s">
        <v>56</v>
      </c>
      <c r="D69" s="96">
        <f t="shared" si="6"/>
        <v>8.4210526315789478E-4</v>
      </c>
      <c r="E69" s="103">
        <v>0.60599999999999998</v>
      </c>
      <c r="F69" s="104">
        <v>1.6240000000000001</v>
      </c>
      <c r="G69" s="99">
        <f t="shared" si="1"/>
        <v>2.23</v>
      </c>
      <c r="H69" s="101">
        <v>626</v>
      </c>
      <c r="I69" s="102" t="s">
        <v>57</v>
      </c>
      <c r="J69" s="100">
        <f t="shared" si="7"/>
        <v>6.2600000000000003E-2</v>
      </c>
      <c r="K69" s="101">
        <v>206</v>
      </c>
      <c r="L69" s="102" t="s">
        <v>57</v>
      </c>
      <c r="M69" s="100">
        <f t="shared" si="8"/>
        <v>2.06E-2</v>
      </c>
      <c r="N69" s="101">
        <v>148</v>
      </c>
      <c r="O69" s="102" t="s">
        <v>57</v>
      </c>
      <c r="P69" s="100">
        <f t="shared" si="9"/>
        <v>1.4799999999999999E-2</v>
      </c>
    </row>
    <row r="70" spans="1:16">
      <c r="A70" s="18">
        <f t="shared" si="5"/>
        <v>70</v>
      </c>
      <c r="B70" s="101">
        <v>17</v>
      </c>
      <c r="C70" s="102" t="s">
        <v>56</v>
      </c>
      <c r="D70" s="96">
        <f t="shared" ref="D70:D101" si="10">B70/1000/$C$5</f>
        <v>8.9473684210526327E-4</v>
      </c>
      <c r="E70" s="103">
        <v>0.62470000000000003</v>
      </c>
      <c r="F70" s="104">
        <v>1.6020000000000001</v>
      </c>
      <c r="G70" s="99">
        <f t="shared" si="1"/>
        <v>2.2267000000000001</v>
      </c>
      <c r="H70" s="101">
        <v>664</v>
      </c>
      <c r="I70" s="102" t="s">
        <v>57</v>
      </c>
      <c r="J70" s="100">
        <f t="shared" si="7"/>
        <v>6.6400000000000001E-2</v>
      </c>
      <c r="K70" s="101">
        <v>216</v>
      </c>
      <c r="L70" s="102" t="s">
        <v>57</v>
      </c>
      <c r="M70" s="100">
        <f t="shared" si="8"/>
        <v>2.1600000000000001E-2</v>
      </c>
      <c r="N70" s="101">
        <v>156</v>
      </c>
      <c r="O70" s="102" t="s">
        <v>57</v>
      </c>
      <c r="P70" s="100">
        <f t="shared" si="9"/>
        <v>1.5599999999999999E-2</v>
      </c>
    </row>
    <row r="71" spans="1:16">
      <c r="A71" s="18">
        <f t="shared" si="5"/>
        <v>71</v>
      </c>
      <c r="B71" s="101">
        <v>18</v>
      </c>
      <c r="C71" s="102" t="s">
        <v>56</v>
      </c>
      <c r="D71" s="96">
        <f t="shared" si="10"/>
        <v>9.4736842105263154E-4</v>
      </c>
      <c r="E71" s="103">
        <v>0.64280000000000004</v>
      </c>
      <c r="F71" s="104">
        <v>1.58</v>
      </c>
      <c r="G71" s="99">
        <f t="shared" si="1"/>
        <v>2.2228000000000003</v>
      </c>
      <c r="H71" s="101">
        <v>702</v>
      </c>
      <c r="I71" s="102" t="s">
        <v>57</v>
      </c>
      <c r="J71" s="100">
        <f t="shared" si="7"/>
        <v>7.0199999999999999E-2</v>
      </c>
      <c r="K71" s="101">
        <v>227</v>
      </c>
      <c r="L71" s="102" t="s">
        <v>57</v>
      </c>
      <c r="M71" s="100">
        <f t="shared" si="8"/>
        <v>2.2700000000000001E-2</v>
      </c>
      <c r="N71" s="101">
        <v>163</v>
      </c>
      <c r="O71" s="102" t="s">
        <v>57</v>
      </c>
      <c r="P71" s="100">
        <f t="shared" si="9"/>
        <v>1.6300000000000002E-2</v>
      </c>
    </row>
    <row r="72" spans="1:16">
      <c r="A72" s="18">
        <f t="shared" si="5"/>
        <v>72</v>
      </c>
      <c r="B72" s="101">
        <v>20</v>
      </c>
      <c r="C72" s="102" t="s">
        <v>56</v>
      </c>
      <c r="D72" s="96">
        <f t="shared" si="10"/>
        <v>1.0526315789473684E-3</v>
      </c>
      <c r="E72" s="103">
        <v>0.67759999999999998</v>
      </c>
      <c r="F72" s="104">
        <v>1.5389999999999999</v>
      </c>
      <c r="G72" s="99">
        <f t="shared" si="1"/>
        <v>2.2165999999999997</v>
      </c>
      <c r="H72" s="101">
        <v>779</v>
      </c>
      <c r="I72" s="102" t="s">
        <v>57</v>
      </c>
      <c r="J72" s="100">
        <f t="shared" si="7"/>
        <v>7.7899999999999997E-2</v>
      </c>
      <c r="K72" s="101">
        <v>247</v>
      </c>
      <c r="L72" s="102" t="s">
        <v>57</v>
      </c>
      <c r="M72" s="100">
        <f t="shared" si="8"/>
        <v>2.47E-2</v>
      </c>
      <c r="N72" s="101">
        <v>179</v>
      </c>
      <c r="O72" s="102" t="s">
        <v>57</v>
      </c>
      <c r="P72" s="100">
        <f t="shared" si="9"/>
        <v>1.7899999999999999E-2</v>
      </c>
    </row>
    <row r="73" spans="1:16">
      <c r="A73" s="18">
        <f t="shared" si="5"/>
        <v>73</v>
      </c>
      <c r="B73" s="101">
        <v>22.5</v>
      </c>
      <c r="C73" s="102" t="s">
        <v>56</v>
      </c>
      <c r="D73" s="96">
        <f t="shared" si="10"/>
        <v>1.1842105263157893E-3</v>
      </c>
      <c r="E73" s="103">
        <v>0.71870000000000001</v>
      </c>
      <c r="F73" s="104">
        <v>1.49</v>
      </c>
      <c r="G73" s="99">
        <f t="shared" si="1"/>
        <v>2.2086999999999999</v>
      </c>
      <c r="H73" s="101">
        <v>876</v>
      </c>
      <c r="I73" s="102" t="s">
        <v>57</v>
      </c>
      <c r="J73" s="100">
        <f t="shared" si="7"/>
        <v>8.7599999999999997E-2</v>
      </c>
      <c r="K73" s="101">
        <v>273</v>
      </c>
      <c r="L73" s="102" t="s">
        <v>57</v>
      </c>
      <c r="M73" s="100">
        <f t="shared" si="8"/>
        <v>2.7300000000000001E-2</v>
      </c>
      <c r="N73" s="101">
        <v>197</v>
      </c>
      <c r="O73" s="102" t="s">
        <v>57</v>
      </c>
      <c r="P73" s="100">
        <f t="shared" si="9"/>
        <v>1.9700000000000002E-2</v>
      </c>
    </row>
    <row r="74" spans="1:16">
      <c r="A74" s="18">
        <f t="shared" si="5"/>
        <v>74</v>
      </c>
      <c r="B74" s="101">
        <v>25</v>
      </c>
      <c r="C74" s="102" t="s">
        <v>56</v>
      </c>
      <c r="D74" s="96">
        <f t="shared" si="10"/>
        <v>1.3157894736842105E-3</v>
      </c>
      <c r="E74" s="103">
        <v>0.75760000000000005</v>
      </c>
      <c r="F74" s="104">
        <v>1.444</v>
      </c>
      <c r="G74" s="99">
        <f t="shared" si="1"/>
        <v>2.2016</v>
      </c>
      <c r="H74" s="101">
        <v>973</v>
      </c>
      <c r="I74" s="102" t="s">
        <v>57</v>
      </c>
      <c r="J74" s="100">
        <f t="shared" si="7"/>
        <v>9.7299999999999998E-2</v>
      </c>
      <c r="K74" s="101">
        <v>297</v>
      </c>
      <c r="L74" s="102" t="s">
        <v>57</v>
      </c>
      <c r="M74" s="100">
        <f t="shared" si="8"/>
        <v>2.9699999999999997E-2</v>
      </c>
      <c r="N74" s="101">
        <v>216</v>
      </c>
      <c r="O74" s="102" t="s">
        <v>57</v>
      </c>
      <c r="P74" s="100">
        <f t="shared" si="9"/>
        <v>2.1600000000000001E-2</v>
      </c>
    </row>
    <row r="75" spans="1:16">
      <c r="A75" s="18">
        <f t="shared" si="5"/>
        <v>75</v>
      </c>
      <c r="B75" s="101">
        <v>27.5</v>
      </c>
      <c r="C75" s="102" t="s">
        <v>56</v>
      </c>
      <c r="D75" s="96">
        <f t="shared" si="10"/>
        <v>1.4473684210526317E-3</v>
      </c>
      <c r="E75" s="103">
        <v>0.79449999999999998</v>
      </c>
      <c r="F75" s="104">
        <v>1.401</v>
      </c>
      <c r="G75" s="99">
        <f t="shared" si="1"/>
        <v>2.1955</v>
      </c>
      <c r="H75" s="101">
        <v>1071</v>
      </c>
      <c r="I75" s="102" t="s">
        <v>57</v>
      </c>
      <c r="J75" s="100">
        <f t="shared" si="7"/>
        <v>0.1071</v>
      </c>
      <c r="K75" s="101">
        <v>322</v>
      </c>
      <c r="L75" s="102" t="s">
        <v>57</v>
      </c>
      <c r="M75" s="100">
        <f t="shared" si="8"/>
        <v>3.2199999999999999E-2</v>
      </c>
      <c r="N75" s="101">
        <v>235</v>
      </c>
      <c r="O75" s="102" t="s">
        <v>57</v>
      </c>
      <c r="P75" s="100">
        <f t="shared" si="9"/>
        <v>2.35E-2</v>
      </c>
    </row>
    <row r="76" spans="1:16">
      <c r="A76" s="18">
        <f t="shared" si="5"/>
        <v>76</v>
      </c>
      <c r="B76" s="101">
        <v>30</v>
      </c>
      <c r="C76" s="102" t="s">
        <v>56</v>
      </c>
      <c r="D76" s="96">
        <f t="shared" si="10"/>
        <v>1.5789473684210526E-3</v>
      </c>
      <c r="E76" s="103">
        <v>0.82989999999999997</v>
      </c>
      <c r="F76" s="104">
        <v>1.361</v>
      </c>
      <c r="G76" s="99">
        <f t="shared" si="1"/>
        <v>2.1909000000000001</v>
      </c>
      <c r="H76" s="101">
        <v>1170</v>
      </c>
      <c r="I76" s="102" t="s">
        <v>57</v>
      </c>
      <c r="J76" s="100">
        <f t="shared" si="7"/>
        <v>0.11699999999999999</v>
      </c>
      <c r="K76" s="101">
        <v>346</v>
      </c>
      <c r="L76" s="102" t="s">
        <v>57</v>
      </c>
      <c r="M76" s="100">
        <f t="shared" si="8"/>
        <v>3.4599999999999999E-2</v>
      </c>
      <c r="N76" s="101">
        <v>253</v>
      </c>
      <c r="O76" s="102" t="s">
        <v>57</v>
      </c>
      <c r="P76" s="100">
        <f t="shared" si="9"/>
        <v>2.53E-2</v>
      </c>
    </row>
    <row r="77" spans="1:16">
      <c r="A77" s="18">
        <f t="shared" si="5"/>
        <v>77</v>
      </c>
      <c r="B77" s="101">
        <v>32.5</v>
      </c>
      <c r="C77" s="102" t="s">
        <v>56</v>
      </c>
      <c r="D77" s="96">
        <f t="shared" si="10"/>
        <v>1.7105263157894738E-3</v>
      </c>
      <c r="E77" s="103">
        <v>0.86370000000000002</v>
      </c>
      <c r="F77" s="104">
        <v>1.323</v>
      </c>
      <c r="G77" s="99">
        <f t="shared" si="1"/>
        <v>2.1867000000000001</v>
      </c>
      <c r="H77" s="101">
        <v>1270</v>
      </c>
      <c r="I77" s="102" t="s">
        <v>57</v>
      </c>
      <c r="J77" s="100">
        <f t="shared" si="7"/>
        <v>0.127</v>
      </c>
      <c r="K77" s="101">
        <v>369</v>
      </c>
      <c r="L77" s="102" t="s">
        <v>57</v>
      </c>
      <c r="M77" s="100">
        <f t="shared" si="8"/>
        <v>3.6900000000000002E-2</v>
      </c>
      <c r="N77" s="101">
        <v>272</v>
      </c>
      <c r="O77" s="102" t="s">
        <v>57</v>
      </c>
      <c r="P77" s="100">
        <f t="shared" si="9"/>
        <v>2.7200000000000002E-2</v>
      </c>
    </row>
    <row r="78" spans="1:16">
      <c r="A78" s="18">
        <f t="shared" si="5"/>
        <v>78</v>
      </c>
      <c r="B78" s="101">
        <v>35</v>
      </c>
      <c r="C78" s="102" t="s">
        <v>56</v>
      </c>
      <c r="D78" s="96">
        <f t="shared" si="10"/>
        <v>1.8421052631578949E-3</v>
      </c>
      <c r="E78" s="103">
        <v>0.89629999999999999</v>
      </c>
      <c r="F78" s="104">
        <v>1.2869999999999999</v>
      </c>
      <c r="G78" s="99">
        <f t="shared" si="1"/>
        <v>2.1833</v>
      </c>
      <c r="H78" s="101">
        <v>1370</v>
      </c>
      <c r="I78" s="102" t="s">
        <v>57</v>
      </c>
      <c r="J78" s="100">
        <f t="shared" si="7"/>
        <v>0.13700000000000001</v>
      </c>
      <c r="K78" s="101">
        <v>392</v>
      </c>
      <c r="L78" s="102" t="s">
        <v>57</v>
      </c>
      <c r="M78" s="100">
        <f t="shared" si="8"/>
        <v>3.9199999999999999E-2</v>
      </c>
      <c r="N78" s="101">
        <v>290</v>
      </c>
      <c r="O78" s="102" t="s">
        <v>57</v>
      </c>
      <c r="P78" s="100">
        <f t="shared" si="9"/>
        <v>2.8999999999999998E-2</v>
      </c>
    </row>
    <row r="79" spans="1:16">
      <c r="A79" s="18">
        <f t="shared" si="5"/>
        <v>79</v>
      </c>
      <c r="B79" s="101">
        <v>37.5</v>
      </c>
      <c r="C79" s="102" t="s">
        <v>56</v>
      </c>
      <c r="D79" s="96">
        <f t="shared" si="10"/>
        <v>1.9736842105263159E-3</v>
      </c>
      <c r="E79" s="103">
        <v>0.92779999999999996</v>
      </c>
      <c r="F79" s="104">
        <v>1.254</v>
      </c>
      <c r="G79" s="99">
        <f t="shared" si="1"/>
        <v>2.1818</v>
      </c>
      <c r="H79" s="101">
        <v>1470</v>
      </c>
      <c r="I79" s="102" t="s">
        <v>57</v>
      </c>
      <c r="J79" s="100">
        <f t="shared" si="7"/>
        <v>0.14699999999999999</v>
      </c>
      <c r="K79" s="101">
        <v>415</v>
      </c>
      <c r="L79" s="102" t="s">
        <v>57</v>
      </c>
      <c r="M79" s="100">
        <f t="shared" si="8"/>
        <v>4.1499999999999995E-2</v>
      </c>
      <c r="N79" s="101">
        <v>309</v>
      </c>
      <c r="O79" s="102" t="s">
        <v>57</v>
      </c>
      <c r="P79" s="100">
        <f t="shared" si="9"/>
        <v>3.09E-2</v>
      </c>
    </row>
    <row r="80" spans="1:16">
      <c r="A80" s="18">
        <f t="shared" si="5"/>
        <v>80</v>
      </c>
      <c r="B80" s="101">
        <v>40</v>
      </c>
      <c r="C80" s="102" t="s">
        <v>56</v>
      </c>
      <c r="D80" s="96">
        <f t="shared" si="10"/>
        <v>2.1052631578947368E-3</v>
      </c>
      <c r="E80" s="103">
        <v>1.0149999999999999</v>
      </c>
      <c r="F80" s="104">
        <v>1.2230000000000001</v>
      </c>
      <c r="G80" s="99">
        <f t="shared" si="1"/>
        <v>2.238</v>
      </c>
      <c r="H80" s="101">
        <v>1569</v>
      </c>
      <c r="I80" s="102" t="s">
        <v>57</v>
      </c>
      <c r="J80" s="100">
        <f t="shared" si="7"/>
        <v>0.15689999999999998</v>
      </c>
      <c r="K80" s="101">
        <v>436</v>
      </c>
      <c r="L80" s="102" t="s">
        <v>57</v>
      </c>
      <c r="M80" s="100">
        <f t="shared" si="8"/>
        <v>4.36E-2</v>
      </c>
      <c r="N80" s="101">
        <v>327</v>
      </c>
      <c r="O80" s="102" t="s">
        <v>57</v>
      </c>
      <c r="P80" s="100">
        <f t="shared" si="9"/>
        <v>3.27E-2</v>
      </c>
    </row>
    <row r="81" spans="1:16">
      <c r="A81" s="18">
        <f t="shared" si="5"/>
        <v>81</v>
      </c>
      <c r="B81" s="101">
        <v>45</v>
      </c>
      <c r="C81" s="102" t="s">
        <v>56</v>
      </c>
      <c r="D81" s="96">
        <f t="shared" si="10"/>
        <v>2.3684210526315787E-3</v>
      </c>
      <c r="E81" s="103">
        <v>1.1499999999999999</v>
      </c>
      <c r="F81" s="104">
        <v>1.165</v>
      </c>
      <c r="G81" s="99">
        <f t="shared" si="1"/>
        <v>2.3149999999999999</v>
      </c>
      <c r="H81" s="101">
        <v>1763</v>
      </c>
      <c r="I81" s="102" t="s">
        <v>57</v>
      </c>
      <c r="J81" s="100">
        <f t="shared" si="7"/>
        <v>0.17629999999999998</v>
      </c>
      <c r="K81" s="101">
        <v>476</v>
      </c>
      <c r="L81" s="102" t="s">
        <v>57</v>
      </c>
      <c r="M81" s="100">
        <f t="shared" si="8"/>
        <v>4.7599999999999996E-2</v>
      </c>
      <c r="N81" s="101">
        <v>364</v>
      </c>
      <c r="O81" s="102" t="s">
        <v>57</v>
      </c>
      <c r="P81" s="100">
        <f t="shared" si="9"/>
        <v>3.6400000000000002E-2</v>
      </c>
    </row>
    <row r="82" spans="1:16">
      <c r="A82" s="18">
        <f t="shared" si="5"/>
        <v>82</v>
      </c>
      <c r="B82" s="101">
        <v>50</v>
      </c>
      <c r="C82" s="102" t="s">
        <v>56</v>
      </c>
      <c r="D82" s="96">
        <f t="shared" si="10"/>
        <v>2.631578947368421E-3</v>
      </c>
      <c r="E82" s="103">
        <v>1.224</v>
      </c>
      <c r="F82" s="104">
        <v>1.1140000000000001</v>
      </c>
      <c r="G82" s="99">
        <f t="shared" si="1"/>
        <v>2.3380000000000001</v>
      </c>
      <c r="H82" s="101">
        <v>1954</v>
      </c>
      <c r="I82" s="102" t="s">
        <v>57</v>
      </c>
      <c r="J82" s="100">
        <f t="shared" si="7"/>
        <v>0.19539999999999999</v>
      </c>
      <c r="K82" s="101">
        <v>514</v>
      </c>
      <c r="L82" s="102" t="s">
        <v>57</v>
      </c>
      <c r="M82" s="100">
        <f t="shared" si="8"/>
        <v>5.1400000000000001E-2</v>
      </c>
      <c r="N82" s="101">
        <v>399</v>
      </c>
      <c r="O82" s="102" t="s">
        <v>57</v>
      </c>
      <c r="P82" s="100">
        <f t="shared" si="9"/>
        <v>3.9900000000000005E-2</v>
      </c>
    </row>
    <row r="83" spans="1:16">
      <c r="A83" s="18">
        <f t="shared" si="5"/>
        <v>83</v>
      </c>
      <c r="B83" s="101">
        <v>55</v>
      </c>
      <c r="C83" s="102" t="s">
        <v>56</v>
      </c>
      <c r="D83" s="96">
        <f t="shared" si="10"/>
        <v>2.8947368421052633E-3</v>
      </c>
      <c r="E83" s="103">
        <v>1.2649999999999999</v>
      </c>
      <c r="F83" s="104">
        <v>1.0669999999999999</v>
      </c>
      <c r="G83" s="99">
        <f t="shared" si="1"/>
        <v>2.3319999999999999</v>
      </c>
      <c r="H83" s="101">
        <v>2145</v>
      </c>
      <c r="I83" s="102" t="s">
        <v>57</v>
      </c>
      <c r="J83" s="100">
        <f t="shared" si="7"/>
        <v>0.2145</v>
      </c>
      <c r="K83" s="101">
        <v>550</v>
      </c>
      <c r="L83" s="102" t="s">
        <v>57</v>
      </c>
      <c r="M83" s="100">
        <f t="shared" si="8"/>
        <v>5.5000000000000007E-2</v>
      </c>
      <c r="N83" s="101">
        <v>433</v>
      </c>
      <c r="O83" s="102" t="s">
        <v>57</v>
      </c>
      <c r="P83" s="100">
        <f t="shared" si="9"/>
        <v>4.3299999999999998E-2</v>
      </c>
    </row>
    <row r="84" spans="1:16">
      <c r="A84" s="18">
        <f t="shared" si="5"/>
        <v>84</v>
      </c>
      <c r="B84" s="101">
        <v>60</v>
      </c>
      <c r="C84" s="102" t="s">
        <v>56</v>
      </c>
      <c r="D84" s="96">
        <f t="shared" si="10"/>
        <v>3.1578947368421052E-3</v>
      </c>
      <c r="E84" s="103">
        <v>1.288</v>
      </c>
      <c r="F84" s="104">
        <v>1.0249999999999999</v>
      </c>
      <c r="G84" s="99">
        <f t="shared" ref="G84:G147" si="11">E84+F84</f>
        <v>2.3129999999999997</v>
      </c>
      <c r="H84" s="101">
        <v>2338</v>
      </c>
      <c r="I84" s="102" t="s">
        <v>57</v>
      </c>
      <c r="J84" s="100">
        <f t="shared" ref="J84:J100" si="12">H84/1000/10</f>
        <v>0.23380000000000001</v>
      </c>
      <c r="K84" s="101">
        <v>585</v>
      </c>
      <c r="L84" s="102" t="s">
        <v>57</v>
      </c>
      <c r="M84" s="100">
        <f t="shared" ref="M84:M115" si="13">K84/1000/10</f>
        <v>5.8499999999999996E-2</v>
      </c>
      <c r="N84" s="101">
        <v>467</v>
      </c>
      <c r="O84" s="102" t="s">
        <v>57</v>
      </c>
      <c r="P84" s="100">
        <f t="shared" ref="P84:P115" si="14">N84/1000/10</f>
        <v>4.6700000000000005E-2</v>
      </c>
    </row>
    <row r="85" spans="1:16">
      <c r="A85" s="18">
        <f t="shared" si="5"/>
        <v>85</v>
      </c>
      <c r="B85" s="101">
        <v>65</v>
      </c>
      <c r="C85" s="102" t="s">
        <v>56</v>
      </c>
      <c r="D85" s="96">
        <f t="shared" si="10"/>
        <v>3.4210526315789475E-3</v>
      </c>
      <c r="E85" s="103">
        <v>1.3029999999999999</v>
      </c>
      <c r="F85" s="104">
        <v>0.98680000000000001</v>
      </c>
      <c r="G85" s="99">
        <f t="shared" si="11"/>
        <v>2.2898000000000001</v>
      </c>
      <c r="H85" s="101">
        <v>2534</v>
      </c>
      <c r="I85" s="102" t="s">
        <v>57</v>
      </c>
      <c r="J85" s="100">
        <f t="shared" si="12"/>
        <v>0.25339999999999996</v>
      </c>
      <c r="K85" s="101">
        <v>620</v>
      </c>
      <c r="L85" s="102" t="s">
        <v>57</v>
      </c>
      <c r="M85" s="100">
        <f t="shared" si="13"/>
        <v>6.2E-2</v>
      </c>
      <c r="N85" s="101">
        <v>500</v>
      </c>
      <c r="O85" s="102" t="s">
        <v>57</v>
      </c>
      <c r="P85" s="100">
        <f t="shared" si="14"/>
        <v>0.05</v>
      </c>
    </row>
    <row r="86" spans="1:16">
      <c r="A86" s="18">
        <f t="shared" ref="A86:A149" si="15">A85+1</f>
        <v>86</v>
      </c>
      <c r="B86" s="101">
        <v>70</v>
      </c>
      <c r="C86" s="102" t="s">
        <v>56</v>
      </c>
      <c r="D86" s="96">
        <f t="shared" si="10"/>
        <v>3.6842105263157898E-3</v>
      </c>
      <c r="E86" s="103">
        <v>1.3140000000000001</v>
      </c>
      <c r="F86" s="104">
        <v>0.95169999999999999</v>
      </c>
      <c r="G86" s="99">
        <f t="shared" si="11"/>
        <v>2.2656999999999998</v>
      </c>
      <c r="H86" s="101">
        <v>2732</v>
      </c>
      <c r="I86" s="102" t="s">
        <v>57</v>
      </c>
      <c r="J86" s="100">
        <f t="shared" si="12"/>
        <v>0.2732</v>
      </c>
      <c r="K86" s="101">
        <v>655</v>
      </c>
      <c r="L86" s="102" t="s">
        <v>57</v>
      </c>
      <c r="M86" s="100">
        <f t="shared" si="13"/>
        <v>6.5500000000000003E-2</v>
      </c>
      <c r="N86" s="101">
        <v>533</v>
      </c>
      <c r="O86" s="102" t="s">
        <v>57</v>
      </c>
      <c r="P86" s="100">
        <f t="shared" si="14"/>
        <v>5.33E-2</v>
      </c>
    </row>
    <row r="87" spans="1:16">
      <c r="A87" s="18">
        <f t="shared" si="15"/>
        <v>87</v>
      </c>
      <c r="B87" s="101">
        <v>80</v>
      </c>
      <c r="C87" s="102" t="s">
        <v>56</v>
      </c>
      <c r="D87" s="96">
        <f t="shared" si="10"/>
        <v>4.2105263157894736E-3</v>
      </c>
      <c r="E87" s="103">
        <v>1.3380000000000001</v>
      </c>
      <c r="F87" s="104">
        <v>0.88959999999999995</v>
      </c>
      <c r="G87" s="99">
        <f t="shared" si="11"/>
        <v>2.2275999999999998</v>
      </c>
      <c r="H87" s="101">
        <v>3137</v>
      </c>
      <c r="I87" s="102" t="s">
        <v>57</v>
      </c>
      <c r="J87" s="100">
        <f t="shared" si="12"/>
        <v>0.31369999999999998</v>
      </c>
      <c r="K87" s="101">
        <v>724</v>
      </c>
      <c r="L87" s="102" t="s">
        <v>57</v>
      </c>
      <c r="M87" s="100">
        <f t="shared" si="13"/>
        <v>7.2399999999999992E-2</v>
      </c>
      <c r="N87" s="101">
        <v>597</v>
      </c>
      <c r="O87" s="102" t="s">
        <v>57</v>
      </c>
      <c r="P87" s="100">
        <f t="shared" si="14"/>
        <v>5.9699999999999996E-2</v>
      </c>
    </row>
    <row r="88" spans="1:16">
      <c r="A88" s="18">
        <f t="shared" si="15"/>
        <v>88</v>
      </c>
      <c r="B88" s="101">
        <v>90</v>
      </c>
      <c r="C88" s="102" t="s">
        <v>56</v>
      </c>
      <c r="D88" s="96">
        <f t="shared" si="10"/>
        <v>4.7368421052631574E-3</v>
      </c>
      <c r="E88" s="103">
        <v>1.371</v>
      </c>
      <c r="F88" s="104">
        <v>0.83630000000000004</v>
      </c>
      <c r="G88" s="99">
        <f t="shared" si="11"/>
        <v>2.2073</v>
      </c>
      <c r="H88" s="101">
        <v>3550</v>
      </c>
      <c r="I88" s="102" t="s">
        <v>57</v>
      </c>
      <c r="J88" s="100">
        <f t="shared" si="12"/>
        <v>0.35499999999999998</v>
      </c>
      <c r="K88" s="101">
        <v>791</v>
      </c>
      <c r="L88" s="102" t="s">
        <v>57</v>
      </c>
      <c r="M88" s="100">
        <f t="shared" si="13"/>
        <v>7.9100000000000004E-2</v>
      </c>
      <c r="N88" s="101">
        <v>661</v>
      </c>
      <c r="O88" s="102" t="s">
        <v>57</v>
      </c>
      <c r="P88" s="100">
        <f t="shared" si="14"/>
        <v>6.6100000000000006E-2</v>
      </c>
    </row>
    <row r="89" spans="1:16">
      <c r="A89" s="18">
        <f t="shared" si="15"/>
        <v>89</v>
      </c>
      <c r="B89" s="101">
        <v>100</v>
      </c>
      <c r="C89" s="102" t="s">
        <v>56</v>
      </c>
      <c r="D89" s="96">
        <f t="shared" si="10"/>
        <v>5.263157894736842E-3</v>
      </c>
      <c r="E89" s="103">
        <v>1.4139999999999999</v>
      </c>
      <c r="F89" s="104">
        <v>0.79</v>
      </c>
      <c r="G89" s="99">
        <f t="shared" si="11"/>
        <v>2.2039999999999997</v>
      </c>
      <c r="H89" s="101">
        <v>3966</v>
      </c>
      <c r="I89" s="102" t="s">
        <v>57</v>
      </c>
      <c r="J89" s="100">
        <f t="shared" si="12"/>
        <v>0.39660000000000001</v>
      </c>
      <c r="K89" s="101">
        <v>856</v>
      </c>
      <c r="L89" s="102" t="s">
        <v>57</v>
      </c>
      <c r="M89" s="100">
        <f t="shared" si="13"/>
        <v>8.5599999999999996E-2</v>
      </c>
      <c r="N89" s="101">
        <v>724</v>
      </c>
      <c r="O89" s="102" t="s">
        <v>57</v>
      </c>
      <c r="P89" s="100">
        <f t="shared" si="14"/>
        <v>7.2399999999999992E-2</v>
      </c>
    </row>
    <row r="90" spans="1:16">
      <c r="A90" s="18">
        <f t="shared" si="15"/>
        <v>90</v>
      </c>
      <c r="B90" s="101">
        <v>110</v>
      </c>
      <c r="C90" s="102" t="s">
        <v>56</v>
      </c>
      <c r="D90" s="96">
        <f t="shared" si="10"/>
        <v>5.7894736842105266E-3</v>
      </c>
      <c r="E90" s="103">
        <v>1.4670000000000001</v>
      </c>
      <c r="F90" s="104">
        <v>0.74939999999999996</v>
      </c>
      <c r="G90" s="99">
        <f t="shared" si="11"/>
        <v>2.2164000000000001</v>
      </c>
      <c r="H90" s="101">
        <v>4383</v>
      </c>
      <c r="I90" s="102" t="s">
        <v>57</v>
      </c>
      <c r="J90" s="100">
        <f t="shared" si="12"/>
        <v>0.43830000000000002</v>
      </c>
      <c r="K90" s="101">
        <v>918</v>
      </c>
      <c r="L90" s="102" t="s">
        <v>57</v>
      </c>
      <c r="M90" s="100">
        <f t="shared" si="13"/>
        <v>9.1800000000000007E-2</v>
      </c>
      <c r="N90" s="101">
        <v>787</v>
      </c>
      <c r="O90" s="102" t="s">
        <v>57</v>
      </c>
      <c r="P90" s="100">
        <f t="shared" si="14"/>
        <v>7.8700000000000006E-2</v>
      </c>
    </row>
    <row r="91" spans="1:16">
      <c r="A91" s="18">
        <f t="shared" si="15"/>
        <v>91</v>
      </c>
      <c r="B91" s="101">
        <v>120</v>
      </c>
      <c r="C91" s="102" t="s">
        <v>56</v>
      </c>
      <c r="D91" s="96">
        <f t="shared" si="10"/>
        <v>6.3157894736842104E-3</v>
      </c>
      <c r="E91" s="103">
        <v>1.5289999999999999</v>
      </c>
      <c r="F91" s="104">
        <v>0.71330000000000005</v>
      </c>
      <c r="G91" s="99">
        <f t="shared" si="11"/>
        <v>2.2423000000000002</v>
      </c>
      <c r="H91" s="101">
        <v>4798</v>
      </c>
      <c r="I91" s="102" t="s">
        <v>57</v>
      </c>
      <c r="J91" s="100">
        <f t="shared" si="12"/>
        <v>0.4798</v>
      </c>
      <c r="K91" s="101">
        <v>976</v>
      </c>
      <c r="L91" s="102" t="s">
        <v>57</v>
      </c>
      <c r="M91" s="100">
        <f t="shared" si="13"/>
        <v>9.7599999999999992E-2</v>
      </c>
      <c r="N91" s="101">
        <v>848</v>
      </c>
      <c r="O91" s="102" t="s">
        <v>57</v>
      </c>
      <c r="P91" s="100">
        <f t="shared" si="14"/>
        <v>8.48E-2</v>
      </c>
    </row>
    <row r="92" spans="1:16">
      <c r="A92" s="18">
        <f t="shared" si="15"/>
        <v>92</v>
      </c>
      <c r="B92" s="101">
        <v>130</v>
      </c>
      <c r="C92" s="102" t="s">
        <v>56</v>
      </c>
      <c r="D92" s="96">
        <f t="shared" si="10"/>
        <v>6.842105263157895E-3</v>
      </c>
      <c r="E92" s="103">
        <v>1.597</v>
      </c>
      <c r="F92" s="104">
        <v>0.68100000000000005</v>
      </c>
      <c r="G92" s="99">
        <f t="shared" si="11"/>
        <v>2.278</v>
      </c>
      <c r="H92" s="101">
        <v>5209</v>
      </c>
      <c r="I92" s="102" t="s">
        <v>57</v>
      </c>
      <c r="J92" s="100">
        <f t="shared" si="12"/>
        <v>0.52089999999999992</v>
      </c>
      <c r="K92" s="101">
        <v>1032</v>
      </c>
      <c r="L92" s="102" t="s">
        <v>57</v>
      </c>
      <c r="M92" s="100">
        <f t="shared" si="13"/>
        <v>0.1032</v>
      </c>
      <c r="N92" s="101">
        <v>908</v>
      </c>
      <c r="O92" s="102" t="s">
        <v>57</v>
      </c>
      <c r="P92" s="100">
        <f t="shared" si="14"/>
        <v>9.0800000000000006E-2</v>
      </c>
    </row>
    <row r="93" spans="1:16">
      <c r="A93" s="18">
        <f t="shared" si="15"/>
        <v>93</v>
      </c>
      <c r="B93" s="101">
        <v>140</v>
      </c>
      <c r="C93" s="102" t="s">
        <v>56</v>
      </c>
      <c r="D93" s="96">
        <f t="shared" si="10"/>
        <v>7.3684210526315796E-3</v>
      </c>
      <c r="E93" s="103">
        <v>1.67</v>
      </c>
      <c r="F93" s="104">
        <v>0.65200000000000002</v>
      </c>
      <c r="G93" s="99">
        <f t="shared" si="11"/>
        <v>2.3220000000000001</v>
      </c>
      <c r="H93" s="101">
        <v>5613</v>
      </c>
      <c r="I93" s="102" t="s">
        <v>57</v>
      </c>
      <c r="J93" s="100">
        <f t="shared" si="12"/>
        <v>0.56130000000000002</v>
      </c>
      <c r="K93" s="101">
        <v>1084</v>
      </c>
      <c r="L93" s="102" t="s">
        <v>57</v>
      </c>
      <c r="M93" s="100">
        <f t="shared" si="13"/>
        <v>0.10840000000000001</v>
      </c>
      <c r="N93" s="101">
        <v>967</v>
      </c>
      <c r="O93" s="102" t="s">
        <v>57</v>
      </c>
      <c r="P93" s="100">
        <f t="shared" si="14"/>
        <v>9.6699999999999994E-2</v>
      </c>
    </row>
    <row r="94" spans="1:16">
      <c r="A94" s="18">
        <f t="shared" si="15"/>
        <v>94</v>
      </c>
      <c r="B94" s="101">
        <v>150</v>
      </c>
      <c r="C94" s="102" t="s">
        <v>56</v>
      </c>
      <c r="D94" s="96">
        <f t="shared" si="10"/>
        <v>7.8947368421052634E-3</v>
      </c>
      <c r="E94" s="103">
        <v>1.746</v>
      </c>
      <c r="F94" s="104">
        <v>0.62570000000000003</v>
      </c>
      <c r="G94" s="99">
        <f t="shared" si="11"/>
        <v>2.3717000000000001</v>
      </c>
      <c r="H94" s="101">
        <v>6011</v>
      </c>
      <c r="I94" s="102" t="s">
        <v>57</v>
      </c>
      <c r="J94" s="100">
        <f t="shared" si="12"/>
        <v>0.60109999999999997</v>
      </c>
      <c r="K94" s="101">
        <v>1133</v>
      </c>
      <c r="L94" s="102" t="s">
        <v>57</v>
      </c>
      <c r="M94" s="100">
        <f t="shared" si="13"/>
        <v>0.1133</v>
      </c>
      <c r="N94" s="101">
        <v>1024</v>
      </c>
      <c r="O94" s="102" t="s">
        <v>57</v>
      </c>
      <c r="P94" s="100">
        <f t="shared" si="14"/>
        <v>0.1024</v>
      </c>
    </row>
    <row r="95" spans="1:16">
      <c r="A95" s="18">
        <f t="shared" si="15"/>
        <v>95</v>
      </c>
      <c r="B95" s="101">
        <v>160</v>
      </c>
      <c r="C95" s="102" t="s">
        <v>56</v>
      </c>
      <c r="D95" s="96">
        <f t="shared" si="10"/>
        <v>8.4210526315789472E-3</v>
      </c>
      <c r="E95" s="103">
        <v>1.825</v>
      </c>
      <c r="F95" s="104">
        <v>0.6018</v>
      </c>
      <c r="G95" s="99">
        <f t="shared" si="11"/>
        <v>2.4268000000000001</v>
      </c>
      <c r="H95" s="101">
        <v>6401</v>
      </c>
      <c r="I95" s="102" t="s">
        <v>57</v>
      </c>
      <c r="J95" s="100">
        <f t="shared" si="12"/>
        <v>0.6401</v>
      </c>
      <c r="K95" s="101">
        <v>1178</v>
      </c>
      <c r="L95" s="102" t="s">
        <v>57</v>
      </c>
      <c r="M95" s="100">
        <f t="shared" si="13"/>
        <v>0.11779999999999999</v>
      </c>
      <c r="N95" s="101">
        <v>1079</v>
      </c>
      <c r="O95" s="102" t="s">
        <v>57</v>
      </c>
      <c r="P95" s="100">
        <f t="shared" si="14"/>
        <v>0.1079</v>
      </c>
    </row>
    <row r="96" spans="1:16">
      <c r="A96" s="18">
        <f t="shared" si="15"/>
        <v>96</v>
      </c>
      <c r="B96" s="101">
        <v>170</v>
      </c>
      <c r="C96" s="102" t="s">
        <v>56</v>
      </c>
      <c r="D96" s="96">
        <f t="shared" si="10"/>
        <v>8.9473684210526327E-3</v>
      </c>
      <c r="E96" s="103">
        <v>1.905</v>
      </c>
      <c r="F96" s="104">
        <v>0.57979999999999998</v>
      </c>
      <c r="G96" s="99">
        <f t="shared" si="11"/>
        <v>2.4847999999999999</v>
      </c>
      <c r="H96" s="101">
        <v>6782</v>
      </c>
      <c r="I96" s="102" t="s">
        <v>57</v>
      </c>
      <c r="J96" s="100">
        <f t="shared" si="12"/>
        <v>0.67820000000000003</v>
      </c>
      <c r="K96" s="101">
        <v>1221</v>
      </c>
      <c r="L96" s="102" t="s">
        <v>57</v>
      </c>
      <c r="M96" s="100">
        <f t="shared" si="13"/>
        <v>0.12210000000000001</v>
      </c>
      <c r="N96" s="101">
        <v>1132</v>
      </c>
      <c r="O96" s="102" t="s">
        <v>57</v>
      </c>
      <c r="P96" s="100">
        <f t="shared" si="14"/>
        <v>0.1132</v>
      </c>
    </row>
    <row r="97" spans="1:16">
      <c r="A97" s="18">
        <f t="shared" si="15"/>
        <v>97</v>
      </c>
      <c r="B97" s="101">
        <v>180</v>
      </c>
      <c r="C97" s="102" t="s">
        <v>56</v>
      </c>
      <c r="D97" s="96">
        <f t="shared" si="10"/>
        <v>9.4736842105263147E-3</v>
      </c>
      <c r="E97" s="103">
        <v>1.986</v>
      </c>
      <c r="F97" s="104">
        <v>0.55969999999999998</v>
      </c>
      <c r="G97" s="99">
        <f t="shared" si="11"/>
        <v>2.5457000000000001</v>
      </c>
      <c r="H97" s="101">
        <v>7156</v>
      </c>
      <c r="I97" s="102" t="s">
        <v>57</v>
      </c>
      <c r="J97" s="100">
        <f t="shared" si="12"/>
        <v>0.71560000000000001</v>
      </c>
      <c r="K97" s="101">
        <v>1261</v>
      </c>
      <c r="L97" s="102" t="s">
        <v>57</v>
      </c>
      <c r="M97" s="100">
        <f t="shared" si="13"/>
        <v>0.12609999999999999</v>
      </c>
      <c r="N97" s="101">
        <v>1183</v>
      </c>
      <c r="O97" s="102" t="s">
        <v>57</v>
      </c>
      <c r="P97" s="100">
        <f t="shared" si="14"/>
        <v>0.1183</v>
      </c>
    </row>
    <row r="98" spans="1:16">
      <c r="A98" s="18">
        <f t="shared" si="15"/>
        <v>98</v>
      </c>
      <c r="B98" s="101">
        <v>200</v>
      </c>
      <c r="C98" s="102" t="s">
        <v>56</v>
      </c>
      <c r="D98" s="96">
        <f t="shared" si="10"/>
        <v>1.0526315789473684E-2</v>
      </c>
      <c r="E98" s="103">
        <v>2.1469999999999998</v>
      </c>
      <c r="F98" s="104">
        <v>0.52390000000000003</v>
      </c>
      <c r="G98" s="99">
        <f t="shared" si="11"/>
        <v>2.6708999999999996</v>
      </c>
      <c r="H98" s="101">
        <v>7879</v>
      </c>
      <c r="I98" s="102" t="s">
        <v>57</v>
      </c>
      <c r="J98" s="100">
        <f t="shared" si="12"/>
        <v>0.78789999999999993</v>
      </c>
      <c r="K98" s="101">
        <v>1336</v>
      </c>
      <c r="L98" s="102" t="s">
        <v>57</v>
      </c>
      <c r="M98" s="100">
        <f t="shared" si="13"/>
        <v>0.1336</v>
      </c>
      <c r="N98" s="101">
        <v>1279</v>
      </c>
      <c r="O98" s="102" t="s">
        <v>57</v>
      </c>
      <c r="P98" s="100">
        <f t="shared" si="14"/>
        <v>0.12789999999999999</v>
      </c>
    </row>
    <row r="99" spans="1:16">
      <c r="A99" s="18">
        <f t="shared" si="15"/>
        <v>99</v>
      </c>
      <c r="B99" s="101">
        <v>225</v>
      </c>
      <c r="C99" s="102" t="s">
        <v>56</v>
      </c>
      <c r="D99" s="96">
        <f t="shared" si="10"/>
        <v>1.1842105263157895E-2</v>
      </c>
      <c r="E99" s="103">
        <v>2.3450000000000002</v>
      </c>
      <c r="F99" s="104">
        <v>0.4859</v>
      </c>
      <c r="G99" s="99">
        <f t="shared" si="11"/>
        <v>2.8309000000000002</v>
      </c>
      <c r="H99" s="101">
        <v>8739</v>
      </c>
      <c r="I99" s="102" t="s">
        <v>57</v>
      </c>
      <c r="J99" s="100">
        <f t="shared" si="12"/>
        <v>0.87390000000000012</v>
      </c>
      <c r="K99" s="101">
        <v>1418</v>
      </c>
      <c r="L99" s="102" t="s">
        <v>57</v>
      </c>
      <c r="M99" s="100">
        <f t="shared" si="13"/>
        <v>0.14179999999999998</v>
      </c>
      <c r="N99" s="101">
        <v>1390</v>
      </c>
      <c r="O99" s="102" t="s">
        <v>57</v>
      </c>
      <c r="P99" s="100">
        <f t="shared" si="14"/>
        <v>0.13899999999999998</v>
      </c>
    </row>
    <row r="100" spans="1:16">
      <c r="A100" s="18">
        <f t="shared" si="15"/>
        <v>100</v>
      </c>
      <c r="B100" s="101">
        <v>250</v>
      </c>
      <c r="C100" s="102" t="s">
        <v>56</v>
      </c>
      <c r="D100" s="96">
        <f t="shared" si="10"/>
        <v>1.3157894736842105E-2</v>
      </c>
      <c r="E100" s="103">
        <v>2.536</v>
      </c>
      <c r="F100" s="104">
        <v>0.45369999999999999</v>
      </c>
      <c r="G100" s="99">
        <f t="shared" si="11"/>
        <v>2.9897</v>
      </c>
      <c r="H100" s="101">
        <v>9556</v>
      </c>
      <c r="I100" s="102" t="s">
        <v>57</v>
      </c>
      <c r="J100" s="100">
        <f t="shared" si="12"/>
        <v>0.95559999999999989</v>
      </c>
      <c r="K100" s="101">
        <v>1489</v>
      </c>
      <c r="L100" s="102" t="s">
        <v>57</v>
      </c>
      <c r="M100" s="100">
        <f t="shared" si="13"/>
        <v>0.1489</v>
      </c>
      <c r="N100" s="101">
        <v>1490</v>
      </c>
      <c r="O100" s="102" t="s">
        <v>57</v>
      </c>
      <c r="P100" s="100">
        <f t="shared" si="14"/>
        <v>0.14899999999999999</v>
      </c>
    </row>
    <row r="101" spans="1:16">
      <c r="A101" s="18">
        <f t="shared" si="15"/>
        <v>101</v>
      </c>
      <c r="B101" s="101">
        <v>275</v>
      </c>
      <c r="C101" s="102" t="s">
        <v>56</v>
      </c>
      <c r="D101" s="96">
        <f t="shared" si="10"/>
        <v>1.4473684210526317E-2</v>
      </c>
      <c r="E101" s="103">
        <v>2.718</v>
      </c>
      <c r="F101" s="104">
        <v>0.42599999999999999</v>
      </c>
      <c r="G101" s="99">
        <f t="shared" si="11"/>
        <v>3.1440000000000001</v>
      </c>
      <c r="H101" s="101">
        <v>1.03</v>
      </c>
      <c r="I101" s="105" t="s">
        <v>59</v>
      </c>
      <c r="J101" s="106">
        <f t="shared" ref="J101:J132" si="16">H101</f>
        <v>1.03</v>
      </c>
      <c r="K101" s="101">
        <v>1551</v>
      </c>
      <c r="L101" s="102" t="s">
        <v>57</v>
      </c>
      <c r="M101" s="100">
        <f t="shared" si="13"/>
        <v>0.15509999999999999</v>
      </c>
      <c r="N101" s="101">
        <v>1581</v>
      </c>
      <c r="O101" s="102" t="s">
        <v>57</v>
      </c>
      <c r="P101" s="100">
        <f t="shared" si="14"/>
        <v>0.15809999999999999</v>
      </c>
    </row>
    <row r="102" spans="1:16">
      <c r="A102" s="18">
        <f t="shared" si="15"/>
        <v>102</v>
      </c>
      <c r="B102" s="101">
        <v>300</v>
      </c>
      <c r="C102" s="102" t="s">
        <v>56</v>
      </c>
      <c r="D102" s="96">
        <f t="shared" ref="D102:D114" si="17">B102/1000/$C$5</f>
        <v>1.5789473684210527E-2</v>
      </c>
      <c r="E102" s="103">
        <v>2.89</v>
      </c>
      <c r="F102" s="104">
        <v>0.40189999999999998</v>
      </c>
      <c r="G102" s="99">
        <f t="shared" si="11"/>
        <v>3.2919</v>
      </c>
      <c r="H102" s="101">
        <v>1.1100000000000001</v>
      </c>
      <c r="I102" s="102" t="s">
        <v>59</v>
      </c>
      <c r="J102" s="106">
        <f t="shared" si="16"/>
        <v>1.1100000000000001</v>
      </c>
      <c r="K102" s="101">
        <v>1606</v>
      </c>
      <c r="L102" s="102" t="s">
        <v>57</v>
      </c>
      <c r="M102" s="100">
        <f t="shared" si="13"/>
        <v>0.16060000000000002</v>
      </c>
      <c r="N102" s="101">
        <v>1665</v>
      </c>
      <c r="O102" s="102" t="s">
        <v>57</v>
      </c>
      <c r="P102" s="100">
        <f t="shared" si="14"/>
        <v>0.16650000000000001</v>
      </c>
    </row>
    <row r="103" spans="1:16">
      <c r="A103" s="18">
        <f t="shared" si="15"/>
        <v>103</v>
      </c>
      <c r="B103" s="101">
        <v>325</v>
      </c>
      <c r="C103" s="102" t="s">
        <v>56</v>
      </c>
      <c r="D103" s="96">
        <f t="shared" si="17"/>
        <v>1.7105263157894738E-2</v>
      </c>
      <c r="E103" s="103">
        <v>3.0539999999999998</v>
      </c>
      <c r="F103" s="104">
        <v>0.38069999999999998</v>
      </c>
      <c r="G103" s="99">
        <f t="shared" si="11"/>
        <v>3.4346999999999999</v>
      </c>
      <c r="H103" s="101">
        <v>1.18</v>
      </c>
      <c r="I103" s="102" t="s">
        <v>59</v>
      </c>
      <c r="J103" s="106">
        <f t="shared" si="16"/>
        <v>1.18</v>
      </c>
      <c r="K103" s="101">
        <v>1655</v>
      </c>
      <c r="L103" s="102" t="s">
        <v>57</v>
      </c>
      <c r="M103" s="100">
        <f t="shared" si="13"/>
        <v>0.16550000000000001</v>
      </c>
      <c r="N103" s="101">
        <v>1741</v>
      </c>
      <c r="O103" s="102" t="s">
        <v>57</v>
      </c>
      <c r="P103" s="100">
        <f t="shared" si="14"/>
        <v>0.1741</v>
      </c>
    </row>
    <row r="104" spans="1:16">
      <c r="A104" s="18">
        <f t="shared" si="15"/>
        <v>104</v>
      </c>
      <c r="B104" s="101">
        <v>350</v>
      </c>
      <c r="C104" s="102" t="s">
        <v>56</v>
      </c>
      <c r="D104" s="96">
        <f t="shared" si="17"/>
        <v>1.8421052631578946E-2</v>
      </c>
      <c r="E104" s="103">
        <v>3.2090000000000001</v>
      </c>
      <c r="F104" s="104">
        <v>0.3619</v>
      </c>
      <c r="G104" s="99">
        <f t="shared" si="11"/>
        <v>3.5709</v>
      </c>
      <c r="H104" s="101">
        <v>1.25</v>
      </c>
      <c r="I104" s="102" t="s">
        <v>59</v>
      </c>
      <c r="J104" s="106">
        <f t="shared" si="16"/>
        <v>1.25</v>
      </c>
      <c r="K104" s="101">
        <v>1699</v>
      </c>
      <c r="L104" s="102" t="s">
        <v>57</v>
      </c>
      <c r="M104" s="100">
        <f t="shared" si="13"/>
        <v>0.1699</v>
      </c>
      <c r="N104" s="101">
        <v>1812</v>
      </c>
      <c r="O104" s="102" t="s">
        <v>57</v>
      </c>
      <c r="P104" s="100">
        <f t="shared" si="14"/>
        <v>0.1812</v>
      </c>
    </row>
    <row r="105" spans="1:16">
      <c r="A105" s="18">
        <f t="shared" si="15"/>
        <v>105</v>
      </c>
      <c r="B105" s="101">
        <v>375</v>
      </c>
      <c r="C105" s="102" t="s">
        <v>56</v>
      </c>
      <c r="D105" s="96">
        <f t="shared" si="17"/>
        <v>1.9736842105263157E-2</v>
      </c>
      <c r="E105" s="103">
        <v>3.3559999999999999</v>
      </c>
      <c r="F105" s="104">
        <v>0.34510000000000002</v>
      </c>
      <c r="G105" s="99">
        <f t="shared" si="11"/>
        <v>3.7010999999999998</v>
      </c>
      <c r="H105" s="101">
        <v>1.31</v>
      </c>
      <c r="I105" s="102" t="s">
        <v>59</v>
      </c>
      <c r="J105" s="106">
        <f t="shared" si="16"/>
        <v>1.31</v>
      </c>
      <c r="K105" s="101">
        <v>1739</v>
      </c>
      <c r="L105" s="102" t="s">
        <v>57</v>
      </c>
      <c r="M105" s="100">
        <f t="shared" si="13"/>
        <v>0.1739</v>
      </c>
      <c r="N105" s="101">
        <v>1877</v>
      </c>
      <c r="O105" s="102" t="s">
        <v>57</v>
      </c>
      <c r="P105" s="100">
        <f t="shared" si="14"/>
        <v>0.18770000000000001</v>
      </c>
    </row>
    <row r="106" spans="1:16">
      <c r="A106" s="18">
        <f t="shared" si="15"/>
        <v>106</v>
      </c>
      <c r="B106" s="101">
        <v>400</v>
      </c>
      <c r="C106" s="102" t="s">
        <v>56</v>
      </c>
      <c r="D106" s="96">
        <f t="shared" si="17"/>
        <v>2.1052631578947368E-2</v>
      </c>
      <c r="E106" s="103">
        <v>3.496</v>
      </c>
      <c r="F106" s="104">
        <v>0.32990000000000003</v>
      </c>
      <c r="G106" s="99">
        <f t="shared" si="11"/>
        <v>3.8258999999999999</v>
      </c>
      <c r="H106" s="101">
        <v>1.38</v>
      </c>
      <c r="I106" s="102" t="s">
        <v>59</v>
      </c>
      <c r="J106" s="106">
        <f t="shared" si="16"/>
        <v>1.38</v>
      </c>
      <c r="K106" s="101">
        <v>1775</v>
      </c>
      <c r="L106" s="102" t="s">
        <v>57</v>
      </c>
      <c r="M106" s="100">
        <f t="shared" si="13"/>
        <v>0.17749999999999999</v>
      </c>
      <c r="N106" s="101">
        <v>1938</v>
      </c>
      <c r="O106" s="102" t="s">
        <v>57</v>
      </c>
      <c r="P106" s="100">
        <f t="shared" si="14"/>
        <v>0.1938</v>
      </c>
    </row>
    <row r="107" spans="1:16">
      <c r="A107" s="18">
        <f t="shared" si="15"/>
        <v>107</v>
      </c>
      <c r="B107" s="101">
        <v>450</v>
      </c>
      <c r="C107" s="102" t="s">
        <v>56</v>
      </c>
      <c r="D107" s="96">
        <f t="shared" si="17"/>
        <v>2.368421052631579E-2</v>
      </c>
      <c r="E107" s="103">
        <v>3.7589999999999999</v>
      </c>
      <c r="F107" s="104">
        <v>0.30370000000000003</v>
      </c>
      <c r="G107" s="99">
        <f t="shared" si="11"/>
        <v>4.0626999999999995</v>
      </c>
      <c r="H107" s="101">
        <v>1.5</v>
      </c>
      <c r="I107" s="102" t="s">
        <v>59</v>
      </c>
      <c r="J107" s="106">
        <f t="shared" si="16"/>
        <v>1.5</v>
      </c>
      <c r="K107" s="101">
        <v>1843</v>
      </c>
      <c r="L107" s="102" t="s">
        <v>57</v>
      </c>
      <c r="M107" s="100">
        <f t="shared" si="13"/>
        <v>0.18429999999999999</v>
      </c>
      <c r="N107" s="101">
        <v>2047</v>
      </c>
      <c r="O107" s="102" t="s">
        <v>57</v>
      </c>
      <c r="P107" s="100">
        <f t="shared" si="14"/>
        <v>0.20470000000000002</v>
      </c>
    </row>
    <row r="108" spans="1:16">
      <c r="A108" s="18">
        <f t="shared" si="15"/>
        <v>108</v>
      </c>
      <c r="B108" s="101">
        <v>500</v>
      </c>
      <c r="C108" s="102" t="s">
        <v>56</v>
      </c>
      <c r="D108" s="96">
        <f t="shared" si="17"/>
        <v>2.6315789473684209E-2</v>
      </c>
      <c r="E108" s="103">
        <v>4.0010000000000003</v>
      </c>
      <c r="F108" s="104">
        <v>0.28179999999999999</v>
      </c>
      <c r="G108" s="99">
        <f t="shared" si="11"/>
        <v>4.2827999999999999</v>
      </c>
      <c r="H108" s="101">
        <v>1.62</v>
      </c>
      <c r="I108" s="102" t="s">
        <v>59</v>
      </c>
      <c r="J108" s="106">
        <f t="shared" si="16"/>
        <v>1.62</v>
      </c>
      <c r="K108" s="101">
        <v>1901</v>
      </c>
      <c r="L108" s="102" t="s">
        <v>57</v>
      </c>
      <c r="M108" s="100">
        <f t="shared" si="13"/>
        <v>0.19009999999999999</v>
      </c>
      <c r="N108" s="101">
        <v>2144</v>
      </c>
      <c r="O108" s="102" t="s">
        <v>57</v>
      </c>
      <c r="P108" s="100">
        <f t="shared" si="14"/>
        <v>0.21440000000000001</v>
      </c>
    </row>
    <row r="109" spans="1:16">
      <c r="A109" s="18">
        <f t="shared" si="15"/>
        <v>109</v>
      </c>
      <c r="B109" s="101">
        <v>550</v>
      </c>
      <c r="C109" s="102" t="s">
        <v>56</v>
      </c>
      <c r="D109" s="96">
        <f t="shared" si="17"/>
        <v>2.8947368421052635E-2</v>
      </c>
      <c r="E109" s="103">
        <v>4.2279999999999998</v>
      </c>
      <c r="F109" s="104">
        <v>0.2631</v>
      </c>
      <c r="G109" s="99">
        <f t="shared" si="11"/>
        <v>4.4910999999999994</v>
      </c>
      <c r="H109" s="101">
        <v>1.73</v>
      </c>
      <c r="I109" s="102" t="s">
        <v>59</v>
      </c>
      <c r="J109" s="106">
        <f t="shared" si="16"/>
        <v>1.73</v>
      </c>
      <c r="K109" s="101">
        <v>1951</v>
      </c>
      <c r="L109" s="102" t="s">
        <v>57</v>
      </c>
      <c r="M109" s="100">
        <f t="shared" si="13"/>
        <v>0.1951</v>
      </c>
      <c r="N109" s="101">
        <v>2231</v>
      </c>
      <c r="O109" s="102" t="s">
        <v>57</v>
      </c>
      <c r="P109" s="100">
        <f t="shared" si="14"/>
        <v>0.22309999999999999</v>
      </c>
    </row>
    <row r="110" spans="1:16">
      <c r="A110" s="18">
        <f t="shared" si="15"/>
        <v>110</v>
      </c>
      <c r="B110" s="101">
        <v>600</v>
      </c>
      <c r="C110" s="102" t="s">
        <v>56</v>
      </c>
      <c r="D110" s="96">
        <f t="shared" si="17"/>
        <v>3.1578947368421054E-2</v>
      </c>
      <c r="E110" s="103">
        <v>4.4450000000000003</v>
      </c>
      <c r="F110" s="104">
        <v>0.24709999999999999</v>
      </c>
      <c r="G110" s="99">
        <f t="shared" si="11"/>
        <v>4.6920999999999999</v>
      </c>
      <c r="H110" s="101">
        <v>1.84</v>
      </c>
      <c r="I110" s="102" t="s">
        <v>59</v>
      </c>
      <c r="J110" s="106">
        <f t="shared" si="16"/>
        <v>1.84</v>
      </c>
      <c r="K110" s="101">
        <v>1996</v>
      </c>
      <c r="L110" s="102" t="s">
        <v>57</v>
      </c>
      <c r="M110" s="100">
        <f t="shared" si="13"/>
        <v>0.1996</v>
      </c>
      <c r="N110" s="101">
        <v>2309</v>
      </c>
      <c r="O110" s="102" t="s">
        <v>57</v>
      </c>
      <c r="P110" s="100">
        <f t="shared" si="14"/>
        <v>0.23090000000000002</v>
      </c>
    </row>
    <row r="111" spans="1:16">
      <c r="A111" s="18">
        <f t="shared" si="15"/>
        <v>111</v>
      </c>
      <c r="B111" s="101">
        <v>650</v>
      </c>
      <c r="C111" s="102" t="s">
        <v>56</v>
      </c>
      <c r="D111" s="96">
        <f t="shared" si="17"/>
        <v>3.4210526315789476E-2</v>
      </c>
      <c r="E111" s="103">
        <v>4.6520000000000001</v>
      </c>
      <c r="F111" s="104">
        <v>0.23300000000000001</v>
      </c>
      <c r="G111" s="99">
        <f t="shared" si="11"/>
        <v>4.8849999999999998</v>
      </c>
      <c r="H111" s="101">
        <v>1.94</v>
      </c>
      <c r="I111" s="102" t="s">
        <v>59</v>
      </c>
      <c r="J111" s="106">
        <f t="shared" si="16"/>
        <v>1.94</v>
      </c>
      <c r="K111" s="101">
        <v>2035</v>
      </c>
      <c r="L111" s="102" t="s">
        <v>57</v>
      </c>
      <c r="M111" s="100">
        <f t="shared" si="13"/>
        <v>0.20350000000000001</v>
      </c>
      <c r="N111" s="101">
        <v>2380</v>
      </c>
      <c r="O111" s="102" t="s">
        <v>57</v>
      </c>
      <c r="P111" s="100">
        <f t="shared" si="14"/>
        <v>0.23799999999999999</v>
      </c>
    </row>
    <row r="112" spans="1:16">
      <c r="A112" s="18">
        <f t="shared" si="15"/>
        <v>112</v>
      </c>
      <c r="B112" s="101">
        <v>700</v>
      </c>
      <c r="C112" s="102" t="s">
        <v>56</v>
      </c>
      <c r="D112" s="96">
        <f t="shared" si="17"/>
        <v>3.6842105263157891E-2</v>
      </c>
      <c r="E112" s="103">
        <v>4.8540000000000001</v>
      </c>
      <c r="F112" s="104">
        <v>0.22070000000000001</v>
      </c>
      <c r="G112" s="99">
        <f t="shared" si="11"/>
        <v>5.0747</v>
      </c>
      <c r="H112" s="101">
        <v>2.04</v>
      </c>
      <c r="I112" s="102" t="s">
        <v>59</v>
      </c>
      <c r="J112" s="106">
        <f t="shared" si="16"/>
        <v>2.04</v>
      </c>
      <c r="K112" s="101">
        <v>2071</v>
      </c>
      <c r="L112" s="102" t="s">
        <v>57</v>
      </c>
      <c r="M112" s="100">
        <f t="shared" si="13"/>
        <v>0.20710000000000001</v>
      </c>
      <c r="N112" s="101">
        <v>2445</v>
      </c>
      <c r="O112" s="102" t="s">
        <v>57</v>
      </c>
      <c r="P112" s="100">
        <f t="shared" si="14"/>
        <v>0.2445</v>
      </c>
    </row>
    <row r="113" spans="1:16">
      <c r="A113" s="18">
        <f t="shared" si="15"/>
        <v>113</v>
      </c>
      <c r="B113" s="101">
        <v>800</v>
      </c>
      <c r="C113" s="102" t="s">
        <v>56</v>
      </c>
      <c r="D113" s="96">
        <f t="shared" si="17"/>
        <v>4.2105263157894736E-2</v>
      </c>
      <c r="E113" s="103">
        <v>5.2450000000000001</v>
      </c>
      <c r="F113" s="104">
        <v>0.19980000000000001</v>
      </c>
      <c r="G113" s="99">
        <f t="shared" si="11"/>
        <v>5.4447999999999999</v>
      </c>
      <c r="H113" s="101">
        <v>2.2200000000000002</v>
      </c>
      <c r="I113" s="102" t="s">
        <v>59</v>
      </c>
      <c r="J113" s="106">
        <f t="shared" si="16"/>
        <v>2.2200000000000002</v>
      </c>
      <c r="K113" s="101">
        <v>2140</v>
      </c>
      <c r="L113" s="102" t="s">
        <v>57</v>
      </c>
      <c r="M113" s="100">
        <f t="shared" si="13"/>
        <v>0.21400000000000002</v>
      </c>
      <c r="N113" s="101">
        <v>2559</v>
      </c>
      <c r="O113" s="102" t="s">
        <v>57</v>
      </c>
      <c r="P113" s="100">
        <f t="shared" si="14"/>
        <v>0.25590000000000002</v>
      </c>
    </row>
    <row r="114" spans="1:16">
      <c r="A114" s="18">
        <f t="shared" si="15"/>
        <v>114</v>
      </c>
      <c r="B114" s="101">
        <v>900</v>
      </c>
      <c r="C114" s="102" t="s">
        <v>56</v>
      </c>
      <c r="D114" s="96">
        <f t="shared" si="17"/>
        <v>4.736842105263158E-2</v>
      </c>
      <c r="E114" s="103">
        <v>5.6280000000000001</v>
      </c>
      <c r="F114" s="104">
        <v>0.183</v>
      </c>
      <c r="G114" s="99">
        <f t="shared" si="11"/>
        <v>5.8109999999999999</v>
      </c>
      <c r="H114" s="101">
        <v>2.4</v>
      </c>
      <c r="I114" s="102" t="s">
        <v>59</v>
      </c>
      <c r="J114" s="106">
        <f t="shared" si="16"/>
        <v>2.4</v>
      </c>
      <c r="K114" s="101">
        <v>2197</v>
      </c>
      <c r="L114" s="102" t="s">
        <v>57</v>
      </c>
      <c r="M114" s="100">
        <f t="shared" si="13"/>
        <v>0.21970000000000001</v>
      </c>
      <c r="N114" s="101">
        <v>2657</v>
      </c>
      <c r="O114" s="102" t="s">
        <v>57</v>
      </c>
      <c r="P114" s="100">
        <f t="shared" si="14"/>
        <v>0.26569999999999999</v>
      </c>
    </row>
    <row r="115" spans="1:16">
      <c r="A115" s="18">
        <f t="shared" si="15"/>
        <v>115</v>
      </c>
      <c r="B115" s="101">
        <v>1</v>
      </c>
      <c r="C115" s="105" t="s">
        <v>58</v>
      </c>
      <c r="D115" s="96">
        <f t="shared" ref="D115:D146" si="18">B115/$C$5</f>
        <v>5.2631578947368418E-2</v>
      </c>
      <c r="E115" s="103">
        <v>6.008</v>
      </c>
      <c r="F115" s="104">
        <v>0.16889999999999999</v>
      </c>
      <c r="G115" s="99">
        <f t="shared" si="11"/>
        <v>6.1768999999999998</v>
      </c>
      <c r="H115" s="101">
        <v>2.56</v>
      </c>
      <c r="I115" s="102" t="s">
        <v>59</v>
      </c>
      <c r="J115" s="106">
        <f t="shared" si="16"/>
        <v>2.56</v>
      </c>
      <c r="K115" s="101">
        <v>2245</v>
      </c>
      <c r="L115" s="102" t="s">
        <v>57</v>
      </c>
      <c r="M115" s="100">
        <f t="shared" si="13"/>
        <v>0.22450000000000001</v>
      </c>
      <c r="N115" s="101">
        <v>2742</v>
      </c>
      <c r="O115" s="102" t="s">
        <v>57</v>
      </c>
      <c r="P115" s="100">
        <f t="shared" si="14"/>
        <v>0.2742</v>
      </c>
    </row>
    <row r="116" spans="1:16">
      <c r="A116" s="18">
        <f t="shared" si="15"/>
        <v>116</v>
      </c>
      <c r="B116" s="101">
        <v>1.1000000000000001</v>
      </c>
      <c r="C116" s="102" t="s">
        <v>58</v>
      </c>
      <c r="D116" s="96">
        <f t="shared" si="18"/>
        <v>5.789473684210527E-2</v>
      </c>
      <c r="E116" s="103">
        <v>6.3869999999999996</v>
      </c>
      <c r="F116" s="104">
        <v>0.15709999999999999</v>
      </c>
      <c r="G116" s="99">
        <f t="shared" si="11"/>
        <v>6.5440999999999994</v>
      </c>
      <c r="H116" s="101">
        <v>2.72</v>
      </c>
      <c r="I116" s="102" t="s">
        <v>59</v>
      </c>
      <c r="J116" s="106">
        <f t="shared" si="16"/>
        <v>2.72</v>
      </c>
      <c r="K116" s="101">
        <v>2286</v>
      </c>
      <c r="L116" s="102" t="s">
        <v>57</v>
      </c>
      <c r="M116" s="100">
        <f t="shared" ref="M116:M147" si="19">K116/1000/10</f>
        <v>0.2286</v>
      </c>
      <c r="N116" s="101">
        <v>2816</v>
      </c>
      <c r="O116" s="102" t="s">
        <v>57</v>
      </c>
      <c r="P116" s="100">
        <f t="shared" ref="P116:P147" si="20">N116/1000/10</f>
        <v>0.28159999999999996</v>
      </c>
    </row>
    <row r="117" spans="1:16">
      <c r="A117" s="18">
        <f t="shared" si="15"/>
        <v>117</v>
      </c>
      <c r="B117" s="101">
        <v>1.2</v>
      </c>
      <c r="C117" s="102" t="s">
        <v>58</v>
      </c>
      <c r="D117" s="96">
        <f t="shared" si="18"/>
        <v>6.3157894736842107E-2</v>
      </c>
      <c r="E117" s="103">
        <v>6.7670000000000003</v>
      </c>
      <c r="F117" s="104">
        <v>0.14699999999999999</v>
      </c>
      <c r="G117" s="99">
        <f t="shared" si="11"/>
        <v>6.9140000000000006</v>
      </c>
      <c r="H117" s="101">
        <v>2.87</v>
      </c>
      <c r="I117" s="102" t="s">
        <v>59</v>
      </c>
      <c r="J117" s="106">
        <f t="shared" si="16"/>
        <v>2.87</v>
      </c>
      <c r="K117" s="101">
        <v>2322</v>
      </c>
      <c r="L117" s="102" t="s">
        <v>57</v>
      </c>
      <c r="M117" s="100">
        <f t="shared" si="19"/>
        <v>0.23220000000000002</v>
      </c>
      <c r="N117" s="101">
        <v>2882</v>
      </c>
      <c r="O117" s="102" t="s">
        <v>57</v>
      </c>
      <c r="P117" s="100">
        <f t="shared" si="20"/>
        <v>0.28820000000000001</v>
      </c>
    </row>
    <row r="118" spans="1:16">
      <c r="A118" s="18">
        <f t="shared" si="15"/>
        <v>118</v>
      </c>
      <c r="B118" s="101">
        <v>1.3</v>
      </c>
      <c r="C118" s="102" t="s">
        <v>58</v>
      </c>
      <c r="D118" s="96">
        <f t="shared" si="18"/>
        <v>6.8421052631578952E-2</v>
      </c>
      <c r="E118" s="103">
        <v>7.1459999999999999</v>
      </c>
      <c r="F118" s="104">
        <v>0.13819999999999999</v>
      </c>
      <c r="G118" s="99">
        <f t="shared" si="11"/>
        <v>7.2842000000000002</v>
      </c>
      <c r="H118" s="101">
        <v>3</v>
      </c>
      <c r="I118" s="102" t="s">
        <v>59</v>
      </c>
      <c r="J118" s="106">
        <f t="shared" si="16"/>
        <v>3</v>
      </c>
      <c r="K118" s="101">
        <v>2353</v>
      </c>
      <c r="L118" s="102" t="s">
        <v>57</v>
      </c>
      <c r="M118" s="100">
        <f t="shared" si="19"/>
        <v>0.23530000000000001</v>
      </c>
      <c r="N118" s="101">
        <v>2941</v>
      </c>
      <c r="O118" s="102" t="s">
        <v>57</v>
      </c>
      <c r="P118" s="100">
        <f t="shared" si="20"/>
        <v>0.29409999999999997</v>
      </c>
    </row>
    <row r="119" spans="1:16">
      <c r="A119" s="18">
        <f t="shared" si="15"/>
        <v>119</v>
      </c>
      <c r="B119" s="101">
        <v>1.4</v>
      </c>
      <c r="C119" s="102" t="s">
        <v>58</v>
      </c>
      <c r="D119" s="96">
        <f t="shared" si="18"/>
        <v>7.3684210526315783E-2</v>
      </c>
      <c r="E119" s="103">
        <v>7.5259999999999998</v>
      </c>
      <c r="F119" s="104">
        <v>0.1305</v>
      </c>
      <c r="G119" s="99">
        <f t="shared" si="11"/>
        <v>7.6564999999999994</v>
      </c>
      <c r="H119" s="101">
        <v>3.14</v>
      </c>
      <c r="I119" s="102" t="s">
        <v>59</v>
      </c>
      <c r="J119" s="106">
        <f t="shared" si="16"/>
        <v>3.14</v>
      </c>
      <c r="K119" s="101">
        <v>2380</v>
      </c>
      <c r="L119" s="102" t="s">
        <v>57</v>
      </c>
      <c r="M119" s="100">
        <f t="shared" si="19"/>
        <v>0.23799999999999999</v>
      </c>
      <c r="N119" s="101">
        <v>2994</v>
      </c>
      <c r="O119" s="102" t="s">
        <v>57</v>
      </c>
      <c r="P119" s="100">
        <f t="shared" si="20"/>
        <v>0.2994</v>
      </c>
    </row>
    <row r="120" spans="1:16">
      <c r="A120" s="18">
        <f t="shared" si="15"/>
        <v>120</v>
      </c>
      <c r="B120" s="101">
        <v>1.5</v>
      </c>
      <c r="C120" s="102" t="s">
        <v>58</v>
      </c>
      <c r="D120" s="96">
        <f t="shared" si="18"/>
        <v>7.8947368421052627E-2</v>
      </c>
      <c r="E120" s="103">
        <v>7.9050000000000002</v>
      </c>
      <c r="F120" s="104">
        <v>0.1237</v>
      </c>
      <c r="G120" s="99">
        <f t="shared" si="11"/>
        <v>8.0287000000000006</v>
      </c>
      <c r="H120" s="101">
        <v>3.26</v>
      </c>
      <c r="I120" s="102" t="s">
        <v>59</v>
      </c>
      <c r="J120" s="106">
        <f t="shared" si="16"/>
        <v>3.26</v>
      </c>
      <c r="K120" s="101">
        <v>2404</v>
      </c>
      <c r="L120" s="102" t="s">
        <v>57</v>
      </c>
      <c r="M120" s="100">
        <f t="shared" si="19"/>
        <v>0.2404</v>
      </c>
      <c r="N120" s="101">
        <v>3041</v>
      </c>
      <c r="O120" s="102" t="s">
        <v>57</v>
      </c>
      <c r="P120" s="100">
        <f t="shared" si="20"/>
        <v>0.30409999999999998</v>
      </c>
    </row>
    <row r="121" spans="1:16">
      <c r="A121" s="18">
        <f t="shared" si="15"/>
        <v>121</v>
      </c>
      <c r="B121" s="101">
        <v>1.6</v>
      </c>
      <c r="C121" s="102" t="s">
        <v>58</v>
      </c>
      <c r="D121" s="96">
        <f t="shared" si="18"/>
        <v>8.4210526315789472E-2</v>
      </c>
      <c r="E121" s="103">
        <v>8.282</v>
      </c>
      <c r="F121" s="104">
        <v>0.1176</v>
      </c>
      <c r="G121" s="99">
        <f t="shared" si="11"/>
        <v>8.3995999999999995</v>
      </c>
      <c r="H121" s="101">
        <v>3.38</v>
      </c>
      <c r="I121" s="102" t="s">
        <v>59</v>
      </c>
      <c r="J121" s="106">
        <f t="shared" si="16"/>
        <v>3.38</v>
      </c>
      <c r="K121" s="101">
        <v>2426</v>
      </c>
      <c r="L121" s="102" t="s">
        <v>57</v>
      </c>
      <c r="M121" s="100">
        <f t="shared" si="19"/>
        <v>0.24260000000000001</v>
      </c>
      <c r="N121" s="101">
        <v>3084</v>
      </c>
      <c r="O121" s="102" t="s">
        <v>57</v>
      </c>
      <c r="P121" s="100">
        <f t="shared" si="20"/>
        <v>0.30840000000000001</v>
      </c>
    </row>
    <row r="122" spans="1:16">
      <c r="A122" s="18">
        <f t="shared" si="15"/>
        <v>122</v>
      </c>
      <c r="B122" s="101">
        <v>1.7</v>
      </c>
      <c r="C122" s="102" t="s">
        <v>58</v>
      </c>
      <c r="D122" s="96">
        <f t="shared" si="18"/>
        <v>8.9473684210526316E-2</v>
      </c>
      <c r="E122" s="103">
        <v>8.6549999999999994</v>
      </c>
      <c r="F122" s="104">
        <v>0.11210000000000001</v>
      </c>
      <c r="G122" s="99">
        <f t="shared" si="11"/>
        <v>8.7670999999999992</v>
      </c>
      <c r="H122" s="101">
        <v>3.5</v>
      </c>
      <c r="I122" s="102" t="s">
        <v>59</v>
      </c>
      <c r="J122" s="106">
        <f t="shared" si="16"/>
        <v>3.5</v>
      </c>
      <c r="K122" s="101">
        <v>2445</v>
      </c>
      <c r="L122" s="102" t="s">
        <v>57</v>
      </c>
      <c r="M122" s="100">
        <f t="shared" si="19"/>
        <v>0.2445</v>
      </c>
      <c r="N122" s="101">
        <v>3123</v>
      </c>
      <c r="O122" s="102" t="s">
        <v>57</v>
      </c>
      <c r="P122" s="100">
        <f t="shared" si="20"/>
        <v>0.31230000000000002</v>
      </c>
    </row>
    <row r="123" spans="1:16">
      <c r="A123" s="18">
        <f t="shared" si="15"/>
        <v>123</v>
      </c>
      <c r="B123" s="101">
        <v>1.8</v>
      </c>
      <c r="C123" s="102" t="s">
        <v>58</v>
      </c>
      <c r="D123" s="96">
        <f t="shared" si="18"/>
        <v>9.4736842105263161E-2</v>
      </c>
      <c r="E123" s="103">
        <v>9.0239999999999991</v>
      </c>
      <c r="F123" s="104">
        <v>0.1072</v>
      </c>
      <c r="G123" s="99">
        <f t="shared" si="11"/>
        <v>9.1311999999999998</v>
      </c>
      <c r="H123" s="101">
        <v>3.61</v>
      </c>
      <c r="I123" s="102" t="s">
        <v>59</v>
      </c>
      <c r="J123" s="106">
        <f t="shared" si="16"/>
        <v>3.61</v>
      </c>
      <c r="K123" s="101">
        <v>2462</v>
      </c>
      <c r="L123" s="102" t="s">
        <v>57</v>
      </c>
      <c r="M123" s="100">
        <f t="shared" si="19"/>
        <v>0.24620000000000003</v>
      </c>
      <c r="N123" s="101">
        <v>3158</v>
      </c>
      <c r="O123" s="102" t="s">
        <v>57</v>
      </c>
      <c r="P123" s="100">
        <f t="shared" si="20"/>
        <v>0.31579999999999997</v>
      </c>
    </row>
    <row r="124" spans="1:16">
      <c r="A124" s="18">
        <f t="shared" si="15"/>
        <v>124</v>
      </c>
      <c r="B124" s="101">
        <v>2</v>
      </c>
      <c r="C124" s="102" t="s">
        <v>58</v>
      </c>
      <c r="D124" s="96">
        <f t="shared" si="18"/>
        <v>0.10526315789473684</v>
      </c>
      <c r="E124" s="103">
        <v>9.7439999999999998</v>
      </c>
      <c r="F124" s="104">
        <v>9.8610000000000003E-2</v>
      </c>
      <c r="G124" s="99">
        <f t="shared" si="11"/>
        <v>9.8426100000000005</v>
      </c>
      <c r="H124" s="101">
        <v>3.82</v>
      </c>
      <c r="I124" s="102" t="s">
        <v>59</v>
      </c>
      <c r="J124" s="106">
        <f t="shared" si="16"/>
        <v>3.82</v>
      </c>
      <c r="K124" s="101">
        <v>2501</v>
      </c>
      <c r="L124" s="102" t="s">
        <v>57</v>
      </c>
      <c r="M124" s="100">
        <f t="shared" si="19"/>
        <v>0.25009999999999999</v>
      </c>
      <c r="N124" s="101">
        <v>3221</v>
      </c>
      <c r="O124" s="102" t="s">
        <v>57</v>
      </c>
      <c r="P124" s="100">
        <f t="shared" si="20"/>
        <v>0.3221</v>
      </c>
    </row>
    <row r="125" spans="1:16">
      <c r="A125" s="18">
        <f t="shared" si="15"/>
        <v>125</v>
      </c>
      <c r="B125" s="107">
        <v>2.25</v>
      </c>
      <c r="C125" s="108" t="s">
        <v>58</v>
      </c>
      <c r="D125" s="96">
        <f t="shared" si="18"/>
        <v>0.11842105263157894</v>
      </c>
      <c r="E125" s="103">
        <v>10.6</v>
      </c>
      <c r="F125" s="104">
        <v>8.9800000000000005E-2</v>
      </c>
      <c r="G125" s="99">
        <f t="shared" si="11"/>
        <v>10.6898</v>
      </c>
      <c r="H125" s="101">
        <v>4.0599999999999996</v>
      </c>
      <c r="I125" s="102" t="s">
        <v>59</v>
      </c>
      <c r="J125" s="106">
        <f t="shared" si="16"/>
        <v>4.0599999999999996</v>
      </c>
      <c r="K125" s="101">
        <v>2545</v>
      </c>
      <c r="L125" s="102" t="s">
        <v>57</v>
      </c>
      <c r="M125" s="100">
        <f t="shared" si="19"/>
        <v>0.2545</v>
      </c>
      <c r="N125" s="101">
        <v>3287</v>
      </c>
      <c r="O125" s="102" t="s">
        <v>57</v>
      </c>
      <c r="P125" s="100">
        <f t="shared" si="20"/>
        <v>0.32869999999999999</v>
      </c>
    </row>
    <row r="126" spans="1:16">
      <c r="A126" s="18">
        <f t="shared" si="15"/>
        <v>126</v>
      </c>
      <c r="B126" s="107">
        <v>2.5</v>
      </c>
      <c r="C126" s="108" t="s">
        <v>58</v>
      </c>
      <c r="D126" s="96">
        <f t="shared" si="18"/>
        <v>0.13157894736842105</v>
      </c>
      <c r="E126" s="103">
        <v>11.4</v>
      </c>
      <c r="F126" s="104">
        <v>8.2540000000000002E-2</v>
      </c>
      <c r="G126" s="99">
        <f t="shared" si="11"/>
        <v>11.48254</v>
      </c>
      <c r="H126" s="107">
        <v>4.29</v>
      </c>
      <c r="I126" s="108" t="s">
        <v>59</v>
      </c>
      <c r="J126" s="106">
        <f t="shared" si="16"/>
        <v>4.29</v>
      </c>
      <c r="K126" s="107">
        <v>2582</v>
      </c>
      <c r="L126" s="108" t="s">
        <v>57</v>
      </c>
      <c r="M126" s="100">
        <f t="shared" si="19"/>
        <v>0.25819999999999999</v>
      </c>
      <c r="N126" s="107">
        <v>3342</v>
      </c>
      <c r="O126" s="108" t="s">
        <v>57</v>
      </c>
      <c r="P126" s="100">
        <f t="shared" si="20"/>
        <v>0.3342</v>
      </c>
    </row>
    <row r="127" spans="1:16">
      <c r="A127" s="18">
        <f t="shared" si="15"/>
        <v>127</v>
      </c>
      <c r="B127" s="107">
        <v>2.75</v>
      </c>
      <c r="C127" s="108" t="s">
        <v>58</v>
      </c>
      <c r="D127" s="96">
        <f t="shared" si="18"/>
        <v>0.14473684210526316</v>
      </c>
      <c r="E127" s="103">
        <v>12.12</v>
      </c>
      <c r="F127" s="104">
        <v>7.6450000000000004E-2</v>
      </c>
      <c r="G127" s="99">
        <f t="shared" si="11"/>
        <v>12.196449999999999</v>
      </c>
      <c r="H127" s="107">
        <v>4.5</v>
      </c>
      <c r="I127" s="108" t="s">
        <v>59</v>
      </c>
      <c r="J127" s="106">
        <f t="shared" si="16"/>
        <v>4.5</v>
      </c>
      <c r="K127" s="107">
        <v>2613</v>
      </c>
      <c r="L127" s="108" t="s">
        <v>57</v>
      </c>
      <c r="M127" s="100">
        <f t="shared" si="19"/>
        <v>0.26129999999999998</v>
      </c>
      <c r="N127" s="107">
        <v>3390</v>
      </c>
      <c r="O127" s="108" t="s">
        <v>57</v>
      </c>
      <c r="P127" s="100">
        <f t="shared" si="20"/>
        <v>0.33900000000000002</v>
      </c>
    </row>
    <row r="128" spans="1:16">
      <c r="A128" s="18">
        <f t="shared" si="15"/>
        <v>128</v>
      </c>
      <c r="B128" s="101">
        <v>3</v>
      </c>
      <c r="C128" s="102" t="s">
        <v>58</v>
      </c>
      <c r="D128" s="96">
        <f t="shared" si="18"/>
        <v>0.15789473684210525</v>
      </c>
      <c r="E128" s="103">
        <v>12.78</v>
      </c>
      <c r="F128" s="104">
        <v>7.127E-2</v>
      </c>
      <c r="G128" s="99">
        <f t="shared" si="11"/>
        <v>12.85127</v>
      </c>
      <c r="H128" s="101">
        <v>4.7</v>
      </c>
      <c r="I128" s="102" t="s">
        <v>59</v>
      </c>
      <c r="J128" s="106">
        <f t="shared" si="16"/>
        <v>4.7</v>
      </c>
      <c r="K128" s="107">
        <v>2640</v>
      </c>
      <c r="L128" s="108" t="s">
        <v>57</v>
      </c>
      <c r="M128" s="100">
        <f t="shared" si="19"/>
        <v>0.26400000000000001</v>
      </c>
      <c r="N128" s="107">
        <v>3431</v>
      </c>
      <c r="O128" s="108" t="s">
        <v>57</v>
      </c>
      <c r="P128" s="100">
        <f t="shared" si="20"/>
        <v>0.34310000000000002</v>
      </c>
    </row>
    <row r="129" spans="1:16">
      <c r="A129" s="18">
        <f t="shared" si="15"/>
        <v>129</v>
      </c>
      <c r="B129" s="101">
        <v>3.25</v>
      </c>
      <c r="C129" s="102" t="s">
        <v>58</v>
      </c>
      <c r="D129" s="96">
        <f t="shared" si="18"/>
        <v>0.17105263157894737</v>
      </c>
      <c r="E129" s="103">
        <v>13.36</v>
      </c>
      <c r="F129" s="104">
        <v>6.6790000000000002E-2</v>
      </c>
      <c r="G129" s="99">
        <f t="shared" si="11"/>
        <v>13.426789999999999</v>
      </c>
      <c r="H129" s="101">
        <v>4.8899999999999997</v>
      </c>
      <c r="I129" s="102" t="s">
        <v>59</v>
      </c>
      <c r="J129" s="106">
        <f t="shared" si="16"/>
        <v>4.8899999999999997</v>
      </c>
      <c r="K129" s="107">
        <v>2664</v>
      </c>
      <c r="L129" s="108" t="s">
        <v>57</v>
      </c>
      <c r="M129" s="100">
        <f t="shared" si="19"/>
        <v>0.26640000000000003</v>
      </c>
      <c r="N129" s="107">
        <v>3467</v>
      </c>
      <c r="O129" s="108" t="s">
        <v>57</v>
      </c>
      <c r="P129" s="100">
        <f t="shared" si="20"/>
        <v>0.34670000000000001</v>
      </c>
    </row>
    <row r="130" spans="1:16">
      <c r="A130" s="18">
        <f t="shared" si="15"/>
        <v>130</v>
      </c>
      <c r="B130" s="101">
        <v>3.5</v>
      </c>
      <c r="C130" s="102" t="s">
        <v>58</v>
      </c>
      <c r="D130" s="96">
        <f t="shared" si="18"/>
        <v>0.18421052631578946</v>
      </c>
      <c r="E130" s="103">
        <v>13.87</v>
      </c>
      <c r="F130" s="104">
        <v>6.2890000000000001E-2</v>
      </c>
      <c r="G130" s="99">
        <f t="shared" si="11"/>
        <v>13.932889999999999</v>
      </c>
      <c r="H130" s="101">
        <v>5.07</v>
      </c>
      <c r="I130" s="102" t="s">
        <v>59</v>
      </c>
      <c r="J130" s="106">
        <f t="shared" si="16"/>
        <v>5.07</v>
      </c>
      <c r="K130" s="107">
        <v>2686</v>
      </c>
      <c r="L130" s="108" t="s">
        <v>57</v>
      </c>
      <c r="M130" s="100">
        <f t="shared" si="19"/>
        <v>0.26860000000000001</v>
      </c>
      <c r="N130" s="107">
        <v>3500</v>
      </c>
      <c r="O130" s="108" t="s">
        <v>57</v>
      </c>
      <c r="P130" s="100">
        <f t="shared" si="20"/>
        <v>0.35</v>
      </c>
    </row>
    <row r="131" spans="1:16">
      <c r="A131" s="18">
        <f t="shared" si="15"/>
        <v>131</v>
      </c>
      <c r="B131" s="101">
        <v>3.75</v>
      </c>
      <c r="C131" s="102" t="s">
        <v>58</v>
      </c>
      <c r="D131" s="96">
        <f t="shared" si="18"/>
        <v>0.19736842105263158</v>
      </c>
      <c r="E131" s="103">
        <v>14.31</v>
      </c>
      <c r="F131" s="104">
        <v>5.9450000000000003E-2</v>
      </c>
      <c r="G131" s="99">
        <f t="shared" si="11"/>
        <v>14.369450000000001</v>
      </c>
      <c r="H131" s="101">
        <v>5.24</v>
      </c>
      <c r="I131" s="102" t="s">
        <v>59</v>
      </c>
      <c r="J131" s="106">
        <f t="shared" si="16"/>
        <v>5.24</v>
      </c>
      <c r="K131" s="107">
        <v>2705</v>
      </c>
      <c r="L131" s="108" t="s">
        <v>57</v>
      </c>
      <c r="M131" s="100">
        <f t="shared" si="19"/>
        <v>0.27050000000000002</v>
      </c>
      <c r="N131" s="107">
        <v>3529</v>
      </c>
      <c r="O131" s="108" t="s">
        <v>57</v>
      </c>
      <c r="P131" s="100">
        <f t="shared" si="20"/>
        <v>0.35289999999999999</v>
      </c>
    </row>
    <row r="132" spans="1:16">
      <c r="A132" s="18">
        <f t="shared" si="15"/>
        <v>132</v>
      </c>
      <c r="B132" s="101">
        <v>4</v>
      </c>
      <c r="C132" s="102" t="s">
        <v>58</v>
      </c>
      <c r="D132" s="96">
        <f t="shared" si="18"/>
        <v>0.21052631578947367</v>
      </c>
      <c r="E132" s="103">
        <v>14.69</v>
      </c>
      <c r="F132" s="104">
        <v>5.6390000000000003E-2</v>
      </c>
      <c r="G132" s="99">
        <f t="shared" si="11"/>
        <v>14.74639</v>
      </c>
      <c r="H132" s="101">
        <v>5.42</v>
      </c>
      <c r="I132" s="102" t="s">
        <v>59</v>
      </c>
      <c r="J132" s="106">
        <f t="shared" si="16"/>
        <v>5.42</v>
      </c>
      <c r="K132" s="107">
        <v>2723</v>
      </c>
      <c r="L132" s="108" t="s">
        <v>57</v>
      </c>
      <c r="M132" s="100">
        <f t="shared" si="19"/>
        <v>0.27229999999999999</v>
      </c>
      <c r="N132" s="107">
        <v>3556</v>
      </c>
      <c r="O132" s="108" t="s">
        <v>57</v>
      </c>
      <c r="P132" s="100">
        <f t="shared" si="20"/>
        <v>0.35560000000000003</v>
      </c>
    </row>
    <row r="133" spans="1:16">
      <c r="A133" s="18">
        <f t="shared" si="15"/>
        <v>133</v>
      </c>
      <c r="B133" s="101">
        <v>4.5</v>
      </c>
      <c r="C133" s="102" t="s">
        <v>58</v>
      </c>
      <c r="D133" s="96">
        <f t="shared" si="18"/>
        <v>0.23684210526315788</v>
      </c>
      <c r="E133" s="103">
        <v>15.27</v>
      </c>
      <c r="F133" s="104">
        <v>5.1200000000000002E-2</v>
      </c>
      <c r="G133" s="99">
        <f t="shared" si="11"/>
        <v>15.321199999999999</v>
      </c>
      <c r="H133" s="101">
        <v>5.75</v>
      </c>
      <c r="I133" s="102" t="s">
        <v>59</v>
      </c>
      <c r="J133" s="106">
        <f t="shared" ref="J133:J164" si="21">H133</f>
        <v>5.75</v>
      </c>
      <c r="K133" s="107">
        <v>2776</v>
      </c>
      <c r="L133" s="108" t="s">
        <v>57</v>
      </c>
      <c r="M133" s="100">
        <f t="shared" si="19"/>
        <v>0.27759999999999996</v>
      </c>
      <c r="N133" s="107">
        <v>3604</v>
      </c>
      <c r="O133" s="108" t="s">
        <v>57</v>
      </c>
      <c r="P133" s="100">
        <f t="shared" si="20"/>
        <v>0.3604</v>
      </c>
    </row>
    <row r="134" spans="1:16">
      <c r="A134" s="18">
        <f t="shared" si="15"/>
        <v>134</v>
      </c>
      <c r="B134" s="101">
        <v>5</v>
      </c>
      <c r="C134" s="102" t="s">
        <v>58</v>
      </c>
      <c r="D134" s="96">
        <f t="shared" si="18"/>
        <v>0.26315789473684209</v>
      </c>
      <c r="E134" s="103">
        <v>15.67</v>
      </c>
      <c r="F134" s="104">
        <v>4.6940000000000003E-2</v>
      </c>
      <c r="G134" s="99">
        <f t="shared" si="11"/>
        <v>15.716939999999999</v>
      </c>
      <c r="H134" s="101">
        <v>6.07</v>
      </c>
      <c r="I134" s="102" t="s">
        <v>59</v>
      </c>
      <c r="J134" s="106">
        <f t="shared" si="21"/>
        <v>6.07</v>
      </c>
      <c r="K134" s="107">
        <v>2824</v>
      </c>
      <c r="L134" s="108" t="s">
        <v>57</v>
      </c>
      <c r="M134" s="100">
        <f t="shared" si="19"/>
        <v>0.28239999999999998</v>
      </c>
      <c r="N134" s="107">
        <v>3646</v>
      </c>
      <c r="O134" s="108" t="s">
        <v>57</v>
      </c>
      <c r="P134" s="100">
        <f t="shared" si="20"/>
        <v>0.36459999999999998</v>
      </c>
    </row>
    <row r="135" spans="1:16">
      <c r="A135" s="18">
        <f t="shared" si="15"/>
        <v>135</v>
      </c>
      <c r="B135" s="101">
        <v>5.5</v>
      </c>
      <c r="C135" s="102" t="s">
        <v>58</v>
      </c>
      <c r="D135" s="96">
        <f t="shared" si="18"/>
        <v>0.28947368421052633</v>
      </c>
      <c r="E135" s="103">
        <v>15.91</v>
      </c>
      <c r="F135" s="104">
        <v>4.3380000000000002E-2</v>
      </c>
      <c r="G135" s="99">
        <f t="shared" si="11"/>
        <v>15.953380000000001</v>
      </c>
      <c r="H135" s="101">
        <v>6.38</v>
      </c>
      <c r="I135" s="102" t="s">
        <v>59</v>
      </c>
      <c r="J135" s="106">
        <f t="shared" si="21"/>
        <v>6.38</v>
      </c>
      <c r="K135" s="107">
        <v>2869</v>
      </c>
      <c r="L135" s="108" t="s">
        <v>57</v>
      </c>
      <c r="M135" s="100">
        <f t="shared" si="19"/>
        <v>0.28690000000000004</v>
      </c>
      <c r="N135" s="107">
        <v>3684</v>
      </c>
      <c r="O135" s="108" t="s">
        <v>57</v>
      </c>
      <c r="P135" s="100">
        <f t="shared" si="20"/>
        <v>0.36840000000000001</v>
      </c>
    </row>
    <row r="136" spans="1:16">
      <c r="A136" s="18">
        <f t="shared" si="15"/>
        <v>136</v>
      </c>
      <c r="B136" s="101">
        <v>6</v>
      </c>
      <c r="C136" s="102" t="s">
        <v>58</v>
      </c>
      <c r="D136" s="96">
        <f t="shared" si="18"/>
        <v>0.31578947368421051</v>
      </c>
      <c r="E136" s="103">
        <v>16.05</v>
      </c>
      <c r="F136" s="104">
        <v>4.036E-2</v>
      </c>
      <c r="G136" s="99">
        <f t="shared" si="11"/>
        <v>16.09036</v>
      </c>
      <c r="H136" s="101">
        <v>6.7</v>
      </c>
      <c r="I136" s="102" t="s">
        <v>59</v>
      </c>
      <c r="J136" s="106">
        <f t="shared" si="21"/>
        <v>6.7</v>
      </c>
      <c r="K136" s="107">
        <v>2911</v>
      </c>
      <c r="L136" s="108" t="s">
        <v>57</v>
      </c>
      <c r="M136" s="100">
        <f t="shared" si="19"/>
        <v>0.29110000000000003</v>
      </c>
      <c r="N136" s="107">
        <v>3718</v>
      </c>
      <c r="O136" s="108" t="s">
        <v>57</v>
      </c>
      <c r="P136" s="100">
        <f t="shared" si="20"/>
        <v>0.37180000000000002</v>
      </c>
    </row>
    <row r="137" spans="1:16">
      <c r="A137" s="18">
        <f t="shared" si="15"/>
        <v>137</v>
      </c>
      <c r="B137" s="101">
        <v>6.5</v>
      </c>
      <c r="C137" s="102" t="s">
        <v>58</v>
      </c>
      <c r="D137" s="96">
        <f t="shared" si="18"/>
        <v>0.34210526315789475</v>
      </c>
      <c r="E137" s="103">
        <v>16.09</v>
      </c>
      <c r="F137" s="104">
        <v>3.7749999999999999E-2</v>
      </c>
      <c r="G137" s="99">
        <f t="shared" si="11"/>
        <v>16.127749999999999</v>
      </c>
      <c r="H137" s="101">
        <v>7.01</v>
      </c>
      <c r="I137" s="102" t="s">
        <v>59</v>
      </c>
      <c r="J137" s="106">
        <f t="shared" si="21"/>
        <v>7.01</v>
      </c>
      <c r="K137" s="107">
        <v>2952</v>
      </c>
      <c r="L137" s="108" t="s">
        <v>57</v>
      </c>
      <c r="M137" s="100">
        <f t="shared" si="19"/>
        <v>0.29520000000000002</v>
      </c>
      <c r="N137" s="107">
        <v>3750</v>
      </c>
      <c r="O137" s="108" t="s">
        <v>57</v>
      </c>
      <c r="P137" s="100">
        <f t="shared" si="20"/>
        <v>0.375</v>
      </c>
    </row>
    <row r="138" spans="1:16">
      <c r="A138" s="18">
        <f t="shared" si="15"/>
        <v>138</v>
      </c>
      <c r="B138" s="101">
        <v>7</v>
      </c>
      <c r="C138" s="102" t="s">
        <v>58</v>
      </c>
      <c r="D138" s="96">
        <f t="shared" si="18"/>
        <v>0.36842105263157893</v>
      </c>
      <c r="E138" s="103">
        <v>16.079999999999998</v>
      </c>
      <c r="F138" s="104">
        <v>3.5490000000000001E-2</v>
      </c>
      <c r="G138" s="99">
        <f t="shared" si="11"/>
        <v>16.115489999999998</v>
      </c>
      <c r="H138" s="101">
        <v>7.32</v>
      </c>
      <c r="I138" s="102" t="s">
        <v>59</v>
      </c>
      <c r="J138" s="106">
        <f t="shared" si="21"/>
        <v>7.32</v>
      </c>
      <c r="K138" s="107">
        <v>2992</v>
      </c>
      <c r="L138" s="108" t="s">
        <v>57</v>
      </c>
      <c r="M138" s="100">
        <f t="shared" si="19"/>
        <v>0.29920000000000002</v>
      </c>
      <c r="N138" s="107">
        <v>3779</v>
      </c>
      <c r="O138" s="108" t="s">
        <v>57</v>
      </c>
      <c r="P138" s="100">
        <f t="shared" si="20"/>
        <v>0.37790000000000001</v>
      </c>
    </row>
    <row r="139" spans="1:16">
      <c r="A139" s="18">
        <f t="shared" si="15"/>
        <v>139</v>
      </c>
      <c r="B139" s="101">
        <v>8</v>
      </c>
      <c r="C139" s="102" t="s">
        <v>58</v>
      </c>
      <c r="D139" s="96">
        <f t="shared" si="18"/>
        <v>0.42105263157894735</v>
      </c>
      <c r="E139" s="103">
        <v>15.92</v>
      </c>
      <c r="F139" s="104">
        <v>3.1739999999999997E-2</v>
      </c>
      <c r="G139" s="99">
        <f t="shared" si="11"/>
        <v>15.951739999999999</v>
      </c>
      <c r="H139" s="101">
        <v>7.94</v>
      </c>
      <c r="I139" s="102" t="s">
        <v>59</v>
      </c>
      <c r="J139" s="106">
        <f t="shared" si="21"/>
        <v>7.94</v>
      </c>
      <c r="K139" s="107">
        <v>3133</v>
      </c>
      <c r="L139" s="108" t="s">
        <v>57</v>
      </c>
      <c r="M139" s="100">
        <f t="shared" si="19"/>
        <v>0.31330000000000002</v>
      </c>
      <c r="N139" s="107">
        <v>3835</v>
      </c>
      <c r="O139" s="108" t="s">
        <v>57</v>
      </c>
      <c r="P139" s="100">
        <f t="shared" si="20"/>
        <v>0.38350000000000001</v>
      </c>
    </row>
    <row r="140" spans="1:16">
      <c r="A140" s="18">
        <f t="shared" si="15"/>
        <v>140</v>
      </c>
      <c r="B140" s="101">
        <v>9</v>
      </c>
      <c r="C140" s="109" t="s">
        <v>58</v>
      </c>
      <c r="D140" s="96">
        <f t="shared" si="18"/>
        <v>0.47368421052631576</v>
      </c>
      <c r="E140" s="103">
        <v>15.66</v>
      </c>
      <c r="F140" s="104">
        <v>2.8740000000000002E-2</v>
      </c>
      <c r="G140" s="99">
        <f t="shared" si="11"/>
        <v>15.688740000000001</v>
      </c>
      <c r="H140" s="101">
        <v>8.57</v>
      </c>
      <c r="I140" s="102" t="s">
        <v>59</v>
      </c>
      <c r="J140" s="106">
        <f t="shared" si="21"/>
        <v>8.57</v>
      </c>
      <c r="K140" s="107">
        <v>3270</v>
      </c>
      <c r="L140" s="108" t="s">
        <v>57</v>
      </c>
      <c r="M140" s="100">
        <f t="shared" si="19"/>
        <v>0.32700000000000001</v>
      </c>
      <c r="N140" s="107">
        <v>3886</v>
      </c>
      <c r="O140" s="108" t="s">
        <v>57</v>
      </c>
      <c r="P140" s="100">
        <f t="shared" si="20"/>
        <v>0.3886</v>
      </c>
    </row>
    <row r="141" spans="1:16">
      <c r="A141" s="18">
        <f t="shared" si="15"/>
        <v>141</v>
      </c>
      <c r="B141" s="101">
        <v>10</v>
      </c>
      <c r="C141" s="108" t="s">
        <v>58</v>
      </c>
      <c r="D141" s="96">
        <f t="shared" si="18"/>
        <v>0.52631578947368418</v>
      </c>
      <c r="E141" s="103">
        <v>15.36</v>
      </c>
      <c r="F141" s="104">
        <v>2.63E-2</v>
      </c>
      <c r="G141" s="99">
        <f t="shared" si="11"/>
        <v>15.3863</v>
      </c>
      <c r="H141" s="107">
        <v>9.2100000000000009</v>
      </c>
      <c r="I141" s="108" t="s">
        <v>59</v>
      </c>
      <c r="J141" s="106">
        <f t="shared" si="21"/>
        <v>9.2100000000000009</v>
      </c>
      <c r="K141" s="107">
        <v>3406</v>
      </c>
      <c r="L141" s="108" t="s">
        <v>57</v>
      </c>
      <c r="M141" s="100">
        <f t="shared" si="19"/>
        <v>0.34060000000000001</v>
      </c>
      <c r="N141" s="107">
        <v>3935</v>
      </c>
      <c r="O141" s="108" t="s">
        <v>57</v>
      </c>
      <c r="P141" s="100">
        <f t="shared" si="20"/>
        <v>0.39350000000000002</v>
      </c>
    </row>
    <row r="142" spans="1:16">
      <c r="A142" s="18">
        <f t="shared" si="15"/>
        <v>142</v>
      </c>
      <c r="B142" s="101">
        <v>11</v>
      </c>
      <c r="C142" s="108" t="s">
        <v>58</v>
      </c>
      <c r="D142" s="96">
        <f t="shared" si="18"/>
        <v>0.57894736842105265</v>
      </c>
      <c r="E142" s="103">
        <v>15.04</v>
      </c>
      <c r="F142" s="104">
        <v>2.426E-2</v>
      </c>
      <c r="G142" s="99">
        <f t="shared" si="11"/>
        <v>15.064259999999999</v>
      </c>
      <c r="H142" s="107">
        <v>9.8699999999999992</v>
      </c>
      <c r="I142" s="108" t="s">
        <v>59</v>
      </c>
      <c r="J142" s="106">
        <f t="shared" si="21"/>
        <v>9.8699999999999992</v>
      </c>
      <c r="K142" s="107">
        <v>3541</v>
      </c>
      <c r="L142" s="108" t="s">
        <v>57</v>
      </c>
      <c r="M142" s="100">
        <f t="shared" si="19"/>
        <v>0.35409999999999997</v>
      </c>
      <c r="N142" s="107">
        <v>3981</v>
      </c>
      <c r="O142" s="108" t="s">
        <v>57</v>
      </c>
      <c r="P142" s="100">
        <f t="shared" si="20"/>
        <v>0.39810000000000001</v>
      </c>
    </row>
    <row r="143" spans="1:16">
      <c r="A143" s="18">
        <f t="shared" si="15"/>
        <v>143</v>
      </c>
      <c r="B143" s="101">
        <v>12</v>
      </c>
      <c r="C143" s="108" t="s">
        <v>58</v>
      </c>
      <c r="D143" s="96">
        <f t="shared" si="18"/>
        <v>0.63157894736842102</v>
      </c>
      <c r="E143" s="103">
        <v>14.72</v>
      </c>
      <c r="F143" s="104">
        <v>2.2530000000000001E-2</v>
      </c>
      <c r="G143" s="99">
        <f t="shared" si="11"/>
        <v>14.74253</v>
      </c>
      <c r="H143" s="107">
        <v>10.54</v>
      </c>
      <c r="I143" s="108" t="s">
        <v>59</v>
      </c>
      <c r="J143" s="106">
        <f t="shared" si="21"/>
        <v>10.54</v>
      </c>
      <c r="K143" s="107">
        <v>3676</v>
      </c>
      <c r="L143" s="108" t="s">
        <v>57</v>
      </c>
      <c r="M143" s="100">
        <f t="shared" si="19"/>
        <v>0.36760000000000004</v>
      </c>
      <c r="N143" s="107">
        <v>4027</v>
      </c>
      <c r="O143" s="108" t="s">
        <v>57</v>
      </c>
      <c r="P143" s="100">
        <f t="shared" si="20"/>
        <v>0.4027</v>
      </c>
    </row>
    <row r="144" spans="1:16">
      <c r="A144" s="18">
        <f t="shared" si="15"/>
        <v>144</v>
      </c>
      <c r="B144" s="101">
        <v>13</v>
      </c>
      <c r="C144" s="108" t="s">
        <v>58</v>
      </c>
      <c r="D144" s="96">
        <f t="shared" si="18"/>
        <v>0.68421052631578949</v>
      </c>
      <c r="E144" s="103">
        <v>14.41</v>
      </c>
      <c r="F144" s="104">
        <v>2.1049999999999999E-2</v>
      </c>
      <c r="G144" s="99">
        <f t="shared" si="11"/>
        <v>14.431050000000001</v>
      </c>
      <c r="H144" s="107">
        <v>11.23</v>
      </c>
      <c r="I144" s="108" t="s">
        <v>59</v>
      </c>
      <c r="J144" s="106">
        <f t="shared" si="21"/>
        <v>11.23</v>
      </c>
      <c r="K144" s="107">
        <v>3812</v>
      </c>
      <c r="L144" s="108" t="s">
        <v>57</v>
      </c>
      <c r="M144" s="100">
        <f t="shared" si="19"/>
        <v>0.38119999999999998</v>
      </c>
      <c r="N144" s="107">
        <v>4071</v>
      </c>
      <c r="O144" s="108" t="s">
        <v>57</v>
      </c>
      <c r="P144" s="100">
        <f t="shared" si="20"/>
        <v>0.40709999999999996</v>
      </c>
    </row>
    <row r="145" spans="1:16">
      <c r="A145" s="18">
        <f t="shared" si="15"/>
        <v>145</v>
      </c>
      <c r="B145" s="101">
        <v>14</v>
      </c>
      <c r="C145" s="108" t="s">
        <v>58</v>
      </c>
      <c r="D145" s="96">
        <f t="shared" si="18"/>
        <v>0.73684210526315785</v>
      </c>
      <c r="E145" s="103">
        <v>14.11</v>
      </c>
      <c r="F145" s="104">
        <v>1.976E-2</v>
      </c>
      <c r="G145" s="99">
        <f t="shared" si="11"/>
        <v>14.129759999999999</v>
      </c>
      <c r="H145" s="107">
        <v>11.93</v>
      </c>
      <c r="I145" s="108" t="s">
        <v>59</v>
      </c>
      <c r="J145" s="106">
        <f t="shared" si="21"/>
        <v>11.93</v>
      </c>
      <c r="K145" s="107">
        <v>3948</v>
      </c>
      <c r="L145" s="108" t="s">
        <v>57</v>
      </c>
      <c r="M145" s="100">
        <f t="shared" si="19"/>
        <v>0.39479999999999998</v>
      </c>
      <c r="N145" s="107">
        <v>4115</v>
      </c>
      <c r="O145" s="108" t="s">
        <v>57</v>
      </c>
      <c r="P145" s="100">
        <f t="shared" si="20"/>
        <v>0.41150000000000003</v>
      </c>
    </row>
    <row r="146" spans="1:16">
      <c r="A146" s="18">
        <f t="shared" si="15"/>
        <v>146</v>
      </c>
      <c r="B146" s="101">
        <v>15</v>
      </c>
      <c r="C146" s="108" t="s">
        <v>58</v>
      </c>
      <c r="D146" s="96">
        <f t="shared" si="18"/>
        <v>0.78947368421052633</v>
      </c>
      <c r="E146" s="103">
        <v>13.82</v>
      </c>
      <c r="F146" s="104">
        <v>1.8630000000000001E-2</v>
      </c>
      <c r="G146" s="99">
        <f t="shared" si="11"/>
        <v>13.83863</v>
      </c>
      <c r="H146" s="107">
        <v>12.64</v>
      </c>
      <c r="I146" s="108" t="s">
        <v>59</v>
      </c>
      <c r="J146" s="106">
        <f t="shared" si="21"/>
        <v>12.64</v>
      </c>
      <c r="K146" s="107">
        <v>4085</v>
      </c>
      <c r="L146" s="108" t="s">
        <v>57</v>
      </c>
      <c r="M146" s="100">
        <f t="shared" si="19"/>
        <v>0.40849999999999997</v>
      </c>
      <c r="N146" s="107">
        <v>4159</v>
      </c>
      <c r="O146" s="108" t="s">
        <v>57</v>
      </c>
      <c r="P146" s="100">
        <f t="shared" si="20"/>
        <v>0.41589999999999999</v>
      </c>
    </row>
    <row r="147" spans="1:16">
      <c r="A147" s="18">
        <f t="shared" si="15"/>
        <v>147</v>
      </c>
      <c r="B147" s="101">
        <v>16</v>
      </c>
      <c r="C147" s="108" t="s">
        <v>58</v>
      </c>
      <c r="D147" s="96">
        <f t="shared" ref="D147:D178" si="22">B147/$C$5</f>
        <v>0.84210526315789469</v>
      </c>
      <c r="E147" s="103">
        <v>13.55</v>
      </c>
      <c r="F147" s="104">
        <v>1.763E-2</v>
      </c>
      <c r="G147" s="99">
        <f t="shared" si="11"/>
        <v>13.567630000000001</v>
      </c>
      <c r="H147" s="107">
        <v>13.37</v>
      </c>
      <c r="I147" s="108" t="s">
        <v>59</v>
      </c>
      <c r="J147" s="106">
        <f t="shared" si="21"/>
        <v>13.37</v>
      </c>
      <c r="K147" s="107">
        <v>4223</v>
      </c>
      <c r="L147" s="108" t="s">
        <v>57</v>
      </c>
      <c r="M147" s="100">
        <f t="shared" si="19"/>
        <v>0.42230000000000001</v>
      </c>
      <c r="N147" s="107">
        <v>4203</v>
      </c>
      <c r="O147" s="108" t="s">
        <v>57</v>
      </c>
      <c r="P147" s="100">
        <f t="shared" si="20"/>
        <v>0.42030000000000001</v>
      </c>
    </row>
    <row r="148" spans="1:16">
      <c r="A148" s="18">
        <f t="shared" si="15"/>
        <v>148</v>
      </c>
      <c r="B148" s="101">
        <v>17</v>
      </c>
      <c r="C148" s="108" t="s">
        <v>58</v>
      </c>
      <c r="D148" s="96">
        <f t="shared" si="22"/>
        <v>0.89473684210526316</v>
      </c>
      <c r="E148" s="103">
        <v>13.28</v>
      </c>
      <c r="F148" s="104">
        <v>1.6740000000000001E-2</v>
      </c>
      <c r="G148" s="99">
        <f t="shared" ref="G148:G211" si="23">E148+F148</f>
        <v>13.29674</v>
      </c>
      <c r="H148" s="107">
        <v>14.12</v>
      </c>
      <c r="I148" s="108" t="s">
        <v>59</v>
      </c>
      <c r="J148" s="106">
        <f t="shared" si="21"/>
        <v>14.12</v>
      </c>
      <c r="K148" s="107">
        <v>4362</v>
      </c>
      <c r="L148" s="108" t="s">
        <v>57</v>
      </c>
      <c r="M148" s="100">
        <f t="shared" ref="M148:M156" si="24">K148/1000/10</f>
        <v>0.43620000000000003</v>
      </c>
      <c r="N148" s="107">
        <v>4247</v>
      </c>
      <c r="O148" s="108" t="s">
        <v>57</v>
      </c>
      <c r="P148" s="100">
        <f t="shared" ref="P148:P166" si="25">N148/1000/10</f>
        <v>0.42469999999999997</v>
      </c>
    </row>
    <row r="149" spans="1:16">
      <c r="A149" s="18">
        <f t="shared" si="15"/>
        <v>149</v>
      </c>
      <c r="B149" s="101">
        <v>18</v>
      </c>
      <c r="C149" s="108" t="s">
        <v>58</v>
      </c>
      <c r="D149" s="96">
        <f t="shared" si="22"/>
        <v>0.94736842105263153</v>
      </c>
      <c r="E149" s="103">
        <v>13.03</v>
      </c>
      <c r="F149" s="104">
        <v>1.5939999999999999E-2</v>
      </c>
      <c r="G149" s="99">
        <f t="shared" si="23"/>
        <v>13.04594</v>
      </c>
      <c r="H149" s="107">
        <v>14.87</v>
      </c>
      <c r="I149" s="108" t="s">
        <v>59</v>
      </c>
      <c r="J149" s="106">
        <f t="shared" si="21"/>
        <v>14.87</v>
      </c>
      <c r="K149" s="107">
        <v>4501</v>
      </c>
      <c r="L149" s="108" t="s">
        <v>57</v>
      </c>
      <c r="M149" s="100">
        <f t="shared" si="24"/>
        <v>0.45010000000000006</v>
      </c>
      <c r="N149" s="107">
        <v>4291</v>
      </c>
      <c r="O149" s="108" t="s">
        <v>57</v>
      </c>
      <c r="P149" s="100">
        <f t="shared" si="25"/>
        <v>0.42910000000000004</v>
      </c>
    </row>
    <row r="150" spans="1:16">
      <c r="A150" s="18">
        <f t="shared" ref="A150:A213" si="26">A149+1</f>
        <v>150</v>
      </c>
      <c r="B150" s="101">
        <v>20</v>
      </c>
      <c r="C150" s="108" t="s">
        <v>58</v>
      </c>
      <c r="D150" s="100">
        <f t="shared" si="22"/>
        <v>1.0526315789473684</v>
      </c>
      <c r="E150" s="103">
        <v>12.56</v>
      </c>
      <c r="F150" s="104">
        <v>1.456E-2</v>
      </c>
      <c r="G150" s="99">
        <f t="shared" si="23"/>
        <v>12.57456</v>
      </c>
      <c r="H150" s="107">
        <v>16.440000000000001</v>
      </c>
      <c r="I150" s="108" t="s">
        <v>59</v>
      </c>
      <c r="J150" s="106">
        <f t="shared" si="21"/>
        <v>16.440000000000001</v>
      </c>
      <c r="K150" s="107">
        <v>5031</v>
      </c>
      <c r="L150" s="108" t="s">
        <v>57</v>
      </c>
      <c r="M150" s="100">
        <f t="shared" si="24"/>
        <v>0.50309999999999999</v>
      </c>
      <c r="N150" s="107">
        <v>4380</v>
      </c>
      <c r="O150" s="108" t="s">
        <v>57</v>
      </c>
      <c r="P150" s="100">
        <f t="shared" si="25"/>
        <v>0.438</v>
      </c>
    </row>
    <row r="151" spans="1:16">
      <c r="A151" s="18">
        <f t="shared" si="26"/>
        <v>151</v>
      </c>
      <c r="B151" s="101">
        <v>22.5</v>
      </c>
      <c r="C151" s="108" t="s">
        <v>58</v>
      </c>
      <c r="D151" s="100">
        <f t="shared" si="22"/>
        <v>1.1842105263157894</v>
      </c>
      <c r="E151" s="103">
        <v>12.03</v>
      </c>
      <c r="F151" s="104">
        <v>1.316E-2</v>
      </c>
      <c r="G151" s="99">
        <f t="shared" si="23"/>
        <v>12.043159999999999</v>
      </c>
      <c r="H151" s="107">
        <v>18.47</v>
      </c>
      <c r="I151" s="108" t="s">
        <v>59</v>
      </c>
      <c r="J151" s="106">
        <f t="shared" si="21"/>
        <v>18.47</v>
      </c>
      <c r="K151" s="107">
        <v>5813</v>
      </c>
      <c r="L151" s="108" t="s">
        <v>57</v>
      </c>
      <c r="M151" s="100">
        <f t="shared" si="24"/>
        <v>0.58129999999999993</v>
      </c>
      <c r="N151" s="107">
        <v>4493</v>
      </c>
      <c r="O151" s="108" t="s">
        <v>57</v>
      </c>
      <c r="P151" s="100">
        <f t="shared" si="25"/>
        <v>0.44930000000000003</v>
      </c>
    </row>
    <row r="152" spans="1:16">
      <c r="A152" s="18">
        <f t="shared" si="26"/>
        <v>152</v>
      </c>
      <c r="B152" s="101">
        <v>25</v>
      </c>
      <c r="C152" s="108" t="s">
        <v>58</v>
      </c>
      <c r="D152" s="100">
        <f t="shared" si="22"/>
        <v>1.3157894736842106</v>
      </c>
      <c r="E152" s="103">
        <v>11.56</v>
      </c>
      <c r="F152" s="104">
        <v>1.201E-2</v>
      </c>
      <c r="G152" s="99">
        <f t="shared" si="23"/>
        <v>11.572010000000001</v>
      </c>
      <c r="H152" s="107">
        <v>20.58</v>
      </c>
      <c r="I152" s="108" t="s">
        <v>59</v>
      </c>
      <c r="J152" s="106">
        <f t="shared" si="21"/>
        <v>20.58</v>
      </c>
      <c r="K152" s="107">
        <v>6559</v>
      </c>
      <c r="L152" s="108" t="s">
        <v>57</v>
      </c>
      <c r="M152" s="100">
        <f t="shared" si="24"/>
        <v>0.65590000000000004</v>
      </c>
      <c r="N152" s="107">
        <v>4610</v>
      </c>
      <c r="O152" s="108" t="s">
        <v>57</v>
      </c>
      <c r="P152" s="100">
        <f t="shared" si="25"/>
        <v>0.46100000000000002</v>
      </c>
    </row>
    <row r="153" spans="1:16">
      <c r="A153" s="18">
        <f t="shared" si="26"/>
        <v>153</v>
      </c>
      <c r="B153" s="101">
        <v>27.5</v>
      </c>
      <c r="C153" s="108" t="s">
        <v>58</v>
      </c>
      <c r="D153" s="100">
        <f t="shared" si="22"/>
        <v>1.4473684210526316</v>
      </c>
      <c r="E153" s="103">
        <v>11.13</v>
      </c>
      <c r="F153" s="104">
        <v>1.106E-2</v>
      </c>
      <c r="G153" s="99">
        <f t="shared" si="23"/>
        <v>11.141060000000001</v>
      </c>
      <c r="H153" s="107">
        <v>22.79</v>
      </c>
      <c r="I153" s="108" t="s">
        <v>59</v>
      </c>
      <c r="J153" s="106">
        <f t="shared" si="21"/>
        <v>22.79</v>
      </c>
      <c r="K153" s="107">
        <v>7279</v>
      </c>
      <c r="L153" s="108" t="s">
        <v>57</v>
      </c>
      <c r="M153" s="100">
        <f t="shared" si="24"/>
        <v>0.72789999999999999</v>
      </c>
      <c r="N153" s="107">
        <v>4731</v>
      </c>
      <c r="O153" s="108" t="s">
        <v>57</v>
      </c>
      <c r="P153" s="100">
        <f t="shared" si="25"/>
        <v>0.47309999999999997</v>
      </c>
    </row>
    <row r="154" spans="1:16">
      <c r="A154" s="18">
        <f t="shared" si="26"/>
        <v>154</v>
      </c>
      <c r="B154" s="101">
        <v>30</v>
      </c>
      <c r="C154" s="108" t="s">
        <v>58</v>
      </c>
      <c r="D154" s="100">
        <f t="shared" si="22"/>
        <v>1.5789473684210527</v>
      </c>
      <c r="E154" s="103">
        <v>10.74</v>
      </c>
      <c r="F154" s="104">
        <v>1.026E-2</v>
      </c>
      <c r="G154" s="99">
        <f t="shared" si="23"/>
        <v>10.750260000000001</v>
      </c>
      <c r="H154" s="107">
        <v>25.07</v>
      </c>
      <c r="I154" s="108" t="s">
        <v>59</v>
      </c>
      <c r="J154" s="106">
        <f t="shared" si="21"/>
        <v>25.07</v>
      </c>
      <c r="K154" s="107">
        <v>7982</v>
      </c>
      <c r="L154" s="108" t="s">
        <v>57</v>
      </c>
      <c r="M154" s="100">
        <f t="shared" si="24"/>
        <v>0.79820000000000002</v>
      </c>
      <c r="N154" s="107">
        <v>4857</v>
      </c>
      <c r="O154" s="108" t="s">
        <v>57</v>
      </c>
      <c r="P154" s="100">
        <f t="shared" si="25"/>
        <v>0.48570000000000002</v>
      </c>
    </row>
    <row r="155" spans="1:16">
      <c r="A155" s="18">
        <f t="shared" si="26"/>
        <v>155</v>
      </c>
      <c r="B155" s="101">
        <v>32.5</v>
      </c>
      <c r="C155" s="108" t="s">
        <v>58</v>
      </c>
      <c r="D155" s="100">
        <f t="shared" si="22"/>
        <v>1.7105263157894737</v>
      </c>
      <c r="E155" s="103">
        <v>10.38</v>
      </c>
      <c r="F155" s="104">
        <v>9.5670000000000009E-3</v>
      </c>
      <c r="G155" s="99">
        <f t="shared" si="23"/>
        <v>10.389567000000001</v>
      </c>
      <c r="H155" s="107">
        <v>27.44</v>
      </c>
      <c r="I155" s="108" t="s">
        <v>59</v>
      </c>
      <c r="J155" s="106">
        <f t="shared" si="21"/>
        <v>27.44</v>
      </c>
      <c r="K155" s="107">
        <v>8673</v>
      </c>
      <c r="L155" s="108" t="s">
        <v>57</v>
      </c>
      <c r="M155" s="100">
        <f t="shared" si="24"/>
        <v>0.86729999999999996</v>
      </c>
      <c r="N155" s="107">
        <v>4987</v>
      </c>
      <c r="O155" s="108" t="s">
        <v>57</v>
      </c>
      <c r="P155" s="100">
        <f t="shared" si="25"/>
        <v>0.49870000000000003</v>
      </c>
    </row>
    <row r="156" spans="1:16">
      <c r="A156" s="18">
        <f t="shared" si="26"/>
        <v>156</v>
      </c>
      <c r="B156" s="101">
        <v>35</v>
      </c>
      <c r="C156" s="108" t="s">
        <v>58</v>
      </c>
      <c r="D156" s="100">
        <f t="shared" si="22"/>
        <v>1.8421052631578947</v>
      </c>
      <c r="E156" s="103">
        <v>10.050000000000001</v>
      </c>
      <c r="F156" s="104">
        <v>8.9700000000000005E-3</v>
      </c>
      <c r="G156" s="99">
        <f t="shared" si="23"/>
        <v>10.05897</v>
      </c>
      <c r="H156" s="107">
        <v>29.88</v>
      </c>
      <c r="I156" s="108" t="s">
        <v>59</v>
      </c>
      <c r="J156" s="106">
        <f t="shared" si="21"/>
        <v>29.88</v>
      </c>
      <c r="K156" s="107">
        <v>9354</v>
      </c>
      <c r="L156" s="108" t="s">
        <v>57</v>
      </c>
      <c r="M156" s="100">
        <f t="shared" si="24"/>
        <v>0.9353999999999999</v>
      </c>
      <c r="N156" s="107">
        <v>5122</v>
      </c>
      <c r="O156" s="108" t="s">
        <v>57</v>
      </c>
      <c r="P156" s="100">
        <f t="shared" si="25"/>
        <v>0.51219999999999999</v>
      </c>
    </row>
    <row r="157" spans="1:16">
      <c r="A157" s="18">
        <f t="shared" si="26"/>
        <v>157</v>
      </c>
      <c r="B157" s="101">
        <v>37.5</v>
      </c>
      <c r="C157" s="108" t="s">
        <v>58</v>
      </c>
      <c r="D157" s="100">
        <f t="shared" si="22"/>
        <v>1.9736842105263157</v>
      </c>
      <c r="E157" s="103">
        <v>9.7550000000000008</v>
      </c>
      <c r="F157" s="104">
        <v>8.4469999999999996E-3</v>
      </c>
      <c r="G157" s="99">
        <f t="shared" si="23"/>
        <v>9.7634470000000011</v>
      </c>
      <c r="H157" s="107">
        <v>32.409999999999997</v>
      </c>
      <c r="I157" s="108" t="s">
        <v>59</v>
      </c>
      <c r="J157" s="106">
        <f t="shared" si="21"/>
        <v>32.409999999999997</v>
      </c>
      <c r="K157" s="107">
        <v>1</v>
      </c>
      <c r="L157" s="110" t="s">
        <v>59</v>
      </c>
      <c r="M157" s="106">
        <f t="shared" ref="M157:M203" si="27">K157</f>
        <v>1</v>
      </c>
      <c r="N157" s="107">
        <v>5261</v>
      </c>
      <c r="O157" s="108" t="s">
        <v>57</v>
      </c>
      <c r="P157" s="100">
        <f t="shared" si="25"/>
        <v>0.52610000000000001</v>
      </c>
    </row>
    <row r="158" spans="1:16">
      <c r="A158" s="18">
        <f t="shared" si="26"/>
        <v>158</v>
      </c>
      <c r="B158" s="101">
        <v>40</v>
      </c>
      <c r="C158" s="108" t="s">
        <v>58</v>
      </c>
      <c r="D158" s="100">
        <f t="shared" si="22"/>
        <v>2.1052631578947367</v>
      </c>
      <c r="E158" s="103">
        <v>9.5830000000000002</v>
      </c>
      <c r="F158" s="104">
        <v>7.9839999999999998E-3</v>
      </c>
      <c r="G158" s="99">
        <f t="shared" si="23"/>
        <v>9.5909840000000006</v>
      </c>
      <c r="H158" s="107">
        <v>34.99</v>
      </c>
      <c r="I158" s="108" t="s">
        <v>59</v>
      </c>
      <c r="J158" s="106">
        <f t="shared" si="21"/>
        <v>34.99</v>
      </c>
      <c r="K158" s="107">
        <v>1.07</v>
      </c>
      <c r="L158" s="108" t="s">
        <v>59</v>
      </c>
      <c r="M158" s="106">
        <f t="shared" si="27"/>
        <v>1.07</v>
      </c>
      <c r="N158" s="107">
        <v>5405</v>
      </c>
      <c r="O158" s="108" t="s">
        <v>57</v>
      </c>
      <c r="P158" s="100">
        <f t="shared" si="25"/>
        <v>0.54049999999999998</v>
      </c>
    </row>
    <row r="159" spans="1:16">
      <c r="A159" s="18">
        <f t="shared" si="26"/>
        <v>159</v>
      </c>
      <c r="B159" s="101">
        <v>45</v>
      </c>
      <c r="C159" s="108" t="s">
        <v>58</v>
      </c>
      <c r="D159" s="100">
        <f t="shared" si="22"/>
        <v>2.3684210526315788</v>
      </c>
      <c r="E159" s="103">
        <v>9.234</v>
      </c>
      <c r="F159" s="104">
        <v>7.2030000000000002E-3</v>
      </c>
      <c r="G159" s="99">
        <f t="shared" si="23"/>
        <v>9.2412030000000005</v>
      </c>
      <c r="H159" s="107">
        <v>40.299999999999997</v>
      </c>
      <c r="I159" s="108" t="s">
        <v>59</v>
      </c>
      <c r="J159" s="106">
        <f t="shared" si="21"/>
        <v>40.299999999999997</v>
      </c>
      <c r="K159" s="107">
        <v>1.31</v>
      </c>
      <c r="L159" s="108" t="s">
        <v>59</v>
      </c>
      <c r="M159" s="106">
        <f t="shared" si="27"/>
        <v>1.31</v>
      </c>
      <c r="N159" s="107">
        <v>5703</v>
      </c>
      <c r="O159" s="108" t="s">
        <v>57</v>
      </c>
      <c r="P159" s="100">
        <f t="shared" si="25"/>
        <v>0.57030000000000003</v>
      </c>
    </row>
    <row r="160" spans="1:16">
      <c r="A160" s="18">
        <f t="shared" si="26"/>
        <v>160</v>
      </c>
      <c r="B160" s="101">
        <v>50</v>
      </c>
      <c r="C160" s="108" t="s">
        <v>58</v>
      </c>
      <c r="D160" s="100">
        <f t="shared" si="22"/>
        <v>2.6315789473684212</v>
      </c>
      <c r="E160" s="103">
        <v>8.7710000000000008</v>
      </c>
      <c r="F160" s="104">
        <v>6.5680000000000001E-3</v>
      </c>
      <c r="G160" s="99">
        <f t="shared" si="23"/>
        <v>8.7775680000000005</v>
      </c>
      <c r="H160" s="107">
        <v>45.85</v>
      </c>
      <c r="I160" s="108" t="s">
        <v>59</v>
      </c>
      <c r="J160" s="106">
        <f t="shared" si="21"/>
        <v>45.85</v>
      </c>
      <c r="K160" s="107">
        <v>1.53</v>
      </c>
      <c r="L160" s="108" t="s">
        <v>59</v>
      </c>
      <c r="M160" s="106">
        <f t="shared" si="27"/>
        <v>1.53</v>
      </c>
      <c r="N160" s="107">
        <v>6017</v>
      </c>
      <c r="O160" s="108" t="s">
        <v>57</v>
      </c>
      <c r="P160" s="100">
        <f t="shared" si="25"/>
        <v>0.60170000000000001</v>
      </c>
    </row>
    <row r="161" spans="1:16">
      <c r="A161" s="18">
        <f t="shared" si="26"/>
        <v>161</v>
      </c>
      <c r="B161" s="101">
        <v>55</v>
      </c>
      <c r="C161" s="108" t="s">
        <v>58</v>
      </c>
      <c r="D161" s="100">
        <f t="shared" si="22"/>
        <v>2.8947368421052633</v>
      </c>
      <c r="E161" s="103">
        <v>8.3569999999999993</v>
      </c>
      <c r="F161" s="104">
        <v>6.0410000000000004E-3</v>
      </c>
      <c r="G161" s="99">
        <f t="shared" si="23"/>
        <v>8.3630409999999991</v>
      </c>
      <c r="H161" s="107">
        <v>51.69</v>
      </c>
      <c r="I161" s="108" t="s">
        <v>59</v>
      </c>
      <c r="J161" s="106">
        <f t="shared" si="21"/>
        <v>51.69</v>
      </c>
      <c r="K161" s="107">
        <v>1.74</v>
      </c>
      <c r="L161" s="108" t="s">
        <v>59</v>
      </c>
      <c r="M161" s="106">
        <f t="shared" si="27"/>
        <v>1.74</v>
      </c>
      <c r="N161" s="107">
        <v>6348</v>
      </c>
      <c r="O161" s="108" t="s">
        <v>57</v>
      </c>
      <c r="P161" s="100">
        <f t="shared" si="25"/>
        <v>0.63480000000000003</v>
      </c>
    </row>
    <row r="162" spans="1:16">
      <c r="A162" s="18">
        <f t="shared" si="26"/>
        <v>162</v>
      </c>
      <c r="B162" s="101">
        <v>60</v>
      </c>
      <c r="C162" s="108" t="s">
        <v>58</v>
      </c>
      <c r="D162" s="100">
        <f t="shared" si="22"/>
        <v>3.1578947368421053</v>
      </c>
      <c r="E162" s="103">
        <v>7.992</v>
      </c>
      <c r="F162" s="104">
        <v>5.5970000000000004E-3</v>
      </c>
      <c r="G162" s="99">
        <f t="shared" si="23"/>
        <v>7.9975969999999998</v>
      </c>
      <c r="H162" s="107">
        <v>57.81</v>
      </c>
      <c r="I162" s="108" t="s">
        <v>59</v>
      </c>
      <c r="J162" s="106">
        <f t="shared" si="21"/>
        <v>57.81</v>
      </c>
      <c r="K162" s="107">
        <v>1.95</v>
      </c>
      <c r="L162" s="108" t="s">
        <v>59</v>
      </c>
      <c r="M162" s="106">
        <f t="shared" si="27"/>
        <v>1.95</v>
      </c>
      <c r="N162" s="107">
        <v>6697</v>
      </c>
      <c r="O162" s="108" t="s">
        <v>57</v>
      </c>
      <c r="P162" s="100">
        <f t="shared" si="25"/>
        <v>0.66969999999999996</v>
      </c>
    </row>
    <row r="163" spans="1:16">
      <c r="A163" s="18">
        <f t="shared" si="26"/>
        <v>163</v>
      </c>
      <c r="B163" s="101">
        <v>65</v>
      </c>
      <c r="C163" s="108" t="s">
        <v>58</v>
      </c>
      <c r="D163" s="100">
        <f t="shared" si="22"/>
        <v>3.4210526315789473</v>
      </c>
      <c r="E163" s="103">
        <v>7.6680000000000001</v>
      </c>
      <c r="F163" s="104">
        <v>5.2160000000000002E-3</v>
      </c>
      <c r="G163" s="99">
        <f t="shared" si="23"/>
        <v>7.673216</v>
      </c>
      <c r="H163" s="107">
        <v>64.19</v>
      </c>
      <c r="I163" s="108" t="s">
        <v>59</v>
      </c>
      <c r="J163" s="106">
        <f t="shared" si="21"/>
        <v>64.19</v>
      </c>
      <c r="K163" s="107">
        <v>2.15</v>
      </c>
      <c r="L163" s="108" t="s">
        <v>59</v>
      </c>
      <c r="M163" s="106">
        <f t="shared" si="27"/>
        <v>2.15</v>
      </c>
      <c r="N163" s="107">
        <v>7062</v>
      </c>
      <c r="O163" s="108" t="s">
        <v>57</v>
      </c>
      <c r="P163" s="100">
        <f t="shared" si="25"/>
        <v>0.70620000000000005</v>
      </c>
    </row>
    <row r="164" spans="1:16">
      <c r="A164" s="18">
        <f t="shared" si="26"/>
        <v>164</v>
      </c>
      <c r="B164" s="101">
        <v>70</v>
      </c>
      <c r="C164" s="108" t="s">
        <v>58</v>
      </c>
      <c r="D164" s="100">
        <f t="shared" si="22"/>
        <v>3.6842105263157894</v>
      </c>
      <c r="E164" s="103">
        <v>7.375</v>
      </c>
      <c r="F164" s="104">
        <v>4.8859999999999997E-3</v>
      </c>
      <c r="G164" s="99">
        <f t="shared" si="23"/>
        <v>7.3798859999999999</v>
      </c>
      <c r="H164" s="107">
        <v>70.84</v>
      </c>
      <c r="I164" s="108" t="s">
        <v>59</v>
      </c>
      <c r="J164" s="106">
        <f t="shared" si="21"/>
        <v>70.84</v>
      </c>
      <c r="K164" s="107">
        <v>2.35</v>
      </c>
      <c r="L164" s="108" t="s">
        <v>59</v>
      </c>
      <c r="M164" s="106">
        <f t="shared" si="27"/>
        <v>2.35</v>
      </c>
      <c r="N164" s="107">
        <v>7445</v>
      </c>
      <c r="O164" s="108" t="s">
        <v>57</v>
      </c>
      <c r="P164" s="100">
        <f t="shared" si="25"/>
        <v>0.74450000000000005</v>
      </c>
    </row>
    <row r="165" spans="1:16">
      <c r="A165" s="18">
        <f t="shared" si="26"/>
        <v>165</v>
      </c>
      <c r="B165" s="101">
        <v>80</v>
      </c>
      <c r="C165" s="108" t="s">
        <v>58</v>
      </c>
      <c r="D165" s="100">
        <f t="shared" si="22"/>
        <v>4.2105263157894735</v>
      </c>
      <c r="E165" s="103">
        <v>6.8650000000000002</v>
      </c>
      <c r="F165" s="104">
        <v>4.3429999999999996E-3</v>
      </c>
      <c r="G165" s="99">
        <f t="shared" si="23"/>
        <v>6.8693430000000006</v>
      </c>
      <c r="H165" s="107">
        <v>84.88</v>
      </c>
      <c r="I165" s="108" t="s">
        <v>59</v>
      </c>
      <c r="J165" s="106">
        <f t="shared" ref="J165:J183" si="28">H165</f>
        <v>84.88</v>
      </c>
      <c r="K165" s="107">
        <v>3.08</v>
      </c>
      <c r="L165" s="108" t="s">
        <v>59</v>
      </c>
      <c r="M165" s="106">
        <f t="shared" si="27"/>
        <v>3.08</v>
      </c>
      <c r="N165" s="107">
        <v>8258</v>
      </c>
      <c r="O165" s="108" t="s">
        <v>57</v>
      </c>
      <c r="P165" s="100">
        <f t="shared" si="25"/>
        <v>0.82579999999999987</v>
      </c>
    </row>
    <row r="166" spans="1:16">
      <c r="A166" s="18">
        <f t="shared" si="26"/>
        <v>166</v>
      </c>
      <c r="B166" s="101">
        <v>90</v>
      </c>
      <c r="C166" s="108" t="s">
        <v>58</v>
      </c>
      <c r="D166" s="100">
        <f t="shared" si="22"/>
        <v>4.7368421052631575</v>
      </c>
      <c r="E166" s="103">
        <v>6.431</v>
      </c>
      <c r="F166" s="104">
        <v>3.9139999999999999E-3</v>
      </c>
      <c r="G166" s="99">
        <f t="shared" si="23"/>
        <v>6.434914</v>
      </c>
      <c r="H166" s="107">
        <v>99.93</v>
      </c>
      <c r="I166" s="108" t="s">
        <v>59</v>
      </c>
      <c r="J166" s="106">
        <f t="shared" si="28"/>
        <v>99.93</v>
      </c>
      <c r="K166" s="107">
        <v>3.75</v>
      </c>
      <c r="L166" s="108" t="s">
        <v>59</v>
      </c>
      <c r="M166" s="106">
        <f t="shared" si="27"/>
        <v>3.75</v>
      </c>
      <c r="N166" s="107">
        <v>9133</v>
      </c>
      <c r="O166" s="108" t="s">
        <v>57</v>
      </c>
      <c r="P166" s="100">
        <f t="shared" si="25"/>
        <v>0.91329999999999989</v>
      </c>
    </row>
    <row r="167" spans="1:16">
      <c r="A167" s="18">
        <f t="shared" si="26"/>
        <v>167</v>
      </c>
      <c r="B167" s="101">
        <v>100</v>
      </c>
      <c r="C167" s="108" t="s">
        <v>58</v>
      </c>
      <c r="D167" s="100">
        <f t="shared" si="22"/>
        <v>5.2631578947368425</v>
      </c>
      <c r="E167" s="103">
        <v>6.0519999999999996</v>
      </c>
      <c r="F167" s="104">
        <v>3.565E-3</v>
      </c>
      <c r="G167" s="99">
        <f t="shared" si="23"/>
        <v>6.0555649999999996</v>
      </c>
      <c r="H167" s="107">
        <v>115.96</v>
      </c>
      <c r="I167" s="108" t="s">
        <v>59</v>
      </c>
      <c r="J167" s="106">
        <f t="shared" si="28"/>
        <v>115.96</v>
      </c>
      <c r="K167" s="107">
        <v>4.3899999999999997</v>
      </c>
      <c r="L167" s="108" t="s">
        <v>59</v>
      </c>
      <c r="M167" s="106">
        <f t="shared" si="27"/>
        <v>4.3899999999999997</v>
      </c>
      <c r="N167" s="107">
        <v>1.01</v>
      </c>
      <c r="O167" s="110" t="s">
        <v>59</v>
      </c>
      <c r="P167" s="106">
        <f t="shared" ref="P167:P198" si="29">N167</f>
        <v>1.01</v>
      </c>
    </row>
    <row r="168" spans="1:16">
      <c r="A168" s="18">
        <f t="shared" si="26"/>
        <v>168</v>
      </c>
      <c r="B168" s="101">
        <v>110</v>
      </c>
      <c r="C168" s="108" t="s">
        <v>58</v>
      </c>
      <c r="D168" s="100">
        <f t="shared" si="22"/>
        <v>5.7894736842105265</v>
      </c>
      <c r="E168" s="103">
        <v>5.7149999999999999</v>
      </c>
      <c r="F168" s="104">
        <v>3.2759999999999998E-3</v>
      </c>
      <c r="G168" s="99">
        <f t="shared" si="23"/>
        <v>5.7182759999999995</v>
      </c>
      <c r="H168" s="107">
        <v>132.96</v>
      </c>
      <c r="I168" s="108" t="s">
        <v>59</v>
      </c>
      <c r="J168" s="106">
        <f t="shared" si="28"/>
        <v>132.96</v>
      </c>
      <c r="K168" s="107">
        <v>5.01</v>
      </c>
      <c r="L168" s="108" t="s">
        <v>59</v>
      </c>
      <c r="M168" s="106">
        <f t="shared" si="27"/>
        <v>5.01</v>
      </c>
      <c r="N168" s="107">
        <v>1.1100000000000001</v>
      </c>
      <c r="O168" s="108" t="s">
        <v>59</v>
      </c>
      <c r="P168" s="106">
        <f t="shared" si="29"/>
        <v>1.1100000000000001</v>
      </c>
    </row>
    <row r="169" spans="1:16">
      <c r="A169" s="18">
        <f t="shared" si="26"/>
        <v>169</v>
      </c>
      <c r="B169" s="101">
        <v>120</v>
      </c>
      <c r="C169" s="108" t="s">
        <v>58</v>
      </c>
      <c r="D169" s="100">
        <f t="shared" si="22"/>
        <v>6.3157894736842106</v>
      </c>
      <c r="E169" s="103">
        <v>5.4130000000000003</v>
      </c>
      <c r="F169" s="104">
        <v>3.032E-3</v>
      </c>
      <c r="G169" s="99">
        <f t="shared" si="23"/>
        <v>5.4160320000000004</v>
      </c>
      <c r="H169" s="107">
        <v>150.93</v>
      </c>
      <c r="I169" s="108" t="s">
        <v>59</v>
      </c>
      <c r="J169" s="106">
        <f t="shared" si="28"/>
        <v>150.93</v>
      </c>
      <c r="K169" s="107">
        <v>5.62</v>
      </c>
      <c r="L169" s="108" t="s">
        <v>59</v>
      </c>
      <c r="M169" s="106">
        <f t="shared" si="27"/>
        <v>5.62</v>
      </c>
      <c r="N169" s="107">
        <v>1.21</v>
      </c>
      <c r="O169" s="108" t="s">
        <v>59</v>
      </c>
      <c r="P169" s="106">
        <f t="shared" si="29"/>
        <v>1.21</v>
      </c>
    </row>
    <row r="170" spans="1:16">
      <c r="A170" s="18">
        <f t="shared" si="26"/>
        <v>170</v>
      </c>
      <c r="B170" s="101">
        <v>130</v>
      </c>
      <c r="C170" s="108" t="s">
        <v>58</v>
      </c>
      <c r="D170" s="100">
        <f t="shared" si="22"/>
        <v>6.8421052631578947</v>
      </c>
      <c r="E170" s="103">
        <v>5.1390000000000002</v>
      </c>
      <c r="F170" s="104">
        <v>2.8240000000000001E-3</v>
      </c>
      <c r="G170" s="99">
        <f t="shared" si="23"/>
        <v>5.1418240000000006</v>
      </c>
      <c r="H170" s="107">
        <v>169.88</v>
      </c>
      <c r="I170" s="108" t="s">
        <v>59</v>
      </c>
      <c r="J170" s="106">
        <f t="shared" si="28"/>
        <v>169.88</v>
      </c>
      <c r="K170" s="107">
        <v>6.23</v>
      </c>
      <c r="L170" s="108" t="s">
        <v>59</v>
      </c>
      <c r="M170" s="106">
        <f t="shared" si="27"/>
        <v>6.23</v>
      </c>
      <c r="N170" s="107">
        <v>1.32</v>
      </c>
      <c r="O170" s="108" t="s">
        <v>59</v>
      </c>
      <c r="P170" s="106">
        <f t="shared" si="29"/>
        <v>1.32</v>
      </c>
    </row>
    <row r="171" spans="1:16">
      <c r="A171" s="18">
        <f t="shared" si="26"/>
        <v>171</v>
      </c>
      <c r="B171" s="101">
        <v>140</v>
      </c>
      <c r="C171" s="108" t="s">
        <v>58</v>
      </c>
      <c r="D171" s="100">
        <f t="shared" si="22"/>
        <v>7.3684210526315788</v>
      </c>
      <c r="E171" s="103">
        <v>4.8890000000000002</v>
      </c>
      <c r="F171" s="104">
        <v>2.6440000000000001E-3</v>
      </c>
      <c r="G171" s="99">
        <f t="shared" si="23"/>
        <v>4.8916440000000003</v>
      </c>
      <c r="H171" s="107">
        <v>189.83</v>
      </c>
      <c r="I171" s="108" t="s">
        <v>59</v>
      </c>
      <c r="J171" s="106">
        <f t="shared" si="28"/>
        <v>189.83</v>
      </c>
      <c r="K171" s="107">
        <v>6.85</v>
      </c>
      <c r="L171" s="108" t="s">
        <v>59</v>
      </c>
      <c r="M171" s="106">
        <f t="shared" si="27"/>
        <v>6.85</v>
      </c>
      <c r="N171" s="107">
        <v>1.44</v>
      </c>
      <c r="O171" s="108" t="s">
        <v>59</v>
      </c>
      <c r="P171" s="106">
        <f t="shared" si="29"/>
        <v>1.44</v>
      </c>
    </row>
    <row r="172" spans="1:16">
      <c r="A172" s="18">
        <f t="shared" si="26"/>
        <v>172</v>
      </c>
      <c r="B172" s="101">
        <v>150</v>
      </c>
      <c r="C172" s="108" t="s">
        <v>58</v>
      </c>
      <c r="D172" s="100">
        <f t="shared" si="22"/>
        <v>7.8947368421052628</v>
      </c>
      <c r="E172" s="103">
        <v>4.6580000000000004</v>
      </c>
      <c r="F172" s="104">
        <v>2.4859999999999999E-3</v>
      </c>
      <c r="G172" s="99">
        <f t="shared" si="23"/>
        <v>4.6604860000000006</v>
      </c>
      <c r="H172" s="107">
        <v>210.78</v>
      </c>
      <c r="I172" s="108" t="s">
        <v>59</v>
      </c>
      <c r="J172" s="106">
        <f t="shared" si="28"/>
        <v>210.78</v>
      </c>
      <c r="K172" s="107">
        <v>7.47</v>
      </c>
      <c r="L172" s="108" t="s">
        <v>59</v>
      </c>
      <c r="M172" s="106">
        <f t="shared" si="27"/>
        <v>7.47</v>
      </c>
      <c r="N172" s="107">
        <v>1.56</v>
      </c>
      <c r="O172" s="108" t="s">
        <v>59</v>
      </c>
      <c r="P172" s="106">
        <f t="shared" si="29"/>
        <v>1.56</v>
      </c>
    </row>
    <row r="173" spans="1:16">
      <c r="A173" s="18">
        <f t="shared" si="26"/>
        <v>173</v>
      </c>
      <c r="B173" s="101">
        <v>160</v>
      </c>
      <c r="C173" s="108" t="s">
        <v>58</v>
      </c>
      <c r="D173" s="100">
        <f t="shared" si="22"/>
        <v>8.4210526315789469</v>
      </c>
      <c r="E173" s="103">
        <v>4.4459999999999997</v>
      </c>
      <c r="F173" s="104">
        <v>2.3470000000000001E-3</v>
      </c>
      <c r="G173" s="99">
        <f t="shared" si="23"/>
        <v>4.4483470000000001</v>
      </c>
      <c r="H173" s="107">
        <v>232.75</v>
      </c>
      <c r="I173" s="108" t="s">
        <v>59</v>
      </c>
      <c r="J173" s="106">
        <f t="shared" si="28"/>
        <v>232.75</v>
      </c>
      <c r="K173" s="107">
        <v>8.09</v>
      </c>
      <c r="L173" s="108" t="s">
        <v>59</v>
      </c>
      <c r="M173" s="106">
        <f t="shared" si="27"/>
        <v>8.09</v>
      </c>
      <c r="N173" s="107">
        <v>1.68</v>
      </c>
      <c r="O173" s="108" t="s">
        <v>59</v>
      </c>
      <c r="P173" s="106">
        <f t="shared" si="29"/>
        <v>1.68</v>
      </c>
    </row>
    <row r="174" spans="1:16">
      <c r="A174" s="18">
        <f t="shared" si="26"/>
        <v>174</v>
      </c>
      <c r="B174" s="101">
        <v>170</v>
      </c>
      <c r="C174" s="108" t="s">
        <v>58</v>
      </c>
      <c r="D174" s="100">
        <f t="shared" si="22"/>
        <v>8.9473684210526319</v>
      </c>
      <c r="E174" s="103">
        <v>4.2489999999999997</v>
      </c>
      <c r="F174" s="104">
        <v>2.2230000000000001E-3</v>
      </c>
      <c r="G174" s="99">
        <f t="shared" si="23"/>
        <v>4.2512229999999995</v>
      </c>
      <c r="H174" s="107">
        <v>255.75</v>
      </c>
      <c r="I174" s="108" t="s">
        <v>59</v>
      </c>
      <c r="J174" s="106">
        <f t="shared" si="28"/>
        <v>255.75</v>
      </c>
      <c r="K174" s="107">
        <v>8.73</v>
      </c>
      <c r="L174" s="108" t="s">
        <v>59</v>
      </c>
      <c r="M174" s="106">
        <f t="shared" si="27"/>
        <v>8.73</v>
      </c>
      <c r="N174" s="107">
        <v>1.81</v>
      </c>
      <c r="O174" s="108" t="s">
        <v>59</v>
      </c>
      <c r="P174" s="106">
        <f t="shared" si="29"/>
        <v>1.81</v>
      </c>
    </row>
    <row r="175" spans="1:16">
      <c r="A175" s="18">
        <f t="shared" si="26"/>
        <v>175</v>
      </c>
      <c r="B175" s="101">
        <v>180</v>
      </c>
      <c r="C175" s="108" t="s">
        <v>58</v>
      </c>
      <c r="D175" s="100">
        <f t="shared" si="22"/>
        <v>9.473684210526315</v>
      </c>
      <c r="E175" s="103">
        <v>4.0659999999999998</v>
      </c>
      <c r="F175" s="104">
        <v>2.1120000000000002E-3</v>
      </c>
      <c r="G175" s="99">
        <f t="shared" si="23"/>
        <v>4.0681120000000002</v>
      </c>
      <c r="H175" s="107">
        <v>279.8</v>
      </c>
      <c r="I175" s="108" t="s">
        <v>59</v>
      </c>
      <c r="J175" s="106">
        <f t="shared" si="28"/>
        <v>279.8</v>
      </c>
      <c r="K175" s="107">
        <v>9.3800000000000008</v>
      </c>
      <c r="L175" s="108" t="s">
        <v>59</v>
      </c>
      <c r="M175" s="106">
        <f t="shared" si="27"/>
        <v>9.3800000000000008</v>
      </c>
      <c r="N175" s="107">
        <v>1.95</v>
      </c>
      <c r="O175" s="108" t="s">
        <v>59</v>
      </c>
      <c r="P175" s="106">
        <f t="shared" si="29"/>
        <v>1.95</v>
      </c>
    </row>
    <row r="176" spans="1:16">
      <c r="A176" s="18">
        <f t="shared" si="26"/>
        <v>176</v>
      </c>
      <c r="B176" s="101">
        <v>200</v>
      </c>
      <c r="C176" s="108" t="s">
        <v>58</v>
      </c>
      <c r="D176" s="100">
        <f t="shared" si="22"/>
        <v>10.526315789473685</v>
      </c>
      <c r="E176" s="103">
        <v>3.7370000000000001</v>
      </c>
      <c r="F176" s="104">
        <v>1.9220000000000001E-3</v>
      </c>
      <c r="G176" s="99">
        <f t="shared" si="23"/>
        <v>3.7389220000000001</v>
      </c>
      <c r="H176" s="107">
        <v>331.11</v>
      </c>
      <c r="I176" s="108" t="s">
        <v>59</v>
      </c>
      <c r="J176" s="106">
        <f t="shared" si="28"/>
        <v>331.11</v>
      </c>
      <c r="K176" s="107">
        <v>11.87</v>
      </c>
      <c r="L176" s="108" t="s">
        <v>59</v>
      </c>
      <c r="M176" s="106">
        <f t="shared" si="27"/>
        <v>11.87</v>
      </c>
      <c r="N176" s="107">
        <v>2.2400000000000002</v>
      </c>
      <c r="O176" s="108" t="s">
        <v>59</v>
      </c>
      <c r="P176" s="106">
        <f t="shared" si="29"/>
        <v>2.2400000000000002</v>
      </c>
    </row>
    <row r="177" spans="1:16">
      <c r="A177" s="18">
        <f t="shared" si="26"/>
        <v>177</v>
      </c>
      <c r="B177" s="101">
        <v>225</v>
      </c>
      <c r="C177" s="108" t="s">
        <v>58</v>
      </c>
      <c r="D177" s="100">
        <f t="shared" si="22"/>
        <v>11.842105263157896</v>
      </c>
      <c r="E177" s="103">
        <v>3.3849999999999998</v>
      </c>
      <c r="F177" s="104">
        <v>1.73E-3</v>
      </c>
      <c r="G177" s="99">
        <f t="shared" si="23"/>
        <v>3.3867299999999996</v>
      </c>
      <c r="H177" s="107">
        <v>401.4</v>
      </c>
      <c r="I177" s="108" t="s">
        <v>59</v>
      </c>
      <c r="J177" s="106">
        <f t="shared" si="28"/>
        <v>401.4</v>
      </c>
      <c r="K177" s="107">
        <v>15.5</v>
      </c>
      <c r="L177" s="108" t="s">
        <v>59</v>
      </c>
      <c r="M177" s="106">
        <f t="shared" si="27"/>
        <v>15.5</v>
      </c>
      <c r="N177" s="107">
        <v>2.64</v>
      </c>
      <c r="O177" s="108" t="s">
        <v>59</v>
      </c>
      <c r="P177" s="106">
        <f t="shared" si="29"/>
        <v>2.64</v>
      </c>
    </row>
    <row r="178" spans="1:16">
      <c r="A178" s="18">
        <f t="shared" si="26"/>
        <v>178</v>
      </c>
      <c r="B178" s="107">
        <v>250</v>
      </c>
      <c r="C178" s="108" t="s">
        <v>58</v>
      </c>
      <c r="D178" s="100">
        <f t="shared" si="22"/>
        <v>13.157894736842104</v>
      </c>
      <c r="E178" s="103">
        <v>3.0859999999999999</v>
      </c>
      <c r="F178" s="104">
        <v>1.5740000000000001E-3</v>
      </c>
      <c r="G178" s="99">
        <f t="shared" si="23"/>
        <v>3.087574</v>
      </c>
      <c r="H178" s="107">
        <v>478.75</v>
      </c>
      <c r="I178" s="108" t="s">
        <v>59</v>
      </c>
      <c r="J178" s="106">
        <f t="shared" si="28"/>
        <v>478.75</v>
      </c>
      <c r="K178" s="107">
        <v>18.989999999999998</v>
      </c>
      <c r="L178" s="108" t="s">
        <v>59</v>
      </c>
      <c r="M178" s="106">
        <f t="shared" si="27"/>
        <v>18.989999999999998</v>
      </c>
      <c r="N178" s="107">
        <v>3.08</v>
      </c>
      <c r="O178" s="108" t="s">
        <v>59</v>
      </c>
      <c r="P178" s="106">
        <f t="shared" si="29"/>
        <v>3.08</v>
      </c>
    </row>
    <row r="179" spans="1:16">
      <c r="A179" s="18">
        <f t="shared" si="26"/>
        <v>179</v>
      </c>
      <c r="B179" s="101">
        <v>275</v>
      </c>
      <c r="C179" s="102" t="s">
        <v>58</v>
      </c>
      <c r="D179" s="100">
        <f t="shared" ref="D179:D192" si="30">B179/$C$5</f>
        <v>14.473684210526315</v>
      </c>
      <c r="E179" s="103">
        <v>2.831</v>
      </c>
      <c r="F179" s="104">
        <v>1.4450000000000001E-3</v>
      </c>
      <c r="G179" s="99">
        <f t="shared" si="23"/>
        <v>2.8324449999999999</v>
      </c>
      <c r="H179" s="107">
        <v>563.32000000000005</v>
      </c>
      <c r="I179" s="108" t="s">
        <v>59</v>
      </c>
      <c r="J179" s="106">
        <f t="shared" si="28"/>
        <v>563.32000000000005</v>
      </c>
      <c r="K179" s="107">
        <v>22.46</v>
      </c>
      <c r="L179" s="108" t="s">
        <v>59</v>
      </c>
      <c r="M179" s="106">
        <f t="shared" si="27"/>
        <v>22.46</v>
      </c>
      <c r="N179" s="107">
        <v>3.56</v>
      </c>
      <c r="O179" s="108" t="s">
        <v>59</v>
      </c>
      <c r="P179" s="106">
        <f t="shared" si="29"/>
        <v>3.56</v>
      </c>
    </row>
    <row r="180" spans="1:16">
      <c r="A180" s="18">
        <f t="shared" si="26"/>
        <v>180</v>
      </c>
      <c r="B180" s="101">
        <v>300</v>
      </c>
      <c r="C180" s="102" t="s">
        <v>58</v>
      </c>
      <c r="D180" s="100">
        <f t="shared" si="30"/>
        <v>15.789473684210526</v>
      </c>
      <c r="E180" s="103">
        <v>2.6139999999999999</v>
      </c>
      <c r="F180" s="104">
        <v>1.3359999999999999E-3</v>
      </c>
      <c r="G180" s="99">
        <f t="shared" si="23"/>
        <v>2.6153359999999997</v>
      </c>
      <c r="H180" s="107">
        <v>655.22</v>
      </c>
      <c r="I180" s="108" t="s">
        <v>59</v>
      </c>
      <c r="J180" s="106">
        <f t="shared" si="28"/>
        <v>655.22</v>
      </c>
      <c r="K180" s="107">
        <v>25.97</v>
      </c>
      <c r="L180" s="108" t="s">
        <v>59</v>
      </c>
      <c r="M180" s="106">
        <f t="shared" si="27"/>
        <v>25.97</v>
      </c>
      <c r="N180" s="107">
        <v>4.08</v>
      </c>
      <c r="O180" s="108" t="s">
        <v>59</v>
      </c>
      <c r="P180" s="106">
        <f t="shared" si="29"/>
        <v>4.08</v>
      </c>
    </row>
    <row r="181" spans="1:16">
      <c r="A181" s="18">
        <f t="shared" si="26"/>
        <v>181</v>
      </c>
      <c r="B181" s="101">
        <v>325</v>
      </c>
      <c r="C181" s="102" t="s">
        <v>58</v>
      </c>
      <c r="D181" s="100">
        <f t="shared" si="30"/>
        <v>17.105263157894736</v>
      </c>
      <c r="E181" s="103">
        <v>2.427</v>
      </c>
      <c r="F181" s="104">
        <v>1.243E-3</v>
      </c>
      <c r="G181" s="99">
        <f t="shared" si="23"/>
        <v>2.4282430000000002</v>
      </c>
      <c r="H181" s="107">
        <v>754.46</v>
      </c>
      <c r="I181" s="108" t="s">
        <v>59</v>
      </c>
      <c r="J181" s="106">
        <f t="shared" si="28"/>
        <v>754.46</v>
      </c>
      <c r="K181" s="107">
        <v>29.55</v>
      </c>
      <c r="L181" s="108" t="s">
        <v>59</v>
      </c>
      <c r="M181" s="106">
        <f t="shared" si="27"/>
        <v>29.55</v>
      </c>
      <c r="N181" s="107">
        <v>4.6399999999999997</v>
      </c>
      <c r="O181" s="108" t="s">
        <v>59</v>
      </c>
      <c r="P181" s="106">
        <f t="shared" si="29"/>
        <v>4.6399999999999997</v>
      </c>
    </row>
    <row r="182" spans="1:16">
      <c r="A182" s="18">
        <f t="shared" si="26"/>
        <v>182</v>
      </c>
      <c r="B182" s="101">
        <v>350</v>
      </c>
      <c r="C182" s="102" t="s">
        <v>58</v>
      </c>
      <c r="D182" s="100">
        <f t="shared" si="30"/>
        <v>18.421052631578949</v>
      </c>
      <c r="E182" s="103">
        <v>2.2669999999999999</v>
      </c>
      <c r="F182" s="104">
        <v>1.163E-3</v>
      </c>
      <c r="G182" s="99">
        <f t="shared" si="23"/>
        <v>2.2681629999999999</v>
      </c>
      <c r="H182" s="107">
        <v>861.02</v>
      </c>
      <c r="I182" s="108" t="s">
        <v>59</v>
      </c>
      <c r="J182" s="106">
        <f t="shared" si="28"/>
        <v>861.02</v>
      </c>
      <c r="K182" s="107">
        <v>33.19</v>
      </c>
      <c r="L182" s="108" t="s">
        <v>59</v>
      </c>
      <c r="M182" s="106">
        <f t="shared" si="27"/>
        <v>33.19</v>
      </c>
      <c r="N182" s="107">
        <v>5.24</v>
      </c>
      <c r="O182" s="108" t="s">
        <v>59</v>
      </c>
      <c r="P182" s="106">
        <f t="shared" si="29"/>
        <v>5.24</v>
      </c>
    </row>
    <row r="183" spans="1:16">
      <c r="A183" s="18">
        <f t="shared" si="26"/>
        <v>183</v>
      </c>
      <c r="B183" s="101">
        <v>375</v>
      </c>
      <c r="C183" s="102" t="s">
        <v>58</v>
      </c>
      <c r="D183" s="100">
        <f t="shared" si="30"/>
        <v>19.736842105263158</v>
      </c>
      <c r="E183" s="103">
        <v>2.129</v>
      </c>
      <c r="F183" s="104">
        <v>1.093E-3</v>
      </c>
      <c r="G183" s="99">
        <f t="shared" si="23"/>
        <v>2.130093</v>
      </c>
      <c r="H183" s="107">
        <v>974.8</v>
      </c>
      <c r="I183" s="108" t="s">
        <v>59</v>
      </c>
      <c r="J183" s="106">
        <f t="shared" si="28"/>
        <v>974.8</v>
      </c>
      <c r="K183" s="107">
        <v>36.909999999999997</v>
      </c>
      <c r="L183" s="108" t="s">
        <v>59</v>
      </c>
      <c r="M183" s="106">
        <f t="shared" si="27"/>
        <v>36.909999999999997</v>
      </c>
      <c r="N183" s="107">
        <v>5.88</v>
      </c>
      <c r="O183" s="108" t="s">
        <v>59</v>
      </c>
      <c r="P183" s="106">
        <f t="shared" si="29"/>
        <v>5.88</v>
      </c>
    </row>
    <row r="184" spans="1:16">
      <c r="A184" s="18">
        <f t="shared" si="26"/>
        <v>184</v>
      </c>
      <c r="B184" s="101">
        <v>400</v>
      </c>
      <c r="C184" s="102" t="s">
        <v>58</v>
      </c>
      <c r="D184" s="100">
        <f t="shared" si="30"/>
        <v>21.05263157894737</v>
      </c>
      <c r="E184" s="103">
        <v>2.0099999999999998</v>
      </c>
      <c r="F184" s="104">
        <v>1.031E-3</v>
      </c>
      <c r="G184" s="99">
        <f t="shared" si="23"/>
        <v>2.0110309999999996</v>
      </c>
      <c r="H184" s="107">
        <v>1.1000000000000001</v>
      </c>
      <c r="I184" s="110" t="s">
        <v>7</v>
      </c>
      <c r="J184" s="111">
        <f t="shared" ref="J184:J228" si="31">H184*1000</f>
        <v>1100</v>
      </c>
      <c r="K184" s="107">
        <v>40.700000000000003</v>
      </c>
      <c r="L184" s="108" t="s">
        <v>59</v>
      </c>
      <c r="M184" s="106">
        <f t="shared" si="27"/>
        <v>40.700000000000003</v>
      </c>
      <c r="N184" s="107">
        <v>6.57</v>
      </c>
      <c r="O184" s="108" t="s">
        <v>59</v>
      </c>
      <c r="P184" s="106">
        <f t="shared" si="29"/>
        <v>6.57</v>
      </c>
    </row>
    <row r="185" spans="1:16">
      <c r="A185" s="18">
        <f t="shared" si="26"/>
        <v>185</v>
      </c>
      <c r="B185" s="101">
        <v>450</v>
      </c>
      <c r="C185" s="102" t="s">
        <v>58</v>
      </c>
      <c r="D185" s="100">
        <f t="shared" si="30"/>
        <v>23.684210526315791</v>
      </c>
      <c r="E185" s="103">
        <v>1.82</v>
      </c>
      <c r="F185" s="104">
        <v>9.2710000000000004E-4</v>
      </c>
      <c r="G185" s="99">
        <f t="shared" si="23"/>
        <v>1.8209271</v>
      </c>
      <c r="H185" s="107">
        <v>1.36</v>
      </c>
      <c r="I185" s="108" t="s">
        <v>7</v>
      </c>
      <c r="J185" s="111">
        <f t="shared" si="31"/>
        <v>1360</v>
      </c>
      <c r="K185" s="107">
        <v>55.05</v>
      </c>
      <c r="L185" s="108" t="s">
        <v>59</v>
      </c>
      <c r="M185" s="106">
        <f t="shared" si="27"/>
        <v>55.05</v>
      </c>
      <c r="N185" s="107">
        <v>8.0500000000000007</v>
      </c>
      <c r="O185" s="108" t="s">
        <v>59</v>
      </c>
      <c r="P185" s="106">
        <f t="shared" si="29"/>
        <v>8.0500000000000007</v>
      </c>
    </row>
    <row r="186" spans="1:16">
      <c r="A186" s="18">
        <f t="shared" si="26"/>
        <v>186</v>
      </c>
      <c r="B186" s="101">
        <v>500</v>
      </c>
      <c r="C186" s="102" t="s">
        <v>58</v>
      </c>
      <c r="D186" s="100">
        <f t="shared" si="30"/>
        <v>26.315789473684209</v>
      </c>
      <c r="E186" s="103">
        <v>1.679</v>
      </c>
      <c r="F186" s="104">
        <v>8.4290000000000005E-4</v>
      </c>
      <c r="G186" s="99">
        <f t="shared" si="23"/>
        <v>1.6798429000000001</v>
      </c>
      <c r="H186" s="107">
        <v>1.64</v>
      </c>
      <c r="I186" s="108" t="s">
        <v>7</v>
      </c>
      <c r="J186" s="111">
        <f t="shared" si="31"/>
        <v>1640</v>
      </c>
      <c r="K186" s="107">
        <v>68.37</v>
      </c>
      <c r="L186" s="108" t="s">
        <v>59</v>
      </c>
      <c r="M186" s="106">
        <f t="shared" si="27"/>
        <v>68.37</v>
      </c>
      <c r="N186" s="107">
        <v>9.67</v>
      </c>
      <c r="O186" s="108" t="s">
        <v>59</v>
      </c>
      <c r="P186" s="106">
        <f t="shared" si="29"/>
        <v>9.67</v>
      </c>
    </row>
    <row r="187" spans="1:16">
      <c r="A187" s="18">
        <f t="shared" si="26"/>
        <v>187</v>
      </c>
      <c r="B187" s="101">
        <v>550</v>
      </c>
      <c r="C187" s="102" t="s">
        <v>58</v>
      </c>
      <c r="D187" s="100">
        <f t="shared" si="30"/>
        <v>28.94736842105263</v>
      </c>
      <c r="E187" s="103">
        <v>1.5760000000000001</v>
      </c>
      <c r="F187" s="104">
        <v>7.7329999999999999E-4</v>
      </c>
      <c r="G187" s="99">
        <f t="shared" si="23"/>
        <v>1.5767733000000002</v>
      </c>
      <c r="H187" s="107">
        <v>1.95</v>
      </c>
      <c r="I187" s="108" t="s">
        <v>7</v>
      </c>
      <c r="J187" s="111">
        <f t="shared" si="31"/>
        <v>1950</v>
      </c>
      <c r="K187" s="107">
        <v>81.08</v>
      </c>
      <c r="L187" s="108" t="s">
        <v>59</v>
      </c>
      <c r="M187" s="106">
        <f t="shared" si="27"/>
        <v>81.08</v>
      </c>
      <c r="N187" s="107">
        <v>11.42</v>
      </c>
      <c r="O187" s="108" t="s">
        <v>59</v>
      </c>
      <c r="P187" s="106">
        <f t="shared" si="29"/>
        <v>11.42</v>
      </c>
    </row>
    <row r="188" spans="1:16">
      <c r="A188" s="18">
        <f t="shared" si="26"/>
        <v>188</v>
      </c>
      <c r="B188" s="101">
        <v>600</v>
      </c>
      <c r="C188" s="102" t="s">
        <v>58</v>
      </c>
      <c r="D188" s="100">
        <f t="shared" si="30"/>
        <v>31.578947368421051</v>
      </c>
      <c r="E188" s="103">
        <v>1.48</v>
      </c>
      <c r="F188" s="104">
        <v>7.1469999999999997E-4</v>
      </c>
      <c r="G188" s="99">
        <f t="shared" si="23"/>
        <v>1.4807147000000001</v>
      </c>
      <c r="H188" s="107">
        <v>2.2799999999999998</v>
      </c>
      <c r="I188" s="108" t="s">
        <v>7</v>
      </c>
      <c r="J188" s="111">
        <f t="shared" si="31"/>
        <v>2280</v>
      </c>
      <c r="K188" s="107">
        <v>93.43</v>
      </c>
      <c r="L188" s="108" t="s">
        <v>59</v>
      </c>
      <c r="M188" s="106">
        <f t="shared" si="27"/>
        <v>93.43</v>
      </c>
      <c r="N188" s="107">
        <v>13.28</v>
      </c>
      <c r="O188" s="108" t="s">
        <v>59</v>
      </c>
      <c r="P188" s="106">
        <f t="shared" si="29"/>
        <v>13.28</v>
      </c>
    </row>
    <row r="189" spans="1:16">
      <c r="A189" s="18">
        <f t="shared" si="26"/>
        <v>189</v>
      </c>
      <c r="B189" s="101">
        <v>650</v>
      </c>
      <c r="C189" s="102" t="s">
        <v>58</v>
      </c>
      <c r="D189" s="100">
        <f t="shared" si="30"/>
        <v>34.210526315789473</v>
      </c>
      <c r="E189" s="103">
        <v>1.3859999999999999</v>
      </c>
      <c r="F189" s="104">
        <v>6.6469999999999995E-4</v>
      </c>
      <c r="G189" s="99">
        <f t="shared" si="23"/>
        <v>1.3866646999999999</v>
      </c>
      <c r="H189" s="107">
        <v>2.63</v>
      </c>
      <c r="I189" s="108" t="s">
        <v>7</v>
      </c>
      <c r="J189" s="111">
        <f t="shared" si="31"/>
        <v>2630</v>
      </c>
      <c r="K189" s="107">
        <v>105.74</v>
      </c>
      <c r="L189" s="108" t="s">
        <v>59</v>
      </c>
      <c r="M189" s="106">
        <f t="shared" si="27"/>
        <v>105.74</v>
      </c>
      <c r="N189" s="107">
        <v>15.25</v>
      </c>
      <c r="O189" s="108" t="s">
        <v>59</v>
      </c>
      <c r="P189" s="106">
        <f t="shared" si="29"/>
        <v>15.25</v>
      </c>
    </row>
    <row r="190" spans="1:16">
      <c r="A190" s="18">
        <f t="shared" si="26"/>
        <v>190</v>
      </c>
      <c r="B190" s="101">
        <v>700</v>
      </c>
      <c r="C190" s="102" t="s">
        <v>58</v>
      </c>
      <c r="D190" s="100">
        <f t="shared" si="30"/>
        <v>36.842105263157897</v>
      </c>
      <c r="E190" s="103">
        <v>1.3049999999999999</v>
      </c>
      <c r="F190" s="104">
        <v>6.2149999999999998E-4</v>
      </c>
      <c r="G190" s="99">
        <f t="shared" si="23"/>
        <v>1.3056215</v>
      </c>
      <c r="H190" s="107">
        <v>3</v>
      </c>
      <c r="I190" s="108" t="s">
        <v>7</v>
      </c>
      <c r="J190" s="111">
        <f t="shared" si="31"/>
        <v>3000</v>
      </c>
      <c r="K190" s="107">
        <v>118.15</v>
      </c>
      <c r="L190" s="108" t="s">
        <v>59</v>
      </c>
      <c r="M190" s="106">
        <f t="shared" si="27"/>
        <v>118.15</v>
      </c>
      <c r="N190" s="107">
        <v>17.34</v>
      </c>
      <c r="O190" s="108" t="s">
        <v>59</v>
      </c>
      <c r="P190" s="106">
        <f t="shared" si="29"/>
        <v>17.34</v>
      </c>
    </row>
    <row r="191" spans="1:16">
      <c r="A191" s="18">
        <f t="shared" si="26"/>
        <v>191</v>
      </c>
      <c r="B191" s="101">
        <v>800</v>
      </c>
      <c r="C191" s="102" t="s">
        <v>58</v>
      </c>
      <c r="D191" s="100">
        <f t="shared" si="30"/>
        <v>42.10526315789474</v>
      </c>
      <c r="E191" s="103">
        <v>1.171</v>
      </c>
      <c r="F191" s="104">
        <v>5.5049999999999999E-4</v>
      </c>
      <c r="G191" s="99">
        <f t="shared" si="23"/>
        <v>1.1715504999999999</v>
      </c>
      <c r="H191" s="107">
        <v>3.81</v>
      </c>
      <c r="I191" s="108" t="s">
        <v>7</v>
      </c>
      <c r="J191" s="111">
        <f t="shared" si="31"/>
        <v>3810</v>
      </c>
      <c r="K191" s="107">
        <v>164.62</v>
      </c>
      <c r="L191" s="108" t="s">
        <v>59</v>
      </c>
      <c r="M191" s="106">
        <f t="shared" si="27"/>
        <v>164.62</v>
      </c>
      <c r="N191" s="107">
        <v>21.86</v>
      </c>
      <c r="O191" s="108" t="s">
        <v>59</v>
      </c>
      <c r="P191" s="106">
        <f t="shared" si="29"/>
        <v>21.86</v>
      </c>
    </row>
    <row r="192" spans="1:16">
      <c r="A192" s="18">
        <f t="shared" si="26"/>
        <v>192</v>
      </c>
      <c r="B192" s="101">
        <v>900</v>
      </c>
      <c r="C192" s="102" t="s">
        <v>58</v>
      </c>
      <c r="D192" s="100">
        <f t="shared" si="30"/>
        <v>47.368421052631582</v>
      </c>
      <c r="E192" s="103">
        <v>1.0649999999999999</v>
      </c>
      <c r="F192" s="104">
        <v>4.9459999999999999E-4</v>
      </c>
      <c r="G192" s="99">
        <f t="shared" si="23"/>
        <v>1.0654945999999998</v>
      </c>
      <c r="H192" s="107">
        <v>4.7</v>
      </c>
      <c r="I192" s="108" t="s">
        <v>7</v>
      </c>
      <c r="J192" s="111">
        <f t="shared" si="31"/>
        <v>4700</v>
      </c>
      <c r="K192" s="107">
        <v>207.85</v>
      </c>
      <c r="L192" s="108" t="s">
        <v>59</v>
      </c>
      <c r="M192" s="106">
        <f t="shared" si="27"/>
        <v>207.85</v>
      </c>
      <c r="N192" s="107">
        <v>26.84</v>
      </c>
      <c r="O192" s="108" t="s">
        <v>59</v>
      </c>
      <c r="P192" s="106">
        <f t="shared" si="29"/>
        <v>26.84</v>
      </c>
    </row>
    <row r="193" spans="1:16">
      <c r="A193" s="18">
        <f t="shared" si="26"/>
        <v>193</v>
      </c>
      <c r="B193" s="101">
        <v>1</v>
      </c>
      <c r="C193" s="105" t="s">
        <v>60</v>
      </c>
      <c r="D193" s="100">
        <f t="shared" ref="D193:D228" si="32">B193*1000/$C$5</f>
        <v>52.631578947368418</v>
      </c>
      <c r="E193" s="103">
        <v>0.97850000000000004</v>
      </c>
      <c r="F193" s="104">
        <v>4.4939999999999997E-4</v>
      </c>
      <c r="G193" s="99">
        <f t="shared" si="23"/>
        <v>0.97894940000000008</v>
      </c>
      <c r="H193" s="107">
        <v>5.68</v>
      </c>
      <c r="I193" s="108" t="s">
        <v>7</v>
      </c>
      <c r="J193" s="111">
        <f t="shared" si="31"/>
        <v>5680</v>
      </c>
      <c r="K193" s="107">
        <v>249.96</v>
      </c>
      <c r="L193" s="108" t="s">
        <v>59</v>
      </c>
      <c r="M193" s="106">
        <f t="shared" si="27"/>
        <v>249.96</v>
      </c>
      <c r="N193" s="107">
        <v>32.25</v>
      </c>
      <c r="O193" s="108" t="s">
        <v>59</v>
      </c>
      <c r="P193" s="106">
        <f t="shared" si="29"/>
        <v>32.25</v>
      </c>
    </row>
    <row r="194" spans="1:16">
      <c r="A194" s="18">
        <f t="shared" si="26"/>
        <v>194</v>
      </c>
      <c r="B194" s="101">
        <v>1.1000000000000001</v>
      </c>
      <c r="C194" s="102" t="s">
        <v>60</v>
      </c>
      <c r="D194" s="100">
        <f t="shared" si="32"/>
        <v>57.89473684210526</v>
      </c>
      <c r="E194" s="103">
        <v>0.90680000000000005</v>
      </c>
      <c r="F194" s="104">
        <v>4.1199999999999999E-4</v>
      </c>
      <c r="G194" s="99">
        <f t="shared" si="23"/>
        <v>0.90721200000000002</v>
      </c>
      <c r="H194" s="107">
        <v>6.74</v>
      </c>
      <c r="I194" s="108" t="s">
        <v>7</v>
      </c>
      <c r="J194" s="111">
        <f t="shared" si="31"/>
        <v>6740</v>
      </c>
      <c r="K194" s="107">
        <v>291.76</v>
      </c>
      <c r="L194" s="108" t="s">
        <v>59</v>
      </c>
      <c r="M194" s="106">
        <f t="shared" si="27"/>
        <v>291.76</v>
      </c>
      <c r="N194" s="107">
        <v>38.090000000000003</v>
      </c>
      <c r="O194" s="108" t="s">
        <v>59</v>
      </c>
      <c r="P194" s="106">
        <f t="shared" si="29"/>
        <v>38.090000000000003</v>
      </c>
    </row>
    <row r="195" spans="1:16">
      <c r="A195" s="18">
        <f t="shared" si="26"/>
        <v>195</v>
      </c>
      <c r="B195" s="101">
        <v>1.2</v>
      </c>
      <c r="C195" s="102" t="s">
        <v>60</v>
      </c>
      <c r="D195" s="100">
        <f t="shared" si="32"/>
        <v>63.157894736842103</v>
      </c>
      <c r="E195" s="103">
        <v>0.84630000000000005</v>
      </c>
      <c r="F195" s="104">
        <v>3.8059999999999998E-4</v>
      </c>
      <c r="G195" s="99">
        <f t="shared" si="23"/>
        <v>0.84668060000000001</v>
      </c>
      <c r="H195" s="107">
        <v>7.89</v>
      </c>
      <c r="I195" s="108" t="s">
        <v>7</v>
      </c>
      <c r="J195" s="111">
        <f t="shared" si="31"/>
        <v>7890</v>
      </c>
      <c r="K195" s="107">
        <v>333.63</v>
      </c>
      <c r="L195" s="108" t="s">
        <v>59</v>
      </c>
      <c r="M195" s="106">
        <f t="shared" si="27"/>
        <v>333.63</v>
      </c>
      <c r="N195" s="107">
        <v>44.34</v>
      </c>
      <c r="O195" s="108" t="s">
        <v>59</v>
      </c>
      <c r="P195" s="106">
        <f t="shared" si="29"/>
        <v>44.34</v>
      </c>
    </row>
    <row r="196" spans="1:16">
      <c r="A196" s="18">
        <f t="shared" si="26"/>
        <v>196</v>
      </c>
      <c r="B196" s="101">
        <v>1.3</v>
      </c>
      <c r="C196" s="102" t="s">
        <v>60</v>
      </c>
      <c r="D196" s="100">
        <f t="shared" si="32"/>
        <v>68.421052631578945</v>
      </c>
      <c r="E196" s="103">
        <v>0.79449999999999998</v>
      </c>
      <c r="F196" s="104">
        <v>3.5379999999999998E-4</v>
      </c>
      <c r="G196" s="99">
        <f t="shared" si="23"/>
        <v>0.79485379999999994</v>
      </c>
      <c r="H196" s="107">
        <v>9.11</v>
      </c>
      <c r="I196" s="108" t="s">
        <v>7</v>
      </c>
      <c r="J196" s="111">
        <f t="shared" si="31"/>
        <v>9110</v>
      </c>
      <c r="K196" s="107">
        <v>375.76</v>
      </c>
      <c r="L196" s="108" t="s">
        <v>59</v>
      </c>
      <c r="M196" s="106">
        <f t="shared" si="27"/>
        <v>375.76</v>
      </c>
      <c r="N196" s="107">
        <v>50.99</v>
      </c>
      <c r="O196" s="108" t="s">
        <v>59</v>
      </c>
      <c r="P196" s="106">
        <f t="shared" si="29"/>
        <v>50.99</v>
      </c>
    </row>
    <row r="197" spans="1:16">
      <c r="A197" s="18">
        <f t="shared" si="26"/>
        <v>197</v>
      </c>
      <c r="B197" s="101">
        <v>1.4</v>
      </c>
      <c r="C197" s="102" t="s">
        <v>60</v>
      </c>
      <c r="D197" s="100">
        <f t="shared" si="32"/>
        <v>73.684210526315795</v>
      </c>
      <c r="E197" s="103">
        <v>0.74980000000000002</v>
      </c>
      <c r="F197" s="104">
        <v>3.3070000000000002E-4</v>
      </c>
      <c r="G197" s="99">
        <f t="shared" si="23"/>
        <v>0.75013070000000004</v>
      </c>
      <c r="H197" s="107">
        <v>10.4</v>
      </c>
      <c r="I197" s="108" t="s">
        <v>7</v>
      </c>
      <c r="J197" s="111">
        <f t="shared" si="31"/>
        <v>10400</v>
      </c>
      <c r="K197" s="107">
        <v>418.26</v>
      </c>
      <c r="L197" s="108" t="s">
        <v>59</v>
      </c>
      <c r="M197" s="106">
        <f t="shared" si="27"/>
        <v>418.26</v>
      </c>
      <c r="N197" s="107">
        <v>58.03</v>
      </c>
      <c r="O197" s="108" t="s">
        <v>59</v>
      </c>
      <c r="P197" s="106">
        <f t="shared" si="29"/>
        <v>58.03</v>
      </c>
    </row>
    <row r="198" spans="1:16">
      <c r="A198" s="18">
        <f t="shared" si="26"/>
        <v>198</v>
      </c>
      <c r="B198" s="101">
        <v>1.5</v>
      </c>
      <c r="C198" s="102" t="s">
        <v>60</v>
      </c>
      <c r="D198" s="100">
        <f t="shared" si="32"/>
        <v>78.94736842105263</v>
      </c>
      <c r="E198" s="103">
        <v>0.71060000000000001</v>
      </c>
      <c r="F198" s="104">
        <v>3.1050000000000001E-4</v>
      </c>
      <c r="G198" s="99">
        <f t="shared" si="23"/>
        <v>0.7109105</v>
      </c>
      <c r="H198" s="107">
        <v>11.77</v>
      </c>
      <c r="I198" s="108" t="s">
        <v>7</v>
      </c>
      <c r="J198" s="111">
        <f t="shared" si="31"/>
        <v>11770</v>
      </c>
      <c r="K198" s="107">
        <v>461.18</v>
      </c>
      <c r="L198" s="108" t="s">
        <v>59</v>
      </c>
      <c r="M198" s="106">
        <f t="shared" si="27"/>
        <v>461.18</v>
      </c>
      <c r="N198" s="107">
        <v>65.44</v>
      </c>
      <c r="O198" s="108" t="s">
        <v>59</v>
      </c>
      <c r="P198" s="106">
        <f t="shared" si="29"/>
        <v>65.44</v>
      </c>
    </row>
    <row r="199" spans="1:16">
      <c r="A199" s="18">
        <f t="shared" si="26"/>
        <v>199</v>
      </c>
      <c r="B199" s="101">
        <v>1.6</v>
      </c>
      <c r="C199" s="102" t="s">
        <v>60</v>
      </c>
      <c r="D199" s="100">
        <f t="shared" si="32"/>
        <v>84.21052631578948</v>
      </c>
      <c r="E199" s="103">
        <v>0.67600000000000005</v>
      </c>
      <c r="F199" s="104">
        <v>2.9270000000000001E-4</v>
      </c>
      <c r="G199" s="99">
        <f t="shared" si="23"/>
        <v>0.67629270000000008</v>
      </c>
      <c r="H199" s="107">
        <v>13.21</v>
      </c>
      <c r="I199" s="108" t="s">
        <v>7</v>
      </c>
      <c r="J199" s="111">
        <f t="shared" si="31"/>
        <v>13210</v>
      </c>
      <c r="K199" s="107">
        <v>504.53</v>
      </c>
      <c r="L199" s="108" t="s">
        <v>59</v>
      </c>
      <c r="M199" s="106">
        <f t="shared" si="27"/>
        <v>504.53</v>
      </c>
      <c r="N199" s="107">
        <v>73.22</v>
      </c>
      <c r="O199" s="108" t="s">
        <v>59</v>
      </c>
      <c r="P199" s="106">
        <f t="shared" ref="P199:P216" si="33">N199</f>
        <v>73.22</v>
      </c>
    </row>
    <row r="200" spans="1:16">
      <c r="A200" s="18">
        <f t="shared" si="26"/>
        <v>200</v>
      </c>
      <c r="B200" s="101">
        <v>1.7</v>
      </c>
      <c r="C200" s="102" t="s">
        <v>60</v>
      </c>
      <c r="D200" s="100">
        <f t="shared" si="32"/>
        <v>89.473684210526315</v>
      </c>
      <c r="E200" s="103">
        <v>0.64529999999999998</v>
      </c>
      <c r="F200" s="104">
        <v>2.7690000000000001E-4</v>
      </c>
      <c r="G200" s="99">
        <f t="shared" si="23"/>
        <v>0.64557690000000001</v>
      </c>
      <c r="H200" s="107">
        <v>14.73</v>
      </c>
      <c r="I200" s="108" t="s">
        <v>7</v>
      </c>
      <c r="J200" s="111">
        <f t="shared" si="31"/>
        <v>14730</v>
      </c>
      <c r="K200" s="107">
        <v>548.33000000000004</v>
      </c>
      <c r="L200" s="108" t="s">
        <v>59</v>
      </c>
      <c r="M200" s="106">
        <f t="shared" si="27"/>
        <v>548.33000000000004</v>
      </c>
      <c r="N200" s="107">
        <v>81.36</v>
      </c>
      <c r="O200" s="108" t="s">
        <v>59</v>
      </c>
      <c r="P200" s="106">
        <f t="shared" si="33"/>
        <v>81.36</v>
      </c>
    </row>
    <row r="201" spans="1:16">
      <c r="A201" s="18">
        <f t="shared" si="26"/>
        <v>201</v>
      </c>
      <c r="B201" s="101">
        <v>1.8</v>
      </c>
      <c r="C201" s="102" t="s">
        <v>60</v>
      </c>
      <c r="D201" s="100">
        <f t="shared" si="32"/>
        <v>94.736842105263165</v>
      </c>
      <c r="E201" s="103">
        <v>0.6179</v>
      </c>
      <c r="F201" s="104">
        <v>2.6279999999999999E-4</v>
      </c>
      <c r="G201" s="99">
        <f t="shared" si="23"/>
        <v>0.61816280000000001</v>
      </c>
      <c r="H201" s="107">
        <v>16.309999999999999</v>
      </c>
      <c r="I201" s="108" t="s">
        <v>7</v>
      </c>
      <c r="J201" s="111">
        <f t="shared" si="31"/>
        <v>16309.999999999998</v>
      </c>
      <c r="K201" s="107">
        <v>592.55999999999995</v>
      </c>
      <c r="L201" s="108" t="s">
        <v>59</v>
      </c>
      <c r="M201" s="106">
        <f t="shared" si="27"/>
        <v>592.55999999999995</v>
      </c>
      <c r="N201" s="107">
        <v>89.83</v>
      </c>
      <c r="O201" s="108" t="s">
        <v>59</v>
      </c>
      <c r="P201" s="106">
        <f t="shared" si="33"/>
        <v>89.83</v>
      </c>
    </row>
    <row r="202" spans="1:16">
      <c r="A202" s="18">
        <f t="shared" si="26"/>
        <v>202</v>
      </c>
      <c r="B202" s="101">
        <v>2</v>
      </c>
      <c r="C202" s="102" t="s">
        <v>60</v>
      </c>
      <c r="D202" s="112">
        <f t="shared" si="32"/>
        <v>105.26315789473684</v>
      </c>
      <c r="E202" s="103">
        <v>0.57079999999999997</v>
      </c>
      <c r="F202" s="104">
        <v>2.386E-4</v>
      </c>
      <c r="G202" s="99">
        <f t="shared" si="23"/>
        <v>0.57103859999999995</v>
      </c>
      <c r="H202" s="107">
        <v>19.68</v>
      </c>
      <c r="I202" s="108" t="s">
        <v>7</v>
      </c>
      <c r="J202" s="111">
        <f t="shared" si="31"/>
        <v>19680</v>
      </c>
      <c r="K202" s="107">
        <v>760.82</v>
      </c>
      <c r="L202" s="108" t="s">
        <v>59</v>
      </c>
      <c r="M202" s="106">
        <f t="shared" si="27"/>
        <v>760.82</v>
      </c>
      <c r="N202" s="107">
        <v>107.8</v>
      </c>
      <c r="O202" s="108" t="s">
        <v>59</v>
      </c>
      <c r="P202" s="106">
        <f t="shared" si="33"/>
        <v>107.8</v>
      </c>
    </row>
    <row r="203" spans="1:16">
      <c r="A203" s="18">
        <f t="shared" si="26"/>
        <v>203</v>
      </c>
      <c r="B203" s="101">
        <v>2.25</v>
      </c>
      <c r="C203" s="102" t="s">
        <v>60</v>
      </c>
      <c r="D203" s="112">
        <f t="shared" si="32"/>
        <v>118.42105263157895</v>
      </c>
      <c r="E203" s="103">
        <v>0.52310000000000001</v>
      </c>
      <c r="F203" s="104">
        <v>2.142E-4</v>
      </c>
      <c r="G203" s="99">
        <f t="shared" si="23"/>
        <v>0.52331420000000006</v>
      </c>
      <c r="H203" s="107">
        <v>24.25</v>
      </c>
      <c r="I203" s="108" t="s">
        <v>7</v>
      </c>
      <c r="J203" s="111">
        <f t="shared" si="31"/>
        <v>24250</v>
      </c>
      <c r="K203" s="107">
        <v>999.51</v>
      </c>
      <c r="L203" s="108" t="s">
        <v>59</v>
      </c>
      <c r="M203" s="106">
        <f t="shared" si="27"/>
        <v>999.51</v>
      </c>
      <c r="N203" s="107">
        <v>132.04</v>
      </c>
      <c r="O203" s="108" t="s">
        <v>59</v>
      </c>
      <c r="P203" s="106">
        <f t="shared" si="33"/>
        <v>132.04</v>
      </c>
    </row>
    <row r="204" spans="1:16">
      <c r="A204" s="18">
        <f t="shared" si="26"/>
        <v>204</v>
      </c>
      <c r="B204" s="101">
        <v>2.5</v>
      </c>
      <c r="C204" s="102" t="s">
        <v>60</v>
      </c>
      <c r="D204" s="112">
        <f t="shared" si="32"/>
        <v>131.57894736842104</v>
      </c>
      <c r="E204" s="103">
        <v>0.48459999999999998</v>
      </c>
      <c r="F204" s="104">
        <v>1.9450000000000001E-4</v>
      </c>
      <c r="G204" s="99">
        <f t="shared" si="23"/>
        <v>0.48479449999999996</v>
      </c>
      <c r="H204" s="107">
        <v>29.22</v>
      </c>
      <c r="I204" s="108" t="s">
        <v>7</v>
      </c>
      <c r="J204" s="111">
        <f t="shared" si="31"/>
        <v>29220</v>
      </c>
      <c r="K204" s="107">
        <v>1.22</v>
      </c>
      <c r="L204" s="110" t="s">
        <v>7</v>
      </c>
      <c r="M204" s="111">
        <f t="shared" ref="M204:M228" si="34">K204*1000</f>
        <v>1220</v>
      </c>
      <c r="N204" s="107">
        <v>158.13999999999999</v>
      </c>
      <c r="O204" s="108" t="s">
        <v>59</v>
      </c>
      <c r="P204" s="106">
        <f t="shared" si="33"/>
        <v>158.13999999999999</v>
      </c>
    </row>
    <row r="205" spans="1:16">
      <c r="A205" s="18">
        <f t="shared" si="26"/>
        <v>205</v>
      </c>
      <c r="B205" s="101">
        <v>2.75</v>
      </c>
      <c r="C205" s="102" t="s">
        <v>60</v>
      </c>
      <c r="D205" s="112">
        <f t="shared" si="32"/>
        <v>144.73684210526315</v>
      </c>
      <c r="E205" s="103">
        <v>0.45279999999999998</v>
      </c>
      <c r="F205" s="104">
        <v>1.7819999999999999E-4</v>
      </c>
      <c r="G205" s="99">
        <f t="shared" si="23"/>
        <v>0.4529782</v>
      </c>
      <c r="H205" s="107">
        <v>34.56</v>
      </c>
      <c r="I205" s="108" t="s">
        <v>7</v>
      </c>
      <c r="J205" s="111">
        <f t="shared" si="31"/>
        <v>34560</v>
      </c>
      <c r="K205" s="107">
        <v>1.44</v>
      </c>
      <c r="L205" s="108" t="s">
        <v>7</v>
      </c>
      <c r="M205" s="111">
        <f t="shared" si="34"/>
        <v>1440</v>
      </c>
      <c r="N205" s="107">
        <v>185.97</v>
      </c>
      <c r="O205" s="108" t="s">
        <v>59</v>
      </c>
      <c r="P205" s="106">
        <f t="shared" si="33"/>
        <v>185.97</v>
      </c>
    </row>
    <row r="206" spans="1:16">
      <c r="A206" s="18">
        <f t="shared" si="26"/>
        <v>206</v>
      </c>
      <c r="B206" s="101">
        <v>3</v>
      </c>
      <c r="C206" s="102" t="s">
        <v>60</v>
      </c>
      <c r="D206" s="112">
        <f t="shared" si="32"/>
        <v>157.89473684210526</v>
      </c>
      <c r="E206" s="103">
        <v>0.42599999999999999</v>
      </c>
      <c r="F206" s="104">
        <v>1.6449999999999999E-4</v>
      </c>
      <c r="G206" s="99">
        <f t="shared" si="23"/>
        <v>0.4261645</v>
      </c>
      <c r="H206" s="107">
        <v>40.25</v>
      </c>
      <c r="I206" s="108" t="s">
        <v>7</v>
      </c>
      <c r="J206" s="111">
        <f t="shared" si="31"/>
        <v>40250</v>
      </c>
      <c r="K206" s="107">
        <v>1.65</v>
      </c>
      <c r="L206" s="108" t="s">
        <v>7</v>
      </c>
      <c r="M206" s="111">
        <f t="shared" si="34"/>
        <v>1650</v>
      </c>
      <c r="N206" s="107">
        <v>215.44</v>
      </c>
      <c r="O206" s="108" t="s">
        <v>59</v>
      </c>
      <c r="P206" s="106">
        <f t="shared" si="33"/>
        <v>215.44</v>
      </c>
    </row>
    <row r="207" spans="1:16">
      <c r="A207" s="18">
        <f t="shared" si="26"/>
        <v>207</v>
      </c>
      <c r="B207" s="101">
        <v>3.25</v>
      </c>
      <c r="C207" s="102" t="s">
        <v>60</v>
      </c>
      <c r="D207" s="112">
        <f t="shared" si="32"/>
        <v>171.05263157894737</v>
      </c>
      <c r="E207" s="103">
        <v>0.40329999999999999</v>
      </c>
      <c r="F207" s="104">
        <v>1.529E-4</v>
      </c>
      <c r="G207" s="99">
        <f t="shared" si="23"/>
        <v>0.4034529</v>
      </c>
      <c r="H207" s="107">
        <v>46.28</v>
      </c>
      <c r="I207" s="108" t="s">
        <v>7</v>
      </c>
      <c r="J207" s="111">
        <f t="shared" si="31"/>
        <v>46280</v>
      </c>
      <c r="K207" s="107">
        <v>1.86</v>
      </c>
      <c r="L207" s="108" t="s">
        <v>7</v>
      </c>
      <c r="M207" s="111">
        <f t="shared" si="34"/>
        <v>1860</v>
      </c>
      <c r="N207" s="107">
        <v>246.44</v>
      </c>
      <c r="O207" s="108" t="s">
        <v>59</v>
      </c>
      <c r="P207" s="106">
        <f t="shared" si="33"/>
        <v>246.44</v>
      </c>
    </row>
    <row r="208" spans="1:16">
      <c r="A208" s="18">
        <f t="shared" si="26"/>
        <v>208</v>
      </c>
      <c r="B208" s="101">
        <v>3.5</v>
      </c>
      <c r="C208" s="102" t="s">
        <v>60</v>
      </c>
      <c r="D208" s="112">
        <f t="shared" si="32"/>
        <v>184.21052631578948</v>
      </c>
      <c r="E208" s="103">
        <v>0.38369999999999999</v>
      </c>
      <c r="F208" s="104">
        <v>1.428E-4</v>
      </c>
      <c r="G208" s="99">
        <f t="shared" si="23"/>
        <v>0.38384279999999998</v>
      </c>
      <c r="H208" s="107">
        <v>52.63</v>
      </c>
      <c r="I208" s="108" t="s">
        <v>7</v>
      </c>
      <c r="J208" s="111">
        <f t="shared" si="31"/>
        <v>52630</v>
      </c>
      <c r="K208" s="107">
        <v>2.06</v>
      </c>
      <c r="L208" s="108" t="s">
        <v>7</v>
      </c>
      <c r="M208" s="111">
        <f t="shared" si="34"/>
        <v>2060</v>
      </c>
      <c r="N208" s="107">
        <v>278.87</v>
      </c>
      <c r="O208" s="108" t="s">
        <v>59</v>
      </c>
      <c r="P208" s="106">
        <f t="shared" si="33"/>
        <v>278.87</v>
      </c>
    </row>
    <row r="209" spans="1:16">
      <c r="A209" s="18">
        <f t="shared" si="26"/>
        <v>209</v>
      </c>
      <c r="B209" s="101">
        <v>3.75</v>
      </c>
      <c r="C209" s="102" t="s">
        <v>60</v>
      </c>
      <c r="D209" s="112">
        <f t="shared" si="32"/>
        <v>197.36842105263159</v>
      </c>
      <c r="E209" s="103">
        <v>0.36659999999999998</v>
      </c>
      <c r="F209" s="104">
        <v>1.34E-4</v>
      </c>
      <c r="G209" s="99">
        <f t="shared" si="23"/>
        <v>0.366734</v>
      </c>
      <c r="H209" s="107">
        <v>59.3</v>
      </c>
      <c r="I209" s="108" t="s">
        <v>7</v>
      </c>
      <c r="J209" s="111">
        <f t="shared" si="31"/>
        <v>59300</v>
      </c>
      <c r="K209" s="107">
        <v>2.27</v>
      </c>
      <c r="L209" s="108" t="s">
        <v>7</v>
      </c>
      <c r="M209" s="111">
        <f t="shared" si="34"/>
        <v>2270</v>
      </c>
      <c r="N209" s="107">
        <v>312.64999999999998</v>
      </c>
      <c r="O209" s="108" t="s">
        <v>59</v>
      </c>
      <c r="P209" s="106">
        <f t="shared" si="33"/>
        <v>312.64999999999998</v>
      </c>
    </row>
    <row r="210" spans="1:16">
      <c r="A210" s="18">
        <f t="shared" si="26"/>
        <v>210</v>
      </c>
      <c r="B210" s="101">
        <v>4</v>
      </c>
      <c r="C210" s="102" t="s">
        <v>60</v>
      </c>
      <c r="D210" s="112">
        <f t="shared" si="32"/>
        <v>210.52631578947367</v>
      </c>
      <c r="E210" s="103">
        <v>0.35160000000000002</v>
      </c>
      <c r="F210" s="104">
        <v>1.2630000000000001E-4</v>
      </c>
      <c r="G210" s="99">
        <f t="shared" si="23"/>
        <v>0.35172630000000005</v>
      </c>
      <c r="H210" s="107">
        <v>66.260000000000005</v>
      </c>
      <c r="I210" s="108" t="s">
        <v>7</v>
      </c>
      <c r="J210" s="111">
        <f t="shared" si="31"/>
        <v>66260</v>
      </c>
      <c r="K210" s="107">
        <v>2.4700000000000002</v>
      </c>
      <c r="L210" s="108" t="s">
        <v>7</v>
      </c>
      <c r="M210" s="111">
        <f t="shared" si="34"/>
        <v>2470</v>
      </c>
      <c r="N210" s="107">
        <v>347.69</v>
      </c>
      <c r="O210" s="108" t="s">
        <v>59</v>
      </c>
      <c r="P210" s="106">
        <f t="shared" si="33"/>
        <v>347.69</v>
      </c>
    </row>
    <row r="211" spans="1:16">
      <c r="A211" s="18">
        <f t="shared" si="26"/>
        <v>211</v>
      </c>
      <c r="B211" s="101">
        <v>4.5</v>
      </c>
      <c r="C211" s="102" t="s">
        <v>60</v>
      </c>
      <c r="D211" s="112">
        <f t="shared" si="32"/>
        <v>236.84210526315789</v>
      </c>
      <c r="E211" s="103">
        <v>0.3266</v>
      </c>
      <c r="F211" s="104">
        <v>1.133E-4</v>
      </c>
      <c r="G211" s="99">
        <f t="shared" si="23"/>
        <v>0.32671329999999998</v>
      </c>
      <c r="H211" s="107">
        <v>81.02</v>
      </c>
      <c r="I211" s="108" t="s">
        <v>7</v>
      </c>
      <c r="J211" s="111">
        <f t="shared" si="31"/>
        <v>81020</v>
      </c>
      <c r="K211" s="107">
        <v>3.24</v>
      </c>
      <c r="L211" s="108" t="s">
        <v>7</v>
      </c>
      <c r="M211" s="111">
        <f t="shared" si="34"/>
        <v>3240</v>
      </c>
      <c r="N211" s="107">
        <v>421.29</v>
      </c>
      <c r="O211" s="108" t="s">
        <v>59</v>
      </c>
      <c r="P211" s="106">
        <f t="shared" si="33"/>
        <v>421.29</v>
      </c>
    </row>
    <row r="212" spans="1:16">
      <c r="A212" s="18">
        <f t="shared" si="26"/>
        <v>212</v>
      </c>
      <c r="B212" s="101">
        <v>5</v>
      </c>
      <c r="C212" s="102" t="s">
        <v>60</v>
      </c>
      <c r="D212" s="112">
        <f t="shared" si="32"/>
        <v>263.15789473684208</v>
      </c>
      <c r="E212" s="103">
        <v>0.30640000000000001</v>
      </c>
      <c r="F212" s="104">
        <v>1.0280000000000001E-4</v>
      </c>
      <c r="G212" s="99">
        <f t="shared" ref="G212:G275" si="35">E212+F212</f>
        <v>0.30650280000000002</v>
      </c>
      <c r="H212" s="107">
        <v>96.83</v>
      </c>
      <c r="I212" s="108" t="s">
        <v>7</v>
      </c>
      <c r="J212" s="111">
        <f t="shared" si="31"/>
        <v>96830</v>
      </c>
      <c r="K212" s="107">
        <v>3.94</v>
      </c>
      <c r="L212" s="108" t="s">
        <v>7</v>
      </c>
      <c r="M212" s="111">
        <f t="shared" si="34"/>
        <v>3940</v>
      </c>
      <c r="N212" s="107">
        <v>499.11</v>
      </c>
      <c r="O212" s="108" t="s">
        <v>59</v>
      </c>
      <c r="P212" s="106">
        <f t="shared" si="33"/>
        <v>499.11</v>
      </c>
    </row>
    <row r="213" spans="1:16">
      <c r="A213" s="18">
        <f t="shared" si="26"/>
        <v>213</v>
      </c>
      <c r="B213" s="101">
        <v>5.5</v>
      </c>
      <c r="C213" s="102" t="s">
        <v>60</v>
      </c>
      <c r="D213" s="112">
        <f t="shared" si="32"/>
        <v>289.4736842105263</v>
      </c>
      <c r="E213" s="103">
        <v>0.28989999999999999</v>
      </c>
      <c r="F213" s="104">
        <v>9.4170000000000001E-5</v>
      </c>
      <c r="G213" s="99">
        <f t="shared" si="35"/>
        <v>0.28999417</v>
      </c>
      <c r="H213" s="107">
        <v>113.6</v>
      </c>
      <c r="I213" s="108" t="s">
        <v>7</v>
      </c>
      <c r="J213" s="111">
        <f t="shared" si="31"/>
        <v>113600</v>
      </c>
      <c r="K213" s="107">
        <v>4.5999999999999996</v>
      </c>
      <c r="L213" s="108" t="s">
        <v>7</v>
      </c>
      <c r="M213" s="111">
        <f t="shared" si="34"/>
        <v>4600</v>
      </c>
      <c r="N213" s="107">
        <v>580.64</v>
      </c>
      <c r="O213" s="108" t="s">
        <v>59</v>
      </c>
      <c r="P213" s="106">
        <f t="shared" si="33"/>
        <v>580.64</v>
      </c>
    </row>
    <row r="214" spans="1:16">
      <c r="A214" s="18">
        <f t="shared" ref="A214:A277" si="36">A213+1</f>
        <v>214</v>
      </c>
      <c r="B214" s="101">
        <v>6</v>
      </c>
      <c r="C214" s="102" t="s">
        <v>60</v>
      </c>
      <c r="D214" s="112">
        <f t="shared" si="32"/>
        <v>315.78947368421052</v>
      </c>
      <c r="E214" s="103">
        <v>0.27610000000000001</v>
      </c>
      <c r="F214" s="104">
        <v>8.6910000000000006E-5</v>
      </c>
      <c r="G214" s="99">
        <f t="shared" si="35"/>
        <v>0.27618691000000001</v>
      </c>
      <c r="H214" s="107">
        <v>131.27000000000001</v>
      </c>
      <c r="I214" s="108" t="s">
        <v>7</v>
      </c>
      <c r="J214" s="111">
        <f t="shared" si="31"/>
        <v>131270</v>
      </c>
      <c r="K214" s="107">
        <v>5.24</v>
      </c>
      <c r="L214" s="108" t="s">
        <v>7</v>
      </c>
      <c r="M214" s="111">
        <f t="shared" si="34"/>
        <v>5240</v>
      </c>
      <c r="N214" s="107">
        <v>665.46</v>
      </c>
      <c r="O214" s="108" t="s">
        <v>59</v>
      </c>
      <c r="P214" s="106">
        <f t="shared" si="33"/>
        <v>665.46</v>
      </c>
    </row>
    <row r="215" spans="1:16">
      <c r="A215" s="18">
        <f t="shared" si="36"/>
        <v>215</v>
      </c>
      <c r="B215" s="101">
        <v>6.5</v>
      </c>
      <c r="C215" s="102" t="s">
        <v>60</v>
      </c>
      <c r="D215" s="112">
        <f t="shared" si="32"/>
        <v>342.10526315789474</v>
      </c>
      <c r="E215" s="103">
        <v>0.26450000000000001</v>
      </c>
      <c r="F215" s="104">
        <v>8.072E-5</v>
      </c>
      <c r="G215" s="99">
        <f t="shared" si="35"/>
        <v>0.26458071999999999</v>
      </c>
      <c r="H215" s="107">
        <v>149.78</v>
      </c>
      <c r="I215" s="108" t="s">
        <v>7</v>
      </c>
      <c r="J215" s="111">
        <f t="shared" si="31"/>
        <v>149780</v>
      </c>
      <c r="K215" s="107">
        <v>5.86</v>
      </c>
      <c r="L215" s="108" t="s">
        <v>7</v>
      </c>
      <c r="M215" s="111">
        <f t="shared" si="34"/>
        <v>5860</v>
      </c>
      <c r="N215" s="107">
        <v>753.17</v>
      </c>
      <c r="O215" s="108" t="s">
        <v>59</v>
      </c>
      <c r="P215" s="106">
        <f t="shared" si="33"/>
        <v>753.17</v>
      </c>
    </row>
    <row r="216" spans="1:16">
      <c r="A216" s="18">
        <f t="shared" si="36"/>
        <v>216</v>
      </c>
      <c r="B216" s="101">
        <v>7</v>
      </c>
      <c r="C216" s="102" t="s">
        <v>60</v>
      </c>
      <c r="D216" s="112">
        <f t="shared" si="32"/>
        <v>368.42105263157896</v>
      </c>
      <c r="E216" s="103">
        <v>0.2545</v>
      </c>
      <c r="F216" s="104">
        <v>7.538E-5</v>
      </c>
      <c r="G216" s="99">
        <f t="shared" si="35"/>
        <v>0.25457538000000002</v>
      </c>
      <c r="H216" s="107">
        <v>169.05</v>
      </c>
      <c r="I216" s="108" t="s">
        <v>7</v>
      </c>
      <c r="J216" s="111">
        <f t="shared" si="31"/>
        <v>169050</v>
      </c>
      <c r="K216" s="107">
        <v>6.46</v>
      </c>
      <c r="L216" s="108" t="s">
        <v>7</v>
      </c>
      <c r="M216" s="111">
        <f t="shared" si="34"/>
        <v>6460</v>
      </c>
      <c r="N216" s="107">
        <v>843.44</v>
      </c>
      <c r="O216" s="108" t="s">
        <v>59</v>
      </c>
      <c r="P216" s="106">
        <f t="shared" si="33"/>
        <v>843.44</v>
      </c>
    </row>
    <row r="217" spans="1:16">
      <c r="A217" s="18">
        <f t="shared" si="36"/>
        <v>217</v>
      </c>
      <c r="B217" s="101">
        <v>8</v>
      </c>
      <c r="C217" s="102" t="s">
        <v>60</v>
      </c>
      <c r="D217" s="112">
        <f t="shared" si="32"/>
        <v>421.05263157894734</v>
      </c>
      <c r="E217" s="103">
        <v>0.2384</v>
      </c>
      <c r="F217" s="104">
        <v>6.6630000000000004E-5</v>
      </c>
      <c r="G217" s="99">
        <f t="shared" si="35"/>
        <v>0.23846663000000001</v>
      </c>
      <c r="H217" s="107">
        <v>209.65</v>
      </c>
      <c r="I217" s="108" t="s">
        <v>7</v>
      </c>
      <c r="J217" s="111">
        <f t="shared" si="31"/>
        <v>209650</v>
      </c>
      <c r="K217" s="107">
        <v>8.65</v>
      </c>
      <c r="L217" s="108" t="s">
        <v>7</v>
      </c>
      <c r="M217" s="111">
        <f t="shared" si="34"/>
        <v>8650</v>
      </c>
      <c r="N217" s="107">
        <v>1.03</v>
      </c>
      <c r="O217" s="110" t="s">
        <v>7</v>
      </c>
      <c r="P217" s="111">
        <f t="shared" ref="P217:P228" si="37">N217*1000</f>
        <v>1030</v>
      </c>
    </row>
    <row r="218" spans="1:16">
      <c r="A218" s="18">
        <f t="shared" si="36"/>
        <v>218</v>
      </c>
      <c r="B218" s="101">
        <v>9</v>
      </c>
      <c r="C218" s="102" t="s">
        <v>60</v>
      </c>
      <c r="D218" s="112">
        <f t="shared" si="32"/>
        <v>473.68421052631578</v>
      </c>
      <c r="E218" s="103">
        <v>0.22600000000000001</v>
      </c>
      <c r="F218" s="104">
        <v>5.9750000000000002E-5</v>
      </c>
      <c r="G218" s="99">
        <f t="shared" si="35"/>
        <v>0.22605975</v>
      </c>
      <c r="H218" s="107">
        <v>252.73</v>
      </c>
      <c r="I218" s="108" t="s">
        <v>7</v>
      </c>
      <c r="J218" s="111">
        <f t="shared" si="31"/>
        <v>252730</v>
      </c>
      <c r="K218" s="107">
        <v>10.58</v>
      </c>
      <c r="L218" s="108" t="s">
        <v>7</v>
      </c>
      <c r="M218" s="111">
        <f t="shared" si="34"/>
        <v>10580</v>
      </c>
      <c r="N218" s="107">
        <v>1.22</v>
      </c>
      <c r="O218" s="108" t="s">
        <v>7</v>
      </c>
      <c r="P218" s="111">
        <f t="shared" si="37"/>
        <v>1220</v>
      </c>
    </row>
    <row r="219" spans="1:16">
      <c r="A219" s="18">
        <f t="shared" si="36"/>
        <v>219</v>
      </c>
      <c r="B219" s="101">
        <v>10</v>
      </c>
      <c r="C219" s="102" t="s">
        <v>60</v>
      </c>
      <c r="D219" s="112">
        <f t="shared" si="32"/>
        <v>526.31578947368416</v>
      </c>
      <c r="E219" s="103">
        <v>0.2162</v>
      </c>
      <c r="F219" s="104">
        <v>5.4200000000000003E-5</v>
      </c>
      <c r="G219" s="99">
        <f t="shared" si="35"/>
        <v>0.21625420000000001</v>
      </c>
      <c r="H219" s="107">
        <v>297.98</v>
      </c>
      <c r="I219" s="108" t="s">
        <v>7</v>
      </c>
      <c r="J219" s="111">
        <f t="shared" si="31"/>
        <v>297980</v>
      </c>
      <c r="K219" s="107">
        <v>12.37</v>
      </c>
      <c r="L219" s="108" t="s">
        <v>7</v>
      </c>
      <c r="M219" s="111">
        <f t="shared" si="34"/>
        <v>12370</v>
      </c>
      <c r="N219" s="107">
        <v>1.42</v>
      </c>
      <c r="O219" s="108" t="s">
        <v>7</v>
      </c>
      <c r="P219" s="111">
        <f t="shared" si="37"/>
        <v>1420</v>
      </c>
    </row>
    <row r="220" spans="1:16">
      <c r="A220" s="18">
        <f t="shared" si="36"/>
        <v>220</v>
      </c>
      <c r="B220" s="101">
        <v>11</v>
      </c>
      <c r="C220" s="102" t="s">
        <v>60</v>
      </c>
      <c r="D220" s="112">
        <f t="shared" si="32"/>
        <v>578.9473684210526</v>
      </c>
      <c r="E220" s="103">
        <v>0.20830000000000001</v>
      </c>
      <c r="F220" s="104">
        <v>4.9620000000000003E-5</v>
      </c>
      <c r="G220" s="99">
        <f t="shared" si="35"/>
        <v>0.20834962000000001</v>
      </c>
      <c r="H220" s="107">
        <v>345.1</v>
      </c>
      <c r="I220" s="108" t="s">
        <v>7</v>
      </c>
      <c r="J220" s="111">
        <f t="shared" si="31"/>
        <v>345100</v>
      </c>
      <c r="K220" s="107">
        <v>14.05</v>
      </c>
      <c r="L220" s="108" t="s">
        <v>7</v>
      </c>
      <c r="M220" s="111">
        <f t="shared" si="34"/>
        <v>14050</v>
      </c>
      <c r="N220" s="107">
        <v>1.63</v>
      </c>
      <c r="O220" s="108" t="s">
        <v>7</v>
      </c>
      <c r="P220" s="111">
        <f t="shared" si="37"/>
        <v>1630</v>
      </c>
    </row>
    <row r="221" spans="1:16">
      <c r="A221" s="18">
        <f t="shared" si="36"/>
        <v>221</v>
      </c>
      <c r="B221" s="101">
        <v>12</v>
      </c>
      <c r="C221" s="102" t="s">
        <v>60</v>
      </c>
      <c r="D221" s="112">
        <f t="shared" si="32"/>
        <v>631.57894736842104</v>
      </c>
      <c r="E221" s="103">
        <v>0.20180000000000001</v>
      </c>
      <c r="F221" s="104">
        <v>4.5769999999999997E-5</v>
      </c>
      <c r="G221" s="99">
        <f t="shared" si="35"/>
        <v>0.20184577000000001</v>
      </c>
      <c r="H221" s="107">
        <v>393.87</v>
      </c>
      <c r="I221" s="108" t="s">
        <v>7</v>
      </c>
      <c r="J221" s="111">
        <f t="shared" si="31"/>
        <v>393870</v>
      </c>
      <c r="K221" s="107">
        <v>15.66</v>
      </c>
      <c r="L221" s="108" t="s">
        <v>7</v>
      </c>
      <c r="M221" s="111">
        <f t="shared" si="34"/>
        <v>15660</v>
      </c>
      <c r="N221" s="107">
        <v>1.83</v>
      </c>
      <c r="O221" s="108" t="s">
        <v>7</v>
      </c>
      <c r="P221" s="111">
        <f t="shared" si="37"/>
        <v>1830</v>
      </c>
    </row>
    <row r="222" spans="1:16">
      <c r="A222" s="18">
        <f t="shared" si="36"/>
        <v>222</v>
      </c>
      <c r="B222" s="101">
        <v>13</v>
      </c>
      <c r="C222" s="102" t="s">
        <v>60</v>
      </c>
      <c r="D222" s="112">
        <f t="shared" si="32"/>
        <v>684.21052631578948</v>
      </c>
      <c r="E222" s="103">
        <v>0.19650000000000001</v>
      </c>
      <c r="F222" s="104">
        <v>4.2500000000000003E-5</v>
      </c>
      <c r="G222" s="99">
        <f t="shared" si="35"/>
        <v>0.19654250000000001</v>
      </c>
      <c r="H222" s="107">
        <v>444.09</v>
      </c>
      <c r="I222" s="108" t="s">
        <v>7</v>
      </c>
      <c r="J222" s="111">
        <f t="shared" si="31"/>
        <v>444090</v>
      </c>
      <c r="K222" s="107">
        <v>17.2</v>
      </c>
      <c r="L222" s="108" t="s">
        <v>7</v>
      </c>
      <c r="M222" s="111">
        <f t="shared" si="34"/>
        <v>17200</v>
      </c>
      <c r="N222" s="107">
        <v>2.04</v>
      </c>
      <c r="O222" s="108" t="s">
        <v>7</v>
      </c>
      <c r="P222" s="111">
        <f t="shared" si="37"/>
        <v>2040</v>
      </c>
    </row>
    <row r="223" spans="1:16">
      <c r="A223" s="18">
        <f t="shared" si="36"/>
        <v>223</v>
      </c>
      <c r="B223" s="101">
        <v>14</v>
      </c>
      <c r="C223" s="102" t="s">
        <v>60</v>
      </c>
      <c r="D223" s="112">
        <f t="shared" si="32"/>
        <v>736.84210526315792</v>
      </c>
      <c r="E223" s="103">
        <v>0.192</v>
      </c>
      <c r="F223" s="104">
        <v>3.968E-5</v>
      </c>
      <c r="G223" s="99">
        <f t="shared" si="35"/>
        <v>0.19203967999999999</v>
      </c>
      <c r="H223" s="107">
        <v>495.58</v>
      </c>
      <c r="I223" s="108" t="s">
        <v>7</v>
      </c>
      <c r="J223" s="111">
        <f t="shared" si="31"/>
        <v>495580</v>
      </c>
      <c r="K223" s="107">
        <v>18.68</v>
      </c>
      <c r="L223" s="108" t="s">
        <v>7</v>
      </c>
      <c r="M223" s="111">
        <f t="shared" si="34"/>
        <v>18680</v>
      </c>
      <c r="N223" s="107">
        <v>2.25</v>
      </c>
      <c r="O223" s="108" t="s">
        <v>7</v>
      </c>
      <c r="P223" s="111">
        <f t="shared" si="37"/>
        <v>2250</v>
      </c>
    </row>
    <row r="224" spans="1:16">
      <c r="A224" s="18">
        <f t="shared" si="36"/>
        <v>224</v>
      </c>
      <c r="B224" s="101">
        <v>15</v>
      </c>
      <c r="C224" s="102" t="s">
        <v>60</v>
      </c>
      <c r="D224" s="112">
        <f t="shared" si="32"/>
        <v>789.47368421052636</v>
      </c>
      <c r="E224" s="103">
        <v>0.18809999999999999</v>
      </c>
      <c r="F224" s="104">
        <v>3.7219999999999999E-5</v>
      </c>
      <c r="G224" s="99">
        <f t="shared" si="35"/>
        <v>0.18813721999999999</v>
      </c>
      <c r="H224" s="107">
        <v>548.20000000000005</v>
      </c>
      <c r="I224" s="108" t="s">
        <v>7</v>
      </c>
      <c r="J224" s="111">
        <f t="shared" si="31"/>
        <v>548200</v>
      </c>
      <c r="K224" s="107">
        <v>20.11</v>
      </c>
      <c r="L224" s="108" t="s">
        <v>7</v>
      </c>
      <c r="M224" s="111">
        <f t="shared" si="34"/>
        <v>20110</v>
      </c>
      <c r="N224" s="107">
        <v>2.46</v>
      </c>
      <c r="O224" s="108" t="s">
        <v>7</v>
      </c>
      <c r="P224" s="111">
        <f t="shared" si="37"/>
        <v>2460</v>
      </c>
    </row>
    <row r="225" spans="1:16">
      <c r="A225" s="18">
        <f t="shared" si="36"/>
        <v>225</v>
      </c>
      <c r="B225" s="101">
        <v>16</v>
      </c>
      <c r="C225" s="102" t="s">
        <v>60</v>
      </c>
      <c r="D225" s="112">
        <f t="shared" si="32"/>
        <v>842.10526315789468</v>
      </c>
      <c r="E225" s="103">
        <v>0.18490000000000001</v>
      </c>
      <c r="F225" s="104">
        <v>3.5049999999999998E-5</v>
      </c>
      <c r="G225" s="99">
        <f t="shared" si="35"/>
        <v>0.18493505000000002</v>
      </c>
      <c r="H225" s="107">
        <v>601.80999999999995</v>
      </c>
      <c r="I225" s="108" t="s">
        <v>7</v>
      </c>
      <c r="J225" s="111">
        <f t="shared" si="31"/>
        <v>601810</v>
      </c>
      <c r="K225" s="107">
        <v>21.5</v>
      </c>
      <c r="L225" s="108" t="s">
        <v>7</v>
      </c>
      <c r="M225" s="111">
        <f t="shared" si="34"/>
        <v>21500</v>
      </c>
      <c r="N225" s="107">
        <v>2.67</v>
      </c>
      <c r="O225" s="108" t="s">
        <v>7</v>
      </c>
      <c r="P225" s="111">
        <f t="shared" si="37"/>
        <v>2670</v>
      </c>
    </row>
    <row r="226" spans="1:16">
      <c r="A226" s="18">
        <f t="shared" si="36"/>
        <v>226</v>
      </c>
      <c r="B226" s="101">
        <v>17</v>
      </c>
      <c r="C226" s="102" t="s">
        <v>60</v>
      </c>
      <c r="D226" s="112">
        <f t="shared" si="32"/>
        <v>894.73684210526312</v>
      </c>
      <c r="E226" s="103">
        <v>0.18210000000000001</v>
      </c>
      <c r="F226" s="104">
        <v>3.3130000000000003E-5</v>
      </c>
      <c r="G226" s="99">
        <f t="shared" si="35"/>
        <v>0.18213313</v>
      </c>
      <c r="H226" s="107">
        <v>656.3</v>
      </c>
      <c r="I226" s="108" t="s">
        <v>7</v>
      </c>
      <c r="J226" s="111">
        <f t="shared" si="31"/>
        <v>656300</v>
      </c>
      <c r="K226" s="107">
        <v>22.84</v>
      </c>
      <c r="L226" s="108" t="s">
        <v>7</v>
      </c>
      <c r="M226" s="111">
        <f t="shared" si="34"/>
        <v>22840</v>
      </c>
      <c r="N226" s="107">
        <v>2.88</v>
      </c>
      <c r="O226" s="108" t="s">
        <v>7</v>
      </c>
      <c r="P226" s="111">
        <f t="shared" si="37"/>
        <v>2880</v>
      </c>
    </row>
    <row r="227" spans="1:16">
      <c r="A227" s="18">
        <f t="shared" si="36"/>
        <v>227</v>
      </c>
      <c r="B227" s="101">
        <v>18</v>
      </c>
      <c r="C227" s="102" t="s">
        <v>60</v>
      </c>
      <c r="D227" s="112">
        <f t="shared" si="32"/>
        <v>947.36842105263156</v>
      </c>
      <c r="E227" s="103">
        <v>0.1797</v>
      </c>
      <c r="F227" s="104">
        <v>3.1420000000000001E-5</v>
      </c>
      <c r="G227" s="99">
        <f t="shared" si="35"/>
        <v>0.17973142</v>
      </c>
      <c r="H227" s="107">
        <v>711.57</v>
      </c>
      <c r="I227" s="108" t="s">
        <v>7</v>
      </c>
      <c r="J227" s="111">
        <f t="shared" si="31"/>
        <v>711570</v>
      </c>
      <c r="K227" s="107">
        <v>24.14</v>
      </c>
      <c r="L227" s="108" t="s">
        <v>7</v>
      </c>
      <c r="M227" s="111">
        <f t="shared" si="34"/>
        <v>24140</v>
      </c>
      <c r="N227" s="107">
        <v>3.09</v>
      </c>
      <c r="O227" s="108" t="s">
        <v>7</v>
      </c>
      <c r="P227" s="111">
        <f t="shared" si="37"/>
        <v>3090</v>
      </c>
    </row>
    <row r="228" spans="1:16">
      <c r="A228" s="21">
        <f t="shared" si="36"/>
        <v>228</v>
      </c>
      <c r="B228" s="101">
        <v>19</v>
      </c>
      <c r="C228" s="102" t="s">
        <v>60</v>
      </c>
      <c r="D228" s="106">
        <f t="shared" si="32"/>
        <v>1000</v>
      </c>
      <c r="E228" s="103">
        <v>0.17780000000000001</v>
      </c>
      <c r="F228" s="104">
        <v>2.9879999999999999E-5</v>
      </c>
      <c r="G228" s="99">
        <f t="shared" si="35"/>
        <v>0.17782988000000002</v>
      </c>
      <c r="H228" s="107">
        <v>767.51</v>
      </c>
      <c r="I228" s="108" t="s">
        <v>7</v>
      </c>
      <c r="J228" s="111">
        <f t="shared" si="31"/>
        <v>767510</v>
      </c>
      <c r="K228" s="107">
        <v>25.41</v>
      </c>
      <c r="L228" s="108" t="s">
        <v>7</v>
      </c>
      <c r="M228" s="111">
        <f t="shared" si="34"/>
        <v>25410</v>
      </c>
      <c r="N228" s="107">
        <v>3.3</v>
      </c>
      <c r="O228" s="108" t="s">
        <v>7</v>
      </c>
      <c r="P228" s="111">
        <f t="shared" si="37"/>
        <v>3300</v>
      </c>
    </row>
    <row r="229" spans="1:16">
      <c r="A229" s="18">
        <f t="shared" si="36"/>
        <v>229</v>
      </c>
      <c r="B229" s="101"/>
      <c r="C229" s="102"/>
      <c r="D229" s="106" t="e">
        <v>#N/A</v>
      </c>
      <c r="E229" s="103"/>
      <c r="F229" s="104"/>
      <c r="G229" s="99" t="e">
        <v>#N/A</v>
      </c>
      <c r="H229" s="107"/>
      <c r="I229" s="108"/>
      <c r="J229" s="111" t="e">
        <v>#N/A</v>
      </c>
      <c r="K229" s="107"/>
      <c r="L229" s="108"/>
      <c r="M229" s="111" t="e">
        <v>#N/A</v>
      </c>
      <c r="N229" s="107"/>
      <c r="O229" s="108"/>
      <c r="P229" s="114" t="e">
        <v>#N/A</v>
      </c>
    </row>
    <row r="230" spans="1:16">
      <c r="A230" s="18">
        <f t="shared" si="36"/>
        <v>230</v>
      </c>
      <c r="B230" s="101"/>
      <c r="C230" s="102"/>
      <c r="D230" s="106" t="e">
        <v>#N/A</v>
      </c>
      <c r="E230" s="103"/>
      <c r="F230" s="104"/>
      <c r="G230" s="99" t="e">
        <v>#N/A</v>
      </c>
      <c r="H230" s="107"/>
      <c r="I230" s="108"/>
      <c r="J230" s="111" t="e">
        <v>#N/A</v>
      </c>
      <c r="K230" s="107"/>
      <c r="L230" s="108"/>
      <c r="M230" s="111" t="e">
        <v>#N/A</v>
      </c>
      <c r="N230" s="107"/>
      <c r="O230" s="108"/>
      <c r="P230" s="114" t="e">
        <v>#N/A</v>
      </c>
    </row>
    <row r="231" spans="1:16">
      <c r="A231" s="18">
        <f t="shared" si="36"/>
        <v>231</v>
      </c>
      <c r="B231" s="101"/>
      <c r="C231" s="102"/>
      <c r="D231" s="106" t="e">
        <v>#N/A</v>
      </c>
      <c r="E231" s="103"/>
      <c r="F231" s="104"/>
      <c r="G231" s="99" t="e">
        <v>#N/A</v>
      </c>
      <c r="H231" s="107"/>
      <c r="I231" s="108"/>
      <c r="J231" s="111" t="e">
        <v>#N/A</v>
      </c>
      <c r="K231" s="107"/>
      <c r="L231" s="108"/>
      <c r="M231" s="111" t="e">
        <v>#N/A</v>
      </c>
      <c r="N231" s="107"/>
      <c r="O231" s="108"/>
      <c r="P231" s="114" t="e">
        <v>#N/A</v>
      </c>
    </row>
    <row r="232" spans="1:16">
      <c r="A232" s="18">
        <f t="shared" si="36"/>
        <v>232</v>
      </c>
      <c r="B232" s="101"/>
      <c r="C232" s="102"/>
      <c r="D232" s="106" t="e">
        <v>#N/A</v>
      </c>
      <c r="E232" s="103"/>
      <c r="F232" s="104"/>
      <c r="G232" s="99" t="e">
        <v>#N/A</v>
      </c>
      <c r="H232" s="107"/>
      <c r="I232" s="108"/>
      <c r="J232" s="111" t="e">
        <v>#N/A</v>
      </c>
      <c r="K232" s="107"/>
      <c r="L232" s="108"/>
      <c r="M232" s="111" t="e">
        <v>#N/A</v>
      </c>
      <c r="N232" s="107"/>
      <c r="O232" s="108"/>
      <c r="P232" s="114" t="e">
        <v>#N/A</v>
      </c>
    </row>
    <row r="233" spans="1:16">
      <c r="A233" s="18">
        <f t="shared" si="36"/>
        <v>233</v>
      </c>
      <c r="B233" s="101"/>
      <c r="C233" s="102"/>
      <c r="D233" s="106" t="e">
        <v>#N/A</v>
      </c>
      <c r="E233" s="103"/>
      <c r="F233" s="104"/>
      <c r="G233" s="99" t="e">
        <v>#N/A</v>
      </c>
      <c r="H233" s="107"/>
      <c r="I233" s="108"/>
      <c r="J233" s="111" t="e">
        <v>#N/A</v>
      </c>
      <c r="K233" s="107"/>
      <c r="L233" s="108"/>
      <c r="M233" s="111" t="e">
        <v>#N/A</v>
      </c>
      <c r="N233" s="107"/>
      <c r="O233" s="108"/>
      <c r="P233" s="114" t="e">
        <v>#N/A</v>
      </c>
    </row>
    <row r="234" spans="1:16">
      <c r="A234" s="18">
        <f t="shared" si="36"/>
        <v>234</v>
      </c>
      <c r="B234" s="101"/>
      <c r="C234" s="102"/>
      <c r="D234" s="106" t="e">
        <v>#N/A</v>
      </c>
      <c r="E234" s="103"/>
      <c r="F234" s="104"/>
      <c r="G234" s="99" t="e">
        <v>#N/A</v>
      </c>
      <c r="H234" s="107"/>
      <c r="I234" s="108"/>
      <c r="J234" s="111" t="e">
        <v>#N/A</v>
      </c>
      <c r="K234" s="107"/>
      <c r="L234" s="108"/>
      <c r="M234" s="111" t="e">
        <v>#N/A</v>
      </c>
      <c r="N234" s="107"/>
      <c r="O234" s="108"/>
      <c r="P234" s="114" t="e">
        <v>#N/A</v>
      </c>
    </row>
    <row r="235" spans="1:16">
      <c r="A235" s="18">
        <f t="shared" si="36"/>
        <v>235</v>
      </c>
      <c r="B235" s="101"/>
      <c r="C235" s="102"/>
      <c r="D235" s="106" t="e">
        <v>#N/A</v>
      </c>
      <c r="E235" s="103"/>
      <c r="F235" s="104"/>
      <c r="G235" s="99" t="e">
        <v>#N/A</v>
      </c>
      <c r="H235" s="107"/>
      <c r="I235" s="108"/>
      <c r="J235" s="111" t="e">
        <v>#N/A</v>
      </c>
      <c r="K235" s="107"/>
      <c r="L235" s="108"/>
      <c r="M235" s="111" t="e">
        <v>#N/A</v>
      </c>
      <c r="N235" s="107"/>
      <c r="O235" s="108"/>
      <c r="P235" s="114" t="e">
        <v>#N/A</v>
      </c>
    </row>
    <row r="236" spans="1:16">
      <c r="A236" s="18">
        <f t="shared" si="36"/>
        <v>236</v>
      </c>
      <c r="B236" s="101"/>
      <c r="C236" s="102"/>
      <c r="D236" s="106" t="e">
        <v>#N/A</v>
      </c>
      <c r="E236" s="103"/>
      <c r="F236" s="104"/>
      <c r="G236" s="99" t="e">
        <v>#N/A</v>
      </c>
      <c r="H236" s="107"/>
      <c r="I236" s="108"/>
      <c r="J236" s="111" t="e">
        <v>#N/A</v>
      </c>
      <c r="K236" s="107"/>
      <c r="L236" s="108"/>
      <c r="M236" s="111" t="e">
        <v>#N/A</v>
      </c>
      <c r="N236" s="107"/>
      <c r="O236" s="108"/>
      <c r="P236" s="114" t="e">
        <v>#N/A</v>
      </c>
    </row>
    <row r="237" spans="1:16">
      <c r="A237" s="18">
        <f t="shared" si="36"/>
        <v>237</v>
      </c>
      <c r="B237" s="101"/>
      <c r="C237" s="102"/>
      <c r="D237" s="106" t="e">
        <v>#N/A</v>
      </c>
      <c r="E237" s="103"/>
      <c r="F237" s="104"/>
      <c r="G237" s="99" t="e">
        <v>#N/A</v>
      </c>
      <c r="H237" s="107"/>
      <c r="I237" s="108"/>
      <c r="J237" s="111" t="e">
        <v>#N/A</v>
      </c>
      <c r="K237" s="107"/>
      <c r="L237" s="108"/>
      <c r="M237" s="111" t="e">
        <v>#N/A</v>
      </c>
      <c r="N237" s="107"/>
      <c r="O237" s="108"/>
      <c r="P237" s="114" t="e">
        <v>#N/A</v>
      </c>
    </row>
    <row r="238" spans="1:16">
      <c r="A238" s="18">
        <f t="shared" si="36"/>
        <v>238</v>
      </c>
      <c r="B238" s="101"/>
      <c r="C238" s="102"/>
      <c r="D238" s="106" t="e">
        <v>#N/A</v>
      </c>
      <c r="E238" s="103"/>
      <c r="F238" s="104"/>
      <c r="G238" s="99" t="e">
        <v>#N/A</v>
      </c>
      <c r="H238" s="107"/>
      <c r="I238" s="108"/>
      <c r="J238" s="111" t="e">
        <v>#N/A</v>
      </c>
      <c r="K238" s="107"/>
      <c r="L238" s="108"/>
      <c r="M238" s="111" t="e">
        <v>#N/A</v>
      </c>
      <c r="N238" s="107"/>
      <c r="O238" s="108"/>
      <c r="P238" s="114" t="e">
        <v>#N/A</v>
      </c>
    </row>
    <row r="239" spans="1:16">
      <c r="A239" s="18">
        <f t="shared" si="36"/>
        <v>239</v>
      </c>
      <c r="B239" s="101"/>
      <c r="C239" s="102"/>
      <c r="D239" s="106" t="e">
        <v>#N/A</v>
      </c>
      <c r="E239" s="103"/>
      <c r="F239" s="104"/>
      <c r="G239" s="99" t="e">
        <v>#N/A</v>
      </c>
      <c r="H239" s="107"/>
      <c r="I239" s="108"/>
      <c r="J239" s="111" t="e">
        <v>#N/A</v>
      </c>
      <c r="K239" s="107"/>
      <c r="L239" s="108"/>
      <c r="M239" s="111" t="e">
        <v>#N/A</v>
      </c>
      <c r="N239" s="107"/>
      <c r="O239" s="108"/>
      <c r="P239" s="114" t="e">
        <v>#N/A</v>
      </c>
    </row>
    <row r="240" spans="1:16">
      <c r="A240" s="18">
        <f t="shared" si="36"/>
        <v>240</v>
      </c>
      <c r="B240" s="101"/>
      <c r="C240" s="102"/>
      <c r="D240" s="106" t="e">
        <v>#N/A</v>
      </c>
      <c r="E240" s="103"/>
      <c r="F240" s="104"/>
      <c r="G240" s="99" t="e">
        <v>#N/A</v>
      </c>
      <c r="H240" s="107"/>
      <c r="I240" s="108"/>
      <c r="J240" s="111" t="e">
        <v>#N/A</v>
      </c>
      <c r="K240" s="107"/>
      <c r="L240" s="108"/>
      <c r="M240" s="111" t="e">
        <v>#N/A</v>
      </c>
      <c r="N240" s="107"/>
      <c r="O240" s="108"/>
      <c r="P240" s="114" t="e">
        <v>#N/A</v>
      </c>
    </row>
    <row r="241" spans="1:16">
      <c r="A241" s="18">
        <f t="shared" si="36"/>
        <v>241</v>
      </c>
      <c r="B241" s="101"/>
      <c r="C241" s="102"/>
      <c r="D241" s="106" t="e">
        <v>#N/A</v>
      </c>
      <c r="E241" s="103"/>
      <c r="F241" s="104"/>
      <c r="G241" s="99" t="e">
        <v>#N/A</v>
      </c>
      <c r="H241" s="107"/>
      <c r="I241" s="108"/>
      <c r="J241" s="111" t="e">
        <v>#N/A</v>
      </c>
      <c r="K241" s="107"/>
      <c r="L241" s="108"/>
      <c r="M241" s="111" t="e">
        <v>#N/A</v>
      </c>
      <c r="N241" s="107"/>
      <c r="O241" s="108"/>
      <c r="P241" s="114" t="e">
        <v>#N/A</v>
      </c>
    </row>
    <row r="242" spans="1:16">
      <c r="A242" s="18">
        <f t="shared" si="36"/>
        <v>242</v>
      </c>
      <c r="B242" s="101"/>
      <c r="C242" s="102"/>
      <c r="D242" s="106" t="e">
        <v>#N/A</v>
      </c>
      <c r="E242" s="103"/>
      <c r="F242" s="104"/>
      <c r="G242" s="99" t="e">
        <v>#N/A</v>
      </c>
      <c r="H242" s="107"/>
      <c r="I242" s="108"/>
      <c r="J242" s="111" t="e">
        <v>#N/A</v>
      </c>
      <c r="K242" s="107"/>
      <c r="L242" s="108"/>
      <c r="M242" s="111" t="e">
        <v>#N/A</v>
      </c>
      <c r="N242" s="107"/>
      <c r="O242" s="108"/>
      <c r="P242" s="114" t="e">
        <v>#N/A</v>
      </c>
    </row>
    <row r="243" spans="1:16">
      <c r="A243" s="18">
        <f t="shared" si="36"/>
        <v>243</v>
      </c>
      <c r="B243" s="101"/>
      <c r="C243" s="102"/>
      <c r="D243" s="106" t="e">
        <v>#N/A</v>
      </c>
      <c r="E243" s="103"/>
      <c r="F243" s="104"/>
      <c r="G243" s="99" t="e">
        <v>#N/A</v>
      </c>
      <c r="H243" s="107"/>
      <c r="I243" s="108"/>
      <c r="J243" s="111" t="e">
        <v>#N/A</v>
      </c>
      <c r="K243" s="107"/>
      <c r="L243" s="108"/>
      <c r="M243" s="111" t="e">
        <v>#N/A</v>
      </c>
      <c r="N243" s="107"/>
      <c r="O243" s="108"/>
      <c r="P243" s="114" t="e">
        <v>#N/A</v>
      </c>
    </row>
    <row r="244" spans="1:16">
      <c r="A244" s="18">
        <f t="shared" si="36"/>
        <v>244</v>
      </c>
      <c r="B244" s="101"/>
      <c r="C244" s="102"/>
      <c r="D244" s="106" t="e">
        <v>#N/A</v>
      </c>
      <c r="E244" s="103"/>
      <c r="F244" s="104"/>
      <c r="G244" s="99" t="e">
        <v>#N/A</v>
      </c>
      <c r="H244" s="107"/>
      <c r="I244" s="108"/>
      <c r="J244" s="111" t="e">
        <v>#N/A</v>
      </c>
      <c r="K244" s="107"/>
      <c r="L244" s="108"/>
      <c r="M244" s="111" t="e">
        <v>#N/A</v>
      </c>
      <c r="N244" s="107"/>
      <c r="O244" s="108"/>
      <c r="P244" s="114" t="e">
        <v>#N/A</v>
      </c>
    </row>
    <row r="245" spans="1:16">
      <c r="A245" s="18">
        <f t="shared" si="36"/>
        <v>245</v>
      </c>
      <c r="B245" s="101"/>
      <c r="C245" s="102"/>
      <c r="D245" s="106" t="e">
        <v>#N/A</v>
      </c>
      <c r="E245" s="103"/>
      <c r="F245" s="104"/>
      <c r="G245" s="99" t="e">
        <v>#N/A</v>
      </c>
      <c r="H245" s="107"/>
      <c r="I245" s="108"/>
      <c r="J245" s="111" t="e">
        <v>#N/A</v>
      </c>
      <c r="K245" s="107"/>
      <c r="L245" s="108"/>
      <c r="M245" s="111" t="e">
        <v>#N/A</v>
      </c>
      <c r="N245" s="107"/>
      <c r="O245" s="108"/>
      <c r="P245" s="114" t="e">
        <v>#N/A</v>
      </c>
    </row>
    <row r="246" spans="1:16">
      <c r="A246" s="18">
        <f t="shared" si="36"/>
        <v>246</v>
      </c>
      <c r="B246" s="101"/>
      <c r="C246" s="102"/>
      <c r="D246" s="106" t="e">
        <v>#N/A</v>
      </c>
      <c r="E246" s="103"/>
      <c r="F246" s="104"/>
      <c r="G246" s="99" t="e">
        <v>#N/A</v>
      </c>
      <c r="H246" s="107"/>
      <c r="I246" s="108"/>
      <c r="J246" s="111" t="e">
        <v>#N/A</v>
      </c>
      <c r="K246" s="107"/>
      <c r="L246" s="108"/>
      <c r="M246" s="111" t="e">
        <v>#N/A</v>
      </c>
      <c r="N246" s="107"/>
      <c r="O246" s="108"/>
      <c r="P246" s="114" t="e">
        <v>#N/A</v>
      </c>
    </row>
    <row r="247" spans="1:16">
      <c r="A247" s="18">
        <f t="shared" si="36"/>
        <v>247</v>
      </c>
      <c r="B247" s="101"/>
      <c r="C247" s="102"/>
      <c r="D247" s="106" t="e">
        <v>#N/A</v>
      </c>
      <c r="E247" s="103"/>
      <c r="F247" s="104"/>
      <c r="G247" s="99" t="e">
        <v>#N/A</v>
      </c>
      <c r="H247" s="107"/>
      <c r="I247" s="108"/>
      <c r="J247" s="111" t="e">
        <v>#N/A</v>
      </c>
      <c r="K247" s="107"/>
      <c r="L247" s="108"/>
      <c r="M247" s="111" t="e">
        <v>#N/A</v>
      </c>
      <c r="N247" s="107"/>
      <c r="O247" s="108"/>
      <c r="P247" s="114" t="e">
        <v>#N/A</v>
      </c>
    </row>
    <row r="248" spans="1:16">
      <c r="A248" s="18">
        <f t="shared" si="36"/>
        <v>248</v>
      </c>
      <c r="B248" s="101"/>
      <c r="C248" s="102"/>
      <c r="D248" s="106" t="e">
        <v>#N/A</v>
      </c>
      <c r="E248" s="103"/>
      <c r="F248" s="104"/>
      <c r="G248" s="99" t="e">
        <v>#N/A</v>
      </c>
      <c r="H248" s="107"/>
      <c r="I248" s="108"/>
      <c r="J248" s="111" t="e">
        <v>#N/A</v>
      </c>
      <c r="K248" s="107"/>
      <c r="L248" s="108"/>
      <c r="M248" s="111" t="e">
        <v>#N/A</v>
      </c>
      <c r="N248" s="107"/>
      <c r="O248" s="108"/>
      <c r="P248" s="114" t="e">
        <v>#N/A</v>
      </c>
    </row>
    <row r="249" spans="1:16">
      <c r="A249" s="18">
        <f t="shared" si="36"/>
        <v>249</v>
      </c>
      <c r="B249" s="101"/>
      <c r="C249" s="102"/>
      <c r="D249" s="106" t="e">
        <v>#N/A</v>
      </c>
      <c r="E249" s="103"/>
      <c r="F249" s="104"/>
      <c r="G249" s="99" t="e">
        <v>#N/A</v>
      </c>
      <c r="H249" s="107"/>
      <c r="I249" s="108"/>
      <c r="J249" s="111" t="e">
        <v>#N/A</v>
      </c>
      <c r="K249" s="107"/>
      <c r="L249" s="108"/>
      <c r="M249" s="111" t="e">
        <v>#N/A</v>
      </c>
      <c r="N249" s="107"/>
      <c r="O249" s="108"/>
      <c r="P249" s="114" t="e">
        <v>#N/A</v>
      </c>
    </row>
    <row r="250" spans="1:16">
      <c r="A250" s="18">
        <f t="shared" si="36"/>
        <v>250</v>
      </c>
      <c r="B250" s="101"/>
      <c r="C250" s="102"/>
      <c r="D250" s="106" t="e">
        <v>#N/A</v>
      </c>
      <c r="E250" s="103"/>
      <c r="F250" s="104"/>
      <c r="G250" s="99" t="e">
        <v>#N/A</v>
      </c>
      <c r="H250" s="107"/>
      <c r="I250" s="108"/>
      <c r="J250" s="111" t="e">
        <v>#N/A</v>
      </c>
      <c r="K250" s="107"/>
      <c r="L250" s="108"/>
      <c r="M250" s="111" t="e">
        <v>#N/A</v>
      </c>
      <c r="N250" s="107"/>
      <c r="O250" s="108"/>
      <c r="P250" s="114" t="e">
        <v>#N/A</v>
      </c>
    </row>
    <row r="251" spans="1:16">
      <c r="A251" s="18">
        <f t="shared" si="36"/>
        <v>251</v>
      </c>
      <c r="B251" s="101"/>
      <c r="C251" s="102"/>
      <c r="D251" s="106" t="e">
        <v>#N/A</v>
      </c>
      <c r="E251" s="103"/>
      <c r="F251" s="104"/>
      <c r="G251" s="99" t="e">
        <v>#N/A</v>
      </c>
      <c r="H251" s="107"/>
      <c r="I251" s="108"/>
      <c r="J251" s="111" t="e">
        <v>#N/A</v>
      </c>
      <c r="K251" s="107"/>
      <c r="L251" s="108"/>
      <c r="M251" s="111" t="e">
        <v>#N/A</v>
      </c>
      <c r="N251" s="107"/>
      <c r="O251" s="108"/>
      <c r="P251" s="114" t="e">
        <v>#N/A</v>
      </c>
    </row>
    <row r="252" spans="1:16">
      <c r="A252" s="18">
        <f t="shared" si="36"/>
        <v>252</v>
      </c>
      <c r="B252" s="101"/>
      <c r="C252" s="102"/>
      <c r="D252" s="106" t="e">
        <v>#N/A</v>
      </c>
      <c r="E252" s="103"/>
      <c r="F252" s="104"/>
      <c r="G252" s="99" t="e">
        <v>#N/A</v>
      </c>
      <c r="H252" s="107"/>
      <c r="I252" s="108"/>
      <c r="J252" s="111" t="e">
        <v>#N/A</v>
      </c>
      <c r="K252" s="107"/>
      <c r="L252" s="108"/>
      <c r="M252" s="111" t="e">
        <v>#N/A</v>
      </c>
      <c r="N252" s="107"/>
      <c r="O252" s="108"/>
      <c r="P252" s="114" t="e">
        <v>#N/A</v>
      </c>
    </row>
    <row r="253" spans="1:16">
      <c r="A253" s="18">
        <f t="shared" si="36"/>
        <v>253</v>
      </c>
      <c r="B253" s="101"/>
      <c r="C253" s="102"/>
      <c r="D253" s="106" t="e">
        <v>#N/A</v>
      </c>
      <c r="E253" s="103"/>
      <c r="F253" s="104"/>
      <c r="G253" s="99" t="e">
        <v>#N/A</v>
      </c>
      <c r="H253" s="107"/>
      <c r="I253" s="108"/>
      <c r="J253" s="111" t="e">
        <v>#N/A</v>
      </c>
      <c r="K253" s="107"/>
      <c r="L253" s="108"/>
      <c r="M253" s="111" t="e">
        <v>#N/A</v>
      </c>
      <c r="N253" s="107"/>
      <c r="O253" s="108"/>
      <c r="P253" s="114" t="e">
        <v>#N/A</v>
      </c>
    </row>
    <row r="254" spans="1:16">
      <c r="A254" s="18">
        <f t="shared" si="36"/>
        <v>254</v>
      </c>
      <c r="B254" s="101"/>
      <c r="C254" s="102"/>
      <c r="D254" s="106" t="e">
        <v>#N/A</v>
      </c>
      <c r="E254" s="103"/>
      <c r="F254" s="104"/>
      <c r="G254" s="99" t="e">
        <v>#N/A</v>
      </c>
      <c r="H254" s="107"/>
      <c r="I254" s="108"/>
      <c r="J254" s="111" t="e">
        <v>#N/A</v>
      </c>
      <c r="K254" s="107"/>
      <c r="L254" s="108"/>
      <c r="M254" s="111" t="e">
        <v>#N/A</v>
      </c>
      <c r="N254" s="107"/>
      <c r="O254" s="108"/>
      <c r="P254" s="114" t="e">
        <v>#N/A</v>
      </c>
    </row>
    <row r="255" spans="1:16">
      <c r="A255" s="18">
        <f t="shared" si="36"/>
        <v>255</v>
      </c>
      <c r="B255" s="101"/>
      <c r="C255" s="102"/>
      <c r="D255" s="106" t="e">
        <v>#N/A</v>
      </c>
      <c r="E255" s="103"/>
      <c r="F255" s="104"/>
      <c r="G255" s="99" t="e">
        <v>#N/A</v>
      </c>
      <c r="H255" s="107"/>
      <c r="I255" s="108"/>
      <c r="J255" s="111" t="e">
        <v>#N/A</v>
      </c>
      <c r="K255" s="107"/>
      <c r="L255" s="108"/>
      <c r="M255" s="111" t="e">
        <v>#N/A</v>
      </c>
      <c r="N255" s="107"/>
      <c r="O255" s="108"/>
      <c r="P255" s="114" t="e">
        <v>#N/A</v>
      </c>
    </row>
    <row r="256" spans="1:16">
      <c r="A256" s="18">
        <f t="shared" si="36"/>
        <v>256</v>
      </c>
      <c r="B256" s="101"/>
      <c r="C256" s="102"/>
      <c r="D256" s="106" t="e">
        <v>#N/A</v>
      </c>
      <c r="E256" s="103"/>
      <c r="F256" s="104"/>
      <c r="G256" s="99" t="e">
        <v>#N/A</v>
      </c>
      <c r="H256" s="107"/>
      <c r="I256" s="108"/>
      <c r="J256" s="111" t="e">
        <v>#N/A</v>
      </c>
      <c r="K256" s="107"/>
      <c r="L256" s="108"/>
      <c r="M256" s="111" t="e">
        <v>#N/A</v>
      </c>
      <c r="N256" s="107"/>
      <c r="O256" s="108"/>
      <c r="P256" s="114" t="e">
        <v>#N/A</v>
      </c>
    </row>
    <row r="257" spans="1:16">
      <c r="A257" s="18">
        <f t="shared" si="36"/>
        <v>257</v>
      </c>
      <c r="B257" s="101"/>
      <c r="C257" s="102"/>
      <c r="D257" s="106" t="e">
        <v>#N/A</v>
      </c>
      <c r="E257" s="103"/>
      <c r="F257" s="104"/>
      <c r="G257" s="99" t="e">
        <v>#N/A</v>
      </c>
      <c r="H257" s="107"/>
      <c r="I257" s="108"/>
      <c r="J257" s="111" t="e">
        <v>#N/A</v>
      </c>
      <c r="K257" s="107"/>
      <c r="L257" s="108"/>
      <c r="M257" s="111" t="e">
        <v>#N/A</v>
      </c>
      <c r="N257" s="107"/>
      <c r="O257" s="108"/>
      <c r="P257" s="114" t="e">
        <v>#N/A</v>
      </c>
    </row>
    <row r="258" spans="1:16">
      <c r="A258" s="18">
        <f t="shared" si="36"/>
        <v>258</v>
      </c>
      <c r="B258" s="101"/>
      <c r="C258" s="102"/>
      <c r="D258" s="106" t="e">
        <v>#N/A</v>
      </c>
      <c r="E258" s="103"/>
      <c r="F258" s="104"/>
      <c r="G258" s="99" t="e">
        <v>#N/A</v>
      </c>
      <c r="H258" s="107"/>
      <c r="I258" s="108"/>
      <c r="J258" s="111" t="e">
        <v>#N/A</v>
      </c>
      <c r="K258" s="107"/>
      <c r="L258" s="108"/>
      <c r="M258" s="111" t="e">
        <v>#N/A</v>
      </c>
      <c r="N258" s="107"/>
      <c r="O258" s="108"/>
      <c r="P258" s="114" t="e">
        <v>#N/A</v>
      </c>
    </row>
    <row r="259" spans="1:16">
      <c r="A259" s="18">
        <f t="shared" si="36"/>
        <v>259</v>
      </c>
      <c r="B259" s="101"/>
      <c r="C259" s="102"/>
      <c r="D259" s="106" t="e">
        <v>#N/A</v>
      </c>
      <c r="E259" s="103"/>
      <c r="F259" s="104"/>
      <c r="G259" s="99" t="e">
        <v>#N/A</v>
      </c>
      <c r="H259" s="107"/>
      <c r="I259" s="108"/>
      <c r="J259" s="111" t="e">
        <v>#N/A</v>
      </c>
      <c r="K259" s="107"/>
      <c r="L259" s="108"/>
      <c r="M259" s="111" t="e">
        <v>#N/A</v>
      </c>
      <c r="N259" s="107"/>
      <c r="O259" s="108"/>
      <c r="P259" s="114" t="e">
        <v>#N/A</v>
      </c>
    </row>
    <row r="260" spans="1:16">
      <c r="A260" s="18">
        <f t="shared" si="36"/>
        <v>260</v>
      </c>
      <c r="B260" s="101"/>
      <c r="C260" s="102"/>
      <c r="D260" s="106" t="e">
        <v>#N/A</v>
      </c>
      <c r="E260" s="103"/>
      <c r="F260" s="104"/>
      <c r="G260" s="99" t="e">
        <v>#N/A</v>
      </c>
      <c r="H260" s="107"/>
      <c r="I260" s="108"/>
      <c r="J260" s="111" t="e">
        <v>#N/A</v>
      </c>
      <c r="K260" s="107"/>
      <c r="L260" s="108"/>
      <c r="M260" s="111" t="e">
        <v>#N/A</v>
      </c>
      <c r="N260" s="107"/>
      <c r="O260" s="108"/>
      <c r="P260" s="114" t="e">
        <v>#N/A</v>
      </c>
    </row>
    <row r="261" spans="1:16">
      <c r="A261" s="18">
        <f t="shared" si="36"/>
        <v>261</v>
      </c>
      <c r="B261" s="101"/>
      <c r="C261" s="102"/>
      <c r="D261" s="106" t="e">
        <v>#N/A</v>
      </c>
      <c r="E261" s="103"/>
      <c r="F261" s="104"/>
      <c r="G261" s="99" t="e">
        <v>#N/A</v>
      </c>
      <c r="H261" s="107"/>
      <c r="I261" s="108"/>
      <c r="J261" s="111" t="e">
        <v>#N/A</v>
      </c>
      <c r="K261" s="107"/>
      <c r="L261" s="108"/>
      <c r="M261" s="111" t="e">
        <v>#N/A</v>
      </c>
      <c r="N261" s="107"/>
      <c r="O261" s="108"/>
      <c r="P261" s="114" t="e">
        <v>#N/A</v>
      </c>
    </row>
    <row r="262" spans="1:16">
      <c r="A262" s="18">
        <f t="shared" si="36"/>
        <v>262</v>
      </c>
      <c r="B262" s="101"/>
      <c r="C262" s="102"/>
      <c r="D262" s="106" t="e">
        <v>#N/A</v>
      </c>
      <c r="E262" s="103"/>
      <c r="F262" s="104"/>
      <c r="G262" s="99" t="e">
        <v>#N/A</v>
      </c>
      <c r="H262" s="107"/>
      <c r="I262" s="108"/>
      <c r="J262" s="111" t="e">
        <v>#N/A</v>
      </c>
      <c r="K262" s="107"/>
      <c r="L262" s="108"/>
      <c r="M262" s="111" t="e">
        <v>#N/A</v>
      </c>
      <c r="N262" s="107"/>
      <c r="O262" s="108"/>
      <c r="P262" s="114" t="e">
        <v>#N/A</v>
      </c>
    </row>
    <row r="263" spans="1:16">
      <c r="A263" s="18">
        <f t="shared" si="36"/>
        <v>263</v>
      </c>
      <c r="B263" s="101"/>
      <c r="C263" s="102"/>
      <c r="D263" s="106" t="e">
        <v>#N/A</v>
      </c>
      <c r="E263" s="103"/>
      <c r="F263" s="104"/>
      <c r="G263" s="99" t="e">
        <v>#N/A</v>
      </c>
      <c r="H263" s="107"/>
      <c r="I263" s="108"/>
      <c r="J263" s="111" t="e">
        <v>#N/A</v>
      </c>
      <c r="K263" s="107"/>
      <c r="L263" s="108"/>
      <c r="M263" s="111" t="e">
        <v>#N/A</v>
      </c>
      <c r="N263" s="107"/>
      <c r="O263" s="108"/>
      <c r="P263" s="114" t="e">
        <v>#N/A</v>
      </c>
    </row>
    <row r="264" spans="1:16">
      <c r="A264" s="18">
        <f t="shared" si="36"/>
        <v>264</v>
      </c>
      <c r="B264" s="101"/>
      <c r="C264" s="102"/>
      <c r="D264" s="106" t="e">
        <v>#N/A</v>
      </c>
      <c r="E264" s="103"/>
      <c r="F264" s="104"/>
      <c r="G264" s="99" t="e">
        <v>#N/A</v>
      </c>
      <c r="H264" s="107"/>
      <c r="I264" s="108"/>
      <c r="J264" s="111" t="e">
        <v>#N/A</v>
      </c>
      <c r="K264" s="107"/>
      <c r="L264" s="108"/>
      <c r="M264" s="111" t="e">
        <v>#N/A</v>
      </c>
      <c r="N264" s="107"/>
      <c r="O264" s="108"/>
      <c r="P264" s="114" t="e">
        <v>#N/A</v>
      </c>
    </row>
    <row r="265" spans="1:16">
      <c r="A265" s="18">
        <f t="shared" si="36"/>
        <v>265</v>
      </c>
      <c r="B265" s="101"/>
      <c r="C265" s="102"/>
      <c r="D265" s="106" t="e">
        <v>#N/A</v>
      </c>
      <c r="E265" s="103"/>
      <c r="F265" s="104"/>
      <c r="G265" s="99" t="e">
        <v>#N/A</v>
      </c>
      <c r="H265" s="107"/>
      <c r="I265" s="108"/>
      <c r="J265" s="111" t="e">
        <v>#N/A</v>
      </c>
      <c r="K265" s="107"/>
      <c r="L265" s="108"/>
      <c r="M265" s="111" t="e">
        <v>#N/A</v>
      </c>
      <c r="N265" s="107"/>
      <c r="O265" s="108"/>
      <c r="P265" s="114" t="e">
        <v>#N/A</v>
      </c>
    </row>
    <row r="266" spans="1:16">
      <c r="A266" s="18">
        <f t="shared" si="36"/>
        <v>266</v>
      </c>
      <c r="B266" s="101"/>
      <c r="C266" s="102"/>
      <c r="D266" s="106" t="e">
        <v>#N/A</v>
      </c>
      <c r="E266" s="103"/>
      <c r="F266" s="104"/>
      <c r="G266" s="99" t="e">
        <v>#N/A</v>
      </c>
      <c r="H266" s="107"/>
      <c r="I266" s="108"/>
      <c r="J266" s="111" t="e">
        <v>#N/A</v>
      </c>
      <c r="K266" s="107"/>
      <c r="L266" s="108"/>
      <c r="M266" s="111" t="e">
        <v>#N/A</v>
      </c>
      <c r="N266" s="107"/>
      <c r="O266" s="108"/>
      <c r="P266" s="114" t="e">
        <v>#N/A</v>
      </c>
    </row>
    <row r="267" spans="1:16">
      <c r="A267" s="18">
        <f t="shared" si="36"/>
        <v>267</v>
      </c>
      <c r="B267" s="101"/>
      <c r="C267" s="102"/>
      <c r="D267" s="106" t="e">
        <v>#N/A</v>
      </c>
      <c r="E267" s="103"/>
      <c r="F267" s="104"/>
      <c r="G267" s="99" t="e">
        <v>#N/A</v>
      </c>
      <c r="H267" s="107"/>
      <c r="I267" s="108"/>
      <c r="J267" s="111" t="e">
        <v>#N/A</v>
      </c>
      <c r="K267" s="107"/>
      <c r="L267" s="108"/>
      <c r="M267" s="111" t="e">
        <v>#N/A</v>
      </c>
      <c r="N267" s="107"/>
      <c r="O267" s="108"/>
      <c r="P267" s="114" t="e">
        <v>#N/A</v>
      </c>
    </row>
    <row r="268" spans="1:16">
      <c r="A268" s="18">
        <f t="shared" si="36"/>
        <v>268</v>
      </c>
      <c r="B268" s="101"/>
      <c r="C268" s="102"/>
      <c r="D268" s="106" t="e">
        <v>#N/A</v>
      </c>
      <c r="E268" s="103"/>
      <c r="F268" s="104"/>
      <c r="G268" s="99" t="e">
        <v>#N/A</v>
      </c>
      <c r="H268" s="107"/>
      <c r="I268" s="108"/>
      <c r="J268" s="111" t="e">
        <v>#N/A</v>
      </c>
      <c r="K268" s="107"/>
      <c r="L268" s="108"/>
      <c r="M268" s="111" t="e">
        <v>#N/A</v>
      </c>
      <c r="N268" s="107"/>
      <c r="O268" s="108"/>
      <c r="P268" s="114" t="e">
        <v>#N/A</v>
      </c>
    </row>
    <row r="269" spans="1:16">
      <c r="A269" s="18">
        <f t="shared" si="36"/>
        <v>269</v>
      </c>
      <c r="B269" s="101"/>
      <c r="C269" s="102"/>
      <c r="D269" s="106" t="e">
        <v>#N/A</v>
      </c>
      <c r="E269" s="103"/>
      <c r="F269" s="104"/>
      <c r="G269" s="99" t="e">
        <v>#N/A</v>
      </c>
      <c r="H269" s="107"/>
      <c r="I269" s="108"/>
      <c r="J269" s="111" t="e">
        <v>#N/A</v>
      </c>
      <c r="K269" s="107"/>
      <c r="L269" s="108"/>
      <c r="M269" s="111" t="e">
        <v>#N/A</v>
      </c>
      <c r="N269" s="107"/>
      <c r="O269" s="108"/>
      <c r="P269" s="114" t="e">
        <v>#N/A</v>
      </c>
    </row>
    <row r="270" spans="1:16">
      <c r="A270" s="18">
        <f t="shared" si="36"/>
        <v>270</v>
      </c>
      <c r="B270" s="101"/>
      <c r="C270" s="102"/>
      <c r="D270" s="106" t="e">
        <v>#N/A</v>
      </c>
      <c r="E270" s="103"/>
      <c r="F270" s="104"/>
      <c r="G270" s="99" t="e">
        <v>#N/A</v>
      </c>
      <c r="H270" s="107"/>
      <c r="I270" s="108"/>
      <c r="J270" s="111" t="e">
        <v>#N/A</v>
      </c>
      <c r="K270" s="107"/>
      <c r="L270" s="108"/>
      <c r="M270" s="111" t="e">
        <v>#N/A</v>
      </c>
      <c r="N270" s="107"/>
      <c r="O270" s="108"/>
      <c r="P270" s="114" t="e">
        <v>#N/A</v>
      </c>
    </row>
    <row r="271" spans="1:16">
      <c r="A271" s="18">
        <f t="shared" si="36"/>
        <v>271</v>
      </c>
      <c r="B271" s="101"/>
      <c r="C271" s="102"/>
      <c r="D271" s="106" t="e">
        <v>#N/A</v>
      </c>
      <c r="E271" s="103"/>
      <c r="F271" s="104"/>
      <c r="G271" s="99" t="e">
        <v>#N/A</v>
      </c>
      <c r="H271" s="107"/>
      <c r="I271" s="108"/>
      <c r="J271" s="111" t="e">
        <v>#N/A</v>
      </c>
      <c r="K271" s="107"/>
      <c r="L271" s="108"/>
      <c r="M271" s="111" t="e">
        <v>#N/A</v>
      </c>
      <c r="N271" s="107"/>
      <c r="O271" s="108"/>
      <c r="P271" s="114" t="e">
        <v>#N/A</v>
      </c>
    </row>
    <row r="272" spans="1:16">
      <c r="A272" s="18">
        <f t="shared" si="36"/>
        <v>272</v>
      </c>
      <c r="B272" s="101"/>
      <c r="C272" s="102"/>
      <c r="D272" s="106" t="e">
        <v>#N/A</v>
      </c>
      <c r="E272" s="103"/>
      <c r="F272" s="104"/>
      <c r="G272" s="99" t="e">
        <v>#N/A</v>
      </c>
      <c r="H272" s="107"/>
      <c r="I272" s="108"/>
      <c r="J272" s="111" t="e">
        <v>#N/A</v>
      </c>
      <c r="K272" s="107"/>
      <c r="L272" s="108"/>
      <c r="M272" s="111" t="e">
        <v>#N/A</v>
      </c>
      <c r="N272" s="107"/>
      <c r="O272" s="108"/>
      <c r="P272" s="114" t="e">
        <v>#N/A</v>
      </c>
    </row>
    <row r="273" spans="1:16">
      <c r="A273" s="18">
        <f t="shared" si="36"/>
        <v>273</v>
      </c>
      <c r="B273" s="101"/>
      <c r="C273" s="102"/>
      <c r="D273" s="106" t="e">
        <v>#N/A</v>
      </c>
      <c r="E273" s="103"/>
      <c r="F273" s="104"/>
      <c r="G273" s="99" t="e">
        <v>#N/A</v>
      </c>
      <c r="H273" s="107"/>
      <c r="I273" s="108"/>
      <c r="J273" s="111" t="e">
        <v>#N/A</v>
      </c>
      <c r="K273" s="107"/>
      <c r="L273" s="108"/>
      <c r="M273" s="111" t="e">
        <v>#N/A</v>
      </c>
      <c r="N273" s="107"/>
      <c r="O273" s="108"/>
      <c r="P273" s="114" t="e">
        <v>#N/A</v>
      </c>
    </row>
    <row r="274" spans="1:16">
      <c r="A274" s="18">
        <f t="shared" si="36"/>
        <v>274</v>
      </c>
      <c r="B274" s="101"/>
      <c r="C274" s="102"/>
      <c r="D274" s="106" t="e">
        <v>#N/A</v>
      </c>
      <c r="E274" s="103"/>
      <c r="F274" s="104"/>
      <c r="G274" s="99" t="e">
        <v>#N/A</v>
      </c>
      <c r="H274" s="107"/>
      <c r="I274" s="108"/>
      <c r="J274" s="111" t="e">
        <v>#N/A</v>
      </c>
      <c r="K274" s="107"/>
      <c r="L274" s="108"/>
      <c r="M274" s="111" t="e">
        <v>#N/A</v>
      </c>
      <c r="N274" s="107"/>
      <c r="O274" s="108"/>
      <c r="P274" s="114" t="e">
        <v>#N/A</v>
      </c>
    </row>
    <row r="275" spans="1:16">
      <c r="A275" s="18">
        <f t="shared" si="36"/>
        <v>275</v>
      </c>
      <c r="B275" s="101"/>
      <c r="C275" s="102"/>
      <c r="D275" s="106" t="e">
        <v>#N/A</v>
      </c>
      <c r="E275" s="103"/>
      <c r="F275" s="104"/>
      <c r="G275" s="99" t="e">
        <v>#N/A</v>
      </c>
      <c r="H275" s="107"/>
      <c r="I275" s="108"/>
      <c r="J275" s="111" t="e">
        <v>#N/A</v>
      </c>
      <c r="K275" s="107"/>
      <c r="L275" s="108"/>
      <c r="M275" s="111" t="e">
        <v>#N/A</v>
      </c>
      <c r="N275" s="107"/>
      <c r="O275" s="108"/>
      <c r="P275" s="114" t="e">
        <v>#N/A</v>
      </c>
    </row>
    <row r="276" spans="1:16">
      <c r="A276" s="18">
        <f t="shared" si="36"/>
        <v>276</v>
      </c>
      <c r="B276" s="101"/>
      <c r="C276" s="102"/>
      <c r="D276" s="106" t="e">
        <v>#N/A</v>
      </c>
      <c r="E276" s="103"/>
      <c r="F276" s="104"/>
      <c r="G276" s="99" t="e">
        <v>#N/A</v>
      </c>
      <c r="H276" s="107"/>
      <c r="I276" s="108"/>
      <c r="J276" s="111" t="e">
        <v>#N/A</v>
      </c>
      <c r="K276" s="107"/>
      <c r="L276" s="108"/>
      <c r="M276" s="111" t="e">
        <v>#N/A</v>
      </c>
      <c r="N276" s="107"/>
      <c r="O276" s="108"/>
      <c r="P276" s="114" t="e">
        <v>#N/A</v>
      </c>
    </row>
    <row r="277" spans="1:16">
      <c r="A277" s="18">
        <f t="shared" si="36"/>
        <v>277</v>
      </c>
      <c r="B277" s="101"/>
      <c r="C277" s="102"/>
      <c r="D277" s="106" t="e">
        <v>#N/A</v>
      </c>
      <c r="E277" s="103"/>
      <c r="F277" s="104"/>
      <c r="G277" s="99" t="e">
        <v>#N/A</v>
      </c>
      <c r="H277" s="107"/>
      <c r="I277" s="108"/>
      <c r="J277" s="111" t="e">
        <v>#N/A</v>
      </c>
      <c r="K277" s="107"/>
      <c r="L277" s="108"/>
      <c r="M277" s="111" t="e">
        <v>#N/A</v>
      </c>
      <c r="N277" s="107"/>
      <c r="O277" s="108"/>
      <c r="P277" s="114" t="e">
        <v>#N/A</v>
      </c>
    </row>
    <row r="278" spans="1:16">
      <c r="A278" s="18">
        <f t="shared" ref="A278:A300" si="38">A277+1</f>
        <v>278</v>
      </c>
      <c r="B278" s="101"/>
      <c r="C278" s="102"/>
      <c r="D278" s="106" t="e">
        <v>#N/A</v>
      </c>
      <c r="E278" s="103"/>
      <c r="F278" s="104"/>
      <c r="G278" s="99" t="e">
        <v>#N/A</v>
      </c>
      <c r="H278" s="107"/>
      <c r="I278" s="108"/>
      <c r="J278" s="111" t="e">
        <v>#N/A</v>
      </c>
      <c r="K278" s="107"/>
      <c r="L278" s="108"/>
      <c r="M278" s="111" t="e">
        <v>#N/A</v>
      </c>
      <c r="N278" s="107"/>
      <c r="O278" s="108"/>
      <c r="P278" s="114" t="e">
        <v>#N/A</v>
      </c>
    </row>
    <row r="279" spans="1:16">
      <c r="A279" s="18">
        <f t="shared" si="38"/>
        <v>279</v>
      </c>
      <c r="B279" s="101"/>
      <c r="C279" s="102"/>
      <c r="D279" s="106" t="e">
        <v>#N/A</v>
      </c>
      <c r="E279" s="103"/>
      <c r="F279" s="104"/>
      <c r="G279" s="99" t="e">
        <v>#N/A</v>
      </c>
      <c r="H279" s="107"/>
      <c r="I279" s="108"/>
      <c r="J279" s="111" t="e">
        <v>#N/A</v>
      </c>
      <c r="K279" s="107"/>
      <c r="L279" s="108"/>
      <c r="M279" s="111" t="e">
        <v>#N/A</v>
      </c>
      <c r="N279" s="107"/>
      <c r="O279" s="108"/>
      <c r="P279" s="114" t="e">
        <v>#N/A</v>
      </c>
    </row>
    <row r="280" spans="1:16">
      <c r="A280" s="18">
        <f t="shared" si="38"/>
        <v>280</v>
      </c>
      <c r="B280" s="101"/>
      <c r="C280" s="102"/>
      <c r="D280" s="106" t="e">
        <v>#N/A</v>
      </c>
      <c r="E280" s="103"/>
      <c r="F280" s="104"/>
      <c r="G280" s="99" t="e">
        <v>#N/A</v>
      </c>
      <c r="H280" s="107"/>
      <c r="I280" s="108"/>
      <c r="J280" s="111" t="e">
        <v>#N/A</v>
      </c>
      <c r="K280" s="107"/>
      <c r="L280" s="108"/>
      <c r="M280" s="111" t="e">
        <v>#N/A</v>
      </c>
      <c r="N280" s="107"/>
      <c r="O280" s="108"/>
      <c r="P280" s="114" t="e">
        <v>#N/A</v>
      </c>
    </row>
    <row r="281" spans="1:16">
      <c r="A281" s="18">
        <f t="shared" si="38"/>
        <v>281</v>
      </c>
      <c r="B281" s="101"/>
      <c r="C281" s="102"/>
      <c r="D281" s="106" t="e">
        <v>#N/A</v>
      </c>
      <c r="E281" s="103"/>
      <c r="F281" s="104"/>
      <c r="G281" s="99" t="e">
        <v>#N/A</v>
      </c>
      <c r="H281" s="107"/>
      <c r="I281" s="108"/>
      <c r="J281" s="111" t="e">
        <v>#N/A</v>
      </c>
      <c r="K281" s="107"/>
      <c r="L281" s="108"/>
      <c r="M281" s="111" t="e">
        <v>#N/A</v>
      </c>
      <c r="N281" s="107"/>
      <c r="O281" s="108"/>
      <c r="P281" s="114" t="e">
        <v>#N/A</v>
      </c>
    </row>
    <row r="282" spans="1:16">
      <c r="A282" s="18">
        <f t="shared" si="38"/>
        <v>282</v>
      </c>
      <c r="B282" s="101"/>
      <c r="C282" s="102"/>
      <c r="D282" s="106" t="e">
        <v>#N/A</v>
      </c>
      <c r="E282" s="103"/>
      <c r="F282" s="104"/>
      <c r="G282" s="99" t="e">
        <v>#N/A</v>
      </c>
      <c r="H282" s="107"/>
      <c r="I282" s="108"/>
      <c r="J282" s="111" t="e">
        <v>#N/A</v>
      </c>
      <c r="K282" s="107"/>
      <c r="L282" s="108"/>
      <c r="M282" s="111" t="e">
        <v>#N/A</v>
      </c>
      <c r="N282" s="107"/>
      <c r="O282" s="108"/>
      <c r="P282" s="114" t="e">
        <v>#N/A</v>
      </c>
    </row>
    <row r="283" spans="1:16">
      <c r="A283" s="18">
        <f t="shared" si="38"/>
        <v>283</v>
      </c>
      <c r="B283" s="101"/>
      <c r="C283" s="102"/>
      <c r="D283" s="106" t="e">
        <v>#N/A</v>
      </c>
      <c r="E283" s="103"/>
      <c r="F283" s="104"/>
      <c r="G283" s="99" t="e">
        <v>#N/A</v>
      </c>
      <c r="H283" s="107"/>
      <c r="I283" s="108"/>
      <c r="J283" s="111" t="e">
        <v>#N/A</v>
      </c>
      <c r="K283" s="107"/>
      <c r="L283" s="108"/>
      <c r="M283" s="111" t="e">
        <v>#N/A</v>
      </c>
      <c r="N283" s="107"/>
      <c r="O283" s="108"/>
      <c r="P283" s="114" t="e">
        <v>#N/A</v>
      </c>
    </row>
    <row r="284" spans="1:16">
      <c r="A284" s="18">
        <f t="shared" si="38"/>
        <v>284</v>
      </c>
      <c r="B284" s="101"/>
      <c r="C284" s="102"/>
      <c r="D284" s="106" t="e">
        <v>#N/A</v>
      </c>
      <c r="E284" s="103"/>
      <c r="F284" s="104"/>
      <c r="G284" s="99" t="e">
        <v>#N/A</v>
      </c>
      <c r="H284" s="107"/>
      <c r="I284" s="108"/>
      <c r="J284" s="111" t="e">
        <v>#N/A</v>
      </c>
      <c r="K284" s="107"/>
      <c r="L284" s="108"/>
      <c r="M284" s="111" t="e">
        <v>#N/A</v>
      </c>
      <c r="N284" s="107"/>
      <c r="O284" s="108"/>
      <c r="P284" s="114" t="e">
        <v>#N/A</v>
      </c>
    </row>
    <row r="285" spans="1:16">
      <c r="A285" s="18">
        <f t="shared" si="38"/>
        <v>285</v>
      </c>
      <c r="B285" s="101"/>
      <c r="C285" s="102"/>
      <c r="D285" s="106" t="e">
        <v>#N/A</v>
      </c>
      <c r="E285" s="103"/>
      <c r="F285" s="104"/>
      <c r="G285" s="99" t="e">
        <v>#N/A</v>
      </c>
      <c r="H285" s="107"/>
      <c r="I285" s="108"/>
      <c r="J285" s="111" t="e">
        <v>#N/A</v>
      </c>
      <c r="K285" s="107"/>
      <c r="L285" s="108"/>
      <c r="M285" s="111" t="e">
        <v>#N/A</v>
      </c>
      <c r="N285" s="107"/>
      <c r="O285" s="108"/>
      <c r="P285" s="114" t="e">
        <v>#N/A</v>
      </c>
    </row>
    <row r="286" spans="1:16">
      <c r="A286" s="18">
        <f t="shared" si="38"/>
        <v>286</v>
      </c>
      <c r="B286" s="101"/>
      <c r="C286" s="102"/>
      <c r="D286" s="106" t="e">
        <v>#N/A</v>
      </c>
      <c r="E286" s="103"/>
      <c r="F286" s="104"/>
      <c r="G286" s="99" t="e">
        <v>#N/A</v>
      </c>
      <c r="H286" s="107"/>
      <c r="I286" s="108"/>
      <c r="J286" s="111" t="e">
        <v>#N/A</v>
      </c>
      <c r="K286" s="107"/>
      <c r="L286" s="108"/>
      <c r="M286" s="111" t="e">
        <v>#N/A</v>
      </c>
      <c r="N286" s="107"/>
      <c r="O286" s="108"/>
      <c r="P286" s="114" t="e">
        <v>#N/A</v>
      </c>
    </row>
    <row r="287" spans="1:16">
      <c r="A287" s="18">
        <f t="shared" si="38"/>
        <v>287</v>
      </c>
      <c r="B287" s="101"/>
      <c r="C287" s="102"/>
      <c r="D287" s="106" t="e">
        <v>#N/A</v>
      </c>
      <c r="E287" s="103"/>
      <c r="F287" s="104"/>
      <c r="G287" s="99" t="e">
        <v>#N/A</v>
      </c>
      <c r="H287" s="107"/>
      <c r="I287" s="108"/>
      <c r="J287" s="111" t="e">
        <v>#N/A</v>
      </c>
      <c r="K287" s="107"/>
      <c r="L287" s="108"/>
      <c r="M287" s="111" t="e">
        <v>#N/A</v>
      </c>
      <c r="N287" s="107"/>
      <c r="O287" s="108"/>
      <c r="P287" s="114" t="e">
        <v>#N/A</v>
      </c>
    </row>
    <row r="288" spans="1:16">
      <c r="A288" s="18">
        <f t="shared" si="38"/>
        <v>288</v>
      </c>
      <c r="B288" s="101"/>
      <c r="C288" s="102"/>
      <c r="D288" s="106" t="e">
        <v>#N/A</v>
      </c>
      <c r="E288" s="103"/>
      <c r="F288" s="104"/>
      <c r="G288" s="99" t="e">
        <v>#N/A</v>
      </c>
      <c r="H288" s="107"/>
      <c r="I288" s="108"/>
      <c r="J288" s="111" t="e">
        <v>#N/A</v>
      </c>
      <c r="K288" s="107"/>
      <c r="L288" s="108"/>
      <c r="M288" s="111" t="e">
        <v>#N/A</v>
      </c>
      <c r="N288" s="107"/>
      <c r="O288" s="108"/>
      <c r="P288" s="114" t="e">
        <v>#N/A</v>
      </c>
    </row>
    <row r="289" spans="1:16">
      <c r="A289" s="18">
        <f t="shared" si="38"/>
        <v>289</v>
      </c>
      <c r="B289" s="101"/>
      <c r="C289" s="102"/>
      <c r="D289" s="106" t="e">
        <v>#N/A</v>
      </c>
      <c r="E289" s="103"/>
      <c r="F289" s="104"/>
      <c r="G289" s="99" t="e">
        <v>#N/A</v>
      </c>
      <c r="H289" s="107"/>
      <c r="I289" s="108"/>
      <c r="J289" s="111" t="e">
        <v>#N/A</v>
      </c>
      <c r="K289" s="107"/>
      <c r="L289" s="108"/>
      <c r="M289" s="111" t="e">
        <v>#N/A</v>
      </c>
      <c r="N289" s="107"/>
      <c r="O289" s="108"/>
      <c r="P289" s="114" t="e">
        <v>#N/A</v>
      </c>
    </row>
    <row r="290" spans="1:16">
      <c r="A290" s="18">
        <f t="shared" si="38"/>
        <v>290</v>
      </c>
      <c r="B290" s="101"/>
      <c r="C290" s="102"/>
      <c r="D290" s="106" t="e">
        <v>#N/A</v>
      </c>
      <c r="E290" s="103"/>
      <c r="F290" s="104"/>
      <c r="G290" s="99" t="e">
        <v>#N/A</v>
      </c>
      <c r="H290" s="107"/>
      <c r="I290" s="108"/>
      <c r="J290" s="111" t="e">
        <v>#N/A</v>
      </c>
      <c r="K290" s="107"/>
      <c r="L290" s="108"/>
      <c r="M290" s="111" t="e">
        <v>#N/A</v>
      </c>
      <c r="N290" s="107"/>
      <c r="O290" s="108"/>
      <c r="P290" s="114" t="e">
        <v>#N/A</v>
      </c>
    </row>
    <row r="291" spans="1:16">
      <c r="A291" s="18">
        <f t="shared" si="38"/>
        <v>291</v>
      </c>
      <c r="B291" s="101"/>
      <c r="C291" s="102"/>
      <c r="D291" s="106" t="e">
        <v>#N/A</v>
      </c>
      <c r="E291" s="103"/>
      <c r="F291" s="104"/>
      <c r="G291" s="99" t="e">
        <v>#N/A</v>
      </c>
      <c r="H291" s="107"/>
      <c r="I291" s="108"/>
      <c r="J291" s="111" t="e">
        <v>#N/A</v>
      </c>
      <c r="K291" s="107"/>
      <c r="L291" s="108"/>
      <c r="M291" s="111" t="e">
        <v>#N/A</v>
      </c>
      <c r="N291" s="107"/>
      <c r="O291" s="108"/>
      <c r="P291" s="114" t="e">
        <v>#N/A</v>
      </c>
    </row>
    <row r="292" spans="1:16">
      <c r="A292" s="18">
        <f t="shared" si="38"/>
        <v>292</v>
      </c>
      <c r="B292" s="101"/>
      <c r="C292" s="102"/>
      <c r="D292" s="106" t="e">
        <v>#N/A</v>
      </c>
      <c r="E292" s="103"/>
      <c r="F292" s="104"/>
      <c r="G292" s="99" t="e">
        <v>#N/A</v>
      </c>
      <c r="H292" s="107"/>
      <c r="I292" s="108"/>
      <c r="J292" s="111" t="e">
        <v>#N/A</v>
      </c>
      <c r="K292" s="107"/>
      <c r="L292" s="108"/>
      <c r="M292" s="111" t="e">
        <v>#N/A</v>
      </c>
      <c r="N292" s="107"/>
      <c r="O292" s="108"/>
      <c r="P292" s="114" t="e">
        <v>#N/A</v>
      </c>
    </row>
    <row r="293" spans="1:16">
      <c r="A293" s="18">
        <f t="shared" si="38"/>
        <v>293</v>
      </c>
      <c r="B293" s="101"/>
      <c r="C293" s="102"/>
      <c r="D293" s="106" t="e">
        <v>#N/A</v>
      </c>
      <c r="E293" s="103"/>
      <c r="F293" s="104"/>
      <c r="G293" s="99" t="e">
        <v>#N/A</v>
      </c>
      <c r="H293" s="107"/>
      <c r="I293" s="108"/>
      <c r="J293" s="111" t="e">
        <v>#N/A</v>
      </c>
      <c r="K293" s="107"/>
      <c r="L293" s="108"/>
      <c r="M293" s="111" t="e">
        <v>#N/A</v>
      </c>
      <c r="N293" s="107"/>
      <c r="O293" s="108"/>
      <c r="P293" s="114" t="e">
        <v>#N/A</v>
      </c>
    </row>
    <row r="294" spans="1:16">
      <c r="A294" s="18">
        <f t="shared" si="38"/>
        <v>294</v>
      </c>
      <c r="B294" s="101"/>
      <c r="C294" s="102"/>
      <c r="D294" s="106" t="e">
        <v>#N/A</v>
      </c>
      <c r="E294" s="103"/>
      <c r="F294" s="104"/>
      <c r="G294" s="99" t="e">
        <v>#N/A</v>
      </c>
      <c r="H294" s="107"/>
      <c r="I294" s="108"/>
      <c r="J294" s="111" t="e">
        <v>#N/A</v>
      </c>
      <c r="K294" s="107"/>
      <c r="L294" s="108"/>
      <c r="M294" s="111" t="e">
        <v>#N/A</v>
      </c>
      <c r="N294" s="107"/>
      <c r="O294" s="108"/>
      <c r="P294" s="114" t="e">
        <v>#N/A</v>
      </c>
    </row>
    <row r="295" spans="1:16">
      <c r="A295" s="18">
        <f t="shared" si="38"/>
        <v>295</v>
      </c>
      <c r="B295" s="101"/>
      <c r="C295" s="102"/>
      <c r="D295" s="106" t="e">
        <v>#N/A</v>
      </c>
      <c r="E295" s="103"/>
      <c r="F295" s="104"/>
      <c r="G295" s="99" t="e">
        <v>#N/A</v>
      </c>
      <c r="H295" s="107"/>
      <c r="I295" s="108"/>
      <c r="J295" s="111" t="e">
        <v>#N/A</v>
      </c>
      <c r="K295" s="107"/>
      <c r="L295" s="108"/>
      <c r="M295" s="111" t="e">
        <v>#N/A</v>
      </c>
      <c r="N295" s="107"/>
      <c r="O295" s="108"/>
      <c r="P295" s="114" t="e">
        <v>#N/A</v>
      </c>
    </row>
    <row r="296" spans="1:16">
      <c r="A296" s="18">
        <f t="shared" si="38"/>
        <v>296</v>
      </c>
      <c r="B296" s="101"/>
      <c r="C296" s="102"/>
      <c r="D296" s="106" t="e">
        <v>#N/A</v>
      </c>
      <c r="E296" s="103"/>
      <c r="F296" s="104"/>
      <c r="G296" s="99" t="e">
        <v>#N/A</v>
      </c>
      <c r="H296" s="107"/>
      <c r="I296" s="108"/>
      <c r="J296" s="111" t="e">
        <v>#N/A</v>
      </c>
      <c r="K296" s="107"/>
      <c r="L296" s="108"/>
      <c r="M296" s="111" t="e">
        <v>#N/A</v>
      </c>
      <c r="N296" s="107"/>
      <c r="O296" s="108"/>
      <c r="P296" s="114" t="e">
        <v>#N/A</v>
      </c>
    </row>
    <row r="297" spans="1:16">
      <c r="A297" s="18">
        <f t="shared" si="38"/>
        <v>297</v>
      </c>
      <c r="B297" s="101"/>
      <c r="C297" s="102"/>
      <c r="D297" s="106" t="e">
        <v>#N/A</v>
      </c>
      <c r="E297" s="103"/>
      <c r="F297" s="104"/>
      <c r="G297" s="99" t="e">
        <v>#N/A</v>
      </c>
      <c r="H297" s="107"/>
      <c r="I297" s="108"/>
      <c r="J297" s="111" t="e">
        <v>#N/A</v>
      </c>
      <c r="K297" s="107"/>
      <c r="L297" s="108"/>
      <c r="M297" s="111" t="e">
        <v>#N/A</v>
      </c>
      <c r="N297" s="107"/>
      <c r="O297" s="108"/>
      <c r="P297" s="114" t="e">
        <v>#N/A</v>
      </c>
    </row>
    <row r="298" spans="1:16">
      <c r="A298" s="18">
        <f t="shared" si="38"/>
        <v>298</v>
      </c>
      <c r="B298" s="101"/>
      <c r="C298" s="102"/>
      <c r="D298" s="106" t="e">
        <v>#N/A</v>
      </c>
      <c r="E298" s="103"/>
      <c r="F298" s="104"/>
      <c r="G298" s="99" t="e">
        <v>#N/A</v>
      </c>
      <c r="H298" s="107"/>
      <c r="I298" s="108"/>
      <c r="J298" s="111" t="e">
        <v>#N/A</v>
      </c>
      <c r="K298" s="107"/>
      <c r="L298" s="108"/>
      <c r="M298" s="111" t="e">
        <v>#N/A</v>
      </c>
      <c r="N298" s="107"/>
      <c r="O298" s="108"/>
      <c r="P298" s="114" t="e">
        <v>#N/A</v>
      </c>
    </row>
    <row r="299" spans="1:16">
      <c r="A299" s="18">
        <f t="shared" si="38"/>
        <v>299</v>
      </c>
      <c r="B299" s="101"/>
      <c r="C299" s="102"/>
      <c r="D299" s="106" t="e">
        <v>#N/A</v>
      </c>
      <c r="E299" s="103"/>
      <c r="F299" s="104"/>
      <c r="G299" s="99" t="e">
        <v>#N/A</v>
      </c>
      <c r="H299" s="107"/>
      <c r="I299" s="108"/>
      <c r="J299" s="111" t="e">
        <v>#N/A</v>
      </c>
      <c r="K299" s="107"/>
      <c r="L299" s="108"/>
      <c r="M299" s="111" t="e">
        <v>#N/A</v>
      </c>
      <c r="N299" s="107"/>
      <c r="O299" s="108"/>
      <c r="P299" s="114" t="e">
        <v>#N/A</v>
      </c>
    </row>
    <row r="300" spans="1:16">
      <c r="A300" s="18">
        <f t="shared" si="38"/>
        <v>300</v>
      </c>
      <c r="B300" s="101"/>
      <c r="C300" s="102"/>
      <c r="D300" s="106" t="e">
        <v>#N/A</v>
      </c>
      <c r="E300" s="103"/>
      <c r="F300" s="104"/>
      <c r="G300" s="99" t="e">
        <v>#N/A</v>
      </c>
      <c r="H300" s="107"/>
      <c r="I300" s="108"/>
      <c r="J300" s="111" t="e">
        <v>#N/A</v>
      </c>
      <c r="K300" s="107"/>
      <c r="L300" s="108"/>
      <c r="M300" s="111" t="e">
        <v>#N/A</v>
      </c>
      <c r="N300" s="107"/>
      <c r="O300" s="108"/>
      <c r="P300" s="114" t="e">
        <v>#N/A</v>
      </c>
    </row>
  </sheetData>
  <mergeCells count="1">
    <mergeCell ref="E18:G18"/>
  </mergeCells>
  <phoneticPr fontId="24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29B53-5B5E-41F0-99E0-79A9D466EE7C}">
  <sheetPr codeName="WSform8"/>
  <dimension ref="A1:Y300"/>
  <sheetViews>
    <sheetView zoomScale="80" zoomScaleNormal="80" workbookViewId="0">
      <selection activeCell="T11" sqref="T11"/>
    </sheetView>
  </sheetViews>
  <sheetFormatPr defaultColWidth="9" defaultRowHeight="12"/>
  <cols>
    <col min="1" max="1" width="4.36328125" style="18" customWidth="1"/>
    <col min="2" max="2" width="9.90625" style="18" customWidth="1"/>
    <col min="3" max="3" width="8.6328125" style="18" customWidth="1"/>
    <col min="4" max="4" width="7.7265625" style="18" customWidth="1"/>
    <col min="5" max="7" width="8.90625" style="18" customWidth="1"/>
    <col min="8" max="8" width="6.6328125" style="18" customWidth="1"/>
    <col min="9" max="9" width="5.08984375" style="18" customWidth="1"/>
    <col min="10" max="11" width="8.90625" style="18" customWidth="1"/>
    <col min="12" max="12" width="3.7265625" style="18" customWidth="1"/>
    <col min="13" max="13" width="8.90625" style="18" customWidth="1"/>
    <col min="14" max="14" width="6.6328125" style="18" customWidth="1"/>
    <col min="15" max="15" width="3.90625" style="18" customWidth="1"/>
    <col min="16" max="16" width="8.90625" style="18" customWidth="1"/>
    <col min="17" max="17" width="3.08984375" style="18" customWidth="1"/>
    <col min="18" max="18" width="10.6328125" style="27" customWidth="1"/>
    <col min="19" max="19" width="10.6328125" style="90" customWidth="1"/>
    <col min="20" max="29" width="10.6328125" style="18" customWidth="1"/>
    <col min="30" max="16384" width="9" style="18"/>
  </cols>
  <sheetData>
    <row r="1" spans="1:25">
      <c r="A1" s="18">
        <v>1</v>
      </c>
      <c r="B1" s="19">
        <v>2</v>
      </c>
      <c r="C1" s="20">
        <v>3</v>
      </c>
      <c r="D1" s="20">
        <v>4</v>
      </c>
      <c r="E1" s="20">
        <v>5</v>
      </c>
      <c r="F1" s="20">
        <v>6</v>
      </c>
      <c r="G1" s="20">
        <v>7</v>
      </c>
      <c r="H1" s="19">
        <v>8</v>
      </c>
      <c r="I1" s="19">
        <v>9</v>
      </c>
      <c r="J1" s="20">
        <v>10</v>
      </c>
      <c r="K1" s="21">
        <v>11</v>
      </c>
      <c r="L1" s="18">
        <v>12</v>
      </c>
      <c r="M1" s="21">
        <v>13</v>
      </c>
      <c r="N1" s="18">
        <v>14</v>
      </c>
      <c r="O1" s="18">
        <v>15</v>
      </c>
      <c r="P1" s="21">
        <v>16</v>
      </c>
      <c r="R1" s="22"/>
      <c r="S1" s="23"/>
      <c r="T1" s="24"/>
      <c r="U1" s="24"/>
      <c r="V1" s="24"/>
      <c r="W1" s="24"/>
      <c r="X1" s="24"/>
      <c r="Y1" s="24"/>
    </row>
    <row r="2" spans="1:25" ht="19">
      <c r="A2" s="18">
        <v>2</v>
      </c>
      <c r="B2" s="25" t="s">
        <v>8</v>
      </c>
      <c r="F2" s="26"/>
      <c r="G2" s="26"/>
      <c r="L2" s="27" t="s">
        <v>9</v>
      </c>
      <c r="M2" s="28" t="s">
        <v>72</v>
      </c>
      <c r="N2" s="1" t="s">
        <v>10</v>
      </c>
      <c r="R2" s="27" t="s">
        <v>73</v>
      </c>
      <c r="S2" s="29" t="s">
        <v>74</v>
      </c>
      <c r="T2" s="1" t="s">
        <v>75</v>
      </c>
      <c r="U2" s="22"/>
      <c r="V2" s="30"/>
      <c r="W2" s="24"/>
      <c r="X2" s="24"/>
      <c r="Y2" s="24"/>
    </row>
    <row r="3" spans="1:25">
      <c r="A3" s="21">
        <v>3</v>
      </c>
      <c r="B3" s="31" t="s">
        <v>11</v>
      </c>
      <c r="C3" s="32" t="s">
        <v>12</v>
      </c>
      <c r="E3" s="31" t="s">
        <v>69</v>
      </c>
      <c r="F3" s="33"/>
      <c r="G3" s="2" t="s">
        <v>13</v>
      </c>
      <c r="H3" s="2"/>
      <c r="I3" s="2"/>
      <c r="K3" s="3"/>
      <c r="L3" s="27" t="s">
        <v>14</v>
      </c>
      <c r="M3" s="34" t="s">
        <v>76</v>
      </c>
      <c r="N3" s="1" t="s">
        <v>15</v>
      </c>
      <c r="O3" s="1"/>
      <c r="R3" s="24"/>
      <c r="S3" s="24"/>
      <c r="T3" s="24"/>
      <c r="U3" s="22"/>
      <c r="V3" s="35"/>
      <c r="W3" s="36"/>
      <c r="X3" s="24"/>
      <c r="Y3" s="24"/>
    </row>
    <row r="4" spans="1:25">
      <c r="A4" s="21">
        <v>4</v>
      </c>
      <c r="B4" s="31" t="s">
        <v>16</v>
      </c>
      <c r="C4" s="37">
        <v>10</v>
      </c>
      <c r="D4" s="38"/>
      <c r="F4" s="2" t="s">
        <v>6</v>
      </c>
      <c r="G4" s="2" t="s">
        <v>6</v>
      </c>
      <c r="H4" s="2" t="s">
        <v>17</v>
      </c>
      <c r="I4" s="2" t="s">
        <v>1</v>
      </c>
      <c r="J4" s="1"/>
      <c r="K4" s="4" t="s">
        <v>18</v>
      </c>
      <c r="L4" s="1"/>
      <c r="M4" s="1"/>
      <c r="N4" s="1"/>
      <c r="O4" s="1"/>
      <c r="R4" s="22"/>
      <c r="S4" s="39"/>
      <c r="T4" s="24"/>
      <c r="U4" s="24"/>
      <c r="V4" s="40"/>
      <c r="W4" s="24"/>
      <c r="X4" s="24"/>
      <c r="Y4" s="24"/>
    </row>
    <row r="5" spans="1:25">
      <c r="A5" s="18">
        <v>5</v>
      </c>
      <c r="B5" s="31" t="s">
        <v>19</v>
      </c>
      <c r="C5" s="37">
        <v>20</v>
      </c>
      <c r="D5" s="38" t="s">
        <v>20</v>
      </c>
      <c r="F5" s="2" t="s">
        <v>0</v>
      </c>
      <c r="G5" s="2" t="s">
        <v>21</v>
      </c>
      <c r="H5" s="2" t="s">
        <v>22</v>
      </c>
      <c r="I5" s="2" t="s">
        <v>22</v>
      </c>
      <c r="J5" s="41" t="s">
        <v>23</v>
      </c>
      <c r="K5" s="27" t="s">
        <v>24</v>
      </c>
      <c r="L5" s="2"/>
      <c r="M5" s="2"/>
      <c r="N5" s="1"/>
      <c r="O5" s="3" t="s">
        <v>68</v>
      </c>
      <c r="P5" s="42" t="str">
        <f ca="1">RIGHT(CELL("filename",A1),LEN(CELL("filename",A1))-FIND("]",CELL("filename",A1)))</f>
        <v>srim20Ne_Water</v>
      </c>
      <c r="R5" s="22"/>
      <c r="S5" s="39"/>
      <c r="T5" s="43"/>
      <c r="U5" s="23"/>
      <c r="V5" s="44"/>
      <c r="W5" s="24"/>
      <c r="X5" s="24"/>
      <c r="Y5" s="24"/>
    </row>
    <row r="6" spans="1:25">
      <c r="A6" s="21">
        <v>6</v>
      </c>
      <c r="B6" s="31" t="s">
        <v>25</v>
      </c>
      <c r="C6" s="45" t="s">
        <v>79</v>
      </c>
      <c r="D6" s="38" t="s">
        <v>26</v>
      </c>
      <c r="F6" s="5" t="s">
        <v>2</v>
      </c>
      <c r="G6" s="6">
        <v>1</v>
      </c>
      <c r="H6" s="6">
        <v>66.67</v>
      </c>
      <c r="I6" s="7">
        <v>11.19</v>
      </c>
      <c r="J6" s="21">
        <v>1</v>
      </c>
      <c r="K6" s="46">
        <v>9.9997000000000007</v>
      </c>
      <c r="L6" s="4" t="s">
        <v>27</v>
      </c>
      <c r="M6" s="1"/>
      <c r="N6" s="1"/>
      <c r="O6" s="3" t="s">
        <v>67</v>
      </c>
      <c r="P6" s="47" t="s">
        <v>78</v>
      </c>
      <c r="Q6" s="24"/>
      <c r="R6" s="22"/>
      <c r="S6" s="39"/>
      <c r="T6" s="48"/>
      <c r="U6" s="23"/>
      <c r="V6" s="44"/>
      <c r="W6" s="24"/>
      <c r="X6" s="24"/>
      <c r="Y6" s="24"/>
    </row>
    <row r="7" spans="1:25">
      <c r="A7" s="18">
        <v>7</v>
      </c>
      <c r="B7" s="49"/>
      <c r="C7" s="45" t="s">
        <v>80</v>
      </c>
      <c r="F7" s="50" t="s">
        <v>3</v>
      </c>
      <c r="G7" s="51">
        <v>8</v>
      </c>
      <c r="H7" s="51">
        <v>33.33</v>
      </c>
      <c r="I7" s="52">
        <v>88.81</v>
      </c>
      <c r="J7" s="21">
        <v>2</v>
      </c>
      <c r="K7" s="53">
        <v>99.997</v>
      </c>
      <c r="L7" s="4" t="s">
        <v>28</v>
      </c>
      <c r="M7" s="1"/>
      <c r="N7" s="1"/>
      <c r="R7" s="22"/>
      <c r="S7" s="39"/>
      <c r="T7" s="24"/>
      <c r="U7" s="23"/>
      <c r="V7" s="44"/>
      <c r="W7" s="24"/>
      <c r="X7" s="54"/>
      <c r="Y7" s="24"/>
    </row>
    <row r="8" spans="1:25">
      <c r="A8" s="18">
        <v>8</v>
      </c>
      <c r="B8" s="31" t="s">
        <v>29</v>
      </c>
      <c r="C8" s="55">
        <v>1</v>
      </c>
      <c r="D8" s="8" t="s">
        <v>4</v>
      </c>
      <c r="F8" s="50"/>
      <c r="G8" s="51"/>
      <c r="H8" s="51"/>
      <c r="I8" s="52"/>
      <c r="J8" s="21">
        <v>3</v>
      </c>
      <c r="K8" s="53">
        <v>99.997</v>
      </c>
      <c r="L8" s="4" t="s">
        <v>30</v>
      </c>
      <c r="M8" s="1"/>
      <c r="N8" s="1"/>
      <c r="O8" s="1"/>
      <c r="R8" s="22"/>
      <c r="S8" s="39"/>
      <c r="T8" s="24"/>
      <c r="U8" s="23"/>
      <c r="V8" s="16"/>
      <c r="W8" s="24"/>
      <c r="X8" s="56"/>
      <c r="Y8" s="14"/>
    </row>
    <row r="9" spans="1:25">
      <c r="A9" s="18">
        <v>9</v>
      </c>
      <c r="B9" s="49"/>
      <c r="C9" s="55">
        <v>1.0029E+23</v>
      </c>
      <c r="D9" s="38" t="s">
        <v>5</v>
      </c>
      <c r="F9" s="50"/>
      <c r="G9" s="51"/>
      <c r="H9" s="51"/>
      <c r="I9" s="52"/>
      <c r="J9" s="21">
        <v>4</v>
      </c>
      <c r="K9" s="53">
        <v>1</v>
      </c>
      <c r="L9" s="4" t="s">
        <v>31</v>
      </c>
      <c r="M9" s="1"/>
      <c r="N9" s="1"/>
      <c r="O9" s="1"/>
      <c r="R9" s="22"/>
      <c r="S9" s="57"/>
      <c r="T9" s="15"/>
      <c r="U9" s="23"/>
      <c r="V9" s="16"/>
      <c r="W9" s="24"/>
      <c r="X9" s="56"/>
      <c r="Y9" s="14"/>
    </row>
    <row r="10" spans="1:25">
      <c r="A10" s="18">
        <v>10</v>
      </c>
      <c r="B10" s="31" t="s">
        <v>32</v>
      </c>
      <c r="C10" s="9">
        <v>0.122</v>
      </c>
      <c r="D10" s="38"/>
      <c r="F10" s="50"/>
      <c r="G10" s="51"/>
      <c r="H10" s="51"/>
      <c r="I10" s="52"/>
      <c r="J10" s="21">
        <v>5</v>
      </c>
      <c r="K10" s="53">
        <v>1</v>
      </c>
      <c r="L10" s="4" t="s">
        <v>33</v>
      </c>
      <c r="M10" s="1"/>
      <c r="N10" s="1"/>
      <c r="O10" s="1"/>
      <c r="R10" s="22"/>
      <c r="S10" s="57"/>
      <c r="T10" s="48"/>
      <c r="U10" s="23"/>
      <c r="V10" s="16"/>
      <c r="W10" s="24"/>
      <c r="X10" s="56"/>
      <c r="Y10" s="14"/>
    </row>
    <row r="11" spans="1:25">
      <c r="A11" s="18">
        <v>11</v>
      </c>
      <c r="C11" s="58" t="s">
        <v>34</v>
      </c>
      <c r="D11" s="26" t="s">
        <v>35</v>
      </c>
      <c r="F11" s="50"/>
      <c r="G11" s="51"/>
      <c r="H11" s="51"/>
      <c r="I11" s="52"/>
      <c r="J11" s="21">
        <v>6</v>
      </c>
      <c r="K11" s="53">
        <v>1000</v>
      </c>
      <c r="L11" s="4" t="s">
        <v>36</v>
      </c>
      <c r="M11" s="1"/>
      <c r="N11" s="1"/>
      <c r="O11" s="1"/>
      <c r="R11" s="22"/>
      <c r="S11" s="59"/>
      <c r="T11" s="24"/>
      <c r="U11" s="24"/>
      <c r="V11" s="54"/>
      <c r="W11" s="54"/>
      <c r="X11" s="54"/>
      <c r="Y11" s="24"/>
    </row>
    <row r="12" spans="1:25">
      <c r="A12" s="18">
        <v>12</v>
      </c>
      <c r="B12" s="27" t="s">
        <v>37</v>
      </c>
      <c r="C12" s="60">
        <v>20</v>
      </c>
      <c r="D12" s="61">
        <f>$C$5/100</f>
        <v>0.2</v>
      </c>
      <c r="E12" s="38" t="s">
        <v>66</v>
      </c>
      <c r="F12" s="50"/>
      <c r="G12" s="51"/>
      <c r="H12" s="51"/>
      <c r="I12" s="52"/>
      <c r="J12" s="21">
        <v>7</v>
      </c>
      <c r="K12" s="53">
        <v>9.9705999999999992</v>
      </c>
      <c r="L12" s="4" t="s">
        <v>38</v>
      </c>
      <c r="M12" s="1"/>
      <c r="R12" s="22"/>
      <c r="S12" s="59"/>
      <c r="T12" s="24"/>
      <c r="U12" s="24"/>
      <c r="V12" s="44"/>
      <c r="W12" s="44"/>
      <c r="X12" s="44"/>
      <c r="Y12" s="24"/>
    </row>
    <row r="13" spans="1:25">
      <c r="A13" s="18">
        <v>13</v>
      </c>
      <c r="B13" s="27" t="s">
        <v>39</v>
      </c>
      <c r="C13" s="62">
        <v>228</v>
      </c>
      <c r="D13" s="61">
        <f>$C$5*1000000</f>
        <v>20000000</v>
      </c>
      <c r="E13" s="38" t="s">
        <v>61</v>
      </c>
      <c r="F13" s="63"/>
      <c r="G13" s="64"/>
      <c r="H13" s="64"/>
      <c r="I13" s="65"/>
      <c r="J13" s="21">
        <v>8</v>
      </c>
      <c r="K13" s="66">
        <v>0.1205</v>
      </c>
      <c r="L13" s="4" t="s">
        <v>40</v>
      </c>
      <c r="R13" s="22" t="s">
        <v>77</v>
      </c>
      <c r="S13" s="59"/>
      <c r="T13" s="24"/>
      <c r="U13" s="22"/>
      <c r="V13" s="44"/>
      <c r="W13" s="44"/>
      <c r="X13" s="16"/>
      <c r="Y13" s="24"/>
    </row>
    <row r="14" spans="1:25" ht="13">
      <c r="A14" s="18">
        <v>14</v>
      </c>
      <c r="B14" s="27" t="s">
        <v>70</v>
      </c>
      <c r="C14" s="67"/>
      <c r="D14" s="38" t="s">
        <v>71</v>
      </c>
      <c r="E14" s="24"/>
      <c r="F14" s="24"/>
      <c r="G14" s="24"/>
      <c r="H14" s="68">
        <f>SUM(H6:H13)</f>
        <v>100</v>
      </c>
      <c r="I14" s="69">
        <f>SUM(I6:I13)</f>
        <v>100</v>
      </c>
      <c r="J14" s="21">
        <v>0</v>
      </c>
      <c r="K14" s="10" t="s">
        <v>41</v>
      </c>
      <c r="L14" s="11"/>
      <c r="N14" s="58"/>
      <c r="O14" s="58"/>
      <c r="P14" s="58"/>
      <c r="R14" s="22"/>
      <c r="S14" s="59"/>
      <c r="T14" s="24"/>
      <c r="U14" s="22"/>
      <c r="V14" s="70"/>
      <c r="W14" s="70"/>
      <c r="X14" s="71"/>
      <c r="Y14" s="24"/>
    </row>
    <row r="15" spans="1:25" ht="13">
      <c r="A15" s="18">
        <v>15</v>
      </c>
      <c r="B15" s="27" t="s">
        <v>63</v>
      </c>
      <c r="C15" s="72"/>
      <c r="D15" s="73" t="s">
        <v>64</v>
      </c>
      <c r="E15" s="74"/>
      <c r="F15" s="74"/>
      <c r="G15" s="74"/>
      <c r="H15" s="48"/>
      <c r="I15" s="48"/>
      <c r="J15" s="17"/>
      <c r="K15" s="12"/>
      <c r="L15" s="13"/>
      <c r="M15" s="17"/>
      <c r="N15" s="38"/>
      <c r="O15" s="38"/>
      <c r="P15" s="17"/>
      <c r="R15" s="22"/>
      <c r="S15" s="59"/>
      <c r="T15" s="24"/>
      <c r="U15" s="24"/>
      <c r="V15" s="75"/>
      <c r="W15" s="75"/>
      <c r="X15" s="56"/>
      <c r="Y15" s="24"/>
    </row>
    <row r="16" spans="1:25">
      <c r="A16" s="18">
        <v>16</v>
      </c>
      <c r="B16" s="38"/>
      <c r="C16" s="76"/>
      <c r="D16" s="77"/>
      <c r="F16" s="78" t="s">
        <v>42</v>
      </c>
      <c r="G16" s="74"/>
      <c r="H16" s="79"/>
      <c r="I16" s="48"/>
      <c r="J16" s="115" t="s">
        <v>81</v>
      </c>
      <c r="K16" s="12"/>
      <c r="L16" s="13"/>
      <c r="M16" s="38"/>
      <c r="N16" s="38"/>
      <c r="O16" s="38"/>
      <c r="P16" s="38"/>
      <c r="R16" s="22"/>
      <c r="S16" s="59"/>
      <c r="T16" s="24"/>
      <c r="U16" s="24"/>
      <c r="V16" s="75"/>
      <c r="W16" s="75"/>
      <c r="X16" s="56"/>
      <c r="Y16" s="24"/>
    </row>
    <row r="17" spans="1:25">
      <c r="A17" s="18">
        <v>17</v>
      </c>
      <c r="B17" s="80" t="s">
        <v>43</v>
      </c>
      <c r="C17" s="81"/>
      <c r="D17" s="82"/>
      <c r="E17" s="80" t="s">
        <v>44</v>
      </c>
      <c r="F17" s="83" t="s">
        <v>45</v>
      </c>
      <c r="G17" s="84" t="s">
        <v>46</v>
      </c>
      <c r="H17" s="80" t="s">
        <v>47</v>
      </c>
      <c r="I17" s="81"/>
      <c r="J17" s="82"/>
      <c r="K17" s="80" t="s">
        <v>48</v>
      </c>
      <c r="L17" s="85"/>
      <c r="M17" s="86"/>
      <c r="N17" s="80" t="s">
        <v>49</v>
      </c>
      <c r="O17" s="81"/>
      <c r="P17" s="82"/>
      <c r="R17" s="22"/>
      <c r="S17" s="59"/>
      <c r="T17" s="24"/>
      <c r="U17" s="24"/>
      <c r="V17" s="24"/>
      <c r="W17" s="24"/>
      <c r="X17" s="24"/>
      <c r="Y17" s="24"/>
    </row>
    <row r="18" spans="1:25">
      <c r="A18" s="18">
        <v>18</v>
      </c>
      <c r="B18" s="87" t="s">
        <v>50</v>
      </c>
      <c r="C18" s="24"/>
      <c r="D18" s="88" t="s">
        <v>51</v>
      </c>
      <c r="E18" s="116" t="s">
        <v>52</v>
      </c>
      <c r="F18" s="117"/>
      <c r="G18" s="118"/>
      <c r="H18" s="87" t="s">
        <v>53</v>
      </c>
      <c r="I18" s="24"/>
      <c r="J18" s="88" t="s">
        <v>54</v>
      </c>
      <c r="K18" s="87" t="s">
        <v>55</v>
      </c>
      <c r="L18" s="89"/>
      <c r="M18" s="88" t="s">
        <v>54</v>
      </c>
      <c r="N18" s="87" t="s">
        <v>55</v>
      </c>
      <c r="O18" s="24"/>
      <c r="P18" s="88" t="s">
        <v>54</v>
      </c>
    </row>
    <row r="19" spans="1:25">
      <c r="A19" s="18">
        <v>19</v>
      </c>
      <c r="B19" s="91"/>
      <c r="C19" s="92"/>
      <c r="D19" s="93"/>
      <c r="E19" s="91"/>
      <c r="F19" s="92"/>
      <c r="G19" s="93"/>
      <c r="H19" s="91"/>
      <c r="I19" s="92"/>
      <c r="J19" s="93"/>
      <c r="K19" s="91"/>
      <c r="L19" s="92"/>
      <c r="M19" s="93"/>
      <c r="N19" s="91"/>
      <c r="O19" s="92"/>
      <c r="P19" s="93"/>
    </row>
    <row r="20" spans="1:25">
      <c r="A20" s="21">
        <v>20</v>
      </c>
      <c r="B20" s="94">
        <v>199.999</v>
      </c>
      <c r="C20" s="95" t="s">
        <v>65</v>
      </c>
      <c r="D20" s="96">
        <f t="shared" ref="D20:D37" si="0">B20/1000000/$C$5</f>
        <v>9.999949999999999E-6</v>
      </c>
      <c r="E20" s="97">
        <v>6.0749999999999998E-2</v>
      </c>
      <c r="F20" s="98">
        <v>0.99080000000000001</v>
      </c>
      <c r="G20" s="99">
        <f t="shared" ref="G20:G83" si="1">E20+F20</f>
        <v>1.05155</v>
      </c>
      <c r="H20" s="94">
        <v>24</v>
      </c>
      <c r="I20" s="95" t="s">
        <v>57</v>
      </c>
      <c r="J20" s="100">
        <f t="shared" ref="J20:J51" si="2">H20/1000/10</f>
        <v>2.4000000000000002E-3</v>
      </c>
      <c r="K20" s="94">
        <v>12</v>
      </c>
      <c r="L20" s="95" t="s">
        <v>57</v>
      </c>
      <c r="M20" s="100">
        <f t="shared" ref="M20:M51" si="3">K20/1000/10</f>
        <v>1.2000000000000001E-3</v>
      </c>
      <c r="N20" s="94">
        <v>9</v>
      </c>
      <c r="O20" s="95" t="s">
        <v>57</v>
      </c>
      <c r="P20" s="100">
        <f t="shared" ref="P20:P51" si="4">N20/1000/10</f>
        <v>8.9999999999999998E-4</v>
      </c>
    </row>
    <row r="21" spans="1:25">
      <c r="A21" s="18">
        <f>A20+1</f>
        <v>21</v>
      </c>
      <c r="B21" s="101">
        <v>224.999</v>
      </c>
      <c r="C21" s="102" t="s">
        <v>65</v>
      </c>
      <c r="D21" s="96">
        <f t="shared" si="0"/>
        <v>1.1249950000000001E-5</v>
      </c>
      <c r="E21" s="103">
        <v>6.4430000000000001E-2</v>
      </c>
      <c r="F21" s="104">
        <v>1.036</v>
      </c>
      <c r="G21" s="99">
        <f t="shared" si="1"/>
        <v>1.10043</v>
      </c>
      <c r="H21" s="101">
        <v>26</v>
      </c>
      <c r="I21" s="102" t="s">
        <v>57</v>
      </c>
      <c r="J21" s="100">
        <f t="shared" si="2"/>
        <v>2.5999999999999999E-3</v>
      </c>
      <c r="K21" s="101">
        <v>13</v>
      </c>
      <c r="L21" s="102" t="s">
        <v>57</v>
      </c>
      <c r="M21" s="100">
        <f t="shared" si="3"/>
        <v>1.2999999999999999E-3</v>
      </c>
      <c r="N21" s="101">
        <v>9</v>
      </c>
      <c r="O21" s="102" t="s">
        <v>57</v>
      </c>
      <c r="P21" s="100">
        <f t="shared" si="4"/>
        <v>8.9999999999999998E-4</v>
      </c>
    </row>
    <row r="22" spans="1:25">
      <c r="A22" s="18">
        <f t="shared" ref="A22:A85" si="5">A21+1</f>
        <v>22</v>
      </c>
      <c r="B22" s="101">
        <v>249.999</v>
      </c>
      <c r="C22" s="102" t="s">
        <v>65</v>
      </c>
      <c r="D22" s="96">
        <f t="shared" si="0"/>
        <v>1.2499949999999999E-5</v>
      </c>
      <c r="E22" s="103">
        <v>6.7919999999999994E-2</v>
      </c>
      <c r="F22" s="104">
        <v>1.077</v>
      </c>
      <c r="G22" s="99">
        <f t="shared" si="1"/>
        <v>1.1449199999999999</v>
      </c>
      <c r="H22" s="101">
        <v>27</v>
      </c>
      <c r="I22" s="102" t="s">
        <v>57</v>
      </c>
      <c r="J22" s="100">
        <f t="shared" si="2"/>
        <v>2.7000000000000001E-3</v>
      </c>
      <c r="K22" s="101">
        <v>14</v>
      </c>
      <c r="L22" s="102" t="s">
        <v>57</v>
      </c>
      <c r="M22" s="100">
        <f t="shared" si="3"/>
        <v>1.4E-3</v>
      </c>
      <c r="N22" s="101">
        <v>10</v>
      </c>
      <c r="O22" s="102" t="s">
        <v>57</v>
      </c>
      <c r="P22" s="100">
        <f t="shared" si="4"/>
        <v>1E-3</v>
      </c>
    </row>
    <row r="23" spans="1:25">
      <c r="A23" s="18">
        <f t="shared" si="5"/>
        <v>23</v>
      </c>
      <c r="B23" s="101">
        <v>274.99900000000002</v>
      </c>
      <c r="C23" s="102" t="s">
        <v>65</v>
      </c>
      <c r="D23" s="96">
        <f t="shared" si="0"/>
        <v>1.374995E-5</v>
      </c>
      <c r="E23" s="103">
        <v>7.1230000000000002E-2</v>
      </c>
      <c r="F23" s="104">
        <v>1.115</v>
      </c>
      <c r="G23" s="99">
        <f t="shared" si="1"/>
        <v>1.1862299999999999</v>
      </c>
      <c r="H23" s="101">
        <v>29</v>
      </c>
      <c r="I23" s="102" t="s">
        <v>57</v>
      </c>
      <c r="J23" s="100">
        <f t="shared" si="2"/>
        <v>2.9000000000000002E-3</v>
      </c>
      <c r="K23" s="101">
        <v>14</v>
      </c>
      <c r="L23" s="102" t="s">
        <v>57</v>
      </c>
      <c r="M23" s="100">
        <f t="shared" si="3"/>
        <v>1.4E-3</v>
      </c>
      <c r="N23" s="101">
        <v>10</v>
      </c>
      <c r="O23" s="102" t="s">
        <v>57</v>
      </c>
      <c r="P23" s="100">
        <f t="shared" si="4"/>
        <v>1E-3</v>
      </c>
    </row>
    <row r="24" spans="1:25">
      <c r="A24" s="18">
        <f t="shared" si="5"/>
        <v>24</v>
      </c>
      <c r="B24" s="101">
        <v>299.99900000000002</v>
      </c>
      <c r="C24" s="102" t="s">
        <v>65</v>
      </c>
      <c r="D24" s="96">
        <f t="shared" si="0"/>
        <v>1.499995E-5</v>
      </c>
      <c r="E24" s="103">
        <v>7.4399999999999994E-2</v>
      </c>
      <c r="F24" s="104">
        <v>1.149</v>
      </c>
      <c r="G24" s="99">
        <f t="shared" si="1"/>
        <v>1.2234</v>
      </c>
      <c r="H24" s="101">
        <v>30</v>
      </c>
      <c r="I24" s="102" t="s">
        <v>57</v>
      </c>
      <c r="J24" s="100">
        <f t="shared" si="2"/>
        <v>3.0000000000000001E-3</v>
      </c>
      <c r="K24" s="101">
        <v>15</v>
      </c>
      <c r="L24" s="102" t="s">
        <v>57</v>
      </c>
      <c r="M24" s="100">
        <f t="shared" si="3"/>
        <v>1.5E-3</v>
      </c>
      <c r="N24" s="101">
        <v>11</v>
      </c>
      <c r="O24" s="102" t="s">
        <v>57</v>
      </c>
      <c r="P24" s="100">
        <f t="shared" si="4"/>
        <v>1.0999999999999998E-3</v>
      </c>
    </row>
    <row r="25" spans="1:25">
      <c r="A25" s="18">
        <f t="shared" si="5"/>
        <v>25</v>
      </c>
      <c r="B25" s="101">
        <v>324.99900000000002</v>
      </c>
      <c r="C25" s="102" t="s">
        <v>65</v>
      </c>
      <c r="D25" s="96">
        <f t="shared" si="0"/>
        <v>1.6249950000000002E-5</v>
      </c>
      <c r="E25" s="103">
        <v>7.7439999999999995E-2</v>
      </c>
      <c r="F25" s="104">
        <v>1.181</v>
      </c>
      <c r="G25" s="99">
        <f t="shared" si="1"/>
        <v>1.25844</v>
      </c>
      <c r="H25" s="101">
        <v>32</v>
      </c>
      <c r="I25" s="102" t="s">
        <v>57</v>
      </c>
      <c r="J25" s="100">
        <f t="shared" si="2"/>
        <v>3.2000000000000002E-3</v>
      </c>
      <c r="K25" s="101">
        <v>15</v>
      </c>
      <c r="L25" s="102" t="s">
        <v>57</v>
      </c>
      <c r="M25" s="100">
        <f t="shared" si="3"/>
        <v>1.5E-3</v>
      </c>
      <c r="N25" s="101">
        <v>11</v>
      </c>
      <c r="O25" s="102" t="s">
        <v>57</v>
      </c>
      <c r="P25" s="100">
        <f t="shared" si="4"/>
        <v>1.0999999999999998E-3</v>
      </c>
    </row>
    <row r="26" spans="1:25">
      <c r="A26" s="18">
        <f t="shared" si="5"/>
        <v>26</v>
      </c>
      <c r="B26" s="101">
        <v>349.99900000000002</v>
      </c>
      <c r="C26" s="102" t="s">
        <v>65</v>
      </c>
      <c r="D26" s="96">
        <f t="shared" si="0"/>
        <v>1.7499950000000002E-5</v>
      </c>
      <c r="E26" s="103">
        <v>8.0360000000000001E-2</v>
      </c>
      <c r="F26" s="104">
        <v>1.2110000000000001</v>
      </c>
      <c r="G26" s="99">
        <f t="shared" si="1"/>
        <v>1.2913600000000001</v>
      </c>
      <c r="H26" s="101">
        <v>33</v>
      </c>
      <c r="I26" s="102" t="s">
        <v>57</v>
      </c>
      <c r="J26" s="100">
        <f t="shared" si="2"/>
        <v>3.3E-3</v>
      </c>
      <c r="K26" s="101">
        <v>16</v>
      </c>
      <c r="L26" s="102" t="s">
        <v>57</v>
      </c>
      <c r="M26" s="100">
        <f t="shared" si="3"/>
        <v>1.6000000000000001E-3</v>
      </c>
      <c r="N26" s="101">
        <v>12</v>
      </c>
      <c r="O26" s="102" t="s">
        <v>57</v>
      </c>
      <c r="P26" s="100">
        <f t="shared" si="4"/>
        <v>1.2000000000000001E-3</v>
      </c>
    </row>
    <row r="27" spans="1:25">
      <c r="A27" s="18">
        <f t="shared" si="5"/>
        <v>27</v>
      </c>
      <c r="B27" s="101">
        <v>374.99900000000002</v>
      </c>
      <c r="C27" s="102" t="s">
        <v>65</v>
      </c>
      <c r="D27" s="96">
        <f t="shared" si="0"/>
        <v>1.8749950000000002E-5</v>
      </c>
      <c r="E27" s="103">
        <v>8.3180000000000004E-2</v>
      </c>
      <c r="F27" s="104">
        <v>1.2390000000000001</v>
      </c>
      <c r="G27" s="99">
        <f t="shared" si="1"/>
        <v>1.3221800000000001</v>
      </c>
      <c r="H27" s="101">
        <v>34</v>
      </c>
      <c r="I27" s="102" t="s">
        <v>57</v>
      </c>
      <c r="J27" s="100">
        <f t="shared" si="2"/>
        <v>3.4000000000000002E-3</v>
      </c>
      <c r="K27" s="101">
        <v>17</v>
      </c>
      <c r="L27" s="102" t="s">
        <v>57</v>
      </c>
      <c r="M27" s="100">
        <f t="shared" si="3"/>
        <v>1.7000000000000001E-3</v>
      </c>
      <c r="N27" s="101">
        <v>12</v>
      </c>
      <c r="O27" s="102" t="s">
        <v>57</v>
      </c>
      <c r="P27" s="100">
        <f t="shared" si="4"/>
        <v>1.2000000000000001E-3</v>
      </c>
    </row>
    <row r="28" spans="1:25">
      <c r="A28" s="18">
        <f t="shared" si="5"/>
        <v>28</v>
      </c>
      <c r="B28" s="101">
        <v>399.99900000000002</v>
      </c>
      <c r="C28" s="102" t="s">
        <v>65</v>
      </c>
      <c r="D28" s="96">
        <f t="shared" si="0"/>
        <v>1.9999950000000002E-5</v>
      </c>
      <c r="E28" s="103">
        <v>8.591E-2</v>
      </c>
      <c r="F28" s="104">
        <v>1.266</v>
      </c>
      <c r="G28" s="99">
        <f t="shared" si="1"/>
        <v>1.3519099999999999</v>
      </c>
      <c r="H28" s="101">
        <v>36</v>
      </c>
      <c r="I28" s="102" t="s">
        <v>57</v>
      </c>
      <c r="J28" s="100">
        <f t="shared" si="2"/>
        <v>3.5999999999999999E-3</v>
      </c>
      <c r="K28" s="101">
        <v>17</v>
      </c>
      <c r="L28" s="102" t="s">
        <v>57</v>
      </c>
      <c r="M28" s="100">
        <f t="shared" si="3"/>
        <v>1.7000000000000001E-3</v>
      </c>
      <c r="N28" s="101">
        <v>12</v>
      </c>
      <c r="O28" s="102" t="s">
        <v>57</v>
      </c>
      <c r="P28" s="100">
        <f t="shared" si="4"/>
        <v>1.2000000000000001E-3</v>
      </c>
    </row>
    <row r="29" spans="1:25">
      <c r="A29" s="18">
        <f t="shared" si="5"/>
        <v>29</v>
      </c>
      <c r="B29" s="101">
        <v>449.99900000000002</v>
      </c>
      <c r="C29" s="102" t="s">
        <v>65</v>
      </c>
      <c r="D29" s="96">
        <f t="shared" si="0"/>
        <v>2.2499950000000001E-5</v>
      </c>
      <c r="E29" s="103">
        <v>9.1120000000000007E-2</v>
      </c>
      <c r="F29" s="104">
        <v>1.3140000000000001</v>
      </c>
      <c r="G29" s="99">
        <f t="shared" si="1"/>
        <v>1.4051200000000001</v>
      </c>
      <c r="H29" s="101">
        <v>38</v>
      </c>
      <c r="I29" s="102" t="s">
        <v>57</v>
      </c>
      <c r="J29" s="100">
        <f t="shared" si="2"/>
        <v>3.8E-3</v>
      </c>
      <c r="K29" s="101">
        <v>18</v>
      </c>
      <c r="L29" s="102" t="s">
        <v>57</v>
      </c>
      <c r="M29" s="100">
        <f t="shared" si="3"/>
        <v>1.8E-3</v>
      </c>
      <c r="N29" s="101">
        <v>13</v>
      </c>
      <c r="O29" s="102" t="s">
        <v>57</v>
      </c>
      <c r="P29" s="100">
        <f t="shared" si="4"/>
        <v>1.2999999999999999E-3</v>
      </c>
    </row>
    <row r="30" spans="1:25">
      <c r="A30" s="18">
        <f t="shared" si="5"/>
        <v>30</v>
      </c>
      <c r="B30" s="101">
        <v>499.99900000000002</v>
      </c>
      <c r="C30" s="102" t="s">
        <v>65</v>
      </c>
      <c r="D30" s="96">
        <f t="shared" si="0"/>
        <v>2.4999950000000001E-5</v>
      </c>
      <c r="E30" s="103">
        <v>9.6049999999999996E-2</v>
      </c>
      <c r="F30" s="104">
        <v>1.357</v>
      </c>
      <c r="G30" s="99">
        <f t="shared" si="1"/>
        <v>1.45305</v>
      </c>
      <c r="H30" s="101">
        <v>41</v>
      </c>
      <c r="I30" s="102" t="s">
        <v>57</v>
      </c>
      <c r="J30" s="100">
        <f t="shared" si="2"/>
        <v>4.1000000000000003E-3</v>
      </c>
      <c r="K30" s="101">
        <v>19</v>
      </c>
      <c r="L30" s="102" t="s">
        <v>57</v>
      </c>
      <c r="M30" s="100">
        <f t="shared" si="3"/>
        <v>1.9E-3</v>
      </c>
      <c r="N30" s="101">
        <v>14</v>
      </c>
      <c r="O30" s="102" t="s">
        <v>57</v>
      </c>
      <c r="P30" s="100">
        <f t="shared" si="4"/>
        <v>1.4E-3</v>
      </c>
    </row>
    <row r="31" spans="1:25">
      <c r="A31" s="18">
        <f t="shared" si="5"/>
        <v>31</v>
      </c>
      <c r="B31" s="101">
        <v>549.99900000000002</v>
      </c>
      <c r="C31" s="102" t="s">
        <v>65</v>
      </c>
      <c r="D31" s="96">
        <f t="shared" si="0"/>
        <v>2.7499950000000001E-5</v>
      </c>
      <c r="E31" s="103">
        <v>0.1007</v>
      </c>
      <c r="F31" s="104">
        <v>1.3959999999999999</v>
      </c>
      <c r="G31" s="99">
        <f t="shared" si="1"/>
        <v>1.4966999999999999</v>
      </c>
      <c r="H31" s="101">
        <v>43</v>
      </c>
      <c r="I31" s="102" t="s">
        <v>57</v>
      </c>
      <c r="J31" s="100">
        <f t="shared" si="2"/>
        <v>4.3E-3</v>
      </c>
      <c r="K31" s="101">
        <v>20</v>
      </c>
      <c r="L31" s="102" t="s">
        <v>57</v>
      </c>
      <c r="M31" s="100">
        <f t="shared" si="3"/>
        <v>2E-3</v>
      </c>
      <c r="N31" s="101">
        <v>15</v>
      </c>
      <c r="O31" s="102" t="s">
        <v>57</v>
      </c>
      <c r="P31" s="100">
        <f t="shared" si="4"/>
        <v>1.5E-3</v>
      </c>
    </row>
    <row r="32" spans="1:25">
      <c r="A32" s="18">
        <f t="shared" si="5"/>
        <v>32</v>
      </c>
      <c r="B32" s="101">
        <v>599.99900000000002</v>
      </c>
      <c r="C32" s="102" t="s">
        <v>65</v>
      </c>
      <c r="D32" s="96">
        <f t="shared" si="0"/>
        <v>2.9999950000000001E-5</v>
      </c>
      <c r="E32" s="103">
        <v>0.1052</v>
      </c>
      <c r="F32" s="104">
        <v>1.4319999999999999</v>
      </c>
      <c r="G32" s="99">
        <f t="shared" si="1"/>
        <v>1.5371999999999999</v>
      </c>
      <c r="H32" s="101">
        <v>46</v>
      </c>
      <c r="I32" s="102" t="s">
        <v>57</v>
      </c>
      <c r="J32" s="100">
        <f t="shared" si="2"/>
        <v>4.5999999999999999E-3</v>
      </c>
      <c r="K32" s="101">
        <v>21</v>
      </c>
      <c r="L32" s="102" t="s">
        <v>57</v>
      </c>
      <c r="M32" s="100">
        <f t="shared" si="3"/>
        <v>2.1000000000000003E-3</v>
      </c>
      <c r="N32" s="101">
        <v>16</v>
      </c>
      <c r="O32" s="102" t="s">
        <v>57</v>
      </c>
      <c r="P32" s="100">
        <f t="shared" si="4"/>
        <v>1.6000000000000001E-3</v>
      </c>
    </row>
    <row r="33" spans="1:16">
      <c r="A33" s="18">
        <f t="shared" si="5"/>
        <v>33</v>
      </c>
      <c r="B33" s="101">
        <v>649.99900000000002</v>
      </c>
      <c r="C33" s="102" t="s">
        <v>65</v>
      </c>
      <c r="D33" s="96">
        <f t="shared" si="0"/>
        <v>3.249995E-5</v>
      </c>
      <c r="E33" s="103">
        <v>0.1095</v>
      </c>
      <c r="F33" s="104">
        <v>1.4650000000000001</v>
      </c>
      <c r="G33" s="99">
        <f t="shared" si="1"/>
        <v>1.5745</v>
      </c>
      <c r="H33" s="101">
        <v>48</v>
      </c>
      <c r="I33" s="102" t="s">
        <v>57</v>
      </c>
      <c r="J33" s="100">
        <f t="shared" si="2"/>
        <v>4.8000000000000004E-3</v>
      </c>
      <c r="K33" s="101">
        <v>22</v>
      </c>
      <c r="L33" s="102" t="s">
        <v>57</v>
      </c>
      <c r="M33" s="100">
        <f t="shared" si="3"/>
        <v>2.1999999999999997E-3</v>
      </c>
      <c r="N33" s="101">
        <v>16</v>
      </c>
      <c r="O33" s="102" t="s">
        <v>57</v>
      </c>
      <c r="P33" s="100">
        <f t="shared" si="4"/>
        <v>1.6000000000000001E-3</v>
      </c>
    </row>
    <row r="34" spans="1:16">
      <c r="A34" s="18">
        <f t="shared" si="5"/>
        <v>34</v>
      </c>
      <c r="B34" s="101">
        <v>699.99900000000002</v>
      </c>
      <c r="C34" s="102" t="s">
        <v>65</v>
      </c>
      <c r="D34" s="96">
        <f t="shared" si="0"/>
        <v>3.499995E-5</v>
      </c>
      <c r="E34" s="103">
        <v>0.11360000000000001</v>
      </c>
      <c r="F34" s="104">
        <v>1.4950000000000001</v>
      </c>
      <c r="G34" s="99">
        <f t="shared" si="1"/>
        <v>1.6086</v>
      </c>
      <c r="H34" s="101">
        <v>50</v>
      </c>
      <c r="I34" s="102" t="s">
        <v>57</v>
      </c>
      <c r="J34" s="100">
        <f t="shared" si="2"/>
        <v>5.0000000000000001E-3</v>
      </c>
      <c r="K34" s="101">
        <v>23</v>
      </c>
      <c r="L34" s="102" t="s">
        <v>57</v>
      </c>
      <c r="M34" s="100">
        <f t="shared" si="3"/>
        <v>2.3E-3</v>
      </c>
      <c r="N34" s="101">
        <v>17</v>
      </c>
      <c r="O34" s="102" t="s">
        <v>57</v>
      </c>
      <c r="P34" s="100">
        <f t="shared" si="4"/>
        <v>1.7000000000000001E-3</v>
      </c>
    </row>
    <row r="35" spans="1:16">
      <c r="A35" s="18">
        <f t="shared" si="5"/>
        <v>35</v>
      </c>
      <c r="B35" s="101">
        <v>799.99900000000002</v>
      </c>
      <c r="C35" s="102" t="s">
        <v>65</v>
      </c>
      <c r="D35" s="96">
        <f t="shared" si="0"/>
        <v>3.999995E-5</v>
      </c>
      <c r="E35" s="103">
        <v>0.1215</v>
      </c>
      <c r="F35" s="104">
        <v>1.548</v>
      </c>
      <c r="G35" s="99">
        <f t="shared" si="1"/>
        <v>1.6695</v>
      </c>
      <c r="H35" s="101">
        <v>55</v>
      </c>
      <c r="I35" s="102" t="s">
        <v>57</v>
      </c>
      <c r="J35" s="100">
        <f t="shared" si="2"/>
        <v>5.4999999999999997E-3</v>
      </c>
      <c r="K35" s="101">
        <v>25</v>
      </c>
      <c r="L35" s="102" t="s">
        <v>57</v>
      </c>
      <c r="M35" s="100">
        <f t="shared" si="3"/>
        <v>2.5000000000000001E-3</v>
      </c>
      <c r="N35" s="101">
        <v>18</v>
      </c>
      <c r="O35" s="102" t="s">
        <v>57</v>
      </c>
      <c r="P35" s="100">
        <f t="shared" si="4"/>
        <v>1.8E-3</v>
      </c>
    </row>
    <row r="36" spans="1:16">
      <c r="A36" s="18">
        <f t="shared" si="5"/>
        <v>36</v>
      </c>
      <c r="B36" s="101">
        <v>899.99900000000002</v>
      </c>
      <c r="C36" s="102" t="s">
        <v>65</v>
      </c>
      <c r="D36" s="96">
        <f t="shared" si="0"/>
        <v>4.4999950000000006E-5</v>
      </c>
      <c r="E36" s="103">
        <v>0.12889999999999999</v>
      </c>
      <c r="F36" s="104">
        <v>1.595</v>
      </c>
      <c r="G36" s="99">
        <f t="shared" si="1"/>
        <v>1.7239</v>
      </c>
      <c r="H36" s="101">
        <v>59</v>
      </c>
      <c r="I36" s="102" t="s">
        <v>57</v>
      </c>
      <c r="J36" s="100">
        <f t="shared" si="2"/>
        <v>5.8999999999999999E-3</v>
      </c>
      <c r="K36" s="101">
        <v>26</v>
      </c>
      <c r="L36" s="102" t="s">
        <v>57</v>
      </c>
      <c r="M36" s="100">
        <f t="shared" si="3"/>
        <v>2.5999999999999999E-3</v>
      </c>
      <c r="N36" s="101">
        <v>19</v>
      </c>
      <c r="O36" s="102" t="s">
        <v>57</v>
      </c>
      <c r="P36" s="100">
        <f t="shared" si="4"/>
        <v>1.9E-3</v>
      </c>
    </row>
    <row r="37" spans="1:16">
      <c r="A37" s="18">
        <f t="shared" si="5"/>
        <v>37</v>
      </c>
      <c r="B37" s="101">
        <v>999.99900000000002</v>
      </c>
      <c r="C37" s="102" t="s">
        <v>65</v>
      </c>
      <c r="D37" s="96">
        <f t="shared" si="0"/>
        <v>4.9999950000000006E-5</v>
      </c>
      <c r="E37" s="103">
        <v>0.1358</v>
      </c>
      <c r="F37" s="104">
        <v>1.635</v>
      </c>
      <c r="G37" s="99">
        <f t="shared" si="1"/>
        <v>1.7707999999999999</v>
      </c>
      <c r="H37" s="101">
        <v>63</v>
      </c>
      <c r="I37" s="102" t="s">
        <v>57</v>
      </c>
      <c r="J37" s="100">
        <f t="shared" si="2"/>
        <v>6.3E-3</v>
      </c>
      <c r="K37" s="101">
        <v>28</v>
      </c>
      <c r="L37" s="102" t="s">
        <v>57</v>
      </c>
      <c r="M37" s="100">
        <f t="shared" si="3"/>
        <v>2.8E-3</v>
      </c>
      <c r="N37" s="101">
        <v>21</v>
      </c>
      <c r="O37" s="102" t="s">
        <v>57</v>
      </c>
      <c r="P37" s="100">
        <f t="shared" si="4"/>
        <v>2.1000000000000003E-3</v>
      </c>
    </row>
    <row r="38" spans="1:16">
      <c r="A38" s="18">
        <f t="shared" si="5"/>
        <v>38</v>
      </c>
      <c r="B38" s="101">
        <v>1.1000000000000001</v>
      </c>
      <c r="C38" s="105" t="s">
        <v>56</v>
      </c>
      <c r="D38" s="96">
        <f t="shared" ref="D38:D69" si="6">B38/1000/$C$5</f>
        <v>5.5000000000000002E-5</v>
      </c>
      <c r="E38" s="103">
        <v>0.14249999999999999</v>
      </c>
      <c r="F38" s="104">
        <v>1.671</v>
      </c>
      <c r="G38" s="99">
        <f t="shared" si="1"/>
        <v>1.8135000000000001</v>
      </c>
      <c r="H38" s="101">
        <v>67</v>
      </c>
      <c r="I38" s="102" t="s">
        <v>57</v>
      </c>
      <c r="J38" s="100">
        <f t="shared" si="2"/>
        <v>6.7000000000000002E-3</v>
      </c>
      <c r="K38" s="101">
        <v>29</v>
      </c>
      <c r="L38" s="102" t="s">
        <v>57</v>
      </c>
      <c r="M38" s="100">
        <f t="shared" si="3"/>
        <v>2.9000000000000002E-3</v>
      </c>
      <c r="N38" s="101">
        <v>22</v>
      </c>
      <c r="O38" s="102" t="s">
        <v>57</v>
      </c>
      <c r="P38" s="100">
        <f t="shared" si="4"/>
        <v>2.1999999999999997E-3</v>
      </c>
    </row>
    <row r="39" spans="1:16">
      <c r="A39" s="18">
        <f t="shared" si="5"/>
        <v>39</v>
      </c>
      <c r="B39" s="101">
        <v>1.2</v>
      </c>
      <c r="C39" s="102" t="s">
        <v>56</v>
      </c>
      <c r="D39" s="96">
        <f t="shared" si="6"/>
        <v>5.9999999999999995E-5</v>
      </c>
      <c r="E39" s="103">
        <v>0.14879999999999999</v>
      </c>
      <c r="F39" s="104">
        <v>1.7030000000000001</v>
      </c>
      <c r="G39" s="99">
        <f t="shared" si="1"/>
        <v>1.8518000000000001</v>
      </c>
      <c r="H39" s="101">
        <v>71</v>
      </c>
      <c r="I39" s="102" t="s">
        <v>57</v>
      </c>
      <c r="J39" s="100">
        <f t="shared" si="2"/>
        <v>7.0999999999999995E-3</v>
      </c>
      <c r="K39" s="101">
        <v>31</v>
      </c>
      <c r="L39" s="102" t="s">
        <v>57</v>
      </c>
      <c r="M39" s="100">
        <f t="shared" si="3"/>
        <v>3.0999999999999999E-3</v>
      </c>
      <c r="N39" s="101">
        <v>23</v>
      </c>
      <c r="O39" s="102" t="s">
        <v>57</v>
      </c>
      <c r="P39" s="100">
        <f t="shared" si="4"/>
        <v>2.3E-3</v>
      </c>
    </row>
    <row r="40" spans="1:16">
      <c r="A40" s="18">
        <f t="shared" si="5"/>
        <v>40</v>
      </c>
      <c r="B40" s="101">
        <v>1.3</v>
      </c>
      <c r="C40" s="102" t="s">
        <v>56</v>
      </c>
      <c r="D40" s="96">
        <f t="shared" si="6"/>
        <v>6.4999999999999994E-5</v>
      </c>
      <c r="E40" s="103">
        <v>0.15490000000000001</v>
      </c>
      <c r="F40" s="104">
        <v>1.732</v>
      </c>
      <c r="G40" s="99">
        <f t="shared" si="1"/>
        <v>1.8869</v>
      </c>
      <c r="H40" s="101">
        <v>75</v>
      </c>
      <c r="I40" s="102" t="s">
        <v>57</v>
      </c>
      <c r="J40" s="100">
        <f t="shared" si="2"/>
        <v>7.4999999999999997E-3</v>
      </c>
      <c r="K40" s="101">
        <v>32</v>
      </c>
      <c r="L40" s="102" t="s">
        <v>57</v>
      </c>
      <c r="M40" s="100">
        <f t="shared" si="3"/>
        <v>3.2000000000000002E-3</v>
      </c>
      <c r="N40" s="101">
        <v>24</v>
      </c>
      <c r="O40" s="102" t="s">
        <v>57</v>
      </c>
      <c r="P40" s="100">
        <f t="shared" si="4"/>
        <v>2.4000000000000002E-3</v>
      </c>
    </row>
    <row r="41" spans="1:16">
      <c r="A41" s="18">
        <f t="shared" si="5"/>
        <v>41</v>
      </c>
      <c r="B41" s="101">
        <v>1.4</v>
      </c>
      <c r="C41" s="102" t="s">
        <v>56</v>
      </c>
      <c r="D41" s="96">
        <f t="shared" si="6"/>
        <v>6.9999999999999994E-5</v>
      </c>
      <c r="E41" s="103">
        <v>0.16070000000000001</v>
      </c>
      <c r="F41" s="104">
        <v>1.758</v>
      </c>
      <c r="G41" s="99">
        <f t="shared" si="1"/>
        <v>1.9187000000000001</v>
      </c>
      <c r="H41" s="101">
        <v>79</v>
      </c>
      <c r="I41" s="102" t="s">
        <v>57</v>
      </c>
      <c r="J41" s="100">
        <f t="shared" si="2"/>
        <v>7.9000000000000008E-3</v>
      </c>
      <c r="K41" s="101">
        <v>34</v>
      </c>
      <c r="L41" s="102" t="s">
        <v>57</v>
      </c>
      <c r="M41" s="100">
        <f t="shared" si="3"/>
        <v>3.4000000000000002E-3</v>
      </c>
      <c r="N41" s="101">
        <v>25</v>
      </c>
      <c r="O41" s="102" t="s">
        <v>57</v>
      </c>
      <c r="P41" s="100">
        <f t="shared" si="4"/>
        <v>2.5000000000000001E-3</v>
      </c>
    </row>
    <row r="42" spans="1:16">
      <c r="A42" s="18">
        <f t="shared" si="5"/>
        <v>42</v>
      </c>
      <c r="B42" s="101">
        <v>1.5</v>
      </c>
      <c r="C42" s="102" t="s">
        <v>56</v>
      </c>
      <c r="D42" s="96">
        <f t="shared" si="6"/>
        <v>7.5000000000000007E-5</v>
      </c>
      <c r="E42" s="103">
        <v>0.16639999999999999</v>
      </c>
      <c r="F42" s="104">
        <v>1.782</v>
      </c>
      <c r="G42" s="99">
        <f t="shared" si="1"/>
        <v>1.9483999999999999</v>
      </c>
      <c r="H42" s="101">
        <v>83</v>
      </c>
      <c r="I42" s="102" t="s">
        <v>57</v>
      </c>
      <c r="J42" s="100">
        <f t="shared" si="2"/>
        <v>8.3000000000000001E-3</v>
      </c>
      <c r="K42" s="101">
        <v>35</v>
      </c>
      <c r="L42" s="102" t="s">
        <v>57</v>
      </c>
      <c r="M42" s="100">
        <f t="shared" si="3"/>
        <v>3.5000000000000005E-3</v>
      </c>
      <c r="N42" s="101">
        <v>26</v>
      </c>
      <c r="O42" s="102" t="s">
        <v>57</v>
      </c>
      <c r="P42" s="100">
        <f t="shared" si="4"/>
        <v>2.5999999999999999E-3</v>
      </c>
    </row>
    <row r="43" spans="1:16">
      <c r="A43" s="18">
        <f t="shared" si="5"/>
        <v>43</v>
      </c>
      <c r="B43" s="101">
        <v>1.6</v>
      </c>
      <c r="C43" s="102" t="s">
        <v>56</v>
      </c>
      <c r="D43" s="96">
        <f t="shared" si="6"/>
        <v>8.0000000000000007E-5</v>
      </c>
      <c r="E43" s="103">
        <v>0.17180000000000001</v>
      </c>
      <c r="F43" s="104">
        <v>1.8029999999999999</v>
      </c>
      <c r="G43" s="99">
        <f t="shared" si="1"/>
        <v>1.9747999999999999</v>
      </c>
      <c r="H43" s="101">
        <v>87</v>
      </c>
      <c r="I43" s="102" t="s">
        <v>57</v>
      </c>
      <c r="J43" s="100">
        <f t="shared" si="2"/>
        <v>8.6999999999999994E-3</v>
      </c>
      <c r="K43" s="101">
        <v>37</v>
      </c>
      <c r="L43" s="102" t="s">
        <v>57</v>
      </c>
      <c r="M43" s="100">
        <f t="shared" si="3"/>
        <v>3.6999999999999997E-3</v>
      </c>
      <c r="N43" s="101">
        <v>27</v>
      </c>
      <c r="O43" s="102" t="s">
        <v>57</v>
      </c>
      <c r="P43" s="100">
        <f t="shared" si="4"/>
        <v>2.7000000000000001E-3</v>
      </c>
    </row>
    <row r="44" spans="1:16">
      <c r="A44" s="18">
        <f t="shared" si="5"/>
        <v>44</v>
      </c>
      <c r="B44" s="101">
        <v>1.7</v>
      </c>
      <c r="C44" s="102" t="s">
        <v>56</v>
      </c>
      <c r="D44" s="96">
        <f t="shared" si="6"/>
        <v>8.4999999999999993E-5</v>
      </c>
      <c r="E44" s="103">
        <v>0.17710000000000001</v>
      </c>
      <c r="F44" s="104">
        <v>1.823</v>
      </c>
      <c r="G44" s="99">
        <f t="shared" si="1"/>
        <v>2.0000999999999998</v>
      </c>
      <c r="H44" s="101">
        <v>91</v>
      </c>
      <c r="I44" s="102" t="s">
        <v>57</v>
      </c>
      <c r="J44" s="100">
        <f t="shared" si="2"/>
        <v>9.1000000000000004E-3</v>
      </c>
      <c r="K44" s="101">
        <v>38</v>
      </c>
      <c r="L44" s="102" t="s">
        <v>57</v>
      </c>
      <c r="M44" s="100">
        <f t="shared" si="3"/>
        <v>3.8E-3</v>
      </c>
      <c r="N44" s="101">
        <v>28</v>
      </c>
      <c r="O44" s="102" t="s">
        <v>57</v>
      </c>
      <c r="P44" s="100">
        <f t="shared" si="4"/>
        <v>2.8E-3</v>
      </c>
    </row>
    <row r="45" spans="1:16">
      <c r="A45" s="18">
        <f t="shared" si="5"/>
        <v>45</v>
      </c>
      <c r="B45" s="101">
        <v>1.8</v>
      </c>
      <c r="C45" s="102" t="s">
        <v>56</v>
      </c>
      <c r="D45" s="96">
        <f t="shared" si="6"/>
        <v>8.9999999999999992E-5</v>
      </c>
      <c r="E45" s="103">
        <v>0.1822</v>
      </c>
      <c r="F45" s="104">
        <v>1.84</v>
      </c>
      <c r="G45" s="99">
        <f t="shared" si="1"/>
        <v>2.0222000000000002</v>
      </c>
      <c r="H45" s="101">
        <v>94</v>
      </c>
      <c r="I45" s="102" t="s">
        <v>57</v>
      </c>
      <c r="J45" s="100">
        <f t="shared" si="2"/>
        <v>9.4000000000000004E-3</v>
      </c>
      <c r="K45" s="101">
        <v>39</v>
      </c>
      <c r="L45" s="102" t="s">
        <v>57</v>
      </c>
      <c r="M45" s="100">
        <f t="shared" si="3"/>
        <v>3.8999999999999998E-3</v>
      </c>
      <c r="N45" s="101">
        <v>29</v>
      </c>
      <c r="O45" s="102" t="s">
        <v>57</v>
      </c>
      <c r="P45" s="100">
        <f t="shared" si="4"/>
        <v>2.9000000000000002E-3</v>
      </c>
    </row>
    <row r="46" spans="1:16">
      <c r="A46" s="18">
        <f t="shared" si="5"/>
        <v>46</v>
      </c>
      <c r="B46" s="101">
        <v>2</v>
      </c>
      <c r="C46" s="102" t="s">
        <v>56</v>
      </c>
      <c r="D46" s="96">
        <f t="shared" si="6"/>
        <v>1E-4</v>
      </c>
      <c r="E46" s="103">
        <v>0.19209999999999999</v>
      </c>
      <c r="F46" s="104">
        <v>1.8720000000000001</v>
      </c>
      <c r="G46" s="99">
        <f t="shared" si="1"/>
        <v>2.0641000000000003</v>
      </c>
      <c r="H46" s="101">
        <v>102</v>
      </c>
      <c r="I46" s="102" t="s">
        <v>57</v>
      </c>
      <c r="J46" s="100">
        <f t="shared" si="2"/>
        <v>1.0199999999999999E-2</v>
      </c>
      <c r="K46" s="101">
        <v>42</v>
      </c>
      <c r="L46" s="102" t="s">
        <v>57</v>
      </c>
      <c r="M46" s="100">
        <f t="shared" si="3"/>
        <v>4.2000000000000006E-3</v>
      </c>
      <c r="N46" s="101">
        <v>31</v>
      </c>
      <c r="O46" s="102" t="s">
        <v>57</v>
      </c>
      <c r="P46" s="100">
        <f t="shared" si="4"/>
        <v>3.0999999999999999E-3</v>
      </c>
    </row>
    <row r="47" spans="1:16">
      <c r="A47" s="18">
        <f t="shared" si="5"/>
        <v>47</v>
      </c>
      <c r="B47" s="101">
        <v>2.25</v>
      </c>
      <c r="C47" s="102" t="s">
        <v>56</v>
      </c>
      <c r="D47" s="96">
        <f t="shared" si="6"/>
        <v>1.125E-4</v>
      </c>
      <c r="E47" s="103">
        <v>0.20369999999999999</v>
      </c>
      <c r="F47" s="104">
        <v>1.905</v>
      </c>
      <c r="G47" s="99">
        <f t="shared" si="1"/>
        <v>2.1086999999999998</v>
      </c>
      <c r="H47" s="101">
        <v>111</v>
      </c>
      <c r="I47" s="102" t="s">
        <v>57</v>
      </c>
      <c r="J47" s="100">
        <f t="shared" si="2"/>
        <v>1.11E-2</v>
      </c>
      <c r="K47" s="101">
        <v>45</v>
      </c>
      <c r="L47" s="102" t="s">
        <v>57</v>
      </c>
      <c r="M47" s="100">
        <f t="shared" si="3"/>
        <v>4.4999999999999997E-3</v>
      </c>
      <c r="N47" s="101">
        <v>34</v>
      </c>
      <c r="O47" s="102" t="s">
        <v>57</v>
      </c>
      <c r="P47" s="100">
        <f t="shared" si="4"/>
        <v>3.4000000000000002E-3</v>
      </c>
    </row>
    <row r="48" spans="1:16">
      <c r="A48" s="18">
        <f t="shared" si="5"/>
        <v>48</v>
      </c>
      <c r="B48" s="101">
        <v>2.5</v>
      </c>
      <c r="C48" s="102" t="s">
        <v>56</v>
      </c>
      <c r="D48" s="96">
        <f t="shared" si="6"/>
        <v>1.25E-4</v>
      </c>
      <c r="E48" s="103">
        <v>0.21479999999999999</v>
      </c>
      <c r="F48" s="104">
        <v>1.9319999999999999</v>
      </c>
      <c r="G48" s="99">
        <f t="shared" si="1"/>
        <v>2.1467999999999998</v>
      </c>
      <c r="H48" s="101">
        <v>120</v>
      </c>
      <c r="I48" s="102" t="s">
        <v>57</v>
      </c>
      <c r="J48" s="100">
        <f t="shared" si="2"/>
        <v>1.2E-2</v>
      </c>
      <c r="K48" s="101">
        <v>49</v>
      </c>
      <c r="L48" s="102" t="s">
        <v>57</v>
      </c>
      <c r="M48" s="100">
        <f t="shared" si="3"/>
        <v>4.8999999999999998E-3</v>
      </c>
      <c r="N48" s="101">
        <v>36</v>
      </c>
      <c r="O48" s="102" t="s">
        <v>57</v>
      </c>
      <c r="P48" s="100">
        <f t="shared" si="4"/>
        <v>3.5999999999999999E-3</v>
      </c>
    </row>
    <row r="49" spans="1:16">
      <c r="A49" s="18">
        <f t="shared" si="5"/>
        <v>49</v>
      </c>
      <c r="B49" s="101">
        <v>2.75</v>
      </c>
      <c r="C49" s="102" t="s">
        <v>56</v>
      </c>
      <c r="D49" s="96">
        <f t="shared" si="6"/>
        <v>1.3749999999999998E-4</v>
      </c>
      <c r="E49" s="103">
        <v>0.2253</v>
      </c>
      <c r="F49" s="104">
        <v>1.954</v>
      </c>
      <c r="G49" s="99">
        <f t="shared" si="1"/>
        <v>2.1793</v>
      </c>
      <c r="H49" s="101">
        <v>129</v>
      </c>
      <c r="I49" s="102" t="s">
        <v>57</v>
      </c>
      <c r="J49" s="100">
        <f t="shared" si="2"/>
        <v>1.29E-2</v>
      </c>
      <c r="K49" s="101">
        <v>52</v>
      </c>
      <c r="L49" s="102" t="s">
        <v>57</v>
      </c>
      <c r="M49" s="100">
        <f t="shared" si="3"/>
        <v>5.1999999999999998E-3</v>
      </c>
      <c r="N49" s="101">
        <v>38</v>
      </c>
      <c r="O49" s="102" t="s">
        <v>57</v>
      </c>
      <c r="P49" s="100">
        <f t="shared" si="4"/>
        <v>3.8E-3</v>
      </c>
    </row>
    <row r="50" spans="1:16">
      <c r="A50" s="18">
        <f t="shared" si="5"/>
        <v>50</v>
      </c>
      <c r="B50" s="101">
        <v>3</v>
      </c>
      <c r="C50" s="102" t="s">
        <v>56</v>
      </c>
      <c r="D50" s="96">
        <f t="shared" si="6"/>
        <v>1.5000000000000001E-4</v>
      </c>
      <c r="E50" s="103">
        <v>0.23530000000000001</v>
      </c>
      <c r="F50" s="104">
        <v>1.972</v>
      </c>
      <c r="G50" s="99">
        <f t="shared" si="1"/>
        <v>2.2073</v>
      </c>
      <c r="H50" s="101">
        <v>138</v>
      </c>
      <c r="I50" s="102" t="s">
        <v>57</v>
      </c>
      <c r="J50" s="100">
        <f t="shared" si="2"/>
        <v>1.3800000000000002E-2</v>
      </c>
      <c r="K50" s="101">
        <v>55</v>
      </c>
      <c r="L50" s="102" t="s">
        <v>57</v>
      </c>
      <c r="M50" s="100">
        <f t="shared" si="3"/>
        <v>5.4999999999999997E-3</v>
      </c>
      <c r="N50" s="101">
        <v>41</v>
      </c>
      <c r="O50" s="102" t="s">
        <v>57</v>
      </c>
      <c r="P50" s="100">
        <f t="shared" si="4"/>
        <v>4.1000000000000003E-3</v>
      </c>
    </row>
    <row r="51" spans="1:16">
      <c r="A51" s="18">
        <f t="shared" si="5"/>
        <v>51</v>
      </c>
      <c r="B51" s="101">
        <v>3.25</v>
      </c>
      <c r="C51" s="102" t="s">
        <v>56</v>
      </c>
      <c r="D51" s="96">
        <f t="shared" si="6"/>
        <v>1.6249999999999999E-4</v>
      </c>
      <c r="E51" s="103">
        <v>0.24490000000000001</v>
      </c>
      <c r="F51" s="104">
        <v>1.9870000000000001</v>
      </c>
      <c r="G51" s="99">
        <f t="shared" si="1"/>
        <v>2.2319</v>
      </c>
      <c r="H51" s="101">
        <v>147</v>
      </c>
      <c r="I51" s="102" t="s">
        <v>57</v>
      </c>
      <c r="J51" s="100">
        <f t="shared" si="2"/>
        <v>1.47E-2</v>
      </c>
      <c r="K51" s="101">
        <v>58</v>
      </c>
      <c r="L51" s="102" t="s">
        <v>57</v>
      </c>
      <c r="M51" s="100">
        <f t="shared" si="3"/>
        <v>5.8000000000000005E-3</v>
      </c>
      <c r="N51" s="101">
        <v>43</v>
      </c>
      <c r="O51" s="102" t="s">
        <v>57</v>
      </c>
      <c r="P51" s="100">
        <f t="shared" si="4"/>
        <v>4.3E-3</v>
      </c>
    </row>
    <row r="52" spans="1:16">
      <c r="A52" s="18">
        <f t="shared" si="5"/>
        <v>52</v>
      </c>
      <c r="B52" s="101">
        <v>3.5</v>
      </c>
      <c r="C52" s="102" t="s">
        <v>56</v>
      </c>
      <c r="D52" s="96">
        <f t="shared" si="6"/>
        <v>1.75E-4</v>
      </c>
      <c r="E52" s="103">
        <v>0.25409999999999999</v>
      </c>
      <c r="F52" s="104">
        <v>2</v>
      </c>
      <c r="G52" s="99">
        <f t="shared" si="1"/>
        <v>2.2541000000000002</v>
      </c>
      <c r="H52" s="101">
        <v>155</v>
      </c>
      <c r="I52" s="102" t="s">
        <v>57</v>
      </c>
      <c r="J52" s="100">
        <f t="shared" ref="J52:J83" si="7">H52/1000/10</f>
        <v>1.55E-2</v>
      </c>
      <c r="K52" s="101">
        <v>61</v>
      </c>
      <c r="L52" s="102" t="s">
        <v>57</v>
      </c>
      <c r="M52" s="100">
        <f t="shared" ref="M52:M83" si="8">K52/1000/10</f>
        <v>6.0999999999999995E-3</v>
      </c>
      <c r="N52" s="101">
        <v>45</v>
      </c>
      <c r="O52" s="102" t="s">
        <v>57</v>
      </c>
      <c r="P52" s="100">
        <f t="shared" ref="P52:P83" si="9">N52/1000/10</f>
        <v>4.4999999999999997E-3</v>
      </c>
    </row>
    <row r="53" spans="1:16">
      <c r="A53" s="18">
        <f t="shared" si="5"/>
        <v>53</v>
      </c>
      <c r="B53" s="101">
        <v>3.75</v>
      </c>
      <c r="C53" s="102" t="s">
        <v>56</v>
      </c>
      <c r="D53" s="96">
        <f t="shared" si="6"/>
        <v>1.875E-4</v>
      </c>
      <c r="E53" s="103">
        <v>0.26300000000000001</v>
      </c>
      <c r="F53" s="104">
        <v>2.0099999999999998</v>
      </c>
      <c r="G53" s="99">
        <f t="shared" si="1"/>
        <v>2.2729999999999997</v>
      </c>
      <c r="H53" s="101">
        <v>164</v>
      </c>
      <c r="I53" s="102" t="s">
        <v>57</v>
      </c>
      <c r="J53" s="100">
        <f t="shared" si="7"/>
        <v>1.6400000000000001E-2</v>
      </c>
      <c r="K53" s="101">
        <v>64</v>
      </c>
      <c r="L53" s="102" t="s">
        <v>57</v>
      </c>
      <c r="M53" s="100">
        <f t="shared" si="8"/>
        <v>6.4000000000000003E-3</v>
      </c>
      <c r="N53" s="101">
        <v>47</v>
      </c>
      <c r="O53" s="102" t="s">
        <v>57</v>
      </c>
      <c r="P53" s="100">
        <f t="shared" si="9"/>
        <v>4.7000000000000002E-3</v>
      </c>
    </row>
    <row r="54" spans="1:16">
      <c r="A54" s="18">
        <f t="shared" si="5"/>
        <v>54</v>
      </c>
      <c r="B54" s="101">
        <v>4</v>
      </c>
      <c r="C54" s="102" t="s">
        <v>56</v>
      </c>
      <c r="D54" s="96">
        <f t="shared" si="6"/>
        <v>2.0000000000000001E-4</v>
      </c>
      <c r="E54" s="103">
        <v>0.2717</v>
      </c>
      <c r="F54" s="104">
        <v>2.0190000000000001</v>
      </c>
      <c r="G54" s="99">
        <f t="shared" si="1"/>
        <v>2.2907000000000002</v>
      </c>
      <c r="H54" s="101">
        <v>173</v>
      </c>
      <c r="I54" s="102" t="s">
        <v>57</v>
      </c>
      <c r="J54" s="100">
        <f t="shared" si="7"/>
        <v>1.7299999999999999E-2</v>
      </c>
      <c r="K54" s="101">
        <v>67</v>
      </c>
      <c r="L54" s="102" t="s">
        <v>57</v>
      </c>
      <c r="M54" s="100">
        <f t="shared" si="8"/>
        <v>6.7000000000000002E-3</v>
      </c>
      <c r="N54" s="101">
        <v>49</v>
      </c>
      <c r="O54" s="102" t="s">
        <v>57</v>
      </c>
      <c r="P54" s="100">
        <f t="shared" si="9"/>
        <v>4.8999999999999998E-3</v>
      </c>
    </row>
    <row r="55" spans="1:16">
      <c r="A55" s="18">
        <f t="shared" si="5"/>
        <v>55</v>
      </c>
      <c r="B55" s="101">
        <v>4.5</v>
      </c>
      <c r="C55" s="102" t="s">
        <v>56</v>
      </c>
      <c r="D55" s="96">
        <f t="shared" si="6"/>
        <v>2.2499999999999999E-4</v>
      </c>
      <c r="E55" s="103">
        <v>0.28810000000000002</v>
      </c>
      <c r="F55" s="104">
        <v>2.0310000000000001</v>
      </c>
      <c r="G55" s="99">
        <f t="shared" si="1"/>
        <v>2.3191000000000002</v>
      </c>
      <c r="H55" s="101">
        <v>190</v>
      </c>
      <c r="I55" s="102" t="s">
        <v>57</v>
      </c>
      <c r="J55" s="100">
        <f t="shared" si="7"/>
        <v>1.9E-2</v>
      </c>
      <c r="K55" s="101">
        <v>72</v>
      </c>
      <c r="L55" s="102" t="s">
        <v>57</v>
      </c>
      <c r="M55" s="100">
        <f t="shared" si="8"/>
        <v>7.1999999999999998E-3</v>
      </c>
      <c r="N55" s="101">
        <v>54</v>
      </c>
      <c r="O55" s="102" t="s">
        <v>57</v>
      </c>
      <c r="P55" s="100">
        <f t="shared" si="9"/>
        <v>5.4000000000000003E-3</v>
      </c>
    </row>
    <row r="56" spans="1:16">
      <c r="A56" s="18">
        <f t="shared" si="5"/>
        <v>56</v>
      </c>
      <c r="B56" s="101">
        <v>5</v>
      </c>
      <c r="C56" s="102" t="s">
        <v>56</v>
      </c>
      <c r="D56" s="96">
        <f t="shared" si="6"/>
        <v>2.5000000000000001E-4</v>
      </c>
      <c r="E56" s="103">
        <v>0.30370000000000003</v>
      </c>
      <c r="F56" s="104">
        <v>2.0390000000000001</v>
      </c>
      <c r="G56" s="99">
        <f t="shared" si="1"/>
        <v>2.3427000000000002</v>
      </c>
      <c r="H56" s="101">
        <v>207</v>
      </c>
      <c r="I56" s="102" t="s">
        <v>57</v>
      </c>
      <c r="J56" s="100">
        <f t="shared" si="7"/>
        <v>2.07E-2</v>
      </c>
      <c r="K56" s="101">
        <v>78</v>
      </c>
      <c r="L56" s="102" t="s">
        <v>57</v>
      </c>
      <c r="M56" s="100">
        <f t="shared" si="8"/>
        <v>7.7999999999999996E-3</v>
      </c>
      <c r="N56" s="101">
        <v>58</v>
      </c>
      <c r="O56" s="102" t="s">
        <v>57</v>
      </c>
      <c r="P56" s="100">
        <f t="shared" si="9"/>
        <v>5.8000000000000005E-3</v>
      </c>
    </row>
    <row r="57" spans="1:16">
      <c r="A57" s="18">
        <f t="shared" si="5"/>
        <v>57</v>
      </c>
      <c r="B57" s="101">
        <v>5.5</v>
      </c>
      <c r="C57" s="102" t="s">
        <v>56</v>
      </c>
      <c r="D57" s="96">
        <f t="shared" si="6"/>
        <v>2.7499999999999996E-4</v>
      </c>
      <c r="E57" s="103">
        <v>0.31859999999999999</v>
      </c>
      <c r="F57" s="104">
        <v>2.0419999999999998</v>
      </c>
      <c r="G57" s="99">
        <f t="shared" si="1"/>
        <v>2.3605999999999998</v>
      </c>
      <c r="H57" s="101">
        <v>224</v>
      </c>
      <c r="I57" s="102" t="s">
        <v>57</v>
      </c>
      <c r="J57" s="100">
        <f t="shared" si="7"/>
        <v>2.24E-2</v>
      </c>
      <c r="K57" s="101">
        <v>84</v>
      </c>
      <c r="L57" s="102" t="s">
        <v>57</v>
      </c>
      <c r="M57" s="100">
        <f t="shared" si="8"/>
        <v>8.4000000000000012E-3</v>
      </c>
      <c r="N57" s="101">
        <v>62</v>
      </c>
      <c r="O57" s="102" t="s">
        <v>57</v>
      </c>
      <c r="P57" s="100">
        <f t="shared" si="9"/>
        <v>6.1999999999999998E-3</v>
      </c>
    </row>
    <row r="58" spans="1:16">
      <c r="A58" s="18">
        <f t="shared" si="5"/>
        <v>58</v>
      </c>
      <c r="B58" s="101">
        <v>6</v>
      </c>
      <c r="C58" s="102" t="s">
        <v>56</v>
      </c>
      <c r="D58" s="96">
        <f t="shared" si="6"/>
        <v>3.0000000000000003E-4</v>
      </c>
      <c r="E58" s="103">
        <v>0.3327</v>
      </c>
      <c r="F58" s="104">
        <v>2.0430000000000001</v>
      </c>
      <c r="G58" s="99">
        <f t="shared" si="1"/>
        <v>2.3757000000000001</v>
      </c>
      <c r="H58" s="101">
        <v>241</v>
      </c>
      <c r="I58" s="102" t="s">
        <v>57</v>
      </c>
      <c r="J58" s="100">
        <f t="shared" si="7"/>
        <v>2.41E-2</v>
      </c>
      <c r="K58" s="101">
        <v>89</v>
      </c>
      <c r="L58" s="102" t="s">
        <v>57</v>
      </c>
      <c r="M58" s="100">
        <f t="shared" si="8"/>
        <v>8.8999999999999999E-3</v>
      </c>
      <c r="N58" s="101">
        <v>66</v>
      </c>
      <c r="O58" s="102" t="s">
        <v>57</v>
      </c>
      <c r="P58" s="100">
        <f t="shared" si="9"/>
        <v>6.6E-3</v>
      </c>
    </row>
    <row r="59" spans="1:16">
      <c r="A59" s="18">
        <f t="shared" si="5"/>
        <v>59</v>
      </c>
      <c r="B59" s="101">
        <v>6.5</v>
      </c>
      <c r="C59" s="102" t="s">
        <v>56</v>
      </c>
      <c r="D59" s="96">
        <f t="shared" si="6"/>
        <v>3.2499999999999999E-4</v>
      </c>
      <c r="E59" s="103">
        <v>0.3463</v>
      </c>
      <c r="F59" s="104">
        <v>2.0409999999999999</v>
      </c>
      <c r="G59" s="99">
        <f t="shared" si="1"/>
        <v>2.3872999999999998</v>
      </c>
      <c r="H59" s="101">
        <v>257</v>
      </c>
      <c r="I59" s="102" t="s">
        <v>57</v>
      </c>
      <c r="J59" s="100">
        <f t="shared" si="7"/>
        <v>2.5700000000000001E-2</v>
      </c>
      <c r="K59" s="101">
        <v>95</v>
      </c>
      <c r="L59" s="102" t="s">
        <v>57</v>
      </c>
      <c r="M59" s="100">
        <f t="shared" si="8"/>
        <v>9.4999999999999998E-3</v>
      </c>
      <c r="N59" s="101">
        <v>70</v>
      </c>
      <c r="O59" s="102" t="s">
        <v>57</v>
      </c>
      <c r="P59" s="100">
        <f t="shared" si="9"/>
        <v>7.000000000000001E-3</v>
      </c>
    </row>
    <row r="60" spans="1:16">
      <c r="A60" s="18">
        <f t="shared" si="5"/>
        <v>60</v>
      </c>
      <c r="B60" s="101">
        <v>7</v>
      </c>
      <c r="C60" s="102" t="s">
        <v>56</v>
      </c>
      <c r="D60" s="96">
        <f t="shared" si="6"/>
        <v>3.5E-4</v>
      </c>
      <c r="E60" s="103">
        <v>0.3594</v>
      </c>
      <c r="F60" s="104">
        <v>2.0379999999999998</v>
      </c>
      <c r="G60" s="99">
        <f t="shared" si="1"/>
        <v>2.3973999999999998</v>
      </c>
      <c r="H60" s="101">
        <v>274</v>
      </c>
      <c r="I60" s="102" t="s">
        <v>57</v>
      </c>
      <c r="J60" s="100">
        <f t="shared" si="7"/>
        <v>2.7400000000000001E-2</v>
      </c>
      <c r="K60" s="101">
        <v>100</v>
      </c>
      <c r="L60" s="102" t="s">
        <v>57</v>
      </c>
      <c r="M60" s="100">
        <f t="shared" si="8"/>
        <v>0.01</v>
      </c>
      <c r="N60" s="101">
        <v>73</v>
      </c>
      <c r="O60" s="102" t="s">
        <v>57</v>
      </c>
      <c r="P60" s="100">
        <f t="shared" si="9"/>
        <v>7.2999999999999992E-3</v>
      </c>
    </row>
    <row r="61" spans="1:16">
      <c r="A61" s="18">
        <f t="shared" si="5"/>
        <v>61</v>
      </c>
      <c r="B61" s="101">
        <v>8</v>
      </c>
      <c r="C61" s="102" t="s">
        <v>56</v>
      </c>
      <c r="D61" s="96">
        <f t="shared" si="6"/>
        <v>4.0000000000000002E-4</v>
      </c>
      <c r="E61" s="103">
        <v>0.38419999999999999</v>
      </c>
      <c r="F61" s="104">
        <v>2.0270000000000001</v>
      </c>
      <c r="G61" s="99">
        <f t="shared" si="1"/>
        <v>2.4112</v>
      </c>
      <c r="H61" s="101">
        <v>308</v>
      </c>
      <c r="I61" s="102" t="s">
        <v>57</v>
      </c>
      <c r="J61" s="100">
        <f t="shared" si="7"/>
        <v>3.0800000000000001E-2</v>
      </c>
      <c r="K61" s="101">
        <v>111</v>
      </c>
      <c r="L61" s="102" t="s">
        <v>57</v>
      </c>
      <c r="M61" s="100">
        <f t="shared" si="8"/>
        <v>1.11E-2</v>
      </c>
      <c r="N61" s="101">
        <v>81</v>
      </c>
      <c r="O61" s="102" t="s">
        <v>57</v>
      </c>
      <c r="P61" s="100">
        <f t="shared" si="9"/>
        <v>8.0999999999999996E-3</v>
      </c>
    </row>
    <row r="62" spans="1:16">
      <c r="A62" s="18">
        <f t="shared" si="5"/>
        <v>62</v>
      </c>
      <c r="B62" s="101">
        <v>9</v>
      </c>
      <c r="C62" s="102" t="s">
        <v>56</v>
      </c>
      <c r="D62" s="96">
        <f t="shared" si="6"/>
        <v>4.4999999999999999E-4</v>
      </c>
      <c r="E62" s="103">
        <v>0.40749999999999997</v>
      </c>
      <c r="F62" s="104">
        <v>2.0110000000000001</v>
      </c>
      <c r="G62" s="99">
        <f t="shared" si="1"/>
        <v>2.4184999999999999</v>
      </c>
      <c r="H62" s="101">
        <v>342</v>
      </c>
      <c r="I62" s="102" t="s">
        <v>57</v>
      </c>
      <c r="J62" s="100">
        <f t="shared" si="7"/>
        <v>3.4200000000000001E-2</v>
      </c>
      <c r="K62" s="101">
        <v>121</v>
      </c>
      <c r="L62" s="102" t="s">
        <v>57</v>
      </c>
      <c r="M62" s="100">
        <f t="shared" si="8"/>
        <v>1.21E-2</v>
      </c>
      <c r="N62" s="101">
        <v>88</v>
      </c>
      <c r="O62" s="102" t="s">
        <v>57</v>
      </c>
      <c r="P62" s="100">
        <f t="shared" si="9"/>
        <v>8.7999999999999988E-3</v>
      </c>
    </row>
    <row r="63" spans="1:16">
      <c r="A63" s="18">
        <f t="shared" si="5"/>
        <v>63</v>
      </c>
      <c r="B63" s="101">
        <v>10</v>
      </c>
      <c r="C63" s="102" t="s">
        <v>56</v>
      </c>
      <c r="D63" s="96">
        <f t="shared" si="6"/>
        <v>5.0000000000000001E-4</v>
      </c>
      <c r="E63" s="103">
        <v>0.42949999999999999</v>
      </c>
      <c r="F63" s="104">
        <v>1.9930000000000001</v>
      </c>
      <c r="G63" s="99">
        <f t="shared" si="1"/>
        <v>2.4225000000000003</v>
      </c>
      <c r="H63" s="101">
        <v>376</v>
      </c>
      <c r="I63" s="102" t="s">
        <v>57</v>
      </c>
      <c r="J63" s="100">
        <f t="shared" si="7"/>
        <v>3.7600000000000001E-2</v>
      </c>
      <c r="K63" s="101">
        <v>132</v>
      </c>
      <c r="L63" s="102" t="s">
        <v>57</v>
      </c>
      <c r="M63" s="100">
        <f t="shared" si="8"/>
        <v>1.32E-2</v>
      </c>
      <c r="N63" s="101">
        <v>96</v>
      </c>
      <c r="O63" s="102" t="s">
        <v>57</v>
      </c>
      <c r="P63" s="100">
        <f t="shared" si="9"/>
        <v>9.6000000000000009E-3</v>
      </c>
    </row>
    <row r="64" spans="1:16">
      <c r="A64" s="18">
        <f t="shared" si="5"/>
        <v>64</v>
      </c>
      <c r="B64" s="101">
        <v>11</v>
      </c>
      <c r="C64" s="102" t="s">
        <v>56</v>
      </c>
      <c r="D64" s="96">
        <f t="shared" si="6"/>
        <v>5.4999999999999992E-4</v>
      </c>
      <c r="E64" s="103">
        <v>0.45050000000000001</v>
      </c>
      <c r="F64" s="104">
        <v>1.974</v>
      </c>
      <c r="G64" s="99">
        <f t="shared" si="1"/>
        <v>2.4245000000000001</v>
      </c>
      <c r="H64" s="101">
        <v>410</v>
      </c>
      <c r="I64" s="102" t="s">
        <v>57</v>
      </c>
      <c r="J64" s="100">
        <f t="shared" si="7"/>
        <v>4.0999999999999995E-2</v>
      </c>
      <c r="K64" s="101">
        <v>142</v>
      </c>
      <c r="L64" s="102" t="s">
        <v>57</v>
      </c>
      <c r="M64" s="100">
        <f t="shared" si="8"/>
        <v>1.4199999999999999E-2</v>
      </c>
      <c r="N64" s="101">
        <v>103</v>
      </c>
      <c r="O64" s="102" t="s">
        <v>57</v>
      </c>
      <c r="P64" s="100">
        <f t="shared" si="9"/>
        <v>1.03E-2</v>
      </c>
    </row>
    <row r="65" spans="1:16">
      <c r="A65" s="18">
        <f t="shared" si="5"/>
        <v>65</v>
      </c>
      <c r="B65" s="101">
        <v>12</v>
      </c>
      <c r="C65" s="102" t="s">
        <v>56</v>
      </c>
      <c r="D65" s="96">
        <f t="shared" si="6"/>
        <v>6.0000000000000006E-4</v>
      </c>
      <c r="E65" s="103">
        <v>0.47049999999999997</v>
      </c>
      <c r="F65" s="104">
        <v>1.9530000000000001</v>
      </c>
      <c r="G65" s="99">
        <f t="shared" si="1"/>
        <v>2.4235000000000002</v>
      </c>
      <c r="H65" s="101">
        <v>444</v>
      </c>
      <c r="I65" s="102" t="s">
        <v>57</v>
      </c>
      <c r="J65" s="100">
        <f t="shared" si="7"/>
        <v>4.4400000000000002E-2</v>
      </c>
      <c r="K65" s="101">
        <v>153</v>
      </c>
      <c r="L65" s="102" t="s">
        <v>57</v>
      </c>
      <c r="M65" s="100">
        <f t="shared" si="8"/>
        <v>1.5299999999999999E-2</v>
      </c>
      <c r="N65" s="101">
        <v>110</v>
      </c>
      <c r="O65" s="102" t="s">
        <v>57</v>
      </c>
      <c r="P65" s="100">
        <f t="shared" si="9"/>
        <v>1.0999999999999999E-2</v>
      </c>
    </row>
    <row r="66" spans="1:16">
      <c r="A66" s="18">
        <f t="shared" si="5"/>
        <v>66</v>
      </c>
      <c r="B66" s="101">
        <v>13</v>
      </c>
      <c r="C66" s="102" t="s">
        <v>56</v>
      </c>
      <c r="D66" s="96">
        <f t="shared" si="6"/>
        <v>6.4999999999999997E-4</v>
      </c>
      <c r="E66" s="103">
        <v>0.48970000000000002</v>
      </c>
      <c r="F66" s="104">
        <v>1.9319999999999999</v>
      </c>
      <c r="G66" s="99">
        <f t="shared" si="1"/>
        <v>2.4217</v>
      </c>
      <c r="H66" s="101">
        <v>478</v>
      </c>
      <c r="I66" s="102" t="s">
        <v>57</v>
      </c>
      <c r="J66" s="100">
        <f t="shared" si="7"/>
        <v>4.7799999999999995E-2</v>
      </c>
      <c r="K66" s="101">
        <v>163</v>
      </c>
      <c r="L66" s="102" t="s">
        <v>57</v>
      </c>
      <c r="M66" s="100">
        <f t="shared" si="8"/>
        <v>1.6300000000000002E-2</v>
      </c>
      <c r="N66" s="101">
        <v>117</v>
      </c>
      <c r="O66" s="102" t="s">
        <v>57</v>
      </c>
      <c r="P66" s="100">
        <f t="shared" si="9"/>
        <v>1.17E-2</v>
      </c>
    </row>
    <row r="67" spans="1:16">
      <c r="A67" s="18">
        <f t="shared" si="5"/>
        <v>67</v>
      </c>
      <c r="B67" s="101">
        <v>14</v>
      </c>
      <c r="C67" s="102" t="s">
        <v>56</v>
      </c>
      <c r="D67" s="96">
        <f t="shared" si="6"/>
        <v>6.9999999999999999E-4</v>
      </c>
      <c r="E67" s="103">
        <v>0.50819999999999999</v>
      </c>
      <c r="F67" s="104">
        <v>1.91</v>
      </c>
      <c r="G67" s="99">
        <f t="shared" si="1"/>
        <v>2.4181999999999997</v>
      </c>
      <c r="H67" s="101">
        <v>512</v>
      </c>
      <c r="I67" s="102" t="s">
        <v>57</v>
      </c>
      <c r="J67" s="100">
        <f t="shared" si="7"/>
        <v>5.1200000000000002E-2</v>
      </c>
      <c r="K67" s="101">
        <v>173</v>
      </c>
      <c r="L67" s="102" t="s">
        <v>57</v>
      </c>
      <c r="M67" s="100">
        <f t="shared" si="8"/>
        <v>1.7299999999999999E-2</v>
      </c>
      <c r="N67" s="101">
        <v>125</v>
      </c>
      <c r="O67" s="102" t="s">
        <v>57</v>
      </c>
      <c r="P67" s="100">
        <f t="shared" si="9"/>
        <v>1.2500000000000001E-2</v>
      </c>
    </row>
    <row r="68" spans="1:16">
      <c r="A68" s="18">
        <f t="shared" si="5"/>
        <v>68</v>
      </c>
      <c r="B68" s="101">
        <v>15</v>
      </c>
      <c r="C68" s="102" t="s">
        <v>56</v>
      </c>
      <c r="D68" s="96">
        <f t="shared" si="6"/>
        <v>7.5000000000000002E-4</v>
      </c>
      <c r="E68" s="103">
        <v>0.52610000000000001</v>
      </c>
      <c r="F68" s="104">
        <v>1.8879999999999999</v>
      </c>
      <c r="G68" s="99">
        <f t="shared" si="1"/>
        <v>2.4140999999999999</v>
      </c>
      <c r="H68" s="101">
        <v>547</v>
      </c>
      <c r="I68" s="102" t="s">
        <v>57</v>
      </c>
      <c r="J68" s="100">
        <f t="shared" si="7"/>
        <v>5.4700000000000006E-2</v>
      </c>
      <c r="K68" s="101">
        <v>183</v>
      </c>
      <c r="L68" s="102" t="s">
        <v>57</v>
      </c>
      <c r="M68" s="100">
        <f t="shared" si="8"/>
        <v>1.83E-2</v>
      </c>
      <c r="N68" s="101">
        <v>132</v>
      </c>
      <c r="O68" s="102" t="s">
        <v>57</v>
      </c>
      <c r="P68" s="100">
        <f t="shared" si="9"/>
        <v>1.32E-2</v>
      </c>
    </row>
    <row r="69" spans="1:16">
      <c r="A69" s="18">
        <f t="shared" si="5"/>
        <v>69</v>
      </c>
      <c r="B69" s="101">
        <v>16</v>
      </c>
      <c r="C69" s="102" t="s">
        <v>56</v>
      </c>
      <c r="D69" s="96">
        <f t="shared" si="6"/>
        <v>8.0000000000000004E-4</v>
      </c>
      <c r="E69" s="103">
        <v>0.54330000000000001</v>
      </c>
      <c r="F69" s="104">
        <v>1.8660000000000001</v>
      </c>
      <c r="G69" s="99">
        <f t="shared" si="1"/>
        <v>2.4093</v>
      </c>
      <c r="H69" s="101">
        <v>582</v>
      </c>
      <c r="I69" s="102" t="s">
        <v>57</v>
      </c>
      <c r="J69" s="100">
        <f t="shared" si="7"/>
        <v>5.8199999999999995E-2</v>
      </c>
      <c r="K69" s="101">
        <v>193</v>
      </c>
      <c r="L69" s="102" t="s">
        <v>57</v>
      </c>
      <c r="M69" s="100">
        <f t="shared" si="8"/>
        <v>1.9300000000000001E-2</v>
      </c>
      <c r="N69" s="101">
        <v>139</v>
      </c>
      <c r="O69" s="102" t="s">
        <v>57</v>
      </c>
      <c r="P69" s="100">
        <f t="shared" si="9"/>
        <v>1.3900000000000001E-2</v>
      </c>
    </row>
    <row r="70" spans="1:16">
      <c r="A70" s="18">
        <f t="shared" si="5"/>
        <v>70</v>
      </c>
      <c r="B70" s="101">
        <v>17</v>
      </c>
      <c r="C70" s="102" t="s">
        <v>56</v>
      </c>
      <c r="D70" s="96">
        <f t="shared" ref="D70:D101" si="10">B70/1000/$C$5</f>
        <v>8.5000000000000006E-4</v>
      </c>
      <c r="E70" s="103">
        <v>0.56000000000000005</v>
      </c>
      <c r="F70" s="104">
        <v>1.845</v>
      </c>
      <c r="G70" s="99">
        <f t="shared" si="1"/>
        <v>2.4050000000000002</v>
      </c>
      <c r="H70" s="101">
        <v>617</v>
      </c>
      <c r="I70" s="102" t="s">
        <v>57</v>
      </c>
      <c r="J70" s="100">
        <f t="shared" si="7"/>
        <v>6.1699999999999998E-2</v>
      </c>
      <c r="K70" s="101">
        <v>203</v>
      </c>
      <c r="L70" s="102" t="s">
        <v>57</v>
      </c>
      <c r="M70" s="100">
        <f t="shared" si="8"/>
        <v>2.0300000000000002E-2</v>
      </c>
      <c r="N70" s="101">
        <v>146</v>
      </c>
      <c r="O70" s="102" t="s">
        <v>57</v>
      </c>
      <c r="P70" s="100">
        <f t="shared" si="9"/>
        <v>1.4599999999999998E-2</v>
      </c>
    </row>
    <row r="71" spans="1:16">
      <c r="A71" s="18">
        <f t="shared" si="5"/>
        <v>71</v>
      </c>
      <c r="B71" s="101">
        <v>18</v>
      </c>
      <c r="C71" s="102" t="s">
        <v>56</v>
      </c>
      <c r="D71" s="96">
        <f t="shared" si="10"/>
        <v>8.9999999999999998E-4</v>
      </c>
      <c r="E71" s="103">
        <v>0.57630000000000003</v>
      </c>
      <c r="F71" s="104">
        <v>1.823</v>
      </c>
      <c r="G71" s="99">
        <f t="shared" si="1"/>
        <v>2.3993000000000002</v>
      </c>
      <c r="H71" s="101">
        <v>652</v>
      </c>
      <c r="I71" s="102" t="s">
        <v>57</v>
      </c>
      <c r="J71" s="100">
        <f t="shared" si="7"/>
        <v>6.5200000000000008E-2</v>
      </c>
      <c r="K71" s="101">
        <v>213</v>
      </c>
      <c r="L71" s="102" t="s">
        <v>57</v>
      </c>
      <c r="M71" s="100">
        <f t="shared" si="8"/>
        <v>2.1299999999999999E-2</v>
      </c>
      <c r="N71" s="101">
        <v>153</v>
      </c>
      <c r="O71" s="102" t="s">
        <v>57</v>
      </c>
      <c r="P71" s="100">
        <f t="shared" si="9"/>
        <v>1.5299999999999999E-2</v>
      </c>
    </row>
    <row r="72" spans="1:16">
      <c r="A72" s="18">
        <f t="shared" si="5"/>
        <v>72</v>
      </c>
      <c r="B72" s="101">
        <v>20</v>
      </c>
      <c r="C72" s="102" t="s">
        <v>56</v>
      </c>
      <c r="D72" s="96">
        <f t="shared" si="10"/>
        <v>1E-3</v>
      </c>
      <c r="E72" s="103">
        <v>0.60750000000000004</v>
      </c>
      <c r="F72" s="104">
        <v>1.7809999999999999</v>
      </c>
      <c r="G72" s="99">
        <f t="shared" si="1"/>
        <v>2.3885000000000001</v>
      </c>
      <c r="H72" s="101">
        <v>723</v>
      </c>
      <c r="I72" s="102" t="s">
        <v>57</v>
      </c>
      <c r="J72" s="100">
        <f t="shared" si="7"/>
        <v>7.2300000000000003E-2</v>
      </c>
      <c r="K72" s="101">
        <v>232</v>
      </c>
      <c r="L72" s="102" t="s">
        <v>57</v>
      </c>
      <c r="M72" s="100">
        <f t="shared" si="8"/>
        <v>2.3200000000000002E-2</v>
      </c>
      <c r="N72" s="101">
        <v>167</v>
      </c>
      <c r="O72" s="102" t="s">
        <v>57</v>
      </c>
      <c r="P72" s="100">
        <f t="shared" si="9"/>
        <v>1.67E-2</v>
      </c>
    </row>
    <row r="73" spans="1:16">
      <c r="A73" s="18">
        <f t="shared" si="5"/>
        <v>73</v>
      </c>
      <c r="B73" s="101">
        <v>22.5</v>
      </c>
      <c r="C73" s="102" t="s">
        <v>56</v>
      </c>
      <c r="D73" s="96">
        <f t="shared" si="10"/>
        <v>1.1249999999999999E-3</v>
      </c>
      <c r="E73" s="103">
        <v>0.64429999999999998</v>
      </c>
      <c r="F73" s="104">
        <v>1.7310000000000001</v>
      </c>
      <c r="G73" s="99">
        <f t="shared" si="1"/>
        <v>2.3753000000000002</v>
      </c>
      <c r="H73" s="101">
        <v>812</v>
      </c>
      <c r="I73" s="102" t="s">
        <v>57</v>
      </c>
      <c r="J73" s="100">
        <f t="shared" si="7"/>
        <v>8.1200000000000008E-2</v>
      </c>
      <c r="K73" s="101">
        <v>257</v>
      </c>
      <c r="L73" s="102" t="s">
        <v>57</v>
      </c>
      <c r="M73" s="100">
        <f t="shared" si="8"/>
        <v>2.5700000000000001E-2</v>
      </c>
      <c r="N73" s="101">
        <v>184</v>
      </c>
      <c r="O73" s="102" t="s">
        <v>57</v>
      </c>
      <c r="P73" s="100">
        <f t="shared" si="9"/>
        <v>1.84E-2</v>
      </c>
    </row>
    <row r="74" spans="1:16">
      <c r="A74" s="18">
        <f t="shared" si="5"/>
        <v>74</v>
      </c>
      <c r="B74" s="101">
        <v>25</v>
      </c>
      <c r="C74" s="102" t="s">
        <v>56</v>
      </c>
      <c r="D74" s="96">
        <f t="shared" si="10"/>
        <v>1.25E-3</v>
      </c>
      <c r="E74" s="103">
        <v>0.67910000000000004</v>
      </c>
      <c r="F74" s="104">
        <v>1.6830000000000001</v>
      </c>
      <c r="G74" s="99">
        <f t="shared" si="1"/>
        <v>2.3620999999999999</v>
      </c>
      <c r="H74" s="101">
        <v>902</v>
      </c>
      <c r="I74" s="102" t="s">
        <v>57</v>
      </c>
      <c r="J74" s="100">
        <f t="shared" si="7"/>
        <v>9.0200000000000002E-2</v>
      </c>
      <c r="K74" s="101">
        <v>280</v>
      </c>
      <c r="L74" s="102" t="s">
        <v>57</v>
      </c>
      <c r="M74" s="100">
        <f t="shared" si="8"/>
        <v>2.8000000000000004E-2</v>
      </c>
      <c r="N74" s="101">
        <v>202</v>
      </c>
      <c r="O74" s="102" t="s">
        <v>57</v>
      </c>
      <c r="P74" s="100">
        <f t="shared" si="9"/>
        <v>2.0200000000000003E-2</v>
      </c>
    </row>
    <row r="75" spans="1:16">
      <c r="A75" s="18">
        <f t="shared" si="5"/>
        <v>75</v>
      </c>
      <c r="B75" s="101">
        <v>27.5</v>
      </c>
      <c r="C75" s="102" t="s">
        <v>56</v>
      </c>
      <c r="D75" s="96">
        <f t="shared" si="10"/>
        <v>1.3749999999999999E-3</v>
      </c>
      <c r="E75" s="103">
        <v>0.71230000000000004</v>
      </c>
      <c r="F75" s="104">
        <v>1.6379999999999999</v>
      </c>
      <c r="G75" s="99">
        <f t="shared" si="1"/>
        <v>2.3502999999999998</v>
      </c>
      <c r="H75" s="101">
        <v>994</v>
      </c>
      <c r="I75" s="102" t="s">
        <v>57</v>
      </c>
      <c r="J75" s="100">
        <f t="shared" si="7"/>
        <v>9.9400000000000002E-2</v>
      </c>
      <c r="K75" s="101">
        <v>304</v>
      </c>
      <c r="L75" s="102" t="s">
        <v>57</v>
      </c>
      <c r="M75" s="100">
        <f t="shared" si="8"/>
        <v>3.04E-2</v>
      </c>
      <c r="N75" s="101">
        <v>219</v>
      </c>
      <c r="O75" s="102" t="s">
        <v>57</v>
      </c>
      <c r="P75" s="100">
        <f t="shared" si="9"/>
        <v>2.1899999999999999E-2</v>
      </c>
    </row>
    <row r="76" spans="1:16">
      <c r="A76" s="18">
        <f t="shared" si="5"/>
        <v>76</v>
      </c>
      <c r="B76" s="101">
        <v>30</v>
      </c>
      <c r="C76" s="102" t="s">
        <v>56</v>
      </c>
      <c r="D76" s="96">
        <f t="shared" si="10"/>
        <v>1.5E-3</v>
      </c>
      <c r="E76" s="103">
        <v>0.74399999999999999</v>
      </c>
      <c r="F76" s="104">
        <v>1.595</v>
      </c>
      <c r="G76" s="99">
        <f t="shared" si="1"/>
        <v>2.339</v>
      </c>
      <c r="H76" s="101">
        <v>1086</v>
      </c>
      <c r="I76" s="102" t="s">
        <v>57</v>
      </c>
      <c r="J76" s="100">
        <f t="shared" si="7"/>
        <v>0.1086</v>
      </c>
      <c r="K76" s="101">
        <v>327</v>
      </c>
      <c r="L76" s="102" t="s">
        <v>57</v>
      </c>
      <c r="M76" s="100">
        <f t="shared" si="8"/>
        <v>3.27E-2</v>
      </c>
      <c r="N76" s="101">
        <v>237</v>
      </c>
      <c r="O76" s="102" t="s">
        <v>57</v>
      </c>
      <c r="P76" s="100">
        <f t="shared" si="9"/>
        <v>2.3699999999999999E-2</v>
      </c>
    </row>
    <row r="77" spans="1:16">
      <c r="A77" s="18">
        <f t="shared" si="5"/>
        <v>77</v>
      </c>
      <c r="B77" s="101">
        <v>32.5</v>
      </c>
      <c r="C77" s="102" t="s">
        <v>56</v>
      </c>
      <c r="D77" s="96">
        <f t="shared" si="10"/>
        <v>1.6250000000000001E-3</v>
      </c>
      <c r="E77" s="103">
        <v>0.77429999999999999</v>
      </c>
      <c r="F77" s="104">
        <v>1.554</v>
      </c>
      <c r="G77" s="99">
        <f t="shared" si="1"/>
        <v>2.3283</v>
      </c>
      <c r="H77" s="101">
        <v>1178</v>
      </c>
      <c r="I77" s="102" t="s">
        <v>57</v>
      </c>
      <c r="J77" s="100">
        <f t="shared" si="7"/>
        <v>0.11779999999999999</v>
      </c>
      <c r="K77" s="101">
        <v>350</v>
      </c>
      <c r="L77" s="102" t="s">
        <v>57</v>
      </c>
      <c r="M77" s="100">
        <f t="shared" si="8"/>
        <v>3.4999999999999996E-2</v>
      </c>
      <c r="N77" s="101">
        <v>254</v>
      </c>
      <c r="O77" s="102" t="s">
        <v>57</v>
      </c>
      <c r="P77" s="100">
        <f t="shared" si="9"/>
        <v>2.5399999999999999E-2</v>
      </c>
    </row>
    <row r="78" spans="1:16">
      <c r="A78" s="18">
        <f t="shared" si="5"/>
        <v>78</v>
      </c>
      <c r="B78" s="101">
        <v>35</v>
      </c>
      <c r="C78" s="102" t="s">
        <v>56</v>
      </c>
      <c r="D78" s="96">
        <f t="shared" si="10"/>
        <v>1.7500000000000003E-3</v>
      </c>
      <c r="E78" s="103">
        <v>0.80359999999999998</v>
      </c>
      <c r="F78" s="104">
        <v>1.516</v>
      </c>
      <c r="G78" s="99">
        <f t="shared" si="1"/>
        <v>2.3195999999999999</v>
      </c>
      <c r="H78" s="101">
        <v>1272</v>
      </c>
      <c r="I78" s="102" t="s">
        <v>57</v>
      </c>
      <c r="J78" s="100">
        <f t="shared" si="7"/>
        <v>0.12720000000000001</v>
      </c>
      <c r="K78" s="101">
        <v>373</v>
      </c>
      <c r="L78" s="102" t="s">
        <v>57</v>
      </c>
      <c r="M78" s="100">
        <f t="shared" si="8"/>
        <v>3.73E-2</v>
      </c>
      <c r="N78" s="101">
        <v>272</v>
      </c>
      <c r="O78" s="102" t="s">
        <v>57</v>
      </c>
      <c r="P78" s="100">
        <f t="shared" si="9"/>
        <v>2.7200000000000002E-2</v>
      </c>
    </row>
    <row r="79" spans="1:16">
      <c r="A79" s="18">
        <f t="shared" si="5"/>
        <v>79</v>
      </c>
      <c r="B79" s="101">
        <v>37.5</v>
      </c>
      <c r="C79" s="102" t="s">
        <v>56</v>
      </c>
      <c r="D79" s="96">
        <f t="shared" si="10"/>
        <v>1.8749999999999999E-3</v>
      </c>
      <c r="E79" s="103">
        <v>0.83179999999999998</v>
      </c>
      <c r="F79" s="104">
        <v>1.48</v>
      </c>
      <c r="G79" s="99">
        <f t="shared" si="1"/>
        <v>2.3117999999999999</v>
      </c>
      <c r="H79" s="101">
        <v>1366</v>
      </c>
      <c r="I79" s="102" t="s">
        <v>57</v>
      </c>
      <c r="J79" s="100">
        <f t="shared" si="7"/>
        <v>0.1366</v>
      </c>
      <c r="K79" s="101">
        <v>395</v>
      </c>
      <c r="L79" s="102" t="s">
        <v>57</v>
      </c>
      <c r="M79" s="100">
        <f t="shared" si="8"/>
        <v>3.95E-2</v>
      </c>
      <c r="N79" s="101">
        <v>289</v>
      </c>
      <c r="O79" s="102" t="s">
        <v>57</v>
      </c>
      <c r="P79" s="100">
        <f t="shared" si="9"/>
        <v>2.8899999999999999E-2</v>
      </c>
    </row>
    <row r="80" spans="1:16">
      <c r="A80" s="18">
        <f t="shared" si="5"/>
        <v>80</v>
      </c>
      <c r="B80" s="101">
        <v>40</v>
      </c>
      <c r="C80" s="102" t="s">
        <v>56</v>
      </c>
      <c r="D80" s="96">
        <f t="shared" si="10"/>
        <v>2E-3</v>
      </c>
      <c r="E80" s="103">
        <v>0.85909999999999997</v>
      </c>
      <c r="F80" s="104">
        <v>1.4450000000000001</v>
      </c>
      <c r="G80" s="99">
        <f t="shared" si="1"/>
        <v>2.3041</v>
      </c>
      <c r="H80" s="101">
        <v>1461</v>
      </c>
      <c r="I80" s="102" t="s">
        <v>57</v>
      </c>
      <c r="J80" s="100">
        <f t="shared" si="7"/>
        <v>0.14610000000000001</v>
      </c>
      <c r="K80" s="101">
        <v>417</v>
      </c>
      <c r="L80" s="102" t="s">
        <v>57</v>
      </c>
      <c r="M80" s="100">
        <f t="shared" si="8"/>
        <v>4.1700000000000001E-2</v>
      </c>
      <c r="N80" s="101">
        <v>306</v>
      </c>
      <c r="O80" s="102" t="s">
        <v>57</v>
      </c>
      <c r="P80" s="100">
        <f t="shared" si="9"/>
        <v>3.0599999999999999E-2</v>
      </c>
    </row>
    <row r="81" spans="1:16">
      <c r="A81" s="18">
        <f t="shared" si="5"/>
        <v>81</v>
      </c>
      <c r="B81" s="101">
        <v>45</v>
      </c>
      <c r="C81" s="102" t="s">
        <v>56</v>
      </c>
      <c r="D81" s="96">
        <f t="shared" si="10"/>
        <v>2.2499999999999998E-3</v>
      </c>
      <c r="E81" s="103">
        <v>0.99580000000000002</v>
      </c>
      <c r="F81" s="104">
        <v>1.3819999999999999</v>
      </c>
      <c r="G81" s="99">
        <f t="shared" si="1"/>
        <v>2.3777999999999997</v>
      </c>
      <c r="H81" s="101">
        <v>1648</v>
      </c>
      <c r="I81" s="102" t="s">
        <v>57</v>
      </c>
      <c r="J81" s="100">
        <f t="shared" si="7"/>
        <v>0.1648</v>
      </c>
      <c r="K81" s="101">
        <v>459</v>
      </c>
      <c r="L81" s="102" t="s">
        <v>57</v>
      </c>
      <c r="M81" s="100">
        <f t="shared" si="8"/>
        <v>4.5900000000000003E-2</v>
      </c>
      <c r="N81" s="101">
        <v>341</v>
      </c>
      <c r="O81" s="102" t="s">
        <v>57</v>
      </c>
      <c r="P81" s="100">
        <f t="shared" si="9"/>
        <v>3.4100000000000005E-2</v>
      </c>
    </row>
    <row r="82" spans="1:16">
      <c r="A82" s="18">
        <f t="shared" si="5"/>
        <v>82</v>
      </c>
      <c r="B82" s="101">
        <v>50</v>
      </c>
      <c r="C82" s="102" t="s">
        <v>56</v>
      </c>
      <c r="D82" s="96">
        <f t="shared" si="10"/>
        <v>2.5000000000000001E-3</v>
      </c>
      <c r="E82" s="103">
        <v>1.0960000000000001</v>
      </c>
      <c r="F82" s="104">
        <v>1.325</v>
      </c>
      <c r="G82" s="99">
        <f t="shared" si="1"/>
        <v>2.4210000000000003</v>
      </c>
      <c r="H82" s="101">
        <v>1832</v>
      </c>
      <c r="I82" s="102" t="s">
        <v>57</v>
      </c>
      <c r="J82" s="100">
        <f t="shared" si="7"/>
        <v>0.1832</v>
      </c>
      <c r="K82" s="101">
        <v>498</v>
      </c>
      <c r="L82" s="102" t="s">
        <v>57</v>
      </c>
      <c r="M82" s="100">
        <f t="shared" si="8"/>
        <v>4.9799999999999997E-2</v>
      </c>
      <c r="N82" s="101">
        <v>376</v>
      </c>
      <c r="O82" s="102" t="s">
        <v>57</v>
      </c>
      <c r="P82" s="100">
        <f t="shared" si="9"/>
        <v>3.7600000000000001E-2</v>
      </c>
    </row>
    <row r="83" spans="1:16">
      <c r="A83" s="18">
        <f t="shared" si="5"/>
        <v>83</v>
      </c>
      <c r="B83" s="101">
        <v>55</v>
      </c>
      <c r="C83" s="102" t="s">
        <v>56</v>
      </c>
      <c r="D83" s="96">
        <f t="shared" si="10"/>
        <v>2.7499999999999998E-3</v>
      </c>
      <c r="E83" s="103">
        <v>1.1719999999999999</v>
      </c>
      <c r="F83" s="104">
        <v>1.2729999999999999</v>
      </c>
      <c r="G83" s="99">
        <f t="shared" si="1"/>
        <v>2.4449999999999998</v>
      </c>
      <c r="H83" s="101">
        <v>2014</v>
      </c>
      <c r="I83" s="102" t="s">
        <v>57</v>
      </c>
      <c r="J83" s="100">
        <f t="shared" si="7"/>
        <v>0.20139999999999997</v>
      </c>
      <c r="K83" s="101">
        <v>534</v>
      </c>
      <c r="L83" s="102" t="s">
        <v>57</v>
      </c>
      <c r="M83" s="100">
        <f t="shared" si="8"/>
        <v>5.3400000000000003E-2</v>
      </c>
      <c r="N83" s="101">
        <v>410</v>
      </c>
      <c r="O83" s="102" t="s">
        <v>57</v>
      </c>
      <c r="P83" s="100">
        <f t="shared" si="9"/>
        <v>4.0999999999999995E-2</v>
      </c>
    </row>
    <row r="84" spans="1:16">
      <c r="A84" s="18">
        <f t="shared" si="5"/>
        <v>84</v>
      </c>
      <c r="B84" s="101">
        <v>60</v>
      </c>
      <c r="C84" s="102" t="s">
        <v>56</v>
      </c>
      <c r="D84" s="96">
        <f t="shared" si="10"/>
        <v>3.0000000000000001E-3</v>
      </c>
      <c r="E84" s="103">
        <v>1.23</v>
      </c>
      <c r="F84" s="104">
        <v>1.2250000000000001</v>
      </c>
      <c r="G84" s="99">
        <f t="shared" ref="G84:G147" si="11">E84+F84</f>
        <v>2.4550000000000001</v>
      </c>
      <c r="H84" s="101">
        <v>2196</v>
      </c>
      <c r="I84" s="102" t="s">
        <v>57</v>
      </c>
      <c r="J84" s="100">
        <f t="shared" ref="J84:J100" si="12">H84/1000/10</f>
        <v>0.21960000000000002</v>
      </c>
      <c r="K84" s="101">
        <v>570</v>
      </c>
      <c r="L84" s="102" t="s">
        <v>57</v>
      </c>
      <c r="M84" s="100">
        <f t="shared" ref="M84:M115" si="13">K84/1000/10</f>
        <v>5.6999999999999995E-2</v>
      </c>
      <c r="N84" s="101">
        <v>443</v>
      </c>
      <c r="O84" s="102" t="s">
        <v>57</v>
      </c>
      <c r="P84" s="100">
        <f t="shared" ref="P84:P115" si="14">N84/1000/10</f>
        <v>4.4299999999999999E-2</v>
      </c>
    </row>
    <row r="85" spans="1:16">
      <c r="A85" s="18">
        <f t="shared" si="5"/>
        <v>85</v>
      </c>
      <c r="B85" s="101">
        <v>65</v>
      </c>
      <c r="C85" s="102" t="s">
        <v>56</v>
      </c>
      <c r="D85" s="96">
        <f t="shared" si="10"/>
        <v>3.2500000000000003E-3</v>
      </c>
      <c r="E85" s="103">
        <v>1.2749999999999999</v>
      </c>
      <c r="F85" s="104">
        <v>1.1819999999999999</v>
      </c>
      <c r="G85" s="99">
        <f t="shared" si="11"/>
        <v>2.4569999999999999</v>
      </c>
      <c r="H85" s="101">
        <v>2378</v>
      </c>
      <c r="I85" s="102" t="s">
        <v>57</v>
      </c>
      <c r="J85" s="100">
        <f t="shared" si="12"/>
        <v>0.23780000000000001</v>
      </c>
      <c r="K85" s="101">
        <v>604</v>
      </c>
      <c r="L85" s="102" t="s">
        <v>57</v>
      </c>
      <c r="M85" s="100">
        <f t="shared" si="13"/>
        <v>6.0399999999999995E-2</v>
      </c>
      <c r="N85" s="101">
        <v>475</v>
      </c>
      <c r="O85" s="102" t="s">
        <v>57</v>
      </c>
      <c r="P85" s="100">
        <f t="shared" si="14"/>
        <v>4.7500000000000001E-2</v>
      </c>
    </row>
    <row r="86" spans="1:16">
      <c r="A86" s="18">
        <f t="shared" ref="A86:A149" si="15">A85+1</f>
        <v>86</v>
      </c>
      <c r="B86" s="101">
        <v>70</v>
      </c>
      <c r="C86" s="102" t="s">
        <v>56</v>
      </c>
      <c r="D86" s="96">
        <f t="shared" si="10"/>
        <v>3.5000000000000005E-3</v>
      </c>
      <c r="E86" s="103">
        <v>1.3120000000000001</v>
      </c>
      <c r="F86" s="104">
        <v>1.1419999999999999</v>
      </c>
      <c r="G86" s="99">
        <f t="shared" si="11"/>
        <v>2.4539999999999997</v>
      </c>
      <c r="H86" s="101">
        <v>2560</v>
      </c>
      <c r="I86" s="102" t="s">
        <v>57</v>
      </c>
      <c r="J86" s="100">
        <f t="shared" si="12"/>
        <v>0.25600000000000001</v>
      </c>
      <c r="K86" s="101">
        <v>637</v>
      </c>
      <c r="L86" s="102" t="s">
        <v>57</v>
      </c>
      <c r="M86" s="100">
        <f t="shared" si="13"/>
        <v>6.3700000000000007E-2</v>
      </c>
      <c r="N86" s="101">
        <v>507</v>
      </c>
      <c r="O86" s="102" t="s">
        <v>57</v>
      </c>
      <c r="P86" s="100">
        <f t="shared" si="14"/>
        <v>5.0700000000000002E-2</v>
      </c>
    </row>
    <row r="87" spans="1:16">
      <c r="A87" s="18">
        <f t="shared" si="15"/>
        <v>87</v>
      </c>
      <c r="B87" s="101">
        <v>80</v>
      </c>
      <c r="C87" s="102" t="s">
        <v>56</v>
      </c>
      <c r="D87" s="96">
        <f t="shared" si="10"/>
        <v>4.0000000000000001E-3</v>
      </c>
      <c r="E87" s="103">
        <v>1.371</v>
      </c>
      <c r="F87" s="104">
        <v>1.071</v>
      </c>
      <c r="G87" s="99">
        <f t="shared" si="11"/>
        <v>2.4420000000000002</v>
      </c>
      <c r="H87" s="101">
        <v>2929</v>
      </c>
      <c r="I87" s="102" t="s">
        <v>57</v>
      </c>
      <c r="J87" s="100">
        <f t="shared" si="12"/>
        <v>0.29289999999999999</v>
      </c>
      <c r="K87" s="101">
        <v>703</v>
      </c>
      <c r="L87" s="102" t="s">
        <v>57</v>
      </c>
      <c r="M87" s="100">
        <f t="shared" si="13"/>
        <v>7.0300000000000001E-2</v>
      </c>
      <c r="N87" s="101">
        <v>569</v>
      </c>
      <c r="O87" s="102" t="s">
        <v>57</v>
      </c>
      <c r="P87" s="100">
        <f t="shared" si="14"/>
        <v>5.6899999999999992E-2</v>
      </c>
    </row>
    <row r="88" spans="1:16">
      <c r="A88" s="18">
        <f t="shared" si="15"/>
        <v>88</v>
      </c>
      <c r="B88" s="101">
        <v>90</v>
      </c>
      <c r="C88" s="102" t="s">
        <v>56</v>
      </c>
      <c r="D88" s="96">
        <f t="shared" si="10"/>
        <v>4.4999999999999997E-3</v>
      </c>
      <c r="E88" s="103">
        <v>1.4179999999999999</v>
      </c>
      <c r="F88" s="104">
        <v>1.01</v>
      </c>
      <c r="G88" s="99">
        <f t="shared" si="11"/>
        <v>2.4279999999999999</v>
      </c>
      <c r="H88" s="101">
        <v>3302</v>
      </c>
      <c r="I88" s="102" t="s">
        <v>57</v>
      </c>
      <c r="J88" s="100">
        <f t="shared" si="12"/>
        <v>0.33019999999999999</v>
      </c>
      <c r="K88" s="101">
        <v>766</v>
      </c>
      <c r="L88" s="102" t="s">
        <v>57</v>
      </c>
      <c r="M88" s="100">
        <f t="shared" si="13"/>
        <v>7.6600000000000001E-2</v>
      </c>
      <c r="N88" s="101">
        <v>630</v>
      </c>
      <c r="O88" s="102" t="s">
        <v>57</v>
      </c>
      <c r="P88" s="100">
        <f t="shared" si="14"/>
        <v>6.3E-2</v>
      </c>
    </row>
    <row r="89" spans="1:16">
      <c r="A89" s="18">
        <f t="shared" si="15"/>
        <v>89</v>
      </c>
      <c r="B89" s="101">
        <v>100</v>
      </c>
      <c r="C89" s="102" t="s">
        <v>56</v>
      </c>
      <c r="D89" s="96">
        <f t="shared" si="10"/>
        <v>5.0000000000000001E-3</v>
      </c>
      <c r="E89" s="103">
        <v>1.462</v>
      </c>
      <c r="F89" s="104">
        <v>0.95620000000000005</v>
      </c>
      <c r="G89" s="99">
        <f t="shared" si="11"/>
        <v>2.4182000000000001</v>
      </c>
      <c r="H89" s="101">
        <v>3679</v>
      </c>
      <c r="I89" s="102" t="s">
        <v>57</v>
      </c>
      <c r="J89" s="100">
        <f t="shared" si="12"/>
        <v>0.3679</v>
      </c>
      <c r="K89" s="101">
        <v>827</v>
      </c>
      <c r="L89" s="102" t="s">
        <v>57</v>
      </c>
      <c r="M89" s="100">
        <f t="shared" si="13"/>
        <v>8.2699999999999996E-2</v>
      </c>
      <c r="N89" s="101">
        <v>690</v>
      </c>
      <c r="O89" s="102" t="s">
        <v>57</v>
      </c>
      <c r="P89" s="100">
        <f t="shared" si="14"/>
        <v>6.8999999999999992E-2</v>
      </c>
    </row>
    <row r="90" spans="1:16">
      <c r="A90" s="18">
        <f t="shared" si="15"/>
        <v>90</v>
      </c>
      <c r="B90" s="101">
        <v>110</v>
      </c>
      <c r="C90" s="102" t="s">
        <v>56</v>
      </c>
      <c r="D90" s="96">
        <f t="shared" si="10"/>
        <v>5.4999999999999997E-3</v>
      </c>
      <c r="E90" s="103">
        <v>1.504</v>
      </c>
      <c r="F90" s="104">
        <v>0.90880000000000005</v>
      </c>
      <c r="G90" s="99">
        <f t="shared" si="11"/>
        <v>2.4127999999999998</v>
      </c>
      <c r="H90" s="101">
        <v>4058</v>
      </c>
      <c r="I90" s="102" t="s">
        <v>57</v>
      </c>
      <c r="J90" s="100">
        <f t="shared" si="12"/>
        <v>0.40579999999999999</v>
      </c>
      <c r="K90" s="101">
        <v>886</v>
      </c>
      <c r="L90" s="102" t="s">
        <v>57</v>
      </c>
      <c r="M90" s="100">
        <f t="shared" si="13"/>
        <v>8.8599999999999998E-2</v>
      </c>
      <c r="N90" s="101">
        <v>749</v>
      </c>
      <c r="O90" s="102" t="s">
        <v>57</v>
      </c>
      <c r="P90" s="100">
        <f t="shared" si="14"/>
        <v>7.4899999999999994E-2</v>
      </c>
    </row>
    <row r="91" spans="1:16">
      <c r="A91" s="18">
        <f t="shared" si="15"/>
        <v>91</v>
      </c>
      <c r="B91" s="101">
        <v>120</v>
      </c>
      <c r="C91" s="102" t="s">
        <v>56</v>
      </c>
      <c r="D91" s="96">
        <f t="shared" si="10"/>
        <v>6.0000000000000001E-3</v>
      </c>
      <c r="E91" s="103">
        <v>1.5469999999999999</v>
      </c>
      <c r="F91" s="104">
        <v>0.86670000000000003</v>
      </c>
      <c r="G91" s="99">
        <f t="shared" si="11"/>
        <v>2.4137</v>
      </c>
      <c r="H91" s="101">
        <v>4439</v>
      </c>
      <c r="I91" s="102" t="s">
        <v>57</v>
      </c>
      <c r="J91" s="100">
        <f t="shared" si="12"/>
        <v>0.44390000000000002</v>
      </c>
      <c r="K91" s="101">
        <v>943</v>
      </c>
      <c r="L91" s="102" t="s">
        <v>57</v>
      </c>
      <c r="M91" s="100">
        <f t="shared" si="13"/>
        <v>9.4299999999999995E-2</v>
      </c>
      <c r="N91" s="101">
        <v>807</v>
      </c>
      <c r="O91" s="102" t="s">
        <v>57</v>
      </c>
      <c r="P91" s="100">
        <f t="shared" si="14"/>
        <v>8.0700000000000008E-2</v>
      </c>
    </row>
    <row r="92" spans="1:16">
      <c r="A92" s="18">
        <f t="shared" si="15"/>
        <v>92</v>
      </c>
      <c r="B92" s="101">
        <v>130</v>
      </c>
      <c r="C92" s="102" t="s">
        <v>56</v>
      </c>
      <c r="D92" s="96">
        <f t="shared" si="10"/>
        <v>6.5000000000000006E-3</v>
      </c>
      <c r="E92" s="103">
        <v>1.5920000000000001</v>
      </c>
      <c r="F92" s="104">
        <v>0.82879999999999998</v>
      </c>
      <c r="G92" s="99">
        <f t="shared" si="11"/>
        <v>2.4207999999999998</v>
      </c>
      <c r="H92" s="101">
        <v>4821</v>
      </c>
      <c r="I92" s="102" t="s">
        <v>57</v>
      </c>
      <c r="J92" s="100">
        <f t="shared" si="12"/>
        <v>0.48209999999999997</v>
      </c>
      <c r="K92" s="101">
        <v>998</v>
      </c>
      <c r="L92" s="102" t="s">
        <v>57</v>
      </c>
      <c r="M92" s="100">
        <f t="shared" si="13"/>
        <v>9.98E-2</v>
      </c>
      <c r="N92" s="101">
        <v>864</v>
      </c>
      <c r="O92" s="102" t="s">
        <v>57</v>
      </c>
      <c r="P92" s="100">
        <f t="shared" si="14"/>
        <v>8.6400000000000005E-2</v>
      </c>
    </row>
    <row r="93" spans="1:16">
      <c r="A93" s="18">
        <f t="shared" si="15"/>
        <v>93</v>
      </c>
      <c r="B93" s="101">
        <v>140</v>
      </c>
      <c r="C93" s="102" t="s">
        <v>56</v>
      </c>
      <c r="D93" s="96">
        <f t="shared" si="10"/>
        <v>7.000000000000001E-3</v>
      </c>
      <c r="E93" s="103">
        <v>1.6379999999999999</v>
      </c>
      <c r="F93" s="104">
        <v>0.79469999999999996</v>
      </c>
      <c r="G93" s="99">
        <f t="shared" si="11"/>
        <v>2.4326999999999996</v>
      </c>
      <c r="H93" s="101">
        <v>5203</v>
      </c>
      <c r="I93" s="102" t="s">
        <v>57</v>
      </c>
      <c r="J93" s="100">
        <f t="shared" si="12"/>
        <v>0.52029999999999998</v>
      </c>
      <c r="K93" s="101">
        <v>1051</v>
      </c>
      <c r="L93" s="102" t="s">
        <v>57</v>
      </c>
      <c r="M93" s="100">
        <f t="shared" si="13"/>
        <v>0.1051</v>
      </c>
      <c r="N93" s="101">
        <v>920</v>
      </c>
      <c r="O93" s="102" t="s">
        <v>57</v>
      </c>
      <c r="P93" s="100">
        <f t="shared" si="14"/>
        <v>9.1999999999999998E-2</v>
      </c>
    </row>
    <row r="94" spans="1:16">
      <c r="A94" s="18">
        <f t="shared" si="15"/>
        <v>94</v>
      </c>
      <c r="B94" s="101">
        <v>150</v>
      </c>
      <c r="C94" s="102" t="s">
        <v>56</v>
      </c>
      <c r="D94" s="96">
        <f t="shared" si="10"/>
        <v>7.4999999999999997E-3</v>
      </c>
      <c r="E94" s="103">
        <v>1.6870000000000001</v>
      </c>
      <c r="F94" s="104">
        <v>0.76359999999999995</v>
      </c>
      <c r="G94" s="99">
        <f t="shared" si="11"/>
        <v>2.4506000000000001</v>
      </c>
      <c r="H94" s="101">
        <v>5583</v>
      </c>
      <c r="I94" s="102" t="s">
        <v>57</v>
      </c>
      <c r="J94" s="100">
        <f t="shared" si="12"/>
        <v>0.55830000000000002</v>
      </c>
      <c r="K94" s="101">
        <v>1102</v>
      </c>
      <c r="L94" s="102" t="s">
        <v>57</v>
      </c>
      <c r="M94" s="100">
        <f t="shared" si="13"/>
        <v>0.11020000000000001</v>
      </c>
      <c r="N94" s="101">
        <v>975</v>
      </c>
      <c r="O94" s="102" t="s">
        <v>57</v>
      </c>
      <c r="P94" s="100">
        <f t="shared" si="14"/>
        <v>9.7500000000000003E-2</v>
      </c>
    </row>
    <row r="95" spans="1:16">
      <c r="A95" s="18">
        <f t="shared" si="15"/>
        <v>95</v>
      </c>
      <c r="B95" s="101">
        <v>160</v>
      </c>
      <c r="C95" s="102" t="s">
        <v>56</v>
      </c>
      <c r="D95" s="96">
        <f t="shared" si="10"/>
        <v>8.0000000000000002E-3</v>
      </c>
      <c r="E95" s="103">
        <v>1.738</v>
      </c>
      <c r="F95" s="104">
        <v>0.73529999999999995</v>
      </c>
      <c r="G95" s="99">
        <f t="shared" si="11"/>
        <v>2.4733000000000001</v>
      </c>
      <c r="H95" s="101">
        <v>5961</v>
      </c>
      <c r="I95" s="102" t="s">
        <v>57</v>
      </c>
      <c r="J95" s="100">
        <f t="shared" si="12"/>
        <v>0.59610000000000007</v>
      </c>
      <c r="K95" s="101">
        <v>1151</v>
      </c>
      <c r="L95" s="102" t="s">
        <v>57</v>
      </c>
      <c r="M95" s="100">
        <f t="shared" si="13"/>
        <v>0.11510000000000001</v>
      </c>
      <c r="N95" s="101">
        <v>1029</v>
      </c>
      <c r="O95" s="102" t="s">
        <v>57</v>
      </c>
      <c r="P95" s="100">
        <f t="shared" si="14"/>
        <v>0.10289999999999999</v>
      </c>
    </row>
    <row r="96" spans="1:16">
      <c r="A96" s="18">
        <f t="shared" si="15"/>
        <v>96</v>
      </c>
      <c r="B96" s="101">
        <v>170</v>
      </c>
      <c r="C96" s="102" t="s">
        <v>56</v>
      </c>
      <c r="D96" s="96">
        <f t="shared" si="10"/>
        <v>8.5000000000000006E-3</v>
      </c>
      <c r="E96" s="103">
        <v>1.7909999999999999</v>
      </c>
      <c r="F96" s="104">
        <v>0.70930000000000004</v>
      </c>
      <c r="G96" s="99">
        <f t="shared" si="11"/>
        <v>2.5003000000000002</v>
      </c>
      <c r="H96" s="101">
        <v>6337</v>
      </c>
      <c r="I96" s="102" t="s">
        <v>57</v>
      </c>
      <c r="J96" s="100">
        <f t="shared" si="12"/>
        <v>0.63369999999999993</v>
      </c>
      <c r="K96" s="101">
        <v>1197</v>
      </c>
      <c r="L96" s="102" t="s">
        <v>57</v>
      </c>
      <c r="M96" s="100">
        <f t="shared" si="13"/>
        <v>0.1197</v>
      </c>
      <c r="N96" s="101">
        <v>1082</v>
      </c>
      <c r="O96" s="102" t="s">
        <v>57</v>
      </c>
      <c r="P96" s="100">
        <f t="shared" si="14"/>
        <v>0.1082</v>
      </c>
    </row>
    <row r="97" spans="1:16">
      <c r="A97" s="18">
        <f t="shared" si="15"/>
        <v>97</v>
      </c>
      <c r="B97" s="101">
        <v>180</v>
      </c>
      <c r="C97" s="102" t="s">
        <v>56</v>
      </c>
      <c r="D97" s="96">
        <f t="shared" si="10"/>
        <v>8.9999999999999993E-3</v>
      </c>
      <c r="E97" s="103">
        <v>1.845</v>
      </c>
      <c r="F97" s="104">
        <v>0.68540000000000001</v>
      </c>
      <c r="G97" s="99">
        <f t="shared" si="11"/>
        <v>2.5304000000000002</v>
      </c>
      <c r="H97" s="101">
        <v>6709</v>
      </c>
      <c r="I97" s="102" t="s">
        <v>57</v>
      </c>
      <c r="J97" s="100">
        <f t="shared" si="12"/>
        <v>0.67089999999999994</v>
      </c>
      <c r="K97" s="101">
        <v>1242</v>
      </c>
      <c r="L97" s="102" t="s">
        <v>57</v>
      </c>
      <c r="M97" s="100">
        <f t="shared" si="13"/>
        <v>0.1242</v>
      </c>
      <c r="N97" s="101">
        <v>1134</v>
      </c>
      <c r="O97" s="102" t="s">
        <v>57</v>
      </c>
      <c r="P97" s="100">
        <f t="shared" si="14"/>
        <v>0.11339999999999999</v>
      </c>
    </row>
    <row r="98" spans="1:16">
      <c r="A98" s="18">
        <f t="shared" si="15"/>
        <v>98</v>
      </c>
      <c r="B98" s="101">
        <v>200</v>
      </c>
      <c r="C98" s="102" t="s">
        <v>56</v>
      </c>
      <c r="D98" s="96">
        <f t="shared" si="10"/>
        <v>0.01</v>
      </c>
      <c r="E98" s="103">
        <v>1.958</v>
      </c>
      <c r="F98" s="104">
        <v>0.64270000000000005</v>
      </c>
      <c r="G98" s="99">
        <f t="shared" si="11"/>
        <v>2.6006999999999998</v>
      </c>
      <c r="H98" s="101">
        <v>7440</v>
      </c>
      <c r="I98" s="102" t="s">
        <v>57</v>
      </c>
      <c r="J98" s="100">
        <f t="shared" si="12"/>
        <v>0.74399999999999999</v>
      </c>
      <c r="K98" s="101">
        <v>1327</v>
      </c>
      <c r="L98" s="102" t="s">
        <v>57</v>
      </c>
      <c r="M98" s="100">
        <f t="shared" si="13"/>
        <v>0.13269999999999998</v>
      </c>
      <c r="N98" s="101">
        <v>1234</v>
      </c>
      <c r="O98" s="102" t="s">
        <v>57</v>
      </c>
      <c r="P98" s="100">
        <f t="shared" si="14"/>
        <v>0.1234</v>
      </c>
    </row>
    <row r="99" spans="1:16">
      <c r="A99" s="18">
        <f t="shared" si="15"/>
        <v>99</v>
      </c>
      <c r="B99" s="101">
        <v>225</v>
      </c>
      <c r="C99" s="102" t="s">
        <v>56</v>
      </c>
      <c r="D99" s="96">
        <f t="shared" si="10"/>
        <v>1.125E-2</v>
      </c>
      <c r="E99" s="103">
        <v>2.105</v>
      </c>
      <c r="F99" s="104">
        <v>0.59719999999999995</v>
      </c>
      <c r="G99" s="99">
        <f t="shared" si="11"/>
        <v>2.7021999999999999</v>
      </c>
      <c r="H99" s="101">
        <v>8328</v>
      </c>
      <c r="I99" s="102" t="s">
        <v>57</v>
      </c>
      <c r="J99" s="100">
        <f t="shared" si="12"/>
        <v>0.83279999999999998</v>
      </c>
      <c r="K99" s="101">
        <v>1423</v>
      </c>
      <c r="L99" s="102" t="s">
        <v>57</v>
      </c>
      <c r="M99" s="100">
        <f t="shared" si="13"/>
        <v>0.14230000000000001</v>
      </c>
      <c r="N99" s="101">
        <v>1352</v>
      </c>
      <c r="O99" s="102" t="s">
        <v>57</v>
      </c>
      <c r="P99" s="100">
        <f t="shared" si="14"/>
        <v>0.13520000000000001</v>
      </c>
    </row>
    <row r="100" spans="1:16">
      <c r="A100" s="18">
        <f t="shared" si="15"/>
        <v>100</v>
      </c>
      <c r="B100" s="101">
        <v>250</v>
      </c>
      <c r="C100" s="102" t="s">
        <v>56</v>
      </c>
      <c r="D100" s="96">
        <f t="shared" si="10"/>
        <v>1.2500000000000001E-2</v>
      </c>
      <c r="E100" s="103">
        <v>2.2559999999999998</v>
      </c>
      <c r="F100" s="104">
        <v>0.55859999999999999</v>
      </c>
      <c r="G100" s="99">
        <f t="shared" si="11"/>
        <v>2.8145999999999995</v>
      </c>
      <c r="H100" s="101">
        <v>9186</v>
      </c>
      <c r="I100" s="102" t="s">
        <v>57</v>
      </c>
      <c r="J100" s="100">
        <f t="shared" si="12"/>
        <v>0.91859999999999997</v>
      </c>
      <c r="K100" s="101">
        <v>1509</v>
      </c>
      <c r="L100" s="102" t="s">
        <v>57</v>
      </c>
      <c r="M100" s="100">
        <f t="shared" si="13"/>
        <v>0.15089999999999998</v>
      </c>
      <c r="N100" s="101">
        <v>1463</v>
      </c>
      <c r="O100" s="102" t="s">
        <v>57</v>
      </c>
      <c r="P100" s="100">
        <f t="shared" si="14"/>
        <v>0.14630000000000001</v>
      </c>
    </row>
    <row r="101" spans="1:16">
      <c r="A101" s="18">
        <f t="shared" si="15"/>
        <v>101</v>
      </c>
      <c r="B101" s="101">
        <v>275</v>
      </c>
      <c r="C101" s="102" t="s">
        <v>56</v>
      </c>
      <c r="D101" s="96">
        <f t="shared" si="10"/>
        <v>1.3750000000000002E-2</v>
      </c>
      <c r="E101" s="103">
        <v>2.4089999999999998</v>
      </c>
      <c r="F101" s="104">
        <v>0.5252</v>
      </c>
      <c r="G101" s="99">
        <f t="shared" si="11"/>
        <v>2.9341999999999997</v>
      </c>
      <c r="H101" s="101">
        <v>1</v>
      </c>
      <c r="I101" s="105" t="s">
        <v>59</v>
      </c>
      <c r="J101" s="106">
        <f t="shared" ref="J101:J132" si="16">H101</f>
        <v>1</v>
      </c>
      <c r="K101" s="101">
        <v>1586</v>
      </c>
      <c r="L101" s="102" t="s">
        <v>57</v>
      </c>
      <c r="M101" s="100">
        <f t="shared" si="13"/>
        <v>0.15860000000000002</v>
      </c>
      <c r="N101" s="101">
        <v>1565</v>
      </c>
      <c r="O101" s="102" t="s">
        <v>57</v>
      </c>
      <c r="P101" s="100">
        <f t="shared" si="14"/>
        <v>0.1565</v>
      </c>
    </row>
    <row r="102" spans="1:16">
      <c r="A102" s="18">
        <f t="shared" si="15"/>
        <v>102</v>
      </c>
      <c r="B102" s="101">
        <v>300</v>
      </c>
      <c r="C102" s="102" t="s">
        <v>56</v>
      </c>
      <c r="D102" s="96">
        <f t="shared" ref="D102:D114" si="17">B102/1000/$C$5</f>
        <v>1.4999999999999999E-2</v>
      </c>
      <c r="E102" s="103">
        <v>2.5630000000000002</v>
      </c>
      <c r="F102" s="104">
        <v>0.49609999999999999</v>
      </c>
      <c r="G102" s="99">
        <f t="shared" si="11"/>
        <v>3.0590999999999999</v>
      </c>
      <c r="H102" s="101">
        <v>1.08</v>
      </c>
      <c r="I102" s="102" t="s">
        <v>59</v>
      </c>
      <c r="J102" s="106">
        <f t="shared" si="16"/>
        <v>1.08</v>
      </c>
      <c r="K102" s="101">
        <v>1654</v>
      </c>
      <c r="L102" s="102" t="s">
        <v>57</v>
      </c>
      <c r="M102" s="100">
        <f t="shared" si="13"/>
        <v>0.16539999999999999</v>
      </c>
      <c r="N102" s="101">
        <v>1661</v>
      </c>
      <c r="O102" s="102" t="s">
        <v>57</v>
      </c>
      <c r="P102" s="100">
        <f t="shared" si="14"/>
        <v>0.1661</v>
      </c>
    </row>
    <row r="103" spans="1:16">
      <c r="A103" s="18">
        <f t="shared" si="15"/>
        <v>103</v>
      </c>
      <c r="B103" s="101">
        <v>325</v>
      </c>
      <c r="C103" s="102" t="s">
        <v>56</v>
      </c>
      <c r="D103" s="96">
        <f t="shared" si="17"/>
        <v>1.6250000000000001E-2</v>
      </c>
      <c r="E103" s="103">
        <v>2.7160000000000002</v>
      </c>
      <c r="F103" s="104">
        <v>0.47049999999999997</v>
      </c>
      <c r="G103" s="99">
        <f t="shared" si="11"/>
        <v>3.1865000000000001</v>
      </c>
      <c r="H103" s="101">
        <v>1.1599999999999999</v>
      </c>
      <c r="I103" s="102" t="s">
        <v>59</v>
      </c>
      <c r="J103" s="106">
        <f t="shared" si="16"/>
        <v>1.1599999999999999</v>
      </c>
      <c r="K103" s="101">
        <v>1716</v>
      </c>
      <c r="L103" s="102" t="s">
        <v>57</v>
      </c>
      <c r="M103" s="100">
        <f t="shared" si="13"/>
        <v>0.1716</v>
      </c>
      <c r="N103" s="101">
        <v>1750</v>
      </c>
      <c r="O103" s="102" t="s">
        <v>57</v>
      </c>
      <c r="P103" s="100">
        <f t="shared" si="14"/>
        <v>0.17499999999999999</v>
      </c>
    </row>
    <row r="104" spans="1:16">
      <c r="A104" s="18">
        <f t="shared" si="15"/>
        <v>104</v>
      </c>
      <c r="B104" s="101">
        <v>350</v>
      </c>
      <c r="C104" s="102" t="s">
        <v>56</v>
      </c>
      <c r="D104" s="96">
        <f t="shared" si="17"/>
        <v>1.7499999999999998E-2</v>
      </c>
      <c r="E104" s="103">
        <v>2.8679999999999999</v>
      </c>
      <c r="F104" s="104">
        <v>0.44769999999999999</v>
      </c>
      <c r="G104" s="99">
        <f t="shared" si="11"/>
        <v>3.3156999999999996</v>
      </c>
      <c r="H104" s="101">
        <v>1.23</v>
      </c>
      <c r="I104" s="102" t="s">
        <v>59</v>
      </c>
      <c r="J104" s="106">
        <f t="shared" si="16"/>
        <v>1.23</v>
      </c>
      <c r="K104" s="101">
        <v>1771</v>
      </c>
      <c r="L104" s="102" t="s">
        <v>57</v>
      </c>
      <c r="M104" s="100">
        <f t="shared" si="13"/>
        <v>0.17709999999999998</v>
      </c>
      <c r="N104" s="101">
        <v>1832</v>
      </c>
      <c r="O104" s="102" t="s">
        <v>57</v>
      </c>
      <c r="P104" s="100">
        <f t="shared" si="14"/>
        <v>0.1832</v>
      </c>
    </row>
    <row r="105" spans="1:16">
      <c r="A105" s="18">
        <f t="shared" si="15"/>
        <v>105</v>
      </c>
      <c r="B105" s="101">
        <v>375</v>
      </c>
      <c r="C105" s="102" t="s">
        <v>56</v>
      </c>
      <c r="D105" s="96">
        <f t="shared" si="17"/>
        <v>1.8749999999999999E-2</v>
      </c>
      <c r="E105" s="103">
        <v>3.0169999999999999</v>
      </c>
      <c r="F105" s="104">
        <v>0.42730000000000001</v>
      </c>
      <c r="G105" s="99">
        <f t="shared" si="11"/>
        <v>3.4443000000000001</v>
      </c>
      <c r="H105" s="101">
        <v>1.3</v>
      </c>
      <c r="I105" s="102" t="s">
        <v>59</v>
      </c>
      <c r="J105" s="106">
        <f t="shared" si="16"/>
        <v>1.3</v>
      </c>
      <c r="K105" s="101">
        <v>1821</v>
      </c>
      <c r="L105" s="102" t="s">
        <v>57</v>
      </c>
      <c r="M105" s="100">
        <f t="shared" si="13"/>
        <v>0.18209999999999998</v>
      </c>
      <c r="N105" s="101">
        <v>1909</v>
      </c>
      <c r="O105" s="102" t="s">
        <v>57</v>
      </c>
      <c r="P105" s="100">
        <f t="shared" si="14"/>
        <v>0.19090000000000001</v>
      </c>
    </row>
    <row r="106" spans="1:16">
      <c r="A106" s="18">
        <f t="shared" si="15"/>
        <v>106</v>
      </c>
      <c r="B106" s="101">
        <v>400</v>
      </c>
      <c r="C106" s="102" t="s">
        <v>56</v>
      </c>
      <c r="D106" s="96">
        <f t="shared" si="17"/>
        <v>0.02</v>
      </c>
      <c r="E106" s="103">
        <v>3.1640000000000001</v>
      </c>
      <c r="F106" s="104">
        <v>0.40889999999999999</v>
      </c>
      <c r="G106" s="99">
        <f t="shared" si="11"/>
        <v>3.5729000000000002</v>
      </c>
      <c r="H106" s="101">
        <v>1.37</v>
      </c>
      <c r="I106" s="102" t="s">
        <v>59</v>
      </c>
      <c r="J106" s="106">
        <f t="shared" si="16"/>
        <v>1.37</v>
      </c>
      <c r="K106" s="101">
        <v>1867</v>
      </c>
      <c r="L106" s="102" t="s">
        <v>57</v>
      </c>
      <c r="M106" s="100">
        <f t="shared" si="13"/>
        <v>0.1867</v>
      </c>
      <c r="N106" s="101">
        <v>1981</v>
      </c>
      <c r="O106" s="102" t="s">
        <v>57</v>
      </c>
      <c r="P106" s="100">
        <f t="shared" si="14"/>
        <v>0.1981</v>
      </c>
    </row>
    <row r="107" spans="1:16">
      <c r="A107" s="18">
        <f t="shared" si="15"/>
        <v>107</v>
      </c>
      <c r="B107" s="101">
        <v>450</v>
      </c>
      <c r="C107" s="102" t="s">
        <v>56</v>
      </c>
      <c r="D107" s="96">
        <f t="shared" si="17"/>
        <v>2.2499999999999999E-2</v>
      </c>
      <c r="E107" s="103">
        <v>3.4510000000000001</v>
      </c>
      <c r="F107" s="104">
        <v>0.377</v>
      </c>
      <c r="G107" s="99">
        <f t="shared" si="11"/>
        <v>3.8280000000000003</v>
      </c>
      <c r="H107" s="101">
        <v>1.5</v>
      </c>
      <c r="I107" s="102" t="s">
        <v>59</v>
      </c>
      <c r="J107" s="106">
        <f t="shared" si="16"/>
        <v>1.5</v>
      </c>
      <c r="K107" s="101">
        <v>1951</v>
      </c>
      <c r="L107" s="102" t="s">
        <v>57</v>
      </c>
      <c r="M107" s="100">
        <f t="shared" si="13"/>
        <v>0.1951</v>
      </c>
      <c r="N107" s="101">
        <v>2112</v>
      </c>
      <c r="O107" s="102" t="s">
        <v>57</v>
      </c>
      <c r="P107" s="100">
        <f t="shared" si="14"/>
        <v>0.2112</v>
      </c>
    </row>
    <row r="108" spans="1:16">
      <c r="A108" s="18">
        <f t="shared" si="15"/>
        <v>108</v>
      </c>
      <c r="B108" s="101">
        <v>500</v>
      </c>
      <c r="C108" s="102" t="s">
        <v>56</v>
      </c>
      <c r="D108" s="96">
        <f t="shared" si="17"/>
        <v>2.5000000000000001E-2</v>
      </c>
      <c r="E108" s="103">
        <v>3.726</v>
      </c>
      <c r="F108" s="104">
        <v>0.35020000000000001</v>
      </c>
      <c r="G108" s="99">
        <f t="shared" si="11"/>
        <v>4.0762</v>
      </c>
      <c r="H108" s="101">
        <v>1.62</v>
      </c>
      <c r="I108" s="102" t="s">
        <v>59</v>
      </c>
      <c r="J108" s="106">
        <f t="shared" si="16"/>
        <v>1.62</v>
      </c>
      <c r="K108" s="101">
        <v>2022</v>
      </c>
      <c r="L108" s="102" t="s">
        <v>57</v>
      </c>
      <c r="M108" s="100">
        <f t="shared" si="13"/>
        <v>0.20219999999999999</v>
      </c>
      <c r="N108" s="101">
        <v>2226</v>
      </c>
      <c r="O108" s="102" t="s">
        <v>57</v>
      </c>
      <c r="P108" s="100">
        <f t="shared" si="14"/>
        <v>0.22259999999999999</v>
      </c>
    </row>
    <row r="109" spans="1:16">
      <c r="A109" s="18">
        <f t="shared" si="15"/>
        <v>109</v>
      </c>
      <c r="B109" s="101">
        <v>550</v>
      </c>
      <c r="C109" s="102" t="s">
        <v>56</v>
      </c>
      <c r="D109" s="96">
        <f t="shared" si="17"/>
        <v>2.7500000000000004E-2</v>
      </c>
      <c r="E109" s="103">
        <v>3.9889999999999999</v>
      </c>
      <c r="F109" s="104">
        <v>0.32740000000000002</v>
      </c>
      <c r="G109" s="99">
        <f t="shared" si="11"/>
        <v>4.3163999999999998</v>
      </c>
      <c r="H109" s="101">
        <v>1.74</v>
      </c>
      <c r="I109" s="102" t="s">
        <v>59</v>
      </c>
      <c r="J109" s="106">
        <f t="shared" si="16"/>
        <v>1.74</v>
      </c>
      <c r="K109" s="101">
        <v>2083</v>
      </c>
      <c r="L109" s="102" t="s">
        <v>57</v>
      </c>
      <c r="M109" s="100">
        <f t="shared" si="13"/>
        <v>0.20830000000000001</v>
      </c>
      <c r="N109" s="101">
        <v>2329</v>
      </c>
      <c r="O109" s="102" t="s">
        <v>57</v>
      </c>
      <c r="P109" s="100">
        <f t="shared" si="14"/>
        <v>0.23290000000000002</v>
      </c>
    </row>
    <row r="110" spans="1:16">
      <c r="A110" s="18">
        <f t="shared" si="15"/>
        <v>110</v>
      </c>
      <c r="B110" s="101">
        <v>600</v>
      </c>
      <c r="C110" s="102" t="s">
        <v>56</v>
      </c>
      <c r="D110" s="96">
        <f t="shared" si="17"/>
        <v>0.03</v>
      </c>
      <c r="E110" s="103">
        <v>4.242</v>
      </c>
      <c r="F110" s="104">
        <v>0.30769999999999997</v>
      </c>
      <c r="G110" s="99">
        <f t="shared" si="11"/>
        <v>4.5496999999999996</v>
      </c>
      <c r="H110" s="101">
        <v>1.85</v>
      </c>
      <c r="I110" s="102" t="s">
        <v>59</v>
      </c>
      <c r="J110" s="106">
        <f t="shared" si="16"/>
        <v>1.85</v>
      </c>
      <c r="K110" s="101">
        <v>2136</v>
      </c>
      <c r="L110" s="102" t="s">
        <v>57</v>
      </c>
      <c r="M110" s="100">
        <f t="shared" si="13"/>
        <v>0.21360000000000001</v>
      </c>
      <c r="N110" s="101">
        <v>2420</v>
      </c>
      <c r="O110" s="102" t="s">
        <v>57</v>
      </c>
      <c r="P110" s="100">
        <f t="shared" si="14"/>
        <v>0.24199999999999999</v>
      </c>
    </row>
    <row r="111" spans="1:16">
      <c r="A111" s="18">
        <f t="shared" si="15"/>
        <v>111</v>
      </c>
      <c r="B111" s="101">
        <v>650</v>
      </c>
      <c r="C111" s="102" t="s">
        <v>56</v>
      </c>
      <c r="D111" s="96">
        <f t="shared" si="17"/>
        <v>3.2500000000000001E-2</v>
      </c>
      <c r="E111" s="103">
        <v>4.484</v>
      </c>
      <c r="F111" s="104">
        <v>0.29039999999999999</v>
      </c>
      <c r="G111" s="99">
        <f t="shared" si="11"/>
        <v>4.7744</v>
      </c>
      <c r="H111" s="101">
        <v>1.95</v>
      </c>
      <c r="I111" s="102" t="s">
        <v>59</v>
      </c>
      <c r="J111" s="106">
        <f t="shared" si="16"/>
        <v>1.95</v>
      </c>
      <c r="K111" s="101">
        <v>2182</v>
      </c>
      <c r="L111" s="102" t="s">
        <v>57</v>
      </c>
      <c r="M111" s="100">
        <f t="shared" si="13"/>
        <v>0.21820000000000001</v>
      </c>
      <c r="N111" s="101">
        <v>2503</v>
      </c>
      <c r="O111" s="102" t="s">
        <v>57</v>
      </c>
      <c r="P111" s="100">
        <f t="shared" si="14"/>
        <v>0.25030000000000002</v>
      </c>
    </row>
    <row r="112" spans="1:16">
      <c r="A112" s="18">
        <f t="shared" si="15"/>
        <v>112</v>
      </c>
      <c r="B112" s="101">
        <v>700</v>
      </c>
      <c r="C112" s="102" t="s">
        <v>56</v>
      </c>
      <c r="D112" s="96">
        <f t="shared" si="17"/>
        <v>3.4999999999999996E-2</v>
      </c>
      <c r="E112" s="103">
        <v>4.718</v>
      </c>
      <c r="F112" s="104">
        <v>0.2752</v>
      </c>
      <c r="G112" s="99">
        <f t="shared" si="11"/>
        <v>4.9931999999999999</v>
      </c>
      <c r="H112" s="101">
        <v>2.0499999999999998</v>
      </c>
      <c r="I112" s="102" t="s">
        <v>59</v>
      </c>
      <c r="J112" s="106">
        <f t="shared" si="16"/>
        <v>2.0499999999999998</v>
      </c>
      <c r="K112" s="101">
        <v>2223</v>
      </c>
      <c r="L112" s="102" t="s">
        <v>57</v>
      </c>
      <c r="M112" s="100">
        <f t="shared" si="13"/>
        <v>0.2223</v>
      </c>
      <c r="N112" s="101">
        <v>2577</v>
      </c>
      <c r="O112" s="102" t="s">
        <v>57</v>
      </c>
      <c r="P112" s="100">
        <f t="shared" si="14"/>
        <v>0.25769999999999998</v>
      </c>
    </row>
    <row r="113" spans="1:16">
      <c r="A113" s="18">
        <f t="shared" si="15"/>
        <v>113</v>
      </c>
      <c r="B113" s="101">
        <v>800</v>
      </c>
      <c r="C113" s="102" t="s">
        <v>56</v>
      </c>
      <c r="D113" s="96">
        <f t="shared" si="17"/>
        <v>0.04</v>
      </c>
      <c r="E113" s="103">
        <v>5.1609999999999996</v>
      </c>
      <c r="F113" s="104">
        <v>0.24959999999999999</v>
      </c>
      <c r="G113" s="99">
        <f t="shared" si="11"/>
        <v>5.4105999999999996</v>
      </c>
      <c r="H113" s="101">
        <v>2.2400000000000002</v>
      </c>
      <c r="I113" s="102" t="s">
        <v>59</v>
      </c>
      <c r="J113" s="106">
        <f t="shared" si="16"/>
        <v>2.2400000000000002</v>
      </c>
      <c r="K113" s="101">
        <v>2300</v>
      </c>
      <c r="L113" s="102" t="s">
        <v>57</v>
      </c>
      <c r="M113" s="100">
        <f t="shared" si="13"/>
        <v>0.22999999999999998</v>
      </c>
      <c r="N113" s="101">
        <v>2708</v>
      </c>
      <c r="O113" s="102" t="s">
        <v>57</v>
      </c>
      <c r="P113" s="100">
        <f t="shared" si="14"/>
        <v>0.27080000000000004</v>
      </c>
    </row>
    <row r="114" spans="1:16">
      <c r="A114" s="18">
        <f t="shared" si="15"/>
        <v>114</v>
      </c>
      <c r="B114" s="101">
        <v>900</v>
      </c>
      <c r="C114" s="102" t="s">
        <v>56</v>
      </c>
      <c r="D114" s="96">
        <f t="shared" si="17"/>
        <v>4.4999999999999998E-2</v>
      </c>
      <c r="E114" s="103">
        <v>5.5789999999999997</v>
      </c>
      <c r="F114" s="104">
        <v>0.2288</v>
      </c>
      <c r="G114" s="99">
        <f t="shared" si="11"/>
        <v>5.8077999999999994</v>
      </c>
      <c r="H114" s="101">
        <v>2.42</v>
      </c>
      <c r="I114" s="102" t="s">
        <v>59</v>
      </c>
      <c r="J114" s="106">
        <f t="shared" si="16"/>
        <v>2.42</v>
      </c>
      <c r="K114" s="101">
        <v>2364</v>
      </c>
      <c r="L114" s="102" t="s">
        <v>57</v>
      </c>
      <c r="M114" s="100">
        <f t="shared" si="13"/>
        <v>0.2364</v>
      </c>
      <c r="N114" s="101">
        <v>2820</v>
      </c>
      <c r="O114" s="102" t="s">
        <v>57</v>
      </c>
      <c r="P114" s="100">
        <f t="shared" si="14"/>
        <v>0.28199999999999997</v>
      </c>
    </row>
    <row r="115" spans="1:16">
      <c r="A115" s="18">
        <f t="shared" si="15"/>
        <v>115</v>
      </c>
      <c r="B115" s="101">
        <v>1</v>
      </c>
      <c r="C115" s="105" t="s">
        <v>58</v>
      </c>
      <c r="D115" s="96">
        <f t="shared" ref="D115:D146" si="18">B115/$C$5</f>
        <v>0.05</v>
      </c>
      <c r="E115" s="103">
        <v>5.976</v>
      </c>
      <c r="F115" s="104">
        <v>0.2114</v>
      </c>
      <c r="G115" s="99">
        <f t="shared" si="11"/>
        <v>6.1874000000000002</v>
      </c>
      <c r="H115" s="101">
        <v>2.58</v>
      </c>
      <c r="I115" s="102" t="s">
        <v>59</v>
      </c>
      <c r="J115" s="106">
        <f t="shared" si="16"/>
        <v>2.58</v>
      </c>
      <c r="K115" s="101">
        <v>2417</v>
      </c>
      <c r="L115" s="102" t="s">
        <v>57</v>
      </c>
      <c r="M115" s="100">
        <f t="shared" si="13"/>
        <v>0.24169999999999997</v>
      </c>
      <c r="N115" s="101">
        <v>2916</v>
      </c>
      <c r="O115" s="102" t="s">
        <v>57</v>
      </c>
      <c r="P115" s="100">
        <f t="shared" si="14"/>
        <v>0.29159999999999997</v>
      </c>
    </row>
    <row r="116" spans="1:16">
      <c r="A116" s="18">
        <f t="shared" si="15"/>
        <v>116</v>
      </c>
      <c r="B116" s="101">
        <v>1.1000000000000001</v>
      </c>
      <c r="C116" s="102" t="s">
        <v>58</v>
      </c>
      <c r="D116" s="96">
        <f t="shared" si="18"/>
        <v>5.5000000000000007E-2</v>
      </c>
      <c r="E116" s="103">
        <v>6.3570000000000002</v>
      </c>
      <c r="F116" s="104">
        <v>0.1968</v>
      </c>
      <c r="G116" s="99">
        <f t="shared" si="11"/>
        <v>6.5537999999999998</v>
      </c>
      <c r="H116" s="101">
        <v>2.74</v>
      </c>
      <c r="I116" s="102" t="s">
        <v>59</v>
      </c>
      <c r="J116" s="106">
        <f t="shared" si="16"/>
        <v>2.74</v>
      </c>
      <c r="K116" s="101">
        <v>2462</v>
      </c>
      <c r="L116" s="102" t="s">
        <v>57</v>
      </c>
      <c r="M116" s="100">
        <f t="shared" ref="M116:M147" si="19">K116/1000/10</f>
        <v>0.24620000000000003</v>
      </c>
      <c r="N116" s="101">
        <v>3000</v>
      </c>
      <c r="O116" s="102" t="s">
        <v>57</v>
      </c>
      <c r="P116" s="100">
        <f t="shared" ref="P116:P147" si="20">N116/1000/10</f>
        <v>0.3</v>
      </c>
    </row>
    <row r="117" spans="1:16">
      <c r="A117" s="18">
        <f t="shared" si="15"/>
        <v>117</v>
      </c>
      <c r="B117" s="101">
        <v>1.2</v>
      </c>
      <c r="C117" s="102" t="s">
        <v>58</v>
      </c>
      <c r="D117" s="96">
        <f t="shared" si="18"/>
        <v>0.06</v>
      </c>
      <c r="E117" s="103">
        <v>6.7249999999999996</v>
      </c>
      <c r="F117" s="104">
        <v>0.1842</v>
      </c>
      <c r="G117" s="99">
        <f t="shared" si="11"/>
        <v>6.9091999999999993</v>
      </c>
      <c r="H117" s="101">
        <v>2.88</v>
      </c>
      <c r="I117" s="102" t="s">
        <v>59</v>
      </c>
      <c r="J117" s="106">
        <f t="shared" si="16"/>
        <v>2.88</v>
      </c>
      <c r="K117" s="101">
        <v>2501</v>
      </c>
      <c r="L117" s="102" t="s">
        <v>57</v>
      </c>
      <c r="M117" s="100">
        <f t="shared" si="19"/>
        <v>0.25009999999999999</v>
      </c>
      <c r="N117" s="101">
        <v>3074</v>
      </c>
      <c r="O117" s="102" t="s">
        <v>57</v>
      </c>
      <c r="P117" s="100">
        <f t="shared" si="20"/>
        <v>0.30740000000000001</v>
      </c>
    </row>
    <row r="118" spans="1:16">
      <c r="A118" s="18">
        <f t="shared" si="15"/>
        <v>118</v>
      </c>
      <c r="B118" s="101">
        <v>1.3</v>
      </c>
      <c r="C118" s="102" t="s">
        <v>58</v>
      </c>
      <c r="D118" s="96">
        <f t="shared" si="18"/>
        <v>6.5000000000000002E-2</v>
      </c>
      <c r="E118" s="103">
        <v>7.0830000000000002</v>
      </c>
      <c r="F118" s="104">
        <v>0.17330000000000001</v>
      </c>
      <c r="G118" s="99">
        <f t="shared" si="11"/>
        <v>7.2563000000000004</v>
      </c>
      <c r="H118" s="101">
        <v>3.02</v>
      </c>
      <c r="I118" s="102" t="s">
        <v>59</v>
      </c>
      <c r="J118" s="106">
        <f t="shared" si="16"/>
        <v>3.02</v>
      </c>
      <c r="K118" s="101">
        <v>2535</v>
      </c>
      <c r="L118" s="102" t="s">
        <v>57</v>
      </c>
      <c r="M118" s="100">
        <f t="shared" si="19"/>
        <v>0.2535</v>
      </c>
      <c r="N118" s="101">
        <v>3140</v>
      </c>
      <c r="O118" s="102" t="s">
        <v>57</v>
      </c>
      <c r="P118" s="100">
        <f t="shared" si="20"/>
        <v>0.314</v>
      </c>
    </row>
    <row r="119" spans="1:16">
      <c r="A119" s="18">
        <f t="shared" si="15"/>
        <v>119</v>
      </c>
      <c r="B119" s="101">
        <v>1.4</v>
      </c>
      <c r="C119" s="102" t="s">
        <v>58</v>
      </c>
      <c r="D119" s="96">
        <f t="shared" si="18"/>
        <v>6.9999999999999993E-2</v>
      </c>
      <c r="E119" s="103">
        <v>7.4320000000000004</v>
      </c>
      <c r="F119" s="104">
        <v>0.16370000000000001</v>
      </c>
      <c r="G119" s="99">
        <f t="shared" si="11"/>
        <v>7.5957000000000008</v>
      </c>
      <c r="H119" s="101">
        <v>3.15</v>
      </c>
      <c r="I119" s="102" t="s">
        <v>59</v>
      </c>
      <c r="J119" s="106">
        <f t="shared" si="16"/>
        <v>3.15</v>
      </c>
      <c r="K119" s="101">
        <v>2565</v>
      </c>
      <c r="L119" s="102" t="s">
        <v>57</v>
      </c>
      <c r="M119" s="100">
        <f t="shared" si="19"/>
        <v>0.25650000000000001</v>
      </c>
      <c r="N119" s="101">
        <v>3200</v>
      </c>
      <c r="O119" s="102" t="s">
        <v>57</v>
      </c>
      <c r="P119" s="100">
        <f t="shared" si="20"/>
        <v>0.32</v>
      </c>
    </row>
    <row r="120" spans="1:16">
      <c r="A120" s="18">
        <f t="shared" si="15"/>
        <v>120</v>
      </c>
      <c r="B120" s="101">
        <v>1.5</v>
      </c>
      <c r="C120" s="102" t="s">
        <v>58</v>
      </c>
      <c r="D120" s="96">
        <f t="shared" si="18"/>
        <v>7.4999999999999997E-2</v>
      </c>
      <c r="E120" s="103">
        <v>7.7729999999999997</v>
      </c>
      <c r="F120" s="104">
        <v>0.15529999999999999</v>
      </c>
      <c r="G120" s="99">
        <f t="shared" si="11"/>
        <v>7.9283000000000001</v>
      </c>
      <c r="H120" s="101">
        <v>3.28</v>
      </c>
      <c r="I120" s="102" t="s">
        <v>59</v>
      </c>
      <c r="J120" s="106">
        <f t="shared" si="16"/>
        <v>3.28</v>
      </c>
      <c r="K120" s="101">
        <v>2592</v>
      </c>
      <c r="L120" s="102" t="s">
        <v>57</v>
      </c>
      <c r="M120" s="100">
        <f t="shared" si="19"/>
        <v>0.25919999999999999</v>
      </c>
      <c r="N120" s="101">
        <v>3253</v>
      </c>
      <c r="O120" s="102" t="s">
        <v>57</v>
      </c>
      <c r="P120" s="100">
        <f t="shared" si="20"/>
        <v>0.32530000000000003</v>
      </c>
    </row>
    <row r="121" spans="1:16">
      <c r="A121" s="18">
        <f t="shared" si="15"/>
        <v>121</v>
      </c>
      <c r="B121" s="101">
        <v>1.6</v>
      </c>
      <c r="C121" s="102" t="s">
        <v>58</v>
      </c>
      <c r="D121" s="96">
        <f t="shared" si="18"/>
        <v>0.08</v>
      </c>
      <c r="E121" s="103">
        <v>8.1080000000000005</v>
      </c>
      <c r="F121" s="104">
        <v>0.1477</v>
      </c>
      <c r="G121" s="99">
        <f t="shared" si="11"/>
        <v>8.2557000000000009</v>
      </c>
      <c r="H121" s="101">
        <v>3.4</v>
      </c>
      <c r="I121" s="102" t="s">
        <v>59</v>
      </c>
      <c r="J121" s="106">
        <f t="shared" si="16"/>
        <v>3.4</v>
      </c>
      <c r="K121" s="101">
        <v>2616</v>
      </c>
      <c r="L121" s="102" t="s">
        <v>57</v>
      </c>
      <c r="M121" s="100">
        <f t="shared" si="19"/>
        <v>0.2616</v>
      </c>
      <c r="N121" s="101">
        <v>3302</v>
      </c>
      <c r="O121" s="102" t="s">
        <v>57</v>
      </c>
      <c r="P121" s="100">
        <f t="shared" si="20"/>
        <v>0.33019999999999999</v>
      </c>
    </row>
    <row r="122" spans="1:16">
      <c r="A122" s="18">
        <f t="shared" si="15"/>
        <v>122</v>
      </c>
      <c r="B122" s="101">
        <v>1.7</v>
      </c>
      <c r="C122" s="102" t="s">
        <v>58</v>
      </c>
      <c r="D122" s="96">
        <f t="shared" si="18"/>
        <v>8.4999999999999992E-2</v>
      </c>
      <c r="E122" s="103">
        <v>8.4359999999999999</v>
      </c>
      <c r="F122" s="104">
        <v>0.1409</v>
      </c>
      <c r="G122" s="99">
        <f t="shared" si="11"/>
        <v>8.5769000000000002</v>
      </c>
      <c r="H122" s="101">
        <v>3.52</v>
      </c>
      <c r="I122" s="102" t="s">
        <v>59</v>
      </c>
      <c r="J122" s="106">
        <f t="shared" si="16"/>
        <v>3.52</v>
      </c>
      <c r="K122" s="101">
        <v>2638</v>
      </c>
      <c r="L122" s="102" t="s">
        <v>57</v>
      </c>
      <c r="M122" s="100">
        <f t="shared" si="19"/>
        <v>0.26379999999999998</v>
      </c>
      <c r="N122" s="101">
        <v>3347</v>
      </c>
      <c r="O122" s="102" t="s">
        <v>57</v>
      </c>
      <c r="P122" s="100">
        <f t="shared" si="20"/>
        <v>0.3347</v>
      </c>
    </row>
    <row r="123" spans="1:16">
      <c r="A123" s="18">
        <f t="shared" si="15"/>
        <v>123</v>
      </c>
      <c r="B123" s="101">
        <v>1.8</v>
      </c>
      <c r="C123" s="102" t="s">
        <v>58</v>
      </c>
      <c r="D123" s="96">
        <f t="shared" si="18"/>
        <v>0.09</v>
      </c>
      <c r="E123" s="103">
        <v>8.7579999999999991</v>
      </c>
      <c r="F123" s="104">
        <v>0.1348</v>
      </c>
      <c r="G123" s="99">
        <f t="shared" si="11"/>
        <v>8.8927999999999994</v>
      </c>
      <c r="H123" s="101">
        <v>3.64</v>
      </c>
      <c r="I123" s="102" t="s">
        <v>59</v>
      </c>
      <c r="J123" s="106">
        <f t="shared" si="16"/>
        <v>3.64</v>
      </c>
      <c r="K123" s="101">
        <v>2657</v>
      </c>
      <c r="L123" s="102" t="s">
        <v>57</v>
      </c>
      <c r="M123" s="100">
        <f t="shared" si="19"/>
        <v>0.26569999999999999</v>
      </c>
      <c r="N123" s="101">
        <v>3388</v>
      </c>
      <c r="O123" s="102" t="s">
        <v>57</v>
      </c>
      <c r="P123" s="100">
        <f t="shared" si="20"/>
        <v>0.33879999999999999</v>
      </c>
    </row>
    <row r="124" spans="1:16">
      <c r="A124" s="18">
        <f t="shared" si="15"/>
        <v>124</v>
      </c>
      <c r="B124" s="101">
        <v>2</v>
      </c>
      <c r="C124" s="102" t="s">
        <v>58</v>
      </c>
      <c r="D124" s="96">
        <f t="shared" si="18"/>
        <v>0.1</v>
      </c>
      <c r="E124" s="103">
        <v>9.3840000000000003</v>
      </c>
      <c r="F124" s="104">
        <v>0.1241</v>
      </c>
      <c r="G124" s="99">
        <f t="shared" si="11"/>
        <v>9.5081000000000007</v>
      </c>
      <c r="H124" s="101">
        <v>3.85</v>
      </c>
      <c r="I124" s="102" t="s">
        <v>59</v>
      </c>
      <c r="J124" s="106">
        <f t="shared" si="16"/>
        <v>3.85</v>
      </c>
      <c r="K124" s="101">
        <v>2700</v>
      </c>
      <c r="L124" s="102" t="s">
        <v>57</v>
      </c>
      <c r="M124" s="100">
        <f t="shared" si="19"/>
        <v>0.27</v>
      </c>
      <c r="N124" s="101">
        <v>3460</v>
      </c>
      <c r="O124" s="102" t="s">
        <v>57</v>
      </c>
      <c r="P124" s="100">
        <f t="shared" si="20"/>
        <v>0.34599999999999997</v>
      </c>
    </row>
    <row r="125" spans="1:16">
      <c r="A125" s="18">
        <f t="shared" si="15"/>
        <v>125</v>
      </c>
      <c r="B125" s="107">
        <v>2.25</v>
      </c>
      <c r="C125" s="108" t="s">
        <v>58</v>
      </c>
      <c r="D125" s="96">
        <f t="shared" si="18"/>
        <v>0.1125</v>
      </c>
      <c r="E125" s="103">
        <v>10.130000000000001</v>
      </c>
      <c r="F125" s="104">
        <v>0.11310000000000001</v>
      </c>
      <c r="G125" s="99">
        <f t="shared" si="11"/>
        <v>10.2431</v>
      </c>
      <c r="H125" s="101">
        <v>4.0999999999999996</v>
      </c>
      <c r="I125" s="102" t="s">
        <v>59</v>
      </c>
      <c r="J125" s="106">
        <f t="shared" si="16"/>
        <v>4.0999999999999996</v>
      </c>
      <c r="K125" s="101">
        <v>2749</v>
      </c>
      <c r="L125" s="102" t="s">
        <v>57</v>
      </c>
      <c r="M125" s="100">
        <f t="shared" si="19"/>
        <v>0.27490000000000003</v>
      </c>
      <c r="N125" s="101">
        <v>3537</v>
      </c>
      <c r="O125" s="102" t="s">
        <v>57</v>
      </c>
      <c r="P125" s="100">
        <f t="shared" si="20"/>
        <v>0.35370000000000001</v>
      </c>
    </row>
    <row r="126" spans="1:16">
      <c r="A126" s="18">
        <f t="shared" si="15"/>
        <v>126</v>
      </c>
      <c r="B126" s="107">
        <v>2.5</v>
      </c>
      <c r="C126" s="108" t="s">
        <v>58</v>
      </c>
      <c r="D126" s="96">
        <f t="shared" si="18"/>
        <v>0.125</v>
      </c>
      <c r="E126" s="103">
        <v>10.83</v>
      </c>
      <c r="F126" s="104">
        <v>0.104</v>
      </c>
      <c r="G126" s="99">
        <f t="shared" si="11"/>
        <v>10.933999999999999</v>
      </c>
      <c r="H126" s="107">
        <v>4.34</v>
      </c>
      <c r="I126" s="108" t="s">
        <v>59</v>
      </c>
      <c r="J126" s="106">
        <f t="shared" si="16"/>
        <v>4.34</v>
      </c>
      <c r="K126" s="107">
        <v>2791</v>
      </c>
      <c r="L126" s="108" t="s">
        <v>57</v>
      </c>
      <c r="M126" s="100">
        <f t="shared" si="19"/>
        <v>0.27910000000000001</v>
      </c>
      <c r="N126" s="107">
        <v>3603</v>
      </c>
      <c r="O126" s="108" t="s">
        <v>57</v>
      </c>
      <c r="P126" s="100">
        <f t="shared" si="20"/>
        <v>0.36030000000000001</v>
      </c>
    </row>
    <row r="127" spans="1:16">
      <c r="A127" s="18">
        <f t="shared" si="15"/>
        <v>127</v>
      </c>
      <c r="B127" s="107">
        <v>2.75</v>
      </c>
      <c r="C127" s="108" t="s">
        <v>58</v>
      </c>
      <c r="D127" s="96">
        <f t="shared" si="18"/>
        <v>0.13750000000000001</v>
      </c>
      <c r="E127" s="103">
        <v>11.49</v>
      </c>
      <c r="F127" s="104">
        <v>9.6390000000000003E-2</v>
      </c>
      <c r="G127" s="99">
        <f t="shared" si="11"/>
        <v>11.58639</v>
      </c>
      <c r="H127" s="107">
        <v>4.5599999999999996</v>
      </c>
      <c r="I127" s="108" t="s">
        <v>59</v>
      </c>
      <c r="J127" s="106">
        <f t="shared" si="16"/>
        <v>4.5599999999999996</v>
      </c>
      <c r="K127" s="107">
        <v>2826</v>
      </c>
      <c r="L127" s="108" t="s">
        <v>57</v>
      </c>
      <c r="M127" s="100">
        <f t="shared" si="19"/>
        <v>0.28260000000000002</v>
      </c>
      <c r="N127" s="107">
        <v>3659</v>
      </c>
      <c r="O127" s="108" t="s">
        <v>57</v>
      </c>
      <c r="P127" s="100">
        <f t="shared" si="20"/>
        <v>0.3659</v>
      </c>
    </row>
    <row r="128" spans="1:16">
      <c r="A128" s="18">
        <f t="shared" si="15"/>
        <v>128</v>
      </c>
      <c r="B128" s="101">
        <v>3</v>
      </c>
      <c r="C128" s="102" t="s">
        <v>58</v>
      </c>
      <c r="D128" s="96">
        <f t="shared" si="18"/>
        <v>0.15</v>
      </c>
      <c r="E128" s="103">
        <v>12.1</v>
      </c>
      <c r="F128" s="104">
        <v>8.9899999999999994E-2</v>
      </c>
      <c r="G128" s="99">
        <f t="shared" si="11"/>
        <v>12.1899</v>
      </c>
      <c r="H128" s="101">
        <v>4.7699999999999996</v>
      </c>
      <c r="I128" s="102" t="s">
        <v>59</v>
      </c>
      <c r="J128" s="106">
        <f t="shared" si="16"/>
        <v>4.7699999999999996</v>
      </c>
      <c r="K128" s="107">
        <v>2856</v>
      </c>
      <c r="L128" s="108" t="s">
        <v>57</v>
      </c>
      <c r="M128" s="100">
        <f t="shared" si="19"/>
        <v>0.28559999999999997</v>
      </c>
      <c r="N128" s="107">
        <v>3708</v>
      </c>
      <c r="O128" s="108" t="s">
        <v>57</v>
      </c>
      <c r="P128" s="100">
        <f t="shared" si="20"/>
        <v>0.37080000000000002</v>
      </c>
    </row>
    <row r="129" spans="1:16">
      <c r="A129" s="18">
        <f t="shared" si="15"/>
        <v>129</v>
      </c>
      <c r="B129" s="101">
        <v>3.25</v>
      </c>
      <c r="C129" s="102" t="s">
        <v>58</v>
      </c>
      <c r="D129" s="96">
        <f t="shared" si="18"/>
        <v>0.16250000000000001</v>
      </c>
      <c r="E129" s="103">
        <v>12.66</v>
      </c>
      <c r="F129" s="104">
        <v>8.4290000000000004E-2</v>
      </c>
      <c r="G129" s="99">
        <f t="shared" si="11"/>
        <v>12.744289999999999</v>
      </c>
      <c r="H129" s="101">
        <v>4.97</v>
      </c>
      <c r="I129" s="102" t="s">
        <v>59</v>
      </c>
      <c r="J129" s="106">
        <f t="shared" si="16"/>
        <v>4.97</v>
      </c>
      <c r="K129" s="107">
        <v>2883</v>
      </c>
      <c r="L129" s="108" t="s">
        <v>57</v>
      </c>
      <c r="M129" s="100">
        <f t="shared" si="19"/>
        <v>0.2883</v>
      </c>
      <c r="N129" s="107">
        <v>3752</v>
      </c>
      <c r="O129" s="108" t="s">
        <v>57</v>
      </c>
      <c r="P129" s="100">
        <f t="shared" si="20"/>
        <v>0.37519999999999998</v>
      </c>
    </row>
    <row r="130" spans="1:16">
      <c r="A130" s="18">
        <f t="shared" si="15"/>
        <v>130</v>
      </c>
      <c r="B130" s="101">
        <v>3.5</v>
      </c>
      <c r="C130" s="102" t="s">
        <v>58</v>
      </c>
      <c r="D130" s="96">
        <f t="shared" si="18"/>
        <v>0.17499999999999999</v>
      </c>
      <c r="E130" s="103">
        <v>13.18</v>
      </c>
      <c r="F130" s="104">
        <v>7.9390000000000002E-2</v>
      </c>
      <c r="G130" s="99">
        <f t="shared" si="11"/>
        <v>13.25939</v>
      </c>
      <c r="H130" s="101">
        <v>5.16</v>
      </c>
      <c r="I130" s="102" t="s">
        <v>59</v>
      </c>
      <c r="J130" s="106">
        <f t="shared" si="16"/>
        <v>5.16</v>
      </c>
      <c r="K130" s="107">
        <v>2908</v>
      </c>
      <c r="L130" s="108" t="s">
        <v>57</v>
      </c>
      <c r="M130" s="100">
        <f t="shared" si="19"/>
        <v>0.2908</v>
      </c>
      <c r="N130" s="107">
        <v>3791</v>
      </c>
      <c r="O130" s="108" t="s">
        <v>57</v>
      </c>
      <c r="P130" s="100">
        <f t="shared" si="20"/>
        <v>0.37909999999999999</v>
      </c>
    </row>
    <row r="131" spans="1:16">
      <c r="A131" s="18">
        <f t="shared" si="15"/>
        <v>131</v>
      </c>
      <c r="B131" s="101">
        <v>3.75</v>
      </c>
      <c r="C131" s="102" t="s">
        <v>58</v>
      </c>
      <c r="D131" s="96">
        <f t="shared" si="18"/>
        <v>0.1875</v>
      </c>
      <c r="E131" s="103">
        <v>13.64</v>
      </c>
      <c r="F131" s="104">
        <v>7.5079999999999994E-2</v>
      </c>
      <c r="G131" s="99">
        <f t="shared" si="11"/>
        <v>13.71508</v>
      </c>
      <c r="H131" s="101">
        <v>5.34</v>
      </c>
      <c r="I131" s="102" t="s">
        <v>59</v>
      </c>
      <c r="J131" s="106">
        <f t="shared" si="16"/>
        <v>5.34</v>
      </c>
      <c r="K131" s="107">
        <v>2930</v>
      </c>
      <c r="L131" s="108" t="s">
        <v>57</v>
      </c>
      <c r="M131" s="100">
        <f t="shared" si="19"/>
        <v>0.29300000000000004</v>
      </c>
      <c r="N131" s="107">
        <v>3826</v>
      </c>
      <c r="O131" s="108" t="s">
        <v>57</v>
      </c>
      <c r="P131" s="100">
        <f t="shared" si="20"/>
        <v>0.3826</v>
      </c>
    </row>
    <row r="132" spans="1:16">
      <c r="A132" s="18">
        <f t="shared" si="15"/>
        <v>132</v>
      </c>
      <c r="B132" s="101">
        <v>4</v>
      </c>
      <c r="C132" s="102" t="s">
        <v>58</v>
      </c>
      <c r="D132" s="96">
        <f t="shared" si="18"/>
        <v>0.2</v>
      </c>
      <c r="E132" s="103">
        <v>14.06</v>
      </c>
      <c r="F132" s="104">
        <v>7.1239999999999998E-2</v>
      </c>
      <c r="G132" s="99">
        <f t="shared" si="11"/>
        <v>14.13124</v>
      </c>
      <c r="H132" s="101">
        <v>5.52</v>
      </c>
      <c r="I132" s="102" t="s">
        <v>59</v>
      </c>
      <c r="J132" s="106">
        <f t="shared" si="16"/>
        <v>5.52</v>
      </c>
      <c r="K132" s="107">
        <v>2950</v>
      </c>
      <c r="L132" s="108" t="s">
        <v>57</v>
      </c>
      <c r="M132" s="100">
        <f t="shared" si="19"/>
        <v>0.29500000000000004</v>
      </c>
      <c r="N132" s="107">
        <v>3858</v>
      </c>
      <c r="O132" s="108" t="s">
        <v>57</v>
      </c>
      <c r="P132" s="100">
        <f t="shared" si="20"/>
        <v>0.38580000000000003</v>
      </c>
    </row>
    <row r="133" spans="1:16">
      <c r="A133" s="18">
        <f t="shared" si="15"/>
        <v>133</v>
      </c>
      <c r="B133" s="101">
        <v>4.5</v>
      </c>
      <c r="C133" s="102" t="s">
        <v>58</v>
      </c>
      <c r="D133" s="96">
        <f t="shared" si="18"/>
        <v>0.22500000000000001</v>
      </c>
      <c r="E133" s="103">
        <v>14.78</v>
      </c>
      <c r="F133" s="104">
        <v>6.472E-2</v>
      </c>
      <c r="G133" s="99">
        <f t="shared" si="11"/>
        <v>14.844719999999999</v>
      </c>
      <c r="H133" s="101">
        <v>5.87</v>
      </c>
      <c r="I133" s="102" t="s">
        <v>59</v>
      </c>
      <c r="J133" s="106">
        <f t="shared" ref="J133:J164" si="21">H133</f>
        <v>5.87</v>
      </c>
      <c r="K133" s="107">
        <v>3005</v>
      </c>
      <c r="L133" s="108" t="s">
        <v>57</v>
      </c>
      <c r="M133" s="100">
        <f t="shared" si="19"/>
        <v>0.30049999999999999</v>
      </c>
      <c r="N133" s="107">
        <v>3915</v>
      </c>
      <c r="O133" s="108" t="s">
        <v>57</v>
      </c>
      <c r="P133" s="100">
        <f t="shared" si="20"/>
        <v>0.39150000000000001</v>
      </c>
    </row>
    <row r="134" spans="1:16">
      <c r="A134" s="18">
        <f t="shared" si="15"/>
        <v>134</v>
      </c>
      <c r="B134" s="101">
        <v>5</v>
      </c>
      <c r="C134" s="102" t="s">
        <v>58</v>
      </c>
      <c r="D134" s="96">
        <f t="shared" si="18"/>
        <v>0.25</v>
      </c>
      <c r="E134" s="103">
        <v>15.35</v>
      </c>
      <c r="F134" s="104">
        <v>5.9369999999999999E-2</v>
      </c>
      <c r="G134" s="99">
        <f t="shared" si="11"/>
        <v>15.409369999999999</v>
      </c>
      <c r="H134" s="101">
        <v>6.2</v>
      </c>
      <c r="I134" s="102" t="s">
        <v>59</v>
      </c>
      <c r="J134" s="106">
        <f t="shared" si="21"/>
        <v>6.2</v>
      </c>
      <c r="K134" s="107">
        <v>3055</v>
      </c>
      <c r="L134" s="108" t="s">
        <v>57</v>
      </c>
      <c r="M134" s="100">
        <f t="shared" si="19"/>
        <v>0.30549999999999999</v>
      </c>
      <c r="N134" s="107">
        <v>3964</v>
      </c>
      <c r="O134" s="108" t="s">
        <v>57</v>
      </c>
      <c r="P134" s="100">
        <f t="shared" si="20"/>
        <v>0.39639999999999997</v>
      </c>
    </row>
    <row r="135" spans="1:16">
      <c r="A135" s="18">
        <f t="shared" si="15"/>
        <v>135</v>
      </c>
      <c r="B135" s="101">
        <v>5.5</v>
      </c>
      <c r="C135" s="102" t="s">
        <v>58</v>
      </c>
      <c r="D135" s="96">
        <f t="shared" si="18"/>
        <v>0.27500000000000002</v>
      </c>
      <c r="E135" s="103">
        <v>15.8</v>
      </c>
      <c r="F135" s="104">
        <v>5.4890000000000001E-2</v>
      </c>
      <c r="G135" s="99">
        <f t="shared" si="11"/>
        <v>15.854890000000001</v>
      </c>
      <c r="H135" s="101">
        <v>6.52</v>
      </c>
      <c r="I135" s="102" t="s">
        <v>59</v>
      </c>
      <c r="J135" s="106">
        <f t="shared" si="21"/>
        <v>6.52</v>
      </c>
      <c r="K135" s="107">
        <v>3100</v>
      </c>
      <c r="L135" s="108" t="s">
        <v>57</v>
      </c>
      <c r="M135" s="100">
        <f t="shared" si="19"/>
        <v>0.31</v>
      </c>
      <c r="N135" s="107">
        <v>4008</v>
      </c>
      <c r="O135" s="108" t="s">
        <v>57</v>
      </c>
      <c r="P135" s="100">
        <f t="shared" si="20"/>
        <v>0.40079999999999999</v>
      </c>
    </row>
    <row r="136" spans="1:16">
      <c r="A136" s="18">
        <f t="shared" si="15"/>
        <v>136</v>
      </c>
      <c r="B136" s="101">
        <v>6</v>
      </c>
      <c r="C136" s="102" t="s">
        <v>58</v>
      </c>
      <c r="D136" s="96">
        <f t="shared" si="18"/>
        <v>0.3</v>
      </c>
      <c r="E136" s="103">
        <v>16.14</v>
      </c>
      <c r="F136" s="104">
        <v>5.1090000000000003E-2</v>
      </c>
      <c r="G136" s="99">
        <f t="shared" si="11"/>
        <v>16.191089999999999</v>
      </c>
      <c r="H136" s="101">
        <v>6.83</v>
      </c>
      <c r="I136" s="102" t="s">
        <v>59</v>
      </c>
      <c r="J136" s="106">
        <f t="shared" si="21"/>
        <v>6.83</v>
      </c>
      <c r="K136" s="107">
        <v>3141</v>
      </c>
      <c r="L136" s="108" t="s">
        <v>57</v>
      </c>
      <c r="M136" s="100">
        <f t="shared" si="19"/>
        <v>0.31409999999999999</v>
      </c>
      <c r="N136" s="107">
        <v>4048</v>
      </c>
      <c r="O136" s="108" t="s">
        <v>57</v>
      </c>
      <c r="P136" s="100">
        <f t="shared" si="20"/>
        <v>0.40479999999999999</v>
      </c>
    </row>
    <row r="137" spans="1:16">
      <c r="A137" s="18">
        <f t="shared" si="15"/>
        <v>137</v>
      </c>
      <c r="B137" s="101">
        <v>6.5</v>
      </c>
      <c r="C137" s="102" t="s">
        <v>58</v>
      </c>
      <c r="D137" s="96">
        <f t="shared" si="18"/>
        <v>0.32500000000000001</v>
      </c>
      <c r="E137" s="103">
        <v>16.399999999999999</v>
      </c>
      <c r="F137" s="104">
        <v>4.7809999999999998E-2</v>
      </c>
      <c r="G137" s="99">
        <f t="shared" si="11"/>
        <v>16.447809999999997</v>
      </c>
      <c r="H137" s="101">
        <v>7.13</v>
      </c>
      <c r="I137" s="102" t="s">
        <v>59</v>
      </c>
      <c r="J137" s="106">
        <f t="shared" si="21"/>
        <v>7.13</v>
      </c>
      <c r="K137" s="107">
        <v>3180</v>
      </c>
      <c r="L137" s="108" t="s">
        <v>57</v>
      </c>
      <c r="M137" s="100">
        <f t="shared" si="19"/>
        <v>0.318</v>
      </c>
      <c r="N137" s="107">
        <v>4084</v>
      </c>
      <c r="O137" s="108" t="s">
        <v>57</v>
      </c>
      <c r="P137" s="100">
        <f t="shared" si="20"/>
        <v>0.40839999999999999</v>
      </c>
    </row>
    <row r="138" spans="1:16">
      <c r="A138" s="18">
        <f t="shared" si="15"/>
        <v>138</v>
      </c>
      <c r="B138" s="101">
        <v>7</v>
      </c>
      <c r="C138" s="102" t="s">
        <v>58</v>
      </c>
      <c r="D138" s="96">
        <f t="shared" si="18"/>
        <v>0.35</v>
      </c>
      <c r="E138" s="103">
        <v>16.59</v>
      </c>
      <c r="F138" s="104">
        <v>4.496E-2</v>
      </c>
      <c r="G138" s="99">
        <f t="shared" si="11"/>
        <v>16.63496</v>
      </c>
      <c r="H138" s="101">
        <v>7.44</v>
      </c>
      <c r="I138" s="102" t="s">
        <v>59</v>
      </c>
      <c r="J138" s="106">
        <f t="shared" si="21"/>
        <v>7.44</v>
      </c>
      <c r="K138" s="107">
        <v>3217</v>
      </c>
      <c r="L138" s="108" t="s">
        <v>57</v>
      </c>
      <c r="M138" s="100">
        <f t="shared" si="19"/>
        <v>0.32169999999999999</v>
      </c>
      <c r="N138" s="107">
        <v>4117</v>
      </c>
      <c r="O138" s="108" t="s">
        <v>57</v>
      </c>
      <c r="P138" s="100">
        <f t="shared" si="20"/>
        <v>0.41170000000000001</v>
      </c>
    </row>
    <row r="139" spans="1:16">
      <c r="A139" s="18">
        <f t="shared" si="15"/>
        <v>139</v>
      </c>
      <c r="B139" s="101">
        <v>8</v>
      </c>
      <c r="C139" s="102" t="s">
        <v>58</v>
      </c>
      <c r="D139" s="96">
        <f t="shared" si="18"/>
        <v>0.4</v>
      </c>
      <c r="E139" s="103">
        <v>16.809999999999999</v>
      </c>
      <c r="F139" s="104">
        <v>4.0219999999999999E-2</v>
      </c>
      <c r="G139" s="99">
        <f t="shared" si="11"/>
        <v>16.85022</v>
      </c>
      <c r="H139" s="101">
        <v>8.0299999999999994</v>
      </c>
      <c r="I139" s="102" t="s">
        <v>59</v>
      </c>
      <c r="J139" s="106">
        <f t="shared" si="21"/>
        <v>8.0299999999999994</v>
      </c>
      <c r="K139" s="107">
        <v>3341</v>
      </c>
      <c r="L139" s="108" t="s">
        <v>57</v>
      </c>
      <c r="M139" s="100">
        <f t="shared" si="19"/>
        <v>0.33410000000000001</v>
      </c>
      <c r="N139" s="107">
        <v>4177</v>
      </c>
      <c r="O139" s="108" t="s">
        <v>57</v>
      </c>
      <c r="P139" s="100">
        <f t="shared" si="20"/>
        <v>0.41769999999999996</v>
      </c>
    </row>
    <row r="140" spans="1:16">
      <c r="A140" s="18">
        <f t="shared" si="15"/>
        <v>140</v>
      </c>
      <c r="B140" s="101">
        <v>9</v>
      </c>
      <c r="C140" s="109" t="s">
        <v>58</v>
      </c>
      <c r="D140" s="96">
        <f t="shared" si="18"/>
        <v>0.45</v>
      </c>
      <c r="E140" s="103">
        <v>16.89</v>
      </c>
      <c r="F140" s="104">
        <v>3.6450000000000003E-2</v>
      </c>
      <c r="G140" s="99">
        <f t="shared" si="11"/>
        <v>16.926449999999999</v>
      </c>
      <c r="H140" s="101">
        <v>8.6199999999999992</v>
      </c>
      <c r="I140" s="102" t="s">
        <v>59</v>
      </c>
      <c r="J140" s="106">
        <f t="shared" si="21"/>
        <v>8.6199999999999992</v>
      </c>
      <c r="K140" s="107">
        <v>3458</v>
      </c>
      <c r="L140" s="108" t="s">
        <v>57</v>
      </c>
      <c r="M140" s="100">
        <f t="shared" si="19"/>
        <v>0.3458</v>
      </c>
      <c r="N140" s="107">
        <v>4232</v>
      </c>
      <c r="O140" s="108" t="s">
        <v>57</v>
      </c>
      <c r="P140" s="100">
        <f t="shared" si="20"/>
        <v>0.42320000000000002</v>
      </c>
    </row>
    <row r="141" spans="1:16">
      <c r="A141" s="18">
        <f t="shared" si="15"/>
        <v>141</v>
      </c>
      <c r="B141" s="101">
        <v>10</v>
      </c>
      <c r="C141" s="108" t="s">
        <v>58</v>
      </c>
      <c r="D141" s="96">
        <f t="shared" si="18"/>
        <v>0.5</v>
      </c>
      <c r="E141" s="103">
        <v>16.87</v>
      </c>
      <c r="F141" s="104">
        <v>3.3360000000000001E-2</v>
      </c>
      <c r="G141" s="99">
        <f t="shared" si="11"/>
        <v>16.903359999999999</v>
      </c>
      <c r="H141" s="107">
        <v>9.2100000000000009</v>
      </c>
      <c r="I141" s="108" t="s">
        <v>59</v>
      </c>
      <c r="J141" s="106">
        <f t="shared" si="21"/>
        <v>9.2100000000000009</v>
      </c>
      <c r="K141" s="107">
        <v>3569</v>
      </c>
      <c r="L141" s="108" t="s">
        <v>57</v>
      </c>
      <c r="M141" s="100">
        <f t="shared" si="19"/>
        <v>0.3569</v>
      </c>
      <c r="N141" s="107">
        <v>4282</v>
      </c>
      <c r="O141" s="108" t="s">
        <v>57</v>
      </c>
      <c r="P141" s="100">
        <f t="shared" si="20"/>
        <v>0.42820000000000003</v>
      </c>
    </row>
    <row r="142" spans="1:16">
      <c r="A142" s="18">
        <f t="shared" si="15"/>
        <v>142</v>
      </c>
      <c r="B142" s="101">
        <v>11</v>
      </c>
      <c r="C142" s="108" t="s">
        <v>58</v>
      </c>
      <c r="D142" s="96">
        <f t="shared" si="18"/>
        <v>0.55000000000000004</v>
      </c>
      <c r="E142" s="103">
        <v>16.79</v>
      </c>
      <c r="F142" s="104">
        <v>3.0790000000000001E-2</v>
      </c>
      <c r="G142" s="99">
        <f t="shared" si="11"/>
        <v>16.820789999999999</v>
      </c>
      <c r="H142" s="107">
        <v>9.81</v>
      </c>
      <c r="I142" s="108" t="s">
        <v>59</v>
      </c>
      <c r="J142" s="106">
        <f t="shared" si="21"/>
        <v>9.81</v>
      </c>
      <c r="K142" s="107">
        <v>3677</v>
      </c>
      <c r="L142" s="108" t="s">
        <v>57</v>
      </c>
      <c r="M142" s="100">
        <f t="shared" si="19"/>
        <v>0.36770000000000003</v>
      </c>
      <c r="N142" s="107">
        <v>4329</v>
      </c>
      <c r="O142" s="108" t="s">
        <v>57</v>
      </c>
      <c r="P142" s="100">
        <f t="shared" si="20"/>
        <v>0.43289999999999995</v>
      </c>
    </row>
    <row r="143" spans="1:16">
      <c r="A143" s="18">
        <f t="shared" si="15"/>
        <v>143</v>
      </c>
      <c r="B143" s="101">
        <v>12</v>
      </c>
      <c r="C143" s="108" t="s">
        <v>58</v>
      </c>
      <c r="D143" s="96">
        <f t="shared" si="18"/>
        <v>0.6</v>
      </c>
      <c r="E143" s="103">
        <v>16.66</v>
      </c>
      <c r="F143" s="104">
        <v>2.861E-2</v>
      </c>
      <c r="G143" s="99">
        <f t="shared" si="11"/>
        <v>16.688610000000001</v>
      </c>
      <c r="H143" s="107">
        <v>10.4</v>
      </c>
      <c r="I143" s="108" t="s">
        <v>59</v>
      </c>
      <c r="J143" s="106">
        <f t="shared" si="21"/>
        <v>10.4</v>
      </c>
      <c r="K143" s="107">
        <v>3783</v>
      </c>
      <c r="L143" s="108" t="s">
        <v>57</v>
      </c>
      <c r="M143" s="100">
        <f t="shared" si="19"/>
        <v>0.37829999999999997</v>
      </c>
      <c r="N143" s="107">
        <v>4373</v>
      </c>
      <c r="O143" s="108" t="s">
        <v>57</v>
      </c>
      <c r="P143" s="100">
        <f t="shared" si="20"/>
        <v>0.43730000000000002</v>
      </c>
    </row>
    <row r="144" spans="1:16">
      <c r="A144" s="18">
        <f t="shared" si="15"/>
        <v>144</v>
      </c>
      <c r="B144" s="101">
        <v>13</v>
      </c>
      <c r="C144" s="108" t="s">
        <v>58</v>
      </c>
      <c r="D144" s="96">
        <f t="shared" si="18"/>
        <v>0.65</v>
      </c>
      <c r="E144" s="103">
        <v>16.510000000000002</v>
      </c>
      <c r="F144" s="104">
        <v>2.673E-2</v>
      </c>
      <c r="G144" s="99">
        <f t="shared" si="11"/>
        <v>16.536730000000002</v>
      </c>
      <c r="H144" s="107">
        <v>11.01</v>
      </c>
      <c r="I144" s="108" t="s">
        <v>59</v>
      </c>
      <c r="J144" s="106">
        <f t="shared" si="21"/>
        <v>11.01</v>
      </c>
      <c r="K144" s="107">
        <v>3887</v>
      </c>
      <c r="L144" s="108" t="s">
        <v>57</v>
      </c>
      <c r="M144" s="100">
        <f t="shared" si="19"/>
        <v>0.38869999999999999</v>
      </c>
      <c r="N144" s="107">
        <v>4416</v>
      </c>
      <c r="O144" s="108" t="s">
        <v>57</v>
      </c>
      <c r="P144" s="100">
        <f t="shared" si="20"/>
        <v>0.44160000000000005</v>
      </c>
    </row>
    <row r="145" spans="1:16">
      <c r="A145" s="18">
        <f t="shared" si="15"/>
        <v>145</v>
      </c>
      <c r="B145" s="101">
        <v>14</v>
      </c>
      <c r="C145" s="108" t="s">
        <v>58</v>
      </c>
      <c r="D145" s="96">
        <f t="shared" si="18"/>
        <v>0.7</v>
      </c>
      <c r="E145" s="103">
        <v>16.34</v>
      </c>
      <c r="F145" s="104">
        <v>2.5100000000000001E-2</v>
      </c>
      <c r="G145" s="99">
        <f t="shared" si="11"/>
        <v>16.365099999999998</v>
      </c>
      <c r="H145" s="107">
        <v>11.61</v>
      </c>
      <c r="I145" s="108" t="s">
        <v>59</v>
      </c>
      <c r="J145" s="106">
        <f t="shared" si="21"/>
        <v>11.61</v>
      </c>
      <c r="K145" s="107">
        <v>3991</v>
      </c>
      <c r="L145" s="108" t="s">
        <v>57</v>
      </c>
      <c r="M145" s="100">
        <f t="shared" si="19"/>
        <v>0.39910000000000001</v>
      </c>
      <c r="N145" s="107">
        <v>4457</v>
      </c>
      <c r="O145" s="108" t="s">
        <v>57</v>
      </c>
      <c r="P145" s="100">
        <f t="shared" si="20"/>
        <v>0.44569999999999999</v>
      </c>
    </row>
    <row r="146" spans="1:16">
      <c r="A146" s="18">
        <f t="shared" si="15"/>
        <v>146</v>
      </c>
      <c r="B146" s="101">
        <v>15</v>
      </c>
      <c r="C146" s="108" t="s">
        <v>58</v>
      </c>
      <c r="D146" s="96">
        <f t="shared" si="18"/>
        <v>0.75</v>
      </c>
      <c r="E146" s="103">
        <v>16.149999999999999</v>
      </c>
      <c r="F146" s="104">
        <v>2.367E-2</v>
      </c>
      <c r="G146" s="99">
        <f t="shared" si="11"/>
        <v>16.173669999999998</v>
      </c>
      <c r="H146" s="107">
        <v>12.23</v>
      </c>
      <c r="I146" s="108" t="s">
        <v>59</v>
      </c>
      <c r="J146" s="106">
        <f t="shared" si="21"/>
        <v>12.23</v>
      </c>
      <c r="K146" s="107">
        <v>4093</v>
      </c>
      <c r="L146" s="108" t="s">
        <v>57</v>
      </c>
      <c r="M146" s="100">
        <f t="shared" si="19"/>
        <v>0.4093</v>
      </c>
      <c r="N146" s="107">
        <v>4497</v>
      </c>
      <c r="O146" s="108" t="s">
        <v>57</v>
      </c>
      <c r="P146" s="100">
        <f t="shared" si="20"/>
        <v>0.44969999999999999</v>
      </c>
    </row>
    <row r="147" spans="1:16">
      <c r="A147" s="18">
        <f t="shared" si="15"/>
        <v>147</v>
      </c>
      <c r="B147" s="101">
        <v>16</v>
      </c>
      <c r="C147" s="108" t="s">
        <v>58</v>
      </c>
      <c r="D147" s="96">
        <f t="shared" ref="D147:D178" si="22">B147/$C$5</f>
        <v>0.8</v>
      </c>
      <c r="E147" s="103">
        <v>15.96</v>
      </c>
      <c r="F147" s="104">
        <v>2.2409999999999999E-2</v>
      </c>
      <c r="G147" s="99">
        <f t="shared" si="11"/>
        <v>15.982410000000002</v>
      </c>
      <c r="H147" s="107">
        <v>12.85</v>
      </c>
      <c r="I147" s="108" t="s">
        <v>59</v>
      </c>
      <c r="J147" s="106">
        <f t="shared" si="21"/>
        <v>12.85</v>
      </c>
      <c r="K147" s="107">
        <v>4195</v>
      </c>
      <c r="L147" s="108" t="s">
        <v>57</v>
      </c>
      <c r="M147" s="100">
        <f t="shared" si="19"/>
        <v>0.41950000000000004</v>
      </c>
      <c r="N147" s="107">
        <v>4536</v>
      </c>
      <c r="O147" s="108" t="s">
        <v>57</v>
      </c>
      <c r="P147" s="100">
        <f t="shared" si="20"/>
        <v>0.45359999999999995</v>
      </c>
    </row>
    <row r="148" spans="1:16">
      <c r="A148" s="18">
        <f t="shared" si="15"/>
        <v>148</v>
      </c>
      <c r="B148" s="101">
        <v>17</v>
      </c>
      <c r="C148" s="108" t="s">
        <v>58</v>
      </c>
      <c r="D148" s="96">
        <f t="shared" si="22"/>
        <v>0.85</v>
      </c>
      <c r="E148" s="103">
        <v>15.76</v>
      </c>
      <c r="F148" s="104">
        <v>2.128E-2</v>
      </c>
      <c r="G148" s="99">
        <f t="shared" ref="G148:G211" si="23">E148+F148</f>
        <v>15.781280000000001</v>
      </c>
      <c r="H148" s="107">
        <v>13.48</v>
      </c>
      <c r="I148" s="108" t="s">
        <v>59</v>
      </c>
      <c r="J148" s="106">
        <f t="shared" si="21"/>
        <v>13.48</v>
      </c>
      <c r="K148" s="107">
        <v>4297</v>
      </c>
      <c r="L148" s="108" t="s">
        <v>57</v>
      </c>
      <c r="M148" s="100">
        <f t="shared" ref="M148:M158" si="24">K148/1000/10</f>
        <v>0.42969999999999997</v>
      </c>
      <c r="N148" s="107">
        <v>4575</v>
      </c>
      <c r="O148" s="108" t="s">
        <v>57</v>
      </c>
      <c r="P148" s="100">
        <f t="shared" ref="P148:P168" si="25">N148/1000/10</f>
        <v>0.45750000000000002</v>
      </c>
    </row>
    <row r="149" spans="1:16">
      <c r="A149" s="18">
        <f t="shared" si="15"/>
        <v>149</v>
      </c>
      <c r="B149" s="101">
        <v>18</v>
      </c>
      <c r="C149" s="108" t="s">
        <v>58</v>
      </c>
      <c r="D149" s="96">
        <f t="shared" si="22"/>
        <v>0.9</v>
      </c>
      <c r="E149" s="103">
        <v>15.55</v>
      </c>
      <c r="F149" s="104">
        <v>2.026E-2</v>
      </c>
      <c r="G149" s="99">
        <f t="shared" si="23"/>
        <v>15.570260000000001</v>
      </c>
      <c r="H149" s="107">
        <v>14.12</v>
      </c>
      <c r="I149" s="108" t="s">
        <v>59</v>
      </c>
      <c r="J149" s="106">
        <f t="shared" si="21"/>
        <v>14.12</v>
      </c>
      <c r="K149" s="107">
        <v>4400</v>
      </c>
      <c r="L149" s="108" t="s">
        <v>57</v>
      </c>
      <c r="M149" s="100">
        <f t="shared" si="24"/>
        <v>0.44000000000000006</v>
      </c>
      <c r="N149" s="107">
        <v>4613</v>
      </c>
      <c r="O149" s="108" t="s">
        <v>57</v>
      </c>
      <c r="P149" s="100">
        <f t="shared" si="25"/>
        <v>0.46130000000000004</v>
      </c>
    </row>
    <row r="150" spans="1:16">
      <c r="A150" s="18">
        <f t="shared" ref="A150:A213" si="26">A149+1</f>
        <v>150</v>
      </c>
      <c r="B150" s="101">
        <v>20</v>
      </c>
      <c r="C150" s="108" t="s">
        <v>58</v>
      </c>
      <c r="D150" s="100">
        <f t="shared" si="22"/>
        <v>1</v>
      </c>
      <c r="E150" s="103">
        <v>15.14</v>
      </c>
      <c r="F150" s="104">
        <v>1.8519999999999998E-2</v>
      </c>
      <c r="G150" s="99">
        <f t="shared" si="23"/>
        <v>15.158520000000001</v>
      </c>
      <c r="H150" s="107">
        <v>15.42</v>
      </c>
      <c r="I150" s="108" t="s">
        <v>59</v>
      </c>
      <c r="J150" s="106">
        <f t="shared" si="21"/>
        <v>15.42</v>
      </c>
      <c r="K150" s="107">
        <v>4785</v>
      </c>
      <c r="L150" s="108" t="s">
        <v>57</v>
      </c>
      <c r="M150" s="100">
        <f t="shared" si="24"/>
        <v>0.47850000000000004</v>
      </c>
      <c r="N150" s="107">
        <v>4688</v>
      </c>
      <c r="O150" s="108" t="s">
        <v>57</v>
      </c>
      <c r="P150" s="100">
        <f t="shared" si="25"/>
        <v>0.46879999999999999</v>
      </c>
    </row>
    <row r="151" spans="1:16">
      <c r="A151" s="18">
        <f t="shared" si="26"/>
        <v>151</v>
      </c>
      <c r="B151" s="101">
        <v>22.5</v>
      </c>
      <c r="C151" s="108" t="s">
        <v>58</v>
      </c>
      <c r="D151" s="100">
        <f t="shared" si="22"/>
        <v>1.125</v>
      </c>
      <c r="E151" s="103">
        <v>14.63</v>
      </c>
      <c r="F151" s="104">
        <v>1.6740000000000001E-2</v>
      </c>
      <c r="G151" s="99">
        <f t="shared" si="23"/>
        <v>14.646740000000001</v>
      </c>
      <c r="H151" s="107">
        <v>17.100000000000001</v>
      </c>
      <c r="I151" s="108" t="s">
        <v>59</v>
      </c>
      <c r="J151" s="106">
        <f t="shared" si="21"/>
        <v>17.100000000000001</v>
      </c>
      <c r="K151" s="107">
        <v>5358</v>
      </c>
      <c r="L151" s="108" t="s">
        <v>57</v>
      </c>
      <c r="M151" s="100">
        <f t="shared" si="24"/>
        <v>0.53579999999999994</v>
      </c>
      <c r="N151" s="107">
        <v>4782</v>
      </c>
      <c r="O151" s="108" t="s">
        <v>57</v>
      </c>
      <c r="P151" s="100">
        <f t="shared" si="25"/>
        <v>0.47820000000000001</v>
      </c>
    </row>
    <row r="152" spans="1:16">
      <c r="A152" s="18">
        <f t="shared" si="26"/>
        <v>152</v>
      </c>
      <c r="B152" s="101">
        <v>25</v>
      </c>
      <c r="C152" s="108" t="s">
        <v>58</v>
      </c>
      <c r="D152" s="100">
        <f t="shared" si="22"/>
        <v>1.25</v>
      </c>
      <c r="E152" s="103">
        <v>14.14</v>
      </c>
      <c r="F152" s="104">
        <v>1.528E-2</v>
      </c>
      <c r="G152" s="99">
        <f t="shared" si="23"/>
        <v>14.155280000000001</v>
      </c>
      <c r="H152" s="107">
        <v>18.829999999999998</v>
      </c>
      <c r="I152" s="108" t="s">
        <v>59</v>
      </c>
      <c r="J152" s="106">
        <f t="shared" si="21"/>
        <v>18.829999999999998</v>
      </c>
      <c r="K152" s="107">
        <v>5911</v>
      </c>
      <c r="L152" s="108" t="s">
        <v>57</v>
      </c>
      <c r="M152" s="100">
        <f t="shared" si="24"/>
        <v>0.59109999999999996</v>
      </c>
      <c r="N152" s="107">
        <v>4876</v>
      </c>
      <c r="O152" s="108" t="s">
        <v>57</v>
      </c>
      <c r="P152" s="100">
        <f t="shared" si="25"/>
        <v>0.48760000000000003</v>
      </c>
    </row>
    <row r="153" spans="1:16">
      <c r="A153" s="18">
        <f t="shared" si="26"/>
        <v>153</v>
      </c>
      <c r="B153" s="101">
        <v>27.5</v>
      </c>
      <c r="C153" s="108" t="s">
        <v>58</v>
      </c>
      <c r="D153" s="100">
        <f t="shared" si="22"/>
        <v>1.375</v>
      </c>
      <c r="E153" s="103">
        <v>13.66</v>
      </c>
      <c r="F153" s="104">
        <v>1.4080000000000001E-2</v>
      </c>
      <c r="G153" s="99">
        <f t="shared" si="23"/>
        <v>13.67408</v>
      </c>
      <c r="H153" s="107">
        <v>20.63</v>
      </c>
      <c r="I153" s="108" t="s">
        <v>59</v>
      </c>
      <c r="J153" s="106">
        <f t="shared" si="21"/>
        <v>20.63</v>
      </c>
      <c r="K153" s="107">
        <v>6450</v>
      </c>
      <c r="L153" s="108" t="s">
        <v>57</v>
      </c>
      <c r="M153" s="100">
        <f t="shared" si="24"/>
        <v>0.64500000000000002</v>
      </c>
      <c r="N153" s="107">
        <v>4971</v>
      </c>
      <c r="O153" s="108" t="s">
        <v>57</v>
      </c>
      <c r="P153" s="100">
        <f t="shared" si="25"/>
        <v>0.49709999999999999</v>
      </c>
    </row>
    <row r="154" spans="1:16">
      <c r="A154" s="18">
        <f t="shared" si="26"/>
        <v>154</v>
      </c>
      <c r="B154" s="101">
        <v>30</v>
      </c>
      <c r="C154" s="108" t="s">
        <v>58</v>
      </c>
      <c r="D154" s="100">
        <f t="shared" si="22"/>
        <v>1.5</v>
      </c>
      <c r="E154" s="103">
        <v>13.22</v>
      </c>
      <c r="F154" s="104">
        <v>1.306E-2</v>
      </c>
      <c r="G154" s="99">
        <f t="shared" si="23"/>
        <v>13.23306</v>
      </c>
      <c r="H154" s="107">
        <v>22.49</v>
      </c>
      <c r="I154" s="108" t="s">
        <v>59</v>
      </c>
      <c r="J154" s="106">
        <f t="shared" si="21"/>
        <v>22.49</v>
      </c>
      <c r="K154" s="107">
        <v>6981</v>
      </c>
      <c r="L154" s="108" t="s">
        <v>57</v>
      </c>
      <c r="M154" s="100">
        <f t="shared" si="24"/>
        <v>0.69809999999999994</v>
      </c>
      <c r="N154" s="107">
        <v>5068</v>
      </c>
      <c r="O154" s="108" t="s">
        <v>57</v>
      </c>
      <c r="P154" s="100">
        <f t="shared" si="25"/>
        <v>0.50679999999999992</v>
      </c>
    </row>
    <row r="155" spans="1:16">
      <c r="A155" s="18">
        <f t="shared" si="26"/>
        <v>155</v>
      </c>
      <c r="B155" s="101">
        <v>32.5</v>
      </c>
      <c r="C155" s="108" t="s">
        <v>58</v>
      </c>
      <c r="D155" s="100">
        <f t="shared" si="22"/>
        <v>1.625</v>
      </c>
      <c r="E155" s="103">
        <v>12.8</v>
      </c>
      <c r="F155" s="104">
        <v>1.218E-2</v>
      </c>
      <c r="G155" s="99">
        <f t="shared" si="23"/>
        <v>12.812180000000001</v>
      </c>
      <c r="H155" s="107">
        <v>24.41</v>
      </c>
      <c r="I155" s="108" t="s">
        <v>59</v>
      </c>
      <c r="J155" s="106">
        <f t="shared" si="21"/>
        <v>24.41</v>
      </c>
      <c r="K155" s="107">
        <v>7506</v>
      </c>
      <c r="L155" s="108" t="s">
        <v>57</v>
      </c>
      <c r="M155" s="100">
        <f t="shared" si="24"/>
        <v>0.75060000000000004</v>
      </c>
      <c r="N155" s="107">
        <v>5167</v>
      </c>
      <c r="O155" s="108" t="s">
        <v>57</v>
      </c>
      <c r="P155" s="100">
        <f t="shared" si="25"/>
        <v>0.51669999999999994</v>
      </c>
    </row>
    <row r="156" spans="1:16">
      <c r="A156" s="18">
        <f t="shared" si="26"/>
        <v>156</v>
      </c>
      <c r="B156" s="101">
        <v>35</v>
      </c>
      <c r="C156" s="108" t="s">
        <v>58</v>
      </c>
      <c r="D156" s="100">
        <f t="shared" si="22"/>
        <v>1.75</v>
      </c>
      <c r="E156" s="103">
        <v>12.41</v>
      </c>
      <c r="F156" s="104">
        <v>1.1429999999999999E-2</v>
      </c>
      <c r="G156" s="99">
        <f t="shared" si="23"/>
        <v>12.421430000000001</v>
      </c>
      <c r="H156" s="107">
        <v>26.39</v>
      </c>
      <c r="I156" s="108" t="s">
        <v>59</v>
      </c>
      <c r="J156" s="106">
        <f t="shared" si="21"/>
        <v>26.39</v>
      </c>
      <c r="K156" s="107">
        <v>8027</v>
      </c>
      <c r="L156" s="108" t="s">
        <v>57</v>
      </c>
      <c r="M156" s="100">
        <f t="shared" si="24"/>
        <v>0.80269999999999997</v>
      </c>
      <c r="N156" s="107">
        <v>5269</v>
      </c>
      <c r="O156" s="108" t="s">
        <v>57</v>
      </c>
      <c r="P156" s="100">
        <f t="shared" si="25"/>
        <v>0.52690000000000003</v>
      </c>
    </row>
    <row r="157" spans="1:16">
      <c r="A157" s="18">
        <f t="shared" si="26"/>
        <v>157</v>
      </c>
      <c r="B157" s="101">
        <v>37.5</v>
      </c>
      <c r="C157" s="108" t="s">
        <v>58</v>
      </c>
      <c r="D157" s="100">
        <f t="shared" si="22"/>
        <v>1.875</v>
      </c>
      <c r="E157" s="103">
        <v>12.04</v>
      </c>
      <c r="F157" s="104">
        <v>1.076E-2</v>
      </c>
      <c r="G157" s="99">
        <f t="shared" si="23"/>
        <v>12.050759999999999</v>
      </c>
      <c r="H157" s="107">
        <v>28.43</v>
      </c>
      <c r="I157" s="108" t="s">
        <v>59</v>
      </c>
      <c r="J157" s="106">
        <f t="shared" si="21"/>
        <v>28.43</v>
      </c>
      <c r="K157" s="107">
        <v>8547</v>
      </c>
      <c r="L157" s="108" t="s">
        <v>57</v>
      </c>
      <c r="M157" s="100">
        <f t="shared" si="24"/>
        <v>0.85470000000000002</v>
      </c>
      <c r="N157" s="107">
        <v>5374</v>
      </c>
      <c r="O157" s="108" t="s">
        <v>57</v>
      </c>
      <c r="P157" s="100">
        <f t="shared" si="25"/>
        <v>0.53739999999999999</v>
      </c>
    </row>
    <row r="158" spans="1:16">
      <c r="A158" s="18">
        <f t="shared" si="26"/>
        <v>158</v>
      </c>
      <c r="B158" s="101">
        <v>40</v>
      </c>
      <c r="C158" s="108" t="s">
        <v>58</v>
      </c>
      <c r="D158" s="100">
        <f t="shared" si="22"/>
        <v>2</v>
      </c>
      <c r="E158" s="103">
        <v>11.69</v>
      </c>
      <c r="F158" s="104">
        <v>1.017E-2</v>
      </c>
      <c r="G158" s="99">
        <f t="shared" si="23"/>
        <v>11.70017</v>
      </c>
      <c r="H158" s="107">
        <v>30.54</v>
      </c>
      <c r="I158" s="108" t="s">
        <v>59</v>
      </c>
      <c r="J158" s="106">
        <f t="shared" si="21"/>
        <v>30.54</v>
      </c>
      <c r="K158" s="107">
        <v>9066</v>
      </c>
      <c r="L158" s="108" t="s">
        <v>57</v>
      </c>
      <c r="M158" s="100">
        <f t="shared" si="24"/>
        <v>0.90660000000000007</v>
      </c>
      <c r="N158" s="107">
        <v>5481</v>
      </c>
      <c r="O158" s="108" t="s">
        <v>57</v>
      </c>
      <c r="P158" s="100">
        <f t="shared" si="25"/>
        <v>0.54810000000000003</v>
      </c>
    </row>
    <row r="159" spans="1:16">
      <c r="A159" s="18">
        <f t="shared" si="26"/>
        <v>159</v>
      </c>
      <c r="B159" s="101">
        <v>45</v>
      </c>
      <c r="C159" s="108" t="s">
        <v>58</v>
      </c>
      <c r="D159" s="100">
        <f t="shared" si="22"/>
        <v>2.25</v>
      </c>
      <c r="E159" s="103">
        <v>11.31</v>
      </c>
      <c r="F159" s="104">
        <v>9.1809999999999999E-3</v>
      </c>
      <c r="G159" s="99">
        <f t="shared" si="23"/>
        <v>11.319181</v>
      </c>
      <c r="H159" s="107">
        <v>34.880000000000003</v>
      </c>
      <c r="I159" s="108" t="s">
        <v>59</v>
      </c>
      <c r="J159" s="106">
        <f t="shared" si="21"/>
        <v>34.880000000000003</v>
      </c>
      <c r="K159" s="107">
        <v>1.1000000000000001</v>
      </c>
      <c r="L159" s="110" t="s">
        <v>59</v>
      </c>
      <c r="M159" s="106">
        <f t="shared" ref="M159:M204" si="27">K159</f>
        <v>1.1000000000000001</v>
      </c>
      <c r="N159" s="107">
        <v>5704</v>
      </c>
      <c r="O159" s="108" t="s">
        <v>57</v>
      </c>
      <c r="P159" s="100">
        <f t="shared" si="25"/>
        <v>0.57040000000000002</v>
      </c>
    </row>
    <row r="160" spans="1:16">
      <c r="A160" s="18">
        <f t="shared" si="26"/>
        <v>160</v>
      </c>
      <c r="B160" s="101">
        <v>50</v>
      </c>
      <c r="C160" s="108" t="s">
        <v>58</v>
      </c>
      <c r="D160" s="100">
        <f t="shared" si="22"/>
        <v>2.5</v>
      </c>
      <c r="E160" s="103">
        <v>10.81</v>
      </c>
      <c r="F160" s="104">
        <v>8.3739999999999995E-3</v>
      </c>
      <c r="G160" s="99">
        <f t="shared" si="23"/>
        <v>10.818374</v>
      </c>
      <c r="H160" s="107">
        <v>39.4</v>
      </c>
      <c r="I160" s="108" t="s">
        <v>59</v>
      </c>
      <c r="J160" s="106">
        <f t="shared" si="21"/>
        <v>39.4</v>
      </c>
      <c r="K160" s="107">
        <v>1.27</v>
      </c>
      <c r="L160" s="108" t="s">
        <v>59</v>
      </c>
      <c r="M160" s="106">
        <f t="shared" si="27"/>
        <v>1.27</v>
      </c>
      <c r="N160" s="107">
        <v>5937</v>
      </c>
      <c r="O160" s="108" t="s">
        <v>57</v>
      </c>
      <c r="P160" s="100">
        <f t="shared" si="25"/>
        <v>0.59370000000000001</v>
      </c>
    </row>
    <row r="161" spans="1:16">
      <c r="A161" s="18">
        <f t="shared" si="26"/>
        <v>161</v>
      </c>
      <c r="B161" s="101">
        <v>55</v>
      </c>
      <c r="C161" s="108" t="s">
        <v>58</v>
      </c>
      <c r="D161" s="100">
        <f t="shared" si="22"/>
        <v>2.75</v>
      </c>
      <c r="E161" s="103">
        <v>10.28</v>
      </c>
      <c r="F161" s="104">
        <v>7.7039999999999999E-3</v>
      </c>
      <c r="G161" s="99">
        <f t="shared" si="23"/>
        <v>10.287704</v>
      </c>
      <c r="H161" s="107">
        <v>44.14</v>
      </c>
      <c r="I161" s="108" t="s">
        <v>59</v>
      </c>
      <c r="J161" s="106">
        <f t="shared" si="21"/>
        <v>44.14</v>
      </c>
      <c r="K161" s="107">
        <v>1.44</v>
      </c>
      <c r="L161" s="108" t="s">
        <v>59</v>
      </c>
      <c r="M161" s="106">
        <f t="shared" si="27"/>
        <v>1.44</v>
      </c>
      <c r="N161" s="107">
        <v>6183</v>
      </c>
      <c r="O161" s="108" t="s">
        <v>57</v>
      </c>
      <c r="P161" s="100">
        <f t="shared" si="25"/>
        <v>0.61829999999999996</v>
      </c>
    </row>
    <row r="162" spans="1:16">
      <c r="A162" s="18">
        <f t="shared" si="26"/>
        <v>162</v>
      </c>
      <c r="B162" s="101">
        <v>60</v>
      </c>
      <c r="C162" s="108" t="s">
        <v>58</v>
      </c>
      <c r="D162" s="100">
        <f t="shared" si="22"/>
        <v>3</v>
      </c>
      <c r="E162" s="103">
        <v>9.8140000000000001</v>
      </c>
      <c r="F162" s="104">
        <v>7.1380000000000002E-3</v>
      </c>
      <c r="G162" s="99">
        <f t="shared" si="23"/>
        <v>9.8211379999999995</v>
      </c>
      <c r="H162" s="107">
        <v>49.12</v>
      </c>
      <c r="I162" s="108" t="s">
        <v>59</v>
      </c>
      <c r="J162" s="106">
        <f t="shared" si="21"/>
        <v>49.12</v>
      </c>
      <c r="K162" s="107">
        <v>1.61</v>
      </c>
      <c r="L162" s="108" t="s">
        <v>59</v>
      </c>
      <c r="M162" s="106">
        <f t="shared" si="27"/>
        <v>1.61</v>
      </c>
      <c r="N162" s="107">
        <v>6442</v>
      </c>
      <c r="O162" s="108" t="s">
        <v>57</v>
      </c>
      <c r="P162" s="100">
        <f t="shared" si="25"/>
        <v>0.64419999999999999</v>
      </c>
    </row>
    <row r="163" spans="1:16">
      <c r="A163" s="18">
        <f t="shared" si="26"/>
        <v>163</v>
      </c>
      <c r="B163" s="101">
        <v>65</v>
      </c>
      <c r="C163" s="108" t="s">
        <v>58</v>
      </c>
      <c r="D163" s="100">
        <f t="shared" si="22"/>
        <v>3.25</v>
      </c>
      <c r="E163" s="103">
        <v>9.4030000000000005</v>
      </c>
      <c r="F163" s="104">
        <v>6.6540000000000002E-3</v>
      </c>
      <c r="G163" s="99">
        <f t="shared" si="23"/>
        <v>9.4096539999999997</v>
      </c>
      <c r="H163" s="107">
        <v>54.32</v>
      </c>
      <c r="I163" s="108" t="s">
        <v>59</v>
      </c>
      <c r="J163" s="106">
        <f t="shared" si="21"/>
        <v>54.32</v>
      </c>
      <c r="K163" s="107">
        <v>1.77</v>
      </c>
      <c r="L163" s="108" t="s">
        <v>59</v>
      </c>
      <c r="M163" s="106">
        <f t="shared" si="27"/>
        <v>1.77</v>
      </c>
      <c r="N163" s="107">
        <v>6715</v>
      </c>
      <c r="O163" s="108" t="s">
        <v>57</v>
      </c>
      <c r="P163" s="100">
        <f t="shared" si="25"/>
        <v>0.67149999999999999</v>
      </c>
    </row>
    <row r="164" spans="1:16">
      <c r="A164" s="18">
        <f t="shared" si="26"/>
        <v>164</v>
      </c>
      <c r="B164" s="101">
        <v>70</v>
      </c>
      <c r="C164" s="108" t="s">
        <v>58</v>
      </c>
      <c r="D164" s="100">
        <f t="shared" si="22"/>
        <v>3.5</v>
      </c>
      <c r="E164" s="103">
        <v>9.0370000000000008</v>
      </c>
      <c r="F164" s="104">
        <v>6.2350000000000001E-3</v>
      </c>
      <c r="G164" s="99">
        <f t="shared" si="23"/>
        <v>9.043235000000001</v>
      </c>
      <c r="H164" s="107">
        <v>59.74</v>
      </c>
      <c r="I164" s="108" t="s">
        <v>59</v>
      </c>
      <c r="J164" s="106">
        <f t="shared" si="21"/>
        <v>59.74</v>
      </c>
      <c r="K164" s="107">
        <v>1.93</v>
      </c>
      <c r="L164" s="108" t="s">
        <v>59</v>
      </c>
      <c r="M164" s="106">
        <f t="shared" si="27"/>
        <v>1.93</v>
      </c>
      <c r="N164" s="107">
        <v>7002</v>
      </c>
      <c r="O164" s="108" t="s">
        <v>57</v>
      </c>
      <c r="P164" s="100">
        <f t="shared" si="25"/>
        <v>0.70019999999999993</v>
      </c>
    </row>
    <row r="165" spans="1:16">
      <c r="A165" s="18">
        <f t="shared" si="26"/>
        <v>165</v>
      </c>
      <c r="B165" s="101">
        <v>80</v>
      </c>
      <c r="C165" s="108" t="s">
        <v>58</v>
      </c>
      <c r="D165" s="100">
        <f t="shared" si="22"/>
        <v>4</v>
      </c>
      <c r="E165" s="103">
        <v>8.407</v>
      </c>
      <c r="F165" s="104">
        <v>5.5430000000000002E-3</v>
      </c>
      <c r="G165" s="99">
        <f t="shared" si="23"/>
        <v>8.4125429999999994</v>
      </c>
      <c r="H165" s="107">
        <v>71.209999999999994</v>
      </c>
      <c r="I165" s="108" t="s">
        <v>59</v>
      </c>
      <c r="J165" s="106">
        <f t="shared" ref="J165:J184" si="28">H165</f>
        <v>71.209999999999994</v>
      </c>
      <c r="K165" s="107">
        <v>2.5299999999999998</v>
      </c>
      <c r="L165" s="108" t="s">
        <v>59</v>
      </c>
      <c r="M165" s="106">
        <f t="shared" si="27"/>
        <v>2.5299999999999998</v>
      </c>
      <c r="N165" s="107">
        <v>7615</v>
      </c>
      <c r="O165" s="108" t="s">
        <v>57</v>
      </c>
      <c r="P165" s="100">
        <f t="shared" si="25"/>
        <v>0.76150000000000007</v>
      </c>
    </row>
    <row r="166" spans="1:16">
      <c r="A166" s="18">
        <f t="shared" si="26"/>
        <v>166</v>
      </c>
      <c r="B166" s="101">
        <v>90</v>
      </c>
      <c r="C166" s="108" t="s">
        <v>58</v>
      </c>
      <c r="D166" s="100">
        <f t="shared" si="22"/>
        <v>4.5</v>
      </c>
      <c r="E166" s="103">
        <v>7.8819999999999997</v>
      </c>
      <c r="F166" s="104">
        <v>4.9959999999999996E-3</v>
      </c>
      <c r="G166" s="99">
        <f t="shared" si="23"/>
        <v>7.8869959999999999</v>
      </c>
      <c r="H166" s="107">
        <v>83.49</v>
      </c>
      <c r="I166" s="108" t="s">
        <v>59</v>
      </c>
      <c r="J166" s="106">
        <f t="shared" si="28"/>
        <v>83.49</v>
      </c>
      <c r="K166" s="107">
        <v>3.07</v>
      </c>
      <c r="L166" s="108" t="s">
        <v>59</v>
      </c>
      <c r="M166" s="106">
        <f t="shared" si="27"/>
        <v>3.07</v>
      </c>
      <c r="N166" s="107">
        <v>8281</v>
      </c>
      <c r="O166" s="108" t="s">
        <v>57</v>
      </c>
      <c r="P166" s="100">
        <f t="shared" si="25"/>
        <v>0.82810000000000006</v>
      </c>
    </row>
    <row r="167" spans="1:16">
      <c r="A167" s="18">
        <f t="shared" si="26"/>
        <v>167</v>
      </c>
      <c r="B167" s="101">
        <v>100</v>
      </c>
      <c r="C167" s="108" t="s">
        <v>58</v>
      </c>
      <c r="D167" s="100">
        <f t="shared" si="22"/>
        <v>5</v>
      </c>
      <c r="E167" s="103">
        <v>7.4329999999999998</v>
      </c>
      <c r="F167" s="104">
        <v>4.5519999999999996E-3</v>
      </c>
      <c r="G167" s="99">
        <f t="shared" si="23"/>
        <v>7.4375520000000002</v>
      </c>
      <c r="H167" s="107">
        <v>96.55</v>
      </c>
      <c r="I167" s="108" t="s">
        <v>59</v>
      </c>
      <c r="J167" s="106">
        <f t="shared" si="28"/>
        <v>96.55</v>
      </c>
      <c r="K167" s="107">
        <v>3.59</v>
      </c>
      <c r="L167" s="108" t="s">
        <v>59</v>
      </c>
      <c r="M167" s="106">
        <f t="shared" si="27"/>
        <v>3.59</v>
      </c>
      <c r="N167" s="107">
        <v>8995</v>
      </c>
      <c r="O167" s="108" t="s">
        <v>57</v>
      </c>
      <c r="P167" s="100">
        <f t="shared" si="25"/>
        <v>0.89949999999999997</v>
      </c>
    </row>
    <row r="168" spans="1:16">
      <c r="A168" s="18">
        <f t="shared" si="26"/>
        <v>168</v>
      </c>
      <c r="B168" s="101">
        <v>110</v>
      </c>
      <c r="C168" s="108" t="s">
        <v>58</v>
      </c>
      <c r="D168" s="100">
        <f t="shared" si="22"/>
        <v>5.5</v>
      </c>
      <c r="E168" s="103">
        <v>7.0410000000000004</v>
      </c>
      <c r="F168" s="104">
        <v>4.1840000000000002E-3</v>
      </c>
      <c r="G168" s="99">
        <f t="shared" si="23"/>
        <v>7.0451840000000008</v>
      </c>
      <c r="H168" s="107">
        <v>110.37</v>
      </c>
      <c r="I168" s="108" t="s">
        <v>59</v>
      </c>
      <c r="J168" s="106">
        <f t="shared" si="28"/>
        <v>110.37</v>
      </c>
      <c r="K168" s="107">
        <v>4.09</v>
      </c>
      <c r="L168" s="108" t="s">
        <v>59</v>
      </c>
      <c r="M168" s="106">
        <f t="shared" si="27"/>
        <v>4.09</v>
      </c>
      <c r="N168" s="107">
        <v>9756</v>
      </c>
      <c r="O168" s="108" t="s">
        <v>57</v>
      </c>
      <c r="P168" s="100">
        <f t="shared" si="25"/>
        <v>0.97560000000000002</v>
      </c>
    </row>
    <row r="169" spans="1:16">
      <c r="A169" s="18">
        <f t="shared" si="26"/>
        <v>169</v>
      </c>
      <c r="B169" s="101">
        <v>120</v>
      </c>
      <c r="C169" s="108" t="s">
        <v>58</v>
      </c>
      <c r="D169" s="100">
        <f t="shared" si="22"/>
        <v>6</v>
      </c>
      <c r="E169" s="103">
        <v>6.6929999999999996</v>
      </c>
      <c r="F169" s="104">
        <v>3.8730000000000001E-3</v>
      </c>
      <c r="G169" s="99">
        <f t="shared" si="23"/>
        <v>6.6968729999999992</v>
      </c>
      <c r="H169" s="107">
        <v>124.93</v>
      </c>
      <c r="I169" s="108" t="s">
        <v>59</v>
      </c>
      <c r="J169" s="106">
        <f t="shared" si="28"/>
        <v>124.93</v>
      </c>
      <c r="K169" s="107">
        <v>4.58</v>
      </c>
      <c r="L169" s="108" t="s">
        <v>59</v>
      </c>
      <c r="M169" s="106">
        <f t="shared" si="27"/>
        <v>4.58</v>
      </c>
      <c r="N169" s="107">
        <v>1.06</v>
      </c>
      <c r="O169" s="110" t="s">
        <v>59</v>
      </c>
      <c r="P169" s="106">
        <f t="shared" ref="P169:P200" si="29">N169</f>
        <v>1.06</v>
      </c>
    </row>
    <row r="170" spans="1:16">
      <c r="A170" s="18">
        <f t="shared" si="26"/>
        <v>170</v>
      </c>
      <c r="B170" s="101">
        <v>130</v>
      </c>
      <c r="C170" s="108" t="s">
        <v>58</v>
      </c>
      <c r="D170" s="100">
        <f t="shared" si="22"/>
        <v>6.5</v>
      </c>
      <c r="E170" s="103">
        <v>6.38</v>
      </c>
      <c r="F170" s="104">
        <v>3.6080000000000001E-3</v>
      </c>
      <c r="G170" s="99">
        <f t="shared" si="23"/>
        <v>6.3836079999999997</v>
      </c>
      <c r="H170" s="107">
        <v>140.22999999999999</v>
      </c>
      <c r="I170" s="108" t="s">
        <v>59</v>
      </c>
      <c r="J170" s="106">
        <f t="shared" si="28"/>
        <v>140.22999999999999</v>
      </c>
      <c r="K170" s="107">
        <v>5.07</v>
      </c>
      <c r="L170" s="108" t="s">
        <v>59</v>
      </c>
      <c r="M170" s="106">
        <f t="shared" si="27"/>
        <v>5.07</v>
      </c>
      <c r="N170" s="107">
        <v>1.1399999999999999</v>
      </c>
      <c r="O170" s="108" t="s">
        <v>59</v>
      </c>
      <c r="P170" s="106">
        <f t="shared" si="29"/>
        <v>1.1399999999999999</v>
      </c>
    </row>
    <row r="171" spans="1:16">
      <c r="A171" s="18">
        <f t="shared" si="26"/>
        <v>171</v>
      </c>
      <c r="B171" s="101">
        <v>140</v>
      </c>
      <c r="C171" s="108" t="s">
        <v>58</v>
      </c>
      <c r="D171" s="100">
        <f t="shared" si="22"/>
        <v>7</v>
      </c>
      <c r="E171" s="103">
        <v>6.0949999999999998</v>
      </c>
      <c r="F171" s="104">
        <v>3.3779999999999999E-3</v>
      </c>
      <c r="G171" s="99">
        <f t="shared" si="23"/>
        <v>6.0983779999999994</v>
      </c>
      <c r="H171" s="107">
        <v>156.26</v>
      </c>
      <c r="I171" s="108" t="s">
        <v>59</v>
      </c>
      <c r="J171" s="106">
        <f t="shared" si="28"/>
        <v>156.26</v>
      </c>
      <c r="K171" s="107">
        <v>5.56</v>
      </c>
      <c r="L171" s="108" t="s">
        <v>59</v>
      </c>
      <c r="M171" s="106">
        <f t="shared" si="27"/>
        <v>5.56</v>
      </c>
      <c r="N171" s="107">
        <v>1.23</v>
      </c>
      <c r="O171" s="108" t="s">
        <v>59</v>
      </c>
      <c r="P171" s="106">
        <f t="shared" si="29"/>
        <v>1.23</v>
      </c>
    </row>
    <row r="172" spans="1:16">
      <c r="A172" s="18">
        <f t="shared" si="26"/>
        <v>172</v>
      </c>
      <c r="B172" s="101">
        <v>150</v>
      </c>
      <c r="C172" s="108" t="s">
        <v>58</v>
      </c>
      <c r="D172" s="100">
        <f t="shared" si="22"/>
        <v>7.5</v>
      </c>
      <c r="E172" s="103">
        <v>5.8339999999999996</v>
      </c>
      <c r="F172" s="104">
        <v>3.1770000000000001E-3</v>
      </c>
      <c r="G172" s="99">
        <f t="shared" si="23"/>
        <v>5.8371769999999996</v>
      </c>
      <c r="H172" s="107">
        <v>173.03</v>
      </c>
      <c r="I172" s="108" t="s">
        <v>59</v>
      </c>
      <c r="J172" s="106">
        <f t="shared" si="28"/>
        <v>173.03</v>
      </c>
      <c r="K172" s="107">
        <v>6.05</v>
      </c>
      <c r="L172" s="108" t="s">
        <v>59</v>
      </c>
      <c r="M172" s="106">
        <f t="shared" si="27"/>
        <v>6.05</v>
      </c>
      <c r="N172" s="107">
        <v>1.32</v>
      </c>
      <c r="O172" s="108" t="s">
        <v>59</v>
      </c>
      <c r="P172" s="106">
        <f t="shared" si="29"/>
        <v>1.32</v>
      </c>
    </row>
    <row r="173" spans="1:16">
      <c r="A173" s="18">
        <f t="shared" si="26"/>
        <v>173</v>
      </c>
      <c r="B173" s="101">
        <v>160</v>
      </c>
      <c r="C173" s="108" t="s">
        <v>58</v>
      </c>
      <c r="D173" s="100">
        <f t="shared" si="22"/>
        <v>8</v>
      </c>
      <c r="E173" s="103">
        <v>5.593</v>
      </c>
      <c r="F173" s="104">
        <v>2.9989999999999999E-3</v>
      </c>
      <c r="G173" s="99">
        <f t="shared" si="23"/>
        <v>5.5959989999999999</v>
      </c>
      <c r="H173" s="107">
        <v>190.53</v>
      </c>
      <c r="I173" s="108" t="s">
        <v>59</v>
      </c>
      <c r="J173" s="106">
        <f t="shared" si="28"/>
        <v>190.53</v>
      </c>
      <c r="K173" s="107">
        <v>6.54</v>
      </c>
      <c r="L173" s="108" t="s">
        <v>59</v>
      </c>
      <c r="M173" s="106">
        <f t="shared" si="27"/>
        <v>6.54</v>
      </c>
      <c r="N173" s="107">
        <v>1.42</v>
      </c>
      <c r="O173" s="108" t="s">
        <v>59</v>
      </c>
      <c r="P173" s="106">
        <f t="shared" si="29"/>
        <v>1.42</v>
      </c>
    </row>
    <row r="174" spans="1:16">
      <c r="A174" s="18">
        <f t="shared" si="26"/>
        <v>174</v>
      </c>
      <c r="B174" s="101">
        <v>170</v>
      </c>
      <c r="C174" s="108" t="s">
        <v>58</v>
      </c>
      <c r="D174" s="100">
        <f t="shared" si="22"/>
        <v>8.5</v>
      </c>
      <c r="E174" s="103">
        <v>5.3689999999999998</v>
      </c>
      <c r="F174" s="104">
        <v>2.8419999999999999E-3</v>
      </c>
      <c r="G174" s="99">
        <f t="shared" si="23"/>
        <v>5.371842</v>
      </c>
      <c r="H174" s="107">
        <v>208.77</v>
      </c>
      <c r="I174" s="108" t="s">
        <v>59</v>
      </c>
      <c r="J174" s="106">
        <f t="shared" si="28"/>
        <v>208.77</v>
      </c>
      <c r="K174" s="107">
        <v>7.04</v>
      </c>
      <c r="L174" s="108" t="s">
        <v>59</v>
      </c>
      <c r="M174" s="106">
        <f t="shared" si="27"/>
        <v>7.04</v>
      </c>
      <c r="N174" s="107">
        <v>1.52</v>
      </c>
      <c r="O174" s="108" t="s">
        <v>59</v>
      </c>
      <c r="P174" s="106">
        <f t="shared" si="29"/>
        <v>1.52</v>
      </c>
    </row>
    <row r="175" spans="1:16">
      <c r="A175" s="18">
        <f t="shared" si="26"/>
        <v>175</v>
      </c>
      <c r="B175" s="101">
        <v>180</v>
      </c>
      <c r="C175" s="108" t="s">
        <v>58</v>
      </c>
      <c r="D175" s="100">
        <f t="shared" si="22"/>
        <v>9</v>
      </c>
      <c r="E175" s="103">
        <v>5.16</v>
      </c>
      <c r="F175" s="104">
        <v>2.7000000000000001E-3</v>
      </c>
      <c r="G175" s="99">
        <f t="shared" si="23"/>
        <v>5.1627000000000001</v>
      </c>
      <c r="H175" s="107">
        <v>227.77</v>
      </c>
      <c r="I175" s="108" t="s">
        <v>59</v>
      </c>
      <c r="J175" s="106">
        <f t="shared" si="28"/>
        <v>227.77</v>
      </c>
      <c r="K175" s="107">
        <v>7.54</v>
      </c>
      <c r="L175" s="108" t="s">
        <v>59</v>
      </c>
      <c r="M175" s="106">
        <f t="shared" si="27"/>
        <v>7.54</v>
      </c>
      <c r="N175" s="107">
        <v>1.63</v>
      </c>
      <c r="O175" s="108" t="s">
        <v>59</v>
      </c>
      <c r="P175" s="106">
        <f t="shared" si="29"/>
        <v>1.63</v>
      </c>
    </row>
    <row r="176" spans="1:16">
      <c r="A176" s="18">
        <f t="shared" si="26"/>
        <v>176</v>
      </c>
      <c r="B176" s="101">
        <v>200</v>
      </c>
      <c r="C176" s="108" t="s">
        <v>58</v>
      </c>
      <c r="D176" s="100">
        <f t="shared" si="22"/>
        <v>10</v>
      </c>
      <c r="E176" s="103">
        <v>4.7789999999999999</v>
      </c>
      <c r="F176" s="104">
        <v>2.4580000000000001E-3</v>
      </c>
      <c r="G176" s="99">
        <f t="shared" si="23"/>
        <v>4.7814579999999998</v>
      </c>
      <c r="H176" s="107">
        <v>268.04000000000002</v>
      </c>
      <c r="I176" s="108" t="s">
        <v>59</v>
      </c>
      <c r="J176" s="106">
        <f t="shared" si="28"/>
        <v>268.04000000000002</v>
      </c>
      <c r="K176" s="107">
        <v>9.4600000000000009</v>
      </c>
      <c r="L176" s="108" t="s">
        <v>59</v>
      </c>
      <c r="M176" s="106">
        <f t="shared" si="27"/>
        <v>9.4600000000000009</v>
      </c>
      <c r="N176" s="107">
        <v>1.85</v>
      </c>
      <c r="O176" s="108" t="s">
        <v>59</v>
      </c>
      <c r="P176" s="106">
        <f t="shared" si="29"/>
        <v>1.85</v>
      </c>
    </row>
    <row r="177" spans="1:16">
      <c r="A177" s="18">
        <f t="shared" si="26"/>
        <v>177</v>
      </c>
      <c r="B177" s="101">
        <v>225</v>
      </c>
      <c r="C177" s="108" t="s">
        <v>58</v>
      </c>
      <c r="D177" s="100">
        <f t="shared" si="22"/>
        <v>11.25</v>
      </c>
      <c r="E177" s="103">
        <v>4.3630000000000004</v>
      </c>
      <c r="F177" s="104">
        <v>2.212E-3</v>
      </c>
      <c r="G177" s="99">
        <f t="shared" si="23"/>
        <v>4.3652120000000005</v>
      </c>
      <c r="H177" s="107">
        <v>322.77999999999997</v>
      </c>
      <c r="I177" s="108" t="s">
        <v>59</v>
      </c>
      <c r="J177" s="106">
        <f t="shared" si="28"/>
        <v>322.77999999999997</v>
      </c>
      <c r="K177" s="107">
        <v>12.24</v>
      </c>
      <c r="L177" s="108" t="s">
        <v>59</v>
      </c>
      <c r="M177" s="106">
        <f t="shared" si="27"/>
        <v>12.24</v>
      </c>
      <c r="N177" s="107">
        <v>2.15</v>
      </c>
      <c r="O177" s="108" t="s">
        <v>59</v>
      </c>
      <c r="P177" s="106">
        <f t="shared" si="29"/>
        <v>2.15</v>
      </c>
    </row>
    <row r="178" spans="1:16">
      <c r="A178" s="18">
        <f t="shared" si="26"/>
        <v>178</v>
      </c>
      <c r="B178" s="107">
        <v>250</v>
      </c>
      <c r="C178" s="108" t="s">
        <v>58</v>
      </c>
      <c r="D178" s="100">
        <f t="shared" si="22"/>
        <v>12.5</v>
      </c>
      <c r="E178" s="103">
        <v>4.0010000000000003</v>
      </c>
      <c r="F178" s="104">
        <v>2.013E-3</v>
      </c>
      <c r="G178" s="99">
        <f t="shared" si="23"/>
        <v>4.0030130000000002</v>
      </c>
      <c r="H178" s="107">
        <v>382.62</v>
      </c>
      <c r="I178" s="108" t="s">
        <v>59</v>
      </c>
      <c r="J178" s="106">
        <f t="shared" si="28"/>
        <v>382.62</v>
      </c>
      <c r="K178" s="107">
        <v>14.89</v>
      </c>
      <c r="L178" s="108" t="s">
        <v>59</v>
      </c>
      <c r="M178" s="106">
        <f t="shared" si="27"/>
        <v>14.89</v>
      </c>
      <c r="N178" s="107">
        <v>2.48</v>
      </c>
      <c r="O178" s="108" t="s">
        <v>59</v>
      </c>
      <c r="P178" s="106">
        <f t="shared" si="29"/>
        <v>2.48</v>
      </c>
    </row>
    <row r="179" spans="1:16">
      <c r="A179" s="18">
        <f t="shared" si="26"/>
        <v>179</v>
      </c>
      <c r="B179" s="101">
        <v>275</v>
      </c>
      <c r="C179" s="102" t="s">
        <v>58</v>
      </c>
      <c r="D179" s="100">
        <f t="shared" ref="D179:D192" si="30">B179/$C$5</f>
        <v>13.75</v>
      </c>
      <c r="E179" s="103">
        <v>3.6840000000000002</v>
      </c>
      <c r="F179" s="104">
        <v>1.848E-3</v>
      </c>
      <c r="G179" s="99">
        <f t="shared" si="23"/>
        <v>3.685848</v>
      </c>
      <c r="H179" s="107">
        <v>447.74</v>
      </c>
      <c r="I179" s="108" t="s">
        <v>59</v>
      </c>
      <c r="J179" s="106">
        <f t="shared" si="28"/>
        <v>447.74</v>
      </c>
      <c r="K179" s="107">
        <v>17.52</v>
      </c>
      <c r="L179" s="108" t="s">
        <v>59</v>
      </c>
      <c r="M179" s="106">
        <f t="shared" si="27"/>
        <v>17.52</v>
      </c>
      <c r="N179" s="107">
        <v>2.84</v>
      </c>
      <c r="O179" s="108" t="s">
        <v>59</v>
      </c>
      <c r="P179" s="106">
        <f t="shared" si="29"/>
        <v>2.84</v>
      </c>
    </row>
    <row r="180" spans="1:16">
      <c r="A180" s="18">
        <f t="shared" si="26"/>
        <v>180</v>
      </c>
      <c r="B180" s="101">
        <v>300</v>
      </c>
      <c r="C180" s="102" t="s">
        <v>58</v>
      </c>
      <c r="D180" s="100">
        <f t="shared" si="30"/>
        <v>15</v>
      </c>
      <c r="E180" s="103">
        <v>3.4049999999999998</v>
      </c>
      <c r="F180" s="104">
        <v>1.7099999999999999E-3</v>
      </c>
      <c r="G180" s="99">
        <f t="shared" si="23"/>
        <v>3.4067099999999999</v>
      </c>
      <c r="H180" s="107">
        <v>518.32000000000005</v>
      </c>
      <c r="I180" s="108" t="s">
        <v>59</v>
      </c>
      <c r="J180" s="106">
        <f t="shared" si="28"/>
        <v>518.32000000000005</v>
      </c>
      <c r="K180" s="107">
        <v>20.18</v>
      </c>
      <c r="L180" s="108" t="s">
        <v>59</v>
      </c>
      <c r="M180" s="106">
        <f t="shared" si="27"/>
        <v>20.18</v>
      </c>
      <c r="N180" s="107">
        <v>3.22</v>
      </c>
      <c r="O180" s="108" t="s">
        <v>59</v>
      </c>
      <c r="P180" s="106">
        <f t="shared" si="29"/>
        <v>3.22</v>
      </c>
    </row>
    <row r="181" spans="1:16">
      <c r="A181" s="18">
        <f t="shared" si="26"/>
        <v>181</v>
      </c>
      <c r="B181" s="101">
        <v>325</v>
      </c>
      <c r="C181" s="102" t="s">
        <v>58</v>
      </c>
      <c r="D181" s="100">
        <f t="shared" si="30"/>
        <v>16.25</v>
      </c>
      <c r="E181" s="103">
        <v>3.16</v>
      </c>
      <c r="F181" s="104">
        <v>1.591E-3</v>
      </c>
      <c r="G181" s="99">
        <f t="shared" si="23"/>
        <v>3.161591</v>
      </c>
      <c r="H181" s="107">
        <v>594.52</v>
      </c>
      <c r="I181" s="108" t="s">
        <v>59</v>
      </c>
      <c r="J181" s="106">
        <f t="shared" si="28"/>
        <v>594.52</v>
      </c>
      <c r="K181" s="107">
        <v>22.9</v>
      </c>
      <c r="L181" s="108" t="s">
        <v>59</v>
      </c>
      <c r="M181" s="106">
        <f t="shared" si="27"/>
        <v>22.9</v>
      </c>
      <c r="N181" s="107">
        <v>3.64</v>
      </c>
      <c r="O181" s="108" t="s">
        <v>59</v>
      </c>
      <c r="P181" s="106">
        <f t="shared" si="29"/>
        <v>3.64</v>
      </c>
    </row>
    <row r="182" spans="1:16">
      <c r="A182" s="18">
        <f t="shared" si="26"/>
        <v>182</v>
      </c>
      <c r="B182" s="101">
        <v>350</v>
      </c>
      <c r="C182" s="102" t="s">
        <v>58</v>
      </c>
      <c r="D182" s="100">
        <f t="shared" si="30"/>
        <v>17.5</v>
      </c>
      <c r="E182" s="103">
        <v>2.9449999999999998</v>
      </c>
      <c r="F182" s="104">
        <v>1.488E-3</v>
      </c>
      <c r="G182" s="99">
        <f t="shared" si="23"/>
        <v>2.946488</v>
      </c>
      <c r="H182" s="107">
        <v>676.46</v>
      </c>
      <c r="I182" s="108" t="s">
        <v>59</v>
      </c>
      <c r="J182" s="106">
        <f t="shared" si="28"/>
        <v>676.46</v>
      </c>
      <c r="K182" s="107">
        <v>25.68</v>
      </c>
      <c r="L182" s="108" t="s">
        <v>59</v>
      </c>
      <c r="M182" s="106">
        <f t="shared" si="27"/>
        <v>25.68</v>
      </c>
      <c r="N182" s="107">
        <v>4.08</v>
      </c>
      <c r="O182" s="108" t="s">
        <v>59</v>
      </c>
      <c r="P182" s="106">
        <f t="shared" si="29"/>
        <v>4.08</v>
      </c>
    </row>
    <row r="183" spans="1:16">
      <c r="A183" s="18">
        <f t="shared" si="26"/>
        <v>183</v>
      </c>
      <c r="B183" s="101">
        <v>375</v>
      </c>
      <c r="C183" s="102" t="s">
        <v>58</v>
      </c>
      <c r="D183" s="100">
        <f t="shared" si="30"/>
        <v>18.75</v>
      </c>
      <c r="E183" s="103">
        <v>2.7570000000000001</v>
      </c>
      <c r="F183" s="104">
        <v>1.3990000000000001E-3</v>
      </c>
      <c r="G183" s="99">
        <f t="shared" si="23"/>
        <v>2.7583990000000003</v>
      </c>
      <c r="H183" s="107">
        <v>764.18</v>
      </c>
      <c r="I183" s="108" t="s">
        <v>59</v>
      </c>
      <c r="J183" s="106">
        <f t="shared" si="28"/>
        <v>764.18</v>
      </c>
      <c r="K183" s="107">
        <v>28.54</v>
      </c>
      <c r="L183" s="108" t="s">
        <v>59</v>
      </c>
      <c r="M183" s="106">
        <f t="shared" si="27"/>
        <v>28.54</v>
      </c>
      <c r="N183" s="107">
        <v>4.5599999999999996</v>
      </c>
      <c r="O183" s="108" t="s">
        <v>59</v>
      </c>
      <c r="P183" s="106">
        <f t="shared" si="29"/>
        <v>4.5599999999999996</v>
      </c>
    </row>
    <row r="184" spans="1:16">
      <c r="A184" s="18">
        <f t="shared" si="26"/>
        <v>184</v>
      </c>
      <c r="B184" s="101">
        <v>400</v>
      </c>
      <c r="C184" s="102" t="s">
        <v>58</v>
      </c>
      <c r="D184" s="100">
        <f t="shared" si="30"/>
        <v>20</v>
      </c>
      <c r="E184" s="103">
        <v>2.5920000000000001</v>
      </c>
      <c r="F184" s="104">
        <v>1.32E-3</v>
      </c>
      <c r="G184" s="99">
        <f t="shared" si="23"/>
        <v>2.5933200000000003</v>
      </c>
      <c r="H184" s="107">
        <v>857.7</v>
      </c>
      <c r="I184" s="108" t="s">
        <v>59</v>
      </c>
      <c r="J184" s="106">
        <f t="shared" si="28"/>
        <v>857.7</v>
      </c>
      <c r="K184" s="107">
        <v>31.48</v>
      </c>
      <c r="L184" s="108" t="s">
        <v>59</v>
      </c>
      <c r="M184" s="106">
        <f t="shared" si="27"/>
        <v>31.48</v>
      </c>
      <c r="N184" s="107">
        <v>5.07</v>
      </c>
      <c r="O184" s="108" t="s">
        <v>59</v>
      </c>
      <c r="P184" s="106">
        <f t="shared" si="29"/>
        <v>5.07</v>
      </c>
    </row>
    <row r="185" spans="1:16">
      <c r="A185" s="18">
        <f t="shared" si="26"/>
        <v>185</v>
      </c>
      <c r="B185" s="101">
        <v>450</v>
      </c>
      <c r="C185" s="102" t="s">
        <v>58</v>
      </c>
      <c r="D185" s="100">
        <f t="shared" si="30"/>
        <v>22.5</v>
      </c>
      <c r="E185" s="103">
        <v>2.323</v>
      </c>
      <c r="F185" s="104">
        <v>1.1869999999999999E-3</v>
      </c>
      <c r="G185" s="99">
        <f t="shared" si="23"/>
        <v>2.3241869999999998</v>
      </c>
      <c r="H185" s="107">
        <v>1.06</v>
      </c>
      <c r="I185" s="110" t="s">
        <v>7</v>
      </c>
      <c r="J185" s="111">
        <f t="shared" ref="J185:J228" si="31">H185*1000</f>
        <v>1060</v>
      </c>
      <c r="K185" s="107">
        <v>42.72</v>
      </c>
      <c r="L185" s="108" t="s">
        <v>59</v>
      </c>
      <c r="M185" s="106">
        <f t="shared" si="27"/>
        <v>42.72</v>
      </c>
      <c r="N185" s="107">
        <v>6.19</v>
      </c>
      <c r="O185" s="108" t="s">
        <v>59</v>
      </c>
      <c r="P185" s="106">
        <f t="shared" si="29"/>
        <v>6.19</v>
      </c>
    </row>
    <row r="186" spans="1:16">
      <c r="A186" s="18">
        <f t="shared" si="26"/>
        <v>186</v>
      </c>
      <c r="B186" s="101">
        <v>500</v>
      </c>
      <c r="C186" s="102" t="s">
        <v>58</v>
      </c>
      <c r="D186" s="100">
        <f t="shared" si="30"/>
        <v>25</v>
      </c>
      <c r="E186" s="103">
        <v>2.125</v>
      </c>
      <c r="F186" s="104">
        <v>1.0790000000000001E-3</v>
      </c>
      <c r="G186" s="99">
        <f t="shared" si="23"/>
        <v>2.1260789999999998</v>
      </c>
      <c r="H186" s="107">
        <v>1.29</v>
      </c>
      <c r="I186" s="108" t="s">
        <v>7</v>
      </c>
      <c r="J186" s="111">
        <f t="shared" si="31"/>
        <v>1290</v>
      </c>
      <c r="K186" s="107">
        <v>53.32</v>
      </c>
      <c r="L186" s="108" t="s">
        <v>59</v>
      </c>
      <c r="M186" s="106">
        <f t="shared" si="27"/>
        <v>53.32</v>
      </c>
      <c r="N186" s="107">
        <v>7.43</v>
      </c>
      <c r="O186" s="108" t="s">
        <v>59</v>
      </c>
      <c r="P186" s="106">
        <f t="shared" si="29"/>
        <v>7.43</v>
      </c>
    </row>
    <row r="187" spans="1:16">
      <c r="A187" s="18">
        <f t="shared" si="26"/>
        <v>187</v>
      </c>
      <c r="B187" s="101">
        <v>550</v>
      </c>
      <c r="C187" s="102" t="s">
        <v>58</v>
      </c>
      <c r="D187" s="100">
        <f t="shared" si="30"/>
        <v>27.5</v>
      </c>
      <c r="E187" s="103">
        <v>1.984</v>
      </c>
      <c r="F187" s="104">
        <v>9.9029999999999995E-4</v>
      </c>
      <c r="G187" s="99">
        <f t="shared" si="23"/>
        <v>1.9849903</v>
      </c>
      <c r="H187" s="107">
        <v>1.53</v>
      </c>
      <c r="I187" s="108" t="s">
        <v>7</v>
      </c>
      <c r="J187" s="111">
        <f t="shared" si="31"/>
        <v>1530</v>
      </c>
      <c r="K187" s="107">
        <v>63.52</v>
      </c>
      <c r="L187" s="108" t="s">
        <v>59</v>
      </c>
      <c r="M187" s="106">
        <f t="shared" si="27"/>
        <v>63.52</v>
      </c>
      <c r="N187" s="107">
        <v>8.77</v>
      </c>
      <c r="O187" s="108" t="s">
        <v>59</v>
      </c>
      <c r="P187" s="106">
        <f t="shared" si="29"/>
        <v>8.77</v>
      </c>
    </row>
    <row r="188" spans="1:16">
      <c r="A188" s="18">
        <f t="shared" si="26"/>
        <v>188</v>
      </c>
      <c r="B188" s="101">
        <v>600</v>
      </c>
      <c r="C188" s="102" t="s">
        <v>58</v>
      </c>
      <c r="D188" s="100">
        <f t="shared" si="30"/>
        <v>30</v>
      </c>
      <c r="E188" s="103">
        <v>1.893</v>
      </c>
      <c r="F188" s="104">
        <v>9.1540000000000002E-4</v>
      </c>
      <c r="G188" s="99">
        <f t="shared" si="23"/>
        <v>1.8939154</v>
      </c>
      <c r="H188" s="107">
        <v>1.79</v>
      </c>
      <c r="I188" s="108" t="s">
        <v>7</v>
      </c>
      <c r="J188" s="111">
        <f t="shared" si="31"/>
        <v>1790</v>
      </c>
      <c r="K188" s="107">
        <v>73.290000000000006</v>
      </c>
      <c r="L188" s="108" t="s">
        <v>59</v>
      </c>
      <c r="M188" s="106">
        <f t="shared" si="27"/>
        <v>73.290000000000006</v>
      </c>
      <c r="N188" s="107">
        <v>10.19</v>
      </c>
      <c r="O188" s="108" t="s">
        <v>59</v>
      </c>
      <c r="P188" s="106">
        <f t="shared" si="29"/>
        <v>10.19</v>
      </c>
    </row>
    <row r="189" spans="1:16">
      <c r="A189" s="18">
        <f t="shared" si="26"/>
        <v>189</v>
      </c>
      <c r="B189" s="101">
        <v>650</v>
      </c>
      <c r="C189" s="102" t="s">
        <v>58</v>
      </c>
      <c r="D189" s="100">
        <f t="shared" si="30"/>
        <v>32.5</v>
      </c>
      <c r="E189" s="103">
        <v>1.774</v>
      </c>
      <c r="F189" s="104">
        <v>8.5139999999999999E-4</v>
      </c>
      <c r="G189" s="99">
        <f t="shared" si="23"/>
        <v>1.7748514</v>
      </c>
      <c r="H189" s="107">
        <v>2.06</v>
      </c>
      <c r="I189" s="108" t="s">
        <v>7</v>
      </c>
      <c r="J189" s="111">
        <f t="shared" si="31"/>
        <v>2060</v>
      </c>
      <c r="K189" s="107">
        <v>82.87</v>
      </c>
      <c r="L189" s="108" t="s">
        <v>59</v>
      </c>
      <c r="M189" s="106">
        <f t="shared" si="27"/>
        <v>82.87</v>
      </c>
      <c r="N189" s="107">
        <v>11.69</v>
      </c>
      <c r="O189" s="108" t="s">
        <v>59</v>
      </c>
      <c r="P189" s="106">
        <f t="shared" si="29"/>
        <v>11.69</v>
      </c>
    </row>
    <row r="190" spans="1:16">
      <c r="A190" s="18">
        <f t="shared" si="26"/>
        <v>190</v>
      </c>
      <c r="B190" s="101">
        <v>700</v>
      </c>
      <c r="C190" s="102" t="s">
        <v>58</v>
      </c>
      <c r="D190" s="100">
        <f t="shared" si="30"/>
        <v>35</v>
      </c>
      <c r="E190" s="103">
        <v>1.67</v>
      </c>
      <c r="F190" s="104">
        <v>7.961E-4</v>
      </c>
      <c r="G190" s="99">
        <f t="shared" si="23"/>
        <v>1.6707961</v>
      </c>
      <c r="H190" s="107">
        <v>2.35</v>
      </c>
      <c r="I190" s="108" t="s">
        <v>7</v>
      </c>
      <c r="J190" s="111">
        <f t="shared" si="31"/>
        <v>2350</v>
      </c>
      <c r="K190" s="107">
        <v>92.55</v>
      </c>
      <c r="L190" s="108" t="s">
        <v>59</v>
      </c>
      <c r="M190" s="106">
        <f t="shared" si="27"/>
        <v>92.55</v>
      </c>
      <c r="N190" s="107">
        <v>13.29</v>
      </c>
      <c r="O190" s="108" t="s">
        <v>59</v>
      </c>
      <c r="P190" s="106">
        <f t="shared" si="29"/>
        <v>13.29</v>
      </c>
    </row>
    <row r="191" spans="1:16">
      <c r="A191" s="18">
        <f t="shared" si="26"/>
        <v>191</v>
      </c>
      <c r="B191" s="101">
        <v>800</v>
      </c>
      <c r="C191" s="102" t="s">
        <v>58</v>
      </c>
      <c r="D191" s="100">
        <f t="shared" si="30"/>
        <v>40</v>
      </c>
      <c r="E191" s="103">
        <v>1.4990000000000001</v>
      </c>
      <c r="F191" s="104">
        <v>7.0529999999999996E-4</v>
      </c>
      <c r="G191" s="99">
        <f t="shared" si="23"/>
        <v>1.4997053</v>
      </c>
      <c r="H191" s="107">
        <v>2.98</v>
      </c>
      <c r="I191" s="108" t="s">
        <v>7</v>
      </c>
      <c r="J191" s="111">
        <f t="shared" si="31"/>
        <v>2980</v>
      </c>
      <c r="K191" s="107">
        <v>128.79</v>
      </c>
      <c r="L191" s="108" t="s">
        <v>59</v>
      </c>
      <c r="M191" s="106">
        <f t="shared" si="27"/>
        <v>128.79</v>
      </c>
      <c r="N191" s="107">
        <v>16.739999999999998</v>
      </c>
      <c r="O191" s="108" t="s">
        <v>59</v>
      </c>
      <c r="P191" s="106">
        <f t="shared" si="29"/>
        <v>16.739999999999998</v>
      </c>
    </row>
    <row r="192" spans="1:16">
      <c r="A192" s="18">
        <f t="shared" si="26"/>
        <v>192</v>
      </c>
      <c r="B192" s="101">
        <v>900</v>
      </c>
      <c r="C192" s="102" t="s">
        <v>58</v>
      </c>
      <c r="D192" s="100">
        <f t="shared" si="30"/>
        <v>45</v>
      </c>
      <c r="E192" s="103">
        <v>1.363</v>
      </c>
      <c r="F192" s="104">
        <v>6.3380000000000001E-4</v>
      </c>
      <c r="G192" s="99">
        <f t="shared" si="23"/>
        <v>1.3636337999999999</v>
      </c>
      <c r="H192" s="107">
        <v>3.68</v>
      </c>
      <c r="I192" s="108" t="s">
        <v>7</v>
      </c>
      <c r="J192" s="111">
        <f t="shared" si="31"/>
        <v>3680</v>
      </c>
      <c r="K192" s="107">
        <v>162.53</v>
      </c>
      <c r="L192" s="108" t="s">
        <v>59</v>
      </c>
      <c r="M192" s="106">
        <f t="shared" si="27"/>
        <v>162.53</v>
      </c>
      <c r="N192" s="107">
        <v>20.53</v>
      </c>
      <c r="O192" s="108" t="s">
        <v>59</v>
      </c>
      <c r="P192" s="106">
        <f t="shared" si="29"/>
        <v>20.53</v>
      </c>
    </row>
    <row r="193" spans="1:16">
      <c r="A193" s="18">
        <f t="shared" si="26"/>
        <v>193</v>
      </c>
      <c r="B193" s="101">
        <v>1</v>
      </c>
      <c r="C193" s="105" t="s">
        <v>60</v>
      </c>
      <c r="D193" s="100">
        <f t="shared" ref="D193:D228" si="32">B193*1000/$C$5</f>
        <v>50</v>
      </c>
      <c r="E193" s="103">
        <v>1.252</v>
      </c>
      <c r="F193" s="104">
        <v>5.7600000000000001E-4</v>
      </c>
      <c r="G193" s="99">
        <f t="shared" si="23"/>
        <v>1.2525759999999999</v>
      </c>
      <c r="H193" s="107">
        <v>4.45</v>
      </c>
      <c r="I193" s="108" t="s">
        <v>7</v>
      </c>
      <c r="J193" s="111">
        <f t="shared" si="31"/>
        <v>4450</v>
      </c>
      <c r="K193" s="107">
        <v>195.41</v>
      </c>
      <c r="L193" s="108" t="s">
        <v>59</v>
      </c>
      <c r="M193" s="106">
        <f t="shared" si="27"/>
        <v>195.41</v>
      </c>
      <c r="N193" s="107">
        <v>24.66</v>
      </c>
      <c r="O193" s="108" t="s">
        <v>59</v>
      </c>
      <c r="P193" s="106">
        <f t="shared" si="29"/>
        <v>24.66</v>
      </c>
    </row>
    <row r="194" spans="1:16">
      <c r="A194" s="18">
        <f t="shared" si="26"/>
        <v>194</v>
      </c>
      <c r="B194" s="101">
        <v>1.1000000000000001</v>
      </c>
      <c r="C194" s="102" t="s">
        <v>60</v>
      </c>
      <c r="D194" s="100">
        <f t="shared" si="32"/>
        <v>55</v>
      </c>
      <c r="E194" s="103">
        <v>1.1599999999999999</v>
      </c>
      <c r="F194" s="104">
        <v>5.2809999999999999E-4</v>
      </c>
      <c r="G194" s="99">
        <f t="shared" si="23"/>
        <v>1.1605280999999998</v>
      </c>
      <c r="H194" s="107">
        <v>5.28</v>
      </c>
      <c r="I194" s="108" t="s">
        <v>7</v>
      </c>
      <c r="J194" s="111">
        <f t="shared" si="31"/>
        <v>5280</v>
      </c>
      <c r="K194" s="107">
        <v>228.06</v>
      </c>
      <c r="L194" s="108" t="s">
        <v>59</v>
      </c>
      <c r="M194" s="106">
        <f t="shared" si="27"/>
        <v>228.06</v>
      </c>
      <c r="N194" s="107">
        <v>29.11</v>
      </c>
      <c r="O194" s="108" t="s">
        <v>59</v>
      </c>
      <c r="P194" s="106">
        <f t="shared" si="29"/>
        <v>29.11</v>
      </c>
    </row>
    <row r="195" spans="1:16">
      <c r="A195" s="18">
        <f t="shared" si="26"/>
        <v>195</v>
      </c>
      <c r="B195" s="101">
        <v>1.2</v>
      </c>
      <c r="C195" s="102" t="s">
        <v>60</v>
      </c>
      <c r="D195" s="100">
        <f t="shared" si="32"/>
        <v>60</v>
      </c>
      <c r="E195" s="103">
        <v>1.083</v>
      </c>
      <c r="F195" s="104">
        <v>4.8789999999999999E-4</v>
      </c>
      <c r="G195" s="99">
        <f t="shared" si="23"/>
        <v>1.0834878999999999</v>
      </c>
      <c r="H195" s="107">
        <v>6.17</v>
      </c>
      <c r="I195" s="108" t="s">
        <v>7</v>
      </c>
      <c r="J195" s="111">
        <f t="shared" si="31"/>
        <v>6170</v>
      </c>
      <c r="K195" s="107">
        <v>260.77999999999997</v>
      </c>
      <c r="L195" s="108" t="s">
        <v>59</v>
      </c>
      <c r="M195" s="106">
        <f t="shared" si="27"/>
        <v>260.77999999999997</v>
      </c>
      <c r="N195" s="107">
        <v>33.869999999999997</v>
      </c>
      <c r="O195" s="108" t="s">
        <v>59</v>
      </c>
      <c r="P195" s="106">
        <f t="shared" si="29"/>
        <v>33.869999999999997</v>
      </c>
    </row>
    <row r="196" spans="1:16">
      <c r="A196" s="18">
        <f t="shared" si="26"/>
        <v>196</v>
      </c>
      <c r="B196" s="101">
        <v>1.3</v>
      </c>
      <c r="C196" s="102" t="s">
        <v>60</v>
      </c>
      <c r="D196" s="100">
        <f t="shared" si="32"/>
        <v>65</v>
      </c>
      <c r="E196" s="103">
        <v>1.016</v>
      </c>
      <c r="F196" s="104">
        <v>4.5360000000000002E-4</v>
      </c>
      <c r="G196" s="99">
        <f t="shared" si="23"/>
        <v>1.0164536</v>
      </c>
      <c r="H196" s="107">
        <v>7.12</v>
      </c>
      <c r="I196" s="108" t="s">
        <v>7</v>
      </c>
      <c r="J196" s="111">
        <f t="shared" si="31"/>
        <v>7120</v>
      </c>
      <c r="K196" s="107">
        <v>293.70999999999998</v>
      </c>
      <c r="L196" s="108" t="s">
        <v>59</v>
      </c>
      <c r="M196" s="106">
        <f t="shared" si="27"/>
        <v>293.70999999999998</v>
      </c>
      <c r="N196" s="107">
        <v>38.94</v>
      </c>
      <c r="O196" s="108" t="s">
        <v>59</v>
      </c>
      <c r="P196" s="106">
        <f t="shared" si="29"/>
        <v>38.94</v>
      </c>
    </row>
    <row r="197" spans="1:16">
      <c r="A197" s="18">
        <f t="shared" si="26"/>
        <v>197</v>
      </c>
      <c r="B197" s="101">
        <v>1.4</v>
      </c>
      <c r="C197" s="102" t="s">
        <v>60</v>
      </c>
      <c r="D197" s="100">
        <f t="shared" si="32"/>
        <v>70</v>
      </c>
      <c r="E197" s="103">
        <v>0.95889999999999997</v>
      </c>
      <c r="F197" s="104">
        <v>4.2400000000000001E-4</v>
      </c>
      <c r="G197" s="99">
        <f t="shared" si="23"/>
        <v>0.95932399999999995</v>
      </c>
      <c r="H197" s="107">
        <v>8.14</v>
      </c>
      <c r="I197" s="108" t="s">
        <v>7</v>
      </c>
      <c r="J197" s="111">
        <f t="shared" si="31"/>
        <v>8140.0000000000009</v>
      </c>
      <c r="K197" s="107">
        <v>326.94</v>
      </c>
      <c r="L197" s="108" t="s">
        <v>59</v>
      </c>
      <c r="M197" s="106">
        <f t="shared" si="27"/>
        <v>326.94</v>
      </c>
      <c r="N197" s="107">
        <v>44.31</v>
      </c>
      <c r="O197" s="108" t="s">
        <v>59</v>
      </c>
      <c r="P197" s="106">
        <f t="shared" si="29"/>
        <v>44.31</v>
      </c>
    </row>
    <row r="198" spans="1:16">
      <c r="A198" s="18">
        <f t="shared" si="26"/>
        <v>198</v>
      </c>
      <c r="B198" s="101">
        <v>1.5</v>
      </c>
      <c r="C198" s="102" t="s">
        <v>60</v>
      </c>
      <c r="D198" s="100">
        <f t="shared" si="32"/>
        <v>75</v>
      </c>
      <c r="E198" s="103">
        <v>0.90859999999999996</v>
      </c>
      <c r="F198" s="104">
        <v>3.9809999999999997E-4</v>
      </c>
      <c r="G198" s="99">
        <f t="shared" si="23"/>
        <v>0.90899809999999992</v>
      </c>
      <c r="H198" s="107">
        <v>9.2100000000000009</v>
      </c>
      <c r="I198" s="108" t="s">
        <v>7</v>
      </c>
      <c r="J198" s="111">
        <f t="shared" si="31"/>
        <v>9210</v>
      </c>
      <c r="K198" s="107">
        <v>360.51</v>
      </c>
      <c r="L198" s="108" t="s">
        <v>59</v>
      </c>
      <c r="M198" s="106">
        <f t="shared" si="27"/>
        <v>360.51</v>
      </c>
      <c r="N198" s="107">
        <v>49.96</v>
      </c>
      <c r="O198" s="108" t="s">
        <v>59</v>
      </c>
      <c r="P198" s="106">
        <f t="shared" si="29"/>
        <v>49.96</v>
      </c>
    </row>
    <row r="199" spans="1:16">
      <c r="A199" s="18">
        <f t="shared" si="26"/>
        <v>199</v>
      </c>
      <c r="B199" s="101">
        <v>1.6</v>
      </c>
      <c r="C199" s="102" t="s">
        <v>60</v>
      </c>
      <c r="D199" s="100">
        <f t="shared" si="32"/>
        <v>80</v>
      </c>
      <c r="E199" s="103">
        <v>0.86419999999999997</v>
      </c>
      <c r="F199" s="104">
        <v>3.7530000000000002E-4</v>
      </c>
      <c r="G199" s="99">
        <f t="shared" si="23"/>
        <v>0.86457529999999994</v>
      </c>
      <c r="H199" s="107">
        <v>10.34</v>
      </c>
      <c r="I199" s="108" t="s">
        <v>7</v>
      </c>
      <c r="J199" s="111">
        <f t="shared" si="31"/>
        <v>10340</v>
      </c>
      <c r="K199" s="107">
        <v>394.43</v>
      </c>
      <c r="L199" s="108" t="s">
        <v>59</v>
      </c>
      <c r="M199" s="106">
        <f t="shared" si="27"/>
        <v>394.43</v>
      </c>
      <c r="N199" s="107">
        <v>55.9</v>
      </c>
      <c r="O199" s="108" t="s">
        <v>59</v>
      </c>
      <c r="P199" s="106">
        <f t="shared" si="29"/>
        <v>55.9</v>
      </c>
    </row>
    <row r="200" spans="1:16">
      <c r="A200" s="18">
        <f t="shared" si="26"/>
        <v>200</v>
      </c>
      <c r="B200" s="101">
        <v>1.7</v>
      </c>
      <c r="C200" s="102" t="s">
        <v>60</v>
      </c>
      <c r="D200" s="100">
        <f t="shared" si="32"/>
        <v>85</v>
      </c>
      <c r="E200" s="103">
        <v>0.82479999999999998</v>
      </c>
      <c r="F200" s="104">
        <v>3.5510000000000001E-4</v>
      </c>
      <c r="G200" s="99">
        <f t="shared" si="23"/>
        <v>0.82515510000000003</v>
      </c>
      <c r="H200" s="107">
        <v>11.52</v>
      </c>
      <c r="I200" s="108" t="s">
        <v>7</v>
      </c>
      <c r="J200" s="111">
        <f t="shared" si="31"/>
        <v>11520</v>
      </c>
      <c r="K200" s="107">
        <v>428.71</v>
      </c>
      <c r="L200" s="108" t="s">
        <v>59</v>
      </c>
      <c r="M200" s="106">
        <f t="shared" si="27"/>
        <v>428.71</v>
      </c>
      <c r="N200" s="107">
        <v>62.1</v>
      </c>
      <c r="O200" s="108" t="s">
        <v>59</v>
      </c>
      <c r="P200" s="106">
        <f t="shared" si="29"/>
        <v>62.1</v>
      </c>
    </row>
    <row r="201" spans="1:16">
      <c r="A201" s="18">
        <f t="shared" si="26"/>
        <v>201</v>
      </c>
      <c r="B201" s="101">
        <v>1.8</v>
      </c>
      <c r="C201" s="102" t="s">
        <v>60</v>
      </c>
      <c r="D201" s="100">
        <f t="shared" si="32"/>
        <v>90</v>
      </c>
      <c r="E201" s="103">
        <v>0.78949999999999998</v>
      </c>
      <c r="F201" s="104">
        <v>3.3710000000000001E-4</v>
      </c>
      <c r="G201" s="99">
        <f t="shared" si="23"/>
        <v>0.78983709999999996</v>
      </c>
      <c r="H201" s="107">
        <v>12.76</v>
      </c>
      <c r="I201" s="108" t="s">
        <v>7</v>
      </c>
      <c r="J201" s="111">
        <f t="shared" si="31"/>
        <v>12760</v>
      </c>
      <c r="K201" s="107">
        <v>463.34</v>
      </c>
      <c r="L201" s="108" t="s">
        <v>59</v>
      </c>
      <c r="M201" s="106">
        <f t="shared" si="27"/>
        <v>463.34</v>
      </c>
      <c r="N201" s="107">
        <v>68.58</v>
      </c>
      <c r="O201" s="108" t="s">
        <v>59</v>
      </c>
      <c r="P201" s="106">
        <f t="shared" ref="P201:P218" si="33">N201</f>
        <v>68.58</v>
      </c>
    </row>
    <row r="202" spans="1:16">
      <c r="A202" s="18">
        <f t="shared" si="26"/>
        <v>202</v>
      </c>
      <c r="B202" s="101">
        <v>2</v>
      </c>
      <c r="C202" s="102" t="s">
        <v>60</v>
      </c>
      <c r="D202" s="112">
        <f t="shared" si="32"/>
        <v>100</v>
      </c>
      <c r="E202" s="103">
        <v>0.72899999999999998</v>
      </c>
      <c r="F202" s="104">
        <v>3.0610000000000001E-4</v>
      </c>
      <c r="G202" s="99">
        <f t="shared" si="23"/>
        <v>0.72930609999999996</v>
      </c>
      <c r="H202" s="107">
        <v>15.4</v>
      </c>
      <c r="I202" s="108" t="s">
        <v>7</v>
      </c>
      <c r="J202" s="111">
        <f t="shared" si="31"/>
        <v>15400</v>
      </c>
      <c r="K202" s="107">
        <v>595.15</v>
      </c>
      <c r="L202" s="108" t="s">
        <v>59</v>
      </c>
      <c r="M202" s="106">
        <f t="shared" si="27"/>
        <v>595.15</v>
      </c>
      <c r="N202" s="107">
        <v>82.3</v>
      </c>
      <c r="O202" s="108" t="s">
        <v>59</v>
      </c>
      <c r="P202" s="106">
        <f t="shared" si="33"/>
        <v>82.3</v>
      </c>
    </row>
    <row r="203" spans="1:16">
      <c r="A203" s="18">
        <f t="shared" si="26"/>
        <v>203</v>
      </c>
      <c r="B203" s="101">
        <v>2.25</v>
      </c>
      <c r="C203" s="102" t="s">
        <v>60</v>
      </c>
      <c r="D203" s="112">
        <f t="shared" si="32"/>
        <v>112.5</v>
      </c>
      <c r="E203" s="103">
        <v>0.66769999999999996</v>
      </c>
      <c r="F203" s="104">
        <v>2.7480000000000001E-4</v>
      </c>
      <c r="G203" s="99">
        <f t="shared" si="23"/>
        <v>0.66797479999999998</v>
      </c>
      <c r="H203" s="107">
        <v>18.98</v>
      </c>
      <c r="I203" s="108" t="s">
        <v>7</v>
      </c>
      <c r="J203" s="111">
        <f t="shared" si="31"/>
        <v>18980</v>
      </c>
      <c r="K203" s="107">
        <v>782.25</v>
      </c>
      <c r="L203" s="108" t="s">
        <v>59</v>
      </c>
      <c r="M203" s="106">
        <f t="shared" si="27"/>
        <v>782.25</v>
      </c>
      <c r="N203" s="107">
        <v>100.83</v>
      </c>
      <c r="O203" s="108" t="s">
        <v>59</v>
      </c>
      <c r="P203" s="106">
        <f t="shared" si="33"/>
        <v>100.83</v>
      </c>
    </row>
    <row r="204" spans="1:16">
      <c r="A204" s="18">
        <f t="shared" si="26"/>
        <v>204</v>
      </c>
      <c r="B204" s="101">
        <v>2.5</v>
      </c>
      <c r="C204" s="102" t="s">
        <v>60</v>
      </c>
      <c r="D204" s="112">
        <f t="shared" si="32"/>
        <v>125</v>
      </c>
      <c r="E204" s="103">
        <v>0.61809999999999998</v>
      </c>
      <c r="F204" s="104">
        <v>2.496E-4</v>
      </c>
      <c r="G204" s="99">
        <f t="shared" si="23"/>
        <v>0.61834959999999994</v>
      </c>
      <c r="H204" s="107">
        <v>22.87</v>
      </c>
      <c r="I204" s="108" t="s">
        <v>7</v>
      </c>
      <c r="J204" s="111">
        <f t="shared" si="31"/>
        <v>22870</v>
      </c>
      <c r="K204" s="107">
        <v>957.01</v>
      </c>
      <c r="L204" s="108" t="s">
        <v>59</v>
      </c>
      <c r="M204" s="106">
        <f t="shared" si="27"/>
        <v>957.01</v>
      </c>
      <c r="N204" s="107">
        <v>120.8</v>
      </c>
      <c r="O204" s="108" t="s">
        <v>59</v>
      </c>
      <c r="P204" s="106">
        <f t="shared" si="33"/>
        <v>120.8</v>
      </c>
    </row>
    <row r="205" spans="1:16">
      <c r="A205" s="18">
        <f t="shared" si="26"/>
        <v>205</v>
      </c>
      <c r="B205" s="101">
        <v>2.75</v>
      </c>
      <c r="C205" s="102" t="s">
        <v>60</v>
      </c>
      <c r="D205" s="112">
        <f t="shared" si="32"/>
        <v>137.5</v>
      </c>
      <c r="E205" s="103">
        <v>0.57720000000000005</v>
      </c>
      <c r="F205" s="104">
        <v>2.287E-4</v>
      </c>
      <c r="G205" s="99">
        <f t="shared" si="23"/>
        <v>0.57742870000000002</v>
      </c>
      <c r="H205" s="107">
        <v>27.06</v>
      </c>
      <c r="I205" s="108" t="s">
        <v>7</v>
      </c>
      <c r="J205" s="111">
        <f t="shared" si="31"/>
        <v>27060</v>
      </c>
      <c r="K205" s="107">
        <v>1.1299999999999999</v>
      </c>
      <c r="L205" s="110" t="s">
        <v>7</v>
      </c>
      <c r="M205" s="111">
        <f t="shared" ref="M205:M228" si="34">K205*1000</f>
        <v>1130</v>
      </c>
      <c r="N205" s="107">
        <v>142.12</v>
      </c>
      <c r="O205" s="108" t="s">
        <v>59</v>
      </c>
      <c r="P205" s="106">
        <f t="shared" si="33"/>
        <v>142.12</v>
      </c>
    </row>
    <row r="206" spans="1:16">
      <c r="A206" s="18">
        <f t="shared" si="26"/>
        <v>206</v>
      </c>
      <c r="B206" s="101">
        <v>3</v>
      </c>
      <c r="C206" s="102" t="s">
        <v>60</v>
      </c>
      <c r="D206" s="112">
        <f t="shared" si="32"/>
        <v>150</v>
      </c>
      <c r="E206" s="103">
        <v>0.54279999999999995</v>
      </c>
      <c r="F206" s="104">
        <v>2.1110000000000001E-4</v>
      </c>
      <c r="G206" s="99">
        <f t="shared" si="23"/>
        <v>0.54301109999999997</v>
      </c>
      <c r="H206" s="107">
        <v>31.52</v>
      </c>
      <c r="I206" s="108" t="s">
        <v>7</v>
      </c>
      <c r="J206" s="111">
        <f t="shared" si="31"/>
        <v>31520</v>
      </c>
      <c r="K206" s="107">
        <v>1.29</v>
      </c>
      <c r="L206" s="108" t="s">
        <v>7</v>
      </c>
      <c r="M206" s="111">
        <f t="shared" si="34"/>
        <v>1290</v>
      </c>
      <c r="N206" s="107">
        <v>164.71</v>
      </c>
      <c r="O206" s="108" t="s">
        <v>59</v>
      </c>
      <c r="P206" s="106">
        <f t="shared" si="33"/>
        <v>164.71</v>
      </c>
    </row>
    <row r="207" spans="1:16">
      <c r="A207" s="18">
        <f t="shared" si="26"/>
        <v>207</v>
      </c>
      <c r="B207" s="101">
        <v>3.25</v>
      </c>
      <c r="C207" s="102" t="s">
        <v>60</v>
      </c>
      <c r="D207" s="112">
        <f t="shared" si="32"/>
        <v>162.5</v>
      </c>
      <c r="E207" s="103">
        <v>0.51349999999999996</v>
      </c>
      <c r="F207" s="104">
        <v>1.962E-4</v>
      </c>
      <c r="G207" s="99">
        <f t="shared" si="23"/>
        <v>0.51369619999999994</v>
      </c>
      <c r="H207" s="107">
        <v>36.26</v>
      </c>
      <c r="I207" s="108" t="s">
        <v>7</v>
      </c>
      <c r="J207" s="111">
        <f t="shared" si="31"/>
        <v>36260</v>
      </c>
      <c r="K207" s="107">
        <v>1.46</v>
      </c>
      <c r="L207" s="108" t="s">
        <v>7</v>
      </c>
      <c r="M207" s="111">
        <f t="shared" si="34"/>
        <v>1460</v>
      </c>
      <c r="N207" s="107">
        <v>188.49</v>
      </c>
      <c r="O207" s="108" t="s">
        <v>59</v>
      </c>
      <c r="P207" s="106">
        <f t="shared" si="33"/>
        <v>188.49</v>
      </c>
    </row>
    <row r="208" spans="1:16">
      <c r="A208" s="18">
        <f t="shared" si="26"/>
        <v>208</v>
      </c>
      <c r="B208" s="101">
        <v>3.5</v>
      </c>
      <c r="C208" s="102" t="s">
        <v>60</v>
      </c>
      <c r="D208" s="112">
        <f t="shared" si="32"/>
        <v>175</v>
      </c>
      <c r="E208" s="103">
        <v>0.48820000000000002</v>
      </c>
      <c r="F208" s="104">
        <v>1.8330000000000001E-4</v>
      </c>
      <c r="G208" s="99">
        <f t="shared" si="23"/>
        <v>0.48838330000000002</v>
      </c>
      <c r="H208" s="107">
        <v>41.25</v>
      </c>
      <c r="I208" s="108" t="s">
        <v>7</v>
      </c>
      <c r="J208" s="111">
        <f t="shared" si="31"/>
        <v>41250</v>
      </c>
      <c r="K208" s="107">
        <v>1.62</v>
      </c>
      <c r="L208" s="108" t="s">
        <v>7</v>
      </c>
      <c r="M208" s="111">
        <f t="shared" si="34"/>
        <v>1620</v>
      </c>
      <c r="N208" s="107">
        <v>213.39</v>
      </c>
      <c r="O208" s="108" t="s">
        <v>59</v>
      </c>
      <c r="P208" s="106">
        <f t="shared" si="33"/>
        <v>213.39</v>
      </c>
    </row>
    <row r="209" spans="1:16">
      <c r="A209" s="18">
        <f t="shared" si="26"/>
        <v>209</v>
      </c>
      <c r="B209" s="101">
        <v>3.75</v>
      </c>
      <c r="C209" s="102" t="s">
        <v>60</v>
      </c>
      <c r="D209" s="112">
        <f t="shared" si="32"/>
        <v>187.5</v>
      </c>
      <c r="E209" s="103">
        <v>0.46629999999999999</v>
      </c>
      <c r="F209" s="104">
        <v>1.7200000000000001E-4</v>
      </c>
      <c r="G209" s="99">
        <f t="shared" si="23"/>
        <v>0.466472</v>
      </c>
      <c r="H209" s="107">
        <v>46.49</v>
      </c>
      <c r="I209" s="108" t="s">
        <v>7</v>
      </c>
      <c r="J209" s="111">
        <f t="shared" si="31"/>
        <v>46490</v>
      </c>
      <c r="K209" s="107">
        <v>1.78</v>
      </c>
      <c r="L209" s="108" t="s">
        <v>7</v>
      </c>
      <c r="M209" s="111">
        <f t="shared" si="34"/>
        <v>1780</v>
      </c>
      <c r="N209" s="107">
        <v>239.35</v>
      </c>
      <c r="O209" s="108" t="s">
        <v>59</v>
      </c>
      <c r="P209" s="106">
        <f t="shared" si="33"/>
        <v>239.35</v>
      </c>
    </row>
    <row r="210" spans="1:16">
      <c r="A210" s="18">
        <f t="shared" si="26"/>
        <v>210</v>
      </c>
      <c r="B210" s="101">
        <v>4</v>
      </c>
      <c r="C210" s="102" t="s">
        <v>60</v>
      </c>
      <c r="D210" s="112">
        <f t="shared" si="32"/>
        <v>200</v>
      </c>
      <c r="E210" s="103">
        <v>0.44690000000000002</v>
      </c>
      <c r="F210" s="104">
        <v>1.6210000000000001E-4</v>
      </c>
      <c r="G210" s="99">
        <f t="shared" si="23"/>
        <v>0.44706210000000002</v>
      </c>
      <c r="H210" s="107">
        <v>51.97</v>
      </c>
      <c r="I210" s="108" t="s">
        <v>7</v>
      </c>
      <c r="J210" s="111">
        <f t="shared" si="31"/>
        <v>51970</v>
      </c>
      <c r="K210" s="107">
        <v>1.94</v>
      </c>
      <c r="L210" s="108" t="s">
        <v>7</v>
      </c>
      <c r="M210" s="111">
        <f t="shared" si="34"/>
        <v>1940</v>
      </c>
      <c r="N210" s="107">
        <v>266.31</v>
      </c>
      <c r="O210" s="108" t="s">
        <v>59</v>
      </c>
      <c r="P210" s="106">
        <f t="shared" si="33"/>
        <v>266.31</v>
      </c>
    </row>
    <row r="211" spans="1:16">
      <c r="A211" s="18">
        <f t="shared" si="26"/>
        <v>211</v>
      </c>
      <c r="B211" s="101">
        <v>4.5</v>
      </c>
      <c r="C211" s="102" t="s">
        <v>60</v>
      </c>
      <c r="D211" s="112">
        <f t="shared" si="32"/>
        <v>225</v>
      </c>
      <c r="E211" s="103">
        <v>0.41460000000000002</v>
      </c>
      <c r="F211" s="104">
        <v>1.4550000000000001E-4</v>
      </c>
      <c r="G211" s="99">
        <f t="shared" si="23"/>
        <v>0.41474550000000004</v>
      </c>
      <c r="H211" s="107">
        <v>63.58</v>
      </c>
      <c r="I211" s="108" t="s">
        <v>7</v>
      </c>
      <c r="J211" s="111">
        <f t="shared" si="31"/>
        <v>63580</v>
      </c>
      <c r="K211" s="107">
        <v>2.5499999999999998</v>
      </c>
      <c r="L211" s="108" t="s">
        <v>7</v>
      </c>
      <c r="M211" s="111">
        <f t="shared" si="34"/>
        <v>2550</v>
      </c>
      <c r="N211" s="107">
        <v>323</v>
      </c>
      <c r="O211" s="108" t="s">
        <v>59</v>
      </c>
      <c r="P211" s="106">
        <f t="shared" si="33"/>
        <v>323</v>
      </c>
    </row>
    <row r="212" spans="1:16">
      <c r="A212" s="18">
        <f t="shared" si="26"/>
        <v>212</v>
      </c>
      <c r="B212" s="101">
        <v>5</v>
      </c>
      <c r="C212" s="102" t="s">
        <v>60</v>
      </c>
      <c r="D212" s="112">
        <f t="shared" si="32"/>
        <v>250</v>
      </c>
      <c r="E212" s="103">
        <v>0.38850000000000001</v>
      </c>
      <c r="F212" s="104">
        <v>1.3200000000000001E-4</v>
      </c>
      <c r="G212" s="99">
        <f t="shared" ref="G212:G275" si="35">E212+F212</f>
        <v>0.38863200000000003</v>
      </c>
      <c r="H212" s="107">
        <v>76.040000000000006</v>
      </c>
      <c r="I212" s="108" t="s">
        <v>7</v>
      </c>
      <c r="J212" s="111">
        <f t="shared" si="31"/>
        <v>76040</v>
      </c>
      <c r="K212" s="107">
        <v>3.1</v>
      </c>
      <c r="L212" s="108" t="s">
        <v>7</v>
      </c>
      <c r="M212" s="111">
        <f t="shared" si="34"/>
        <v>3100</v>
      </c>
      <c r="N212" s="107">
        <v>383.03</v>
      </c>
      <c r="O212" s="108" t="s">
        <v>59</v>
      </c>
      <c r="P212" s="106">
        <f t="shared" si="33"/>
        <v>383.03</v>
      </c>
    </row>
    <row r="213" spans="1:16">
      <c r="A213" s="18">
        <f t="shared" si="26"/>
        <v>213</v>
      </c>
      <c r="B213" s="101">
        <v>5.5</v>
      </c>
      <c r="C213" s="102" t="s">
        <v>60</v>
      </c>
      <c r="D213" s="112">
        <f t="shared" si="32"/>
        <v>275</v>
      </c>
      <c r="E213" s="103">
        <v>0.36720000000000003</v>
      </c>
      <c r="F213" s="104">
        <v>1.209E-4</v>
      </c>
      <c r="G213" s="99">
        <f t="shared" si="35"/>
        <v>0.36732090000000001</v>
      </c>
      <c r="H213" s="107">
        <v>89.28</v>
      </c>
      <c r="I213" s="108" t="s">
        <v>7</v>
      </c>
      <c r="J213" s="111">
        <f t="shared" si="31"/>
        <v>89280</v>
      </c>
      <c r="K213" s="107">
        <v>3.62</v>
      </c>
      <c r="L213" s="108" t="s">
        <v>7</v>
      </c>
      <c r="M213" s="111">
        <f t="shared" si="34"/>
        <v>3620</v>
      </c>
      <c r="N213" s="107">
        <v>446.04</v>
      </c>
      <c r="O213" s="108" t="s">
        <v>59</v>
      </c>
      <c r="P213" s="106">
        <f t="shared" si="33"/>
        <v>446.04</v>
      </c>
    </row>
    <row r="214" spans="1:16">
      <c r="A214" s="18">
        <f t="shared" ref="A214:A277" si="36">A213+1</f>
        <v>214</v>
      </c>
      <c r="B214" s="101">
        <v>6</v>
      </c>
      <c r="C214" s="102" t="s">
        <v>60</v>
      </c>
      <c r="D214" s="112">
        <f t="shared" si="32"/>
        <v>300</v>
      </c>
      <c r="E214" s="103">
        <v>0.34939999999999999</v>
      </c>
      <c r="F214" s="104">
        <v>1.116E-4</v>
      </c>
      <c r="G214" s="99">
        <f t="shared" si="35"/>
        <v>0.34951159999999998</v>
      </c>
      <c r="H214" s="107">
        <v>103.24</v>
      </c>
      <c r="I214" s="108" t="s">
        <v>7</v>
      </c>
      <c r="J214" s="111">
        <f t="shared" si="31"/>
        <v>103240</v>
      </c>
      <c r="K214" s="107">
        <v>4.13</v>
      </c>
      <c r="L214" s="108" t="s">
        <v>7</v>
      </c>
      <c r="M214" s="111">
        <f t="shared" si="34"/>
        <v>4130</v>
      </c>
      <c r="N214" s="107">
        <v>511.68</v>
      </c>
      <c r="O214" s="108" t="s">
        <v>59</v>
      </c>
      <c r="P214" s="106">
        <f t="shared" si="33"/>
        <v>511.68</v>
      </c>
    </row>
    <row r="215" spans="1:16">
      <c r="A215" s="18">
        <f t="shared" si="36"/>
        <v>215</v>
      </c>
      <c r="B215" s="101">
        <v>6.5</v>
      </c>
      <c r="C215" s="102" t="s">
        <v>60</v>
      </c>
      <c r="D215" s="112">
        <f t="shared" si="32"/>
        <v>325</v>
      </c>
      <c r="E215" s="103">
        <v>0.33429999999999999</v>
      </c>
      <c r="F215" s="104">
        <v>1.037E-4</v>
      </c>
      <c r="G215" s="99">
        <f t="shared" si="35"/>
        <v>0.33440369999999997</v>
      </c>
      <c r="H215" s="107">
        <v>117.87</v>
      </c>
      <c r="I215" s="108" t="s">
        <v>7</v>
      </c>
      <c r="J215" s="111">
        <f t="shared" si="31"/>
        <v>117870</v>
      </c>
      <c r="K215" s="107">
        <v>4.62</v>
      </c>
      <c r="L215" s="108" t="s">
        <v>7</v>
      </c>
      <c r="M215" s="111">
        <f t="shared" si="34"/>
        <v>4620</v>
      </c>
      <c r="N215" s="107">
        <v>579.66</v>
      </c>
      <c r="O215" s="108" t="s">
        <v>59</v>
      </c>
      <c r="P215" s="106">
        <f t="shared" si="33"/>
        <v>579.66</v>
      </c>
    </row>
    <row r="216" spans="1:16">
      <c r="A216" s="18">
        <f t="shared" si="36"/>
        <v>216</v>
      </c>
      <c r="B216" s="101">
        <v>7</v>
      </c>
      <c r="C216" s="102" t="s">
        <v>60</v>
      </c>
      <c r="D216" s="112">
        <f t="shared" si="32"/>
        <v>350</v>
      </c>
      <c r="E216" s="103">
        <v>0.32140000000000002</v>
      </c>
      <c r="F216" s="104">
        <v>9.6810000000000003E-5</v>
      </c>
      <c r="G216" s="99">
        <f t="shared" si="35"/>
        <v>0.32149681000000002</v>
      </c>
      <c r="H216" s="107">
        <v>133.12</v>
      </c>
      <c r="I216" s="108" t="s">
        <v>7</v>
      </c>
      <c r="J216" s="111">
        <f t="shared" si="31"/>
        <v>133120</v>
      </c>
      <c r="K216" s="107">
        <v>5.0999999999999996</v>
      </c>
      <c r="L216" s="108" t="s">
        <v>7</v>
      </c>
      <c r="M216" s="111">
        <f t="shared" si="34"/>
        <v>5100</v>
      </c>
      <c r="N216" s="107">
        <v>649.73</v>
      </c>
      <c r="O216" s="108" t="s">
        <v>59</v>
      </c>
      <c r="P216" s="106">
        <f t="shared" si="33"/>
        <v>649.73</v>
      </c>
    </row>
    <row r="217" spans="1:16">
      <c r="A217" s="18">
        <f t="shared" si="36"/>
        <v>217</v>
      </c>
      <c r="B217" s="101">
        <v>8</v>
      </c>
      <c r="C217" s="102" t="s">
        <v>60</v>
      </c>
      <c r="D217" s="112">
        <f t="shared" si="32"/>
        <v>400</v>
      </c>
      <c r="E217" s="103">
        <v>0.30049999999999999</v>
      </c>
      <c r="F217" s="104">
        <v>8.5580000000000004E-5</v>
      </c>
      <c r="G217" s="99">
        <f t="shared" si="35"/>
        <v>0.30058557999999996</v>
      </c>
      <c r="H217" s="107">
        <v>165.3</v>
      </c>
      <c r="I217" s="108" t="s">
        <v>7</v>
      </c>
      <c r="J217" s="111">
        <f t="shared" si="31"/>
        <v>165300</v>
      </c>
      <c r="K217" s="107">
        <v>6.84</v>
      </c>
      <c r="L217" s="108" t="s">
        <v>7</v>
      </c>
      <c r="M217" s="111">
        <f t="shared" si="34"/>
        <v>6840</v>
      </c>
      <c r="N217" s="107">
        <v>795.23</v>
      </c>
      <c r="O217" s="108" t="s">
        <v>59</v>
      </c>
      <c r="P217" s="106">
        <f t="shared" si="33"/>
        <v>795.23</v>
      </c>
    </row>
    <row r="218" spans="1:16">
      <c r="A218" s="18">
        <f t="shared" si="36"/>
        <v>218</v>
      </c>
      <c r="B218" s="101">
        <v>9</v>
      </c>
      <c r="C218" s="102" t="s">
        <v>60</v>
      </c>
      <c r="D218" s="112">
        <f t="shared" si="32"/>
        <v>450</v>
      </c>
      <c r="E218" s="103">
        <v>0.28439999999999999</v>
      </c>
      <c r="F218" s="104">
        <v>7.6760000000000004E-5</v>
      </c>
      <c r="G218" s="99">
        <f t="shared" si="35"/>
        <v>0.28447676</v>
      </c>
      <c r="H218" s="107">
        <v>199.51</v>
      </c>
      <c r="I218" s="108" t="s">
        <v>7</v>
      </c>
      <c r="J218" s="111">
        <f t="shared" si="31"/>
        <v>199510</v>
      </c>
      <c r="K218" s="107">
        <v>8.3800000000000008</v>
      </c>
      <c r="L218" s="108" t="s">
        <v>7</v>
      </c>
      <c r="M218" s="111">
        <f t="shared" si="34"/>
        <v>8380</v>
      </c>
      <c r="N218" s="107">
        <v>946.54</v>
      </c>
      <c r="O218" s="108" t="s">
        <v>59</v>
      </c>
      <c r="P218" s="106">
        <f t="shared" si="33"/>
        <v>946.54</v>
      </c>
    </row>
    <row r="219" spans="1:16">
      <c r="A219" s="18">
        <f t="shared" si="36"/>
        <v>219</v>
      </c>
      <c r="B219" s="101">
        <v>10</v>
      </c>
      <c r="C219" s="102" t="s">
        <v>60</v>
      </c>
      <c r="D219" s="112">
        <f t="shared" si="32"/>
        <v>500</v>
      </c>
      <c r="E219" s="103">
        <v>0.27160000000000001</v>
      </c>
      <c r="F219" s="104">
        <v>6.9629999999999996E-5</v>
      </c>
      <c r="G219" s="99">
        <f t="shared" si="35"/>
        <v>0.27166963</v>
      </c>
      <c r="H219" s="107">
        <v>235.49</v>
      </c>
      <c r="I219" s="108" t="s">
        <v>7</v>
      </c>
      <c r="J219" s="111">
        <f t="shared" si="31"/>
        <v>235490</v>
      </c>
      <c r="K219" s="107">
        <v>9.8000000000000007</v>
      </c>
      <c r="L219" s="108" t="s">
        <v>7</v>
      </c>
      <c r="M219" s="111">
        <f t="shared" si="34"/>
        <v>9800</v>
      </c>
      <c r="N219" s="107">
        <v>1.1000000000000001</v>
      </c>
      <c r="O219" s="110" t="s">
        <v>7</v>
      </c>
      <c r="P219" s="111">
        <f t="shared" ref="P219:P228" si="37">N219*1000</f>
        <v>1100</v>
      </c>
    </row>
    <row r="220" spans="1:16">
      <c r="A220" s="18">
        <f t="shared" si="36"/>
        <v>220</v>
      </c>
      <c r="B220" s="101">
        <v>11</v>
      </c>
      <c r="C220" s="102" t="s">
        <v>60</v>
      </c>
      <c r="D220" s="112">
        <f t="shared" si="32"/>
        <v>550</v>
      </c>
      <c r="E220" s="103">
        <v>0.26129999999999998</v>
      </c>
      <c r="F220" s="104">
        <v>6.3750000000000005E-5</v>
      </c>
      <c r="G220" s="99">
        <f t="shared" si="35"/>
        <v>0.26136374999999995</v>
      </c>
      <c r="H220" s="107">
        <v>273.02</v>
      </c>
      <c r="I220" s="108" t="s">
        <v>7</v>
      </c>
      <c r="J220" s="111">
        <f t="shared" si="31"/>
        <v>273020</v>
      </c>
      <c r="K220" s="107">
        <v>11.15</v>
      </c>
      <c r="L220" s="108" t="s">
        <v>7</v>
      </c>
      <c r="M220" s="111">
        <f t="shared" si="34"/>
        <v>11150</v>
      </c>
      <c r="N220" s="107">
        <v>1.26</v>
      </c>
      <c r="O220" s="108" t="s">
        <v>7</v>
      </c>
      <c r="P220" s="111">
        <f t="shared" si="37"/>
        <v>1260</v>
      </c>
    </row>
    <row r="221" spans="1:16">
      <c r="A221" s="18">
        <f t="shared" si="36"/>
        <v>221</v>
      </c>
      <c r="B221" s="101">
        <v>12</v>
      </c>
      <c r="C221" s="102" t="s">
        <v>60</v>
      </c>
      <c r="D221" s="112">
        <f t="shared" si="32"/>
        <v>600</v>
      </c>
      <c r="E221" s="103">
        <v>0.25290000000000001</v>
      </c>
      <c r="F221" s="104">
        <v>5.8820000000000003E-5</v>
      </c>
      <c r="G221" s="99">
        <f t="shared" si="35"/>
        <v>0.25295882000000003</v>
      </c>
      <c r="H221" s="107">
        <v>311.93</v>
      </c>
      <c r="I221" s="108" t="s">
        <v>7</v>
      </c>
      <c r="J221" s="111">
        <f t="shared" si="31"/>
        <v>311930</v>
      </c>
      <c r="K221" s="107">
        <v>12.44</v>
      </c>
      <c r="L221" s="108" t="s">
        <v>7</v>
      </c>
      <c r="M221" s="111">
        <f t="shared" si="34"/>
        <v>12440</v>
      </c>
      <c r="N221" s="107">
        <v>1.42</v>
      </c>
      <c r="O221" s="108" t="s">
        <v>7</v>
      </c>
      <c r="P221" s="111">
        <f t="shared" si="37"/>
        <v>1420</v>
      </c>
    </row>
    <row r="222" spans="1:16">
      <c r="A222" s="18">
        <f t="shared" si="36"/>
        <v>222</v>
      </c>
      <c r="B222" s="101">
        <v>13</v>
      </c>
      <c r="C222" s="102" t="s">
        <v>60</v>
      </c>
      <c r="D222" s="112">
        <f t="shared" si="32"/>
        <v>650</v>
      </c>
      <c r="E222" s="103">
        <v>0.24579999999999999</v>
      </c>
      <c r="F222" s="104">
        <v>5.4620000000000002E-5</v>
      </c>
      <c r="G222" s="99">
        <f t="shared" si="35"/>
        <v>0.24585462</v>
      </c>
      <c r="H222" s="107">
        <v>352.03</v>
      </c>
      <c r="I222" s="108" t="s">
        <v>7</v>
      </c>
      <c r="J222" s="111">
        <f t="shared" si="31"/>
        <v>352030</v>
      </c>
      <c r="K222" s="107">
        <v>13.67</v>
      </c>
      <c r="L222" s="108" t="s">
        <v>7</v>
      </c>
      <c r="M222" s="111">
        <f t="shared" si="34"/>
        <v>13670</v>
      </c>
      <c r="N222" s="107">
        <v>1.59</v>
      </c>
      <c r="O222" s="108" t="s">
        <v>7</v>
      </c>
      <c r="P222" s="111">
        <f t="shared" si="37"/>
        <v>1590</v>
      </c>
    </row>
    <row r="223" spans="1:16">
      <c r="A223" s="18">
        <f t="shared" si="36"/>
        <v>223</v>
      </c>
      <c r="B223" s="101">
        <v>14</v>
      </c>
      <c r="C223" s="102" t="s">
        <v>60</v>
      </c>
      <c r="D223" s="112">
        <f t="shared" si="32"/>
        <v>700</v>
      </c>
      <c r="E223" s="103">
        <v>0.2399</v>
      </c>
      <c r="F223" s="104">
        <v>5.0989999999999998E-5</v>
      </c>
      <c r="G223" s="99">
        <f t="shared" si="35"/>
        <v>0.23995099</v>
      </c>
      <c r="H223" s="107">
        <v>393.2</v>
      </c>
      <c r="I223" s="108" t="s">
        <v>7</v>
      </c>
      <c r="J223" s="111">
        <f t="shared" si="31"/>
        <v>393200</v>
      </c>
      <c r="K223" s="107">
        <v>14.86</v>
      </c>
      <c r="L223" s="108" t="s">
        <v>7</v>
      </c>
      <c r="M223" s="111">
        <f t="shared" si="34"/>
        <v>14860</v>
      </c>
      <c r="N223" s="107">
        <v>1.75</v>
      </c>
      <c r="O223" s="108" t="s">
        <v>7</v>
      </c>
      <c r="P223" s="111">
        <f t="shared" si="37"/>
        <v>1750</v>
      </c>
    </row>
    <row r="224" spans="1:16">
      <c r="A224" s="18">
        <f t="shared" si="36"/>
        <v>224</v>
      </c>
      <c r="B224" s="101">
        <v>15</v>
      </c>
      <c r="C224" s="102" t="s">
        <v>60</v>
      </c>
      <c r="D224" s="112">
        <f t="shared" si="32"/>
        <v>750</v>
      </c>
      <c r="E224" s="103">
        <v>0.2349</v>
      </c>
      <c r="F224" s="104">
        <v>4.7830000000000001E-5</v>
      </c>
      <c r="G224" s="99">
        <f t="shared" si="35"/>
        <v>0.23494783</v>
      </c>
      <c r="H224" s="107">
        <v>435.32</v>
      </c>
      <c r="I224" s="108" t="s">
        <v>7</v>
      </c>
      <c r="J224" s="111">
        <f t="shared" si="31"/>
        <v>435320</v>
      </c>
      <c r="K224" s="107">
        <v>16.02</v>
      </c>
      <c r="L224" s="108" t="s">
        <v>7</v>
      </c>
      <c r="M224" s="111">
        <f t="shared" si="34"/>
        <v>16020</v>
      </c>
      <c r="N224" s="107">
        <v>1.92</v>
      </c>
      <c r="O224" s="108" t="s">
        <v>7</v>
      </c>
      <c r="P224" s="111">
        <f t="shared" si="37"/>
        <v>1920</v>
      </c>
    </row>
    <row r="225" spans="1:16">
      <c r="A225" s="18">
        <f t="shared" si="36"/>
        <v>225</v>
      </c>
      <c r="B225" s="101">
        <v>16</v>
      </c>
      <c r="C225" s="102" t="s">
        <v>60</v>
      </c>
      <c r="D225" s="112">
        <f t="shared" si="32"/>
        <v>800</v>
      </c>
      <c r="E225" s="103">
        <v>0.2306</v>
      </c>
      <c r="F225" s="104">
        <v>4.5049999999999997E-5</v>
      </c>
      <c r="G225" s="99">
        <f t="shared" si="35"/>
        <v>0.23064504999999999</v>
      </c>
      <c r="H225" s="107">
        <v>478.28</v>
      </c>
      <c r="I225" s="108" t="s">
        <v>7</v>
      </c>
      <c r="J225" s="111">
        <f t="shared" si="31"/>
        <v>478280</v>
      </c>
      <c r="K225" s="107">
        <v>17.13</v>
      </c>
      <c r="L225" s="108" t="s">
        <v>7</v>
      </c>
      <c r="M225" s="111">
        <f t="shared" si="34"/>
        <v>17130</v>
      </c>
      <c r="N225" s="107">
        <v>2.08</v>
      </c>
      <c r="O225" s="108" t="s">
        <v>7</v>
      </c>
      <c r="P225" s="111">
        <f t="shared" si="37"/>
        <v>2080</v>
      </c>
    </row>
    <row r="226" spans="1:16">
      <c r="A226" s="18">
        <f t="shared" si="36"/>
        <v>226</v>
      </c>
      <c r="B226" s="101">
        <v>17</v>
      </c>
      <c r="C226" s="102" t="s">
        <v>60</v>
      </c>
      <c r="D226" s="112">
        <f t="shared" si="32"/>
        <v>850</v>
      </c>
      <c r="E226" s="103">
        <v>0.22689999999999999</v>
      </c>
      <c r="F226" s="104">
        <v>4.2589999999999997E-5</v>
      </c>
      <c r="G226" s="99">
        <f t="shared" si="35"/>
        <v>0.22694259</v>
      </c>
      <c r="H226" s="107">
        <v>521.99</v>
      </c>
      <c r="I226" s="108" t="s">
        <v>7</v>
      </c>
      <c r="J226" s="111">
        <f t="shared" si="31"/>
        <v>521990</v>
      </c>
      <c r="K226" s="107">
        <v>18.22</v>
      </c>
      <c r="L226" s="108" t="s">
        <v>7</v>
      </c>
      <c r="M226" s="111">
        <f t="shared" si="34"/>
        <v>18220</v>
      </c>
      <c r="N226" s="107">
        <v>2.25</v>
      </c>
      <c r="O226" s="108" t="s">
        <v>7</v>
      </c>
      <c r="P226" s="111">
        <f t="shared" si="37"/>
        <v>2250</v>
      </c>
    </row>
    <row r="227" spans="1:16">
      <c r="A227" s="18">
        <f t="shared" si="36"/>
        <v>227</v>
      </c>
      <c r="B227" s="101">
        <v>18</v>
      </c>
      <c r="C227" s="102" t="s">
        <v>60</v>
      </c>
      <c r="D227" s="112">
        <f t="shared" si="32"/>
        <v>900</v>
      </c>
      <c r="E227" s="103">
        <v>0.2238</v>
      </c>
      <c r="F227" s="104">
        <v>4.0389999999999998E-5</v>
      </c>
      <c r="G227" s="99">
        <f t="shared" si="35"/>
        <v>0.22384039</v>
      </c>
      <c r="H227" s="107">
        <v>566.36</v>
      </c>
      <c r="I227" s="108" t="s">
        <v>7</v>
      </c>
      <c r="J227" s="111">
        <f t="shared" si="31"/>
        <v>566360</v>
      </c>
      <c r="K227" s="107">
        <v>19.27</v>
      </c>
      <c r="L227" s="108" t="s">
        <v>7</v>
      </c>
      <c r="M227" s="111">
        <f t="shared" si="34"/>
        <v>19270</v>
      </c>
      <c r="N227" s="107">
        <v>2.41</v>
      </c>
      <c r="O227" s="108" t="s">
        <v>7</v>
      </c>
      <c r="P227" s="111">
        <f t="shared" si="37"/>
        <v>2410</v>
      </c>
    </row>
    <row r="228" spans="1:16">
      <c r="A228" s="21">
        <f t="shared" si="36"/>
        <v>228</v>
      </c>
      <c r="B228" s="101">
        <v>20</v>
      </c>
      <c r="C228" s="102" t="s">
        <v>60</v>
      </c>
      <c r="D228" s="106">
        <f t="shared" si="32"/>
        <v>1000</v>
      </c>
      <c r="E228" s="103">
        <v>0.21859999999999999</v>
      </c>
      <c r="F228" s="104">
        <v>3.6619999999999998E-5</v>
      </c>
      <c r="G228" s="99">
        <f t="shared" si="35"/>
        <v>0.21863661999999998</v>
      </c>
      <c r="H228" s="107">
        <v>656.8</v>
      </c>
      <c r="I228" s="108" t="s">
        <v>7</v>
      </c>
      <c r="J228" s="111">
        <f t="shared" si="31"/>
        <v>656800</v>
      </c>
      <c r="K228" s="107">
        <v>23.13</v>
      </c>
      <c r="L228" s="108" t="s">
        <v>7</v>
      </c>
      <c r="M228" s="111">
        <f t="shared" si="34"/>
        <v>23130</v>
      </c>
      <c r="N228" s="107">
        <v>2.74</v>
      </c>
      <c r="O228" s="108" t="s">
        <v>7</v>
      </c>
      <c r="P228" s="111">
        <f t="shared" si="37"/>
        <v>2740</v>
      </c>
    </row>
    <row r="229" spans="1:16">
      <c r="A229" s="18">
        <f t="shared" si="36"/>
        <v>229</v>
      </c>
      <c r="B229" s="101"/>
      <c r="C229" s="102"/>
      <c r="D229" s="106" t="e">
        <v>#N/A</v>
      </c>
      <c r="E229" s="103"/>
      <c r="F229" s="104"/>
      <c r="G229" s="99" t="e">
        <v>#N/A</v>
      </c>
      <c r="H229" s="107"/>
      <c r="I229" s="108"/>
      <c r="J229" s="111" t="e">
        <v>#N/A</v>
      </c>
      <c r="K229" s="107"/>
      <c r="L229" s="108"/>
      <c r="M229" s="111" t="e">
        <v>#N/A</v>
      </c>
      <c r="N229" s="107"/>
      <c r="O229" s="108"/>
      <c r="P229" s="114" t="e">
        <v>#N/A</v>
      </c>
    </row>
    <row r="230" spans="1:16">
      <c r="A230" s="18">
        <f t="shared" si="36"/>
        <v>230</v>
      </c>
      <c r="B230" s="101"/>
      <c r="C230" s="102"/>
      <c r="D230" s="106" t="e">
        <v>#N/A</v>
      </c>
      <c r="E230" s="103"/>
      <c r="F230" s="104"/>
      <c r="G230" s="99" t="e">
        <v>#N/A</v>
      </c>
      <c r="H230" s="107"/>
      <c r="I230" s="108"/>
      <c r="J230" s="111" t="e">
        <v>#N/A</v>
      </c>
      <c r="K230" s="107"/>
      <c r="L230" s="108"/>
      <c r="M230" s="111" t="e">
        <v>#N/A</v>
      </c>
      <c r="N230" s="107"/>
      <c r="O230" s="108"/>
      <c r="P230" s="114" t="e">
        <v>#N/A</v>
      </c>
    </row>
    <row r="231" spans="1:16">
      <c r="A231" s="18">
        <f t="shared" si="36"/>
        <v>231</v>
      </c>
      <c r="B231" s="101"/>
      <c r="C231" s="102"/>
      <c r="D231" s="106" t="e">
        <v>#N/A</v>
      </c>
      <c r="E231" s="103"/>
      <c r="F231" s="104"/>
      <c r="G231" s="99" t="e">
        <v>#N/A</v>
      </c>
      <c r="H231" s="107"/>
      <c r="I231" s="108"/>
      <c r="J231" s="111" t="e">
        <v>#N/A</v>
      </c>
      <c r="K231" s="107"/>
      <c r="L231" s="108"/>
      <c r="M231" s="111" t="e">
        <v>#N/A</v>
      </c>
      <c r="N231" s="107"/>
      <c r="O231" s="108"/>
      <c r="P231" s="114" t="e">
        <v>#N/A</v>
      </c>
    </row>
    <row r="232" spans="1:16">
      <c r="A232" s="18">
        <f t="shared" si="36"/>
        <v>232</v>
      </c>
      <c r="B232" s="101"/>
      <c r="C232" s="102"/>
      <c r="D232" s="106" t="e">
        <v>#N/A</v>
      </c>
      <c r="E232" s="103"/>
      <c r="F232" s="104"/>
      <c r="G232" s="99" t="e">
        <v>#N/A</v>
      </c>
      <c r="H232" s="107"/>
      <c r="I232" s="108"/>
      <c r="J232" s="111" t="e">
        <v>#N/A</v>
      </c>
      <c r="K232" s="107"/>
      <c r="L232" s="108"/>
      <c r="M232" s="111" t="e">
        <v>#N/A</v>
      </c>
      <c r="N232" s="107"/>
      <c r="O232" s="108"/>
      <c r="P232" s="114" t="e">
        <v>#N/A</v>
      </c>
    </row>
    <row r="233" spans="1:16">
      <c r="A233" s="18">
        <f t="shared" si="36"/>
        <v>233</v>
      </c>
      <c r="B233" s="101"/>
      <c r="C233" s="102"/>
      <c r="D233" s="106" t="e">
        <v>#N/A</v>
      </c>
      <c r="E233" s="103"/>
      <c r="F233" s="104"/>
      <c r="G233" s="99" t="e">
        <v>#N/A</v>
      </c>
      <c r="H233" s="107"/>
      <c r="I233" s="108"/>
      <c r="J233" s="111" t="e">
        <v>#N/A</v>
      </c>
      <c r="K233" s="107"/>
      <c r="L233" s="108"/>
      <c r="M233" s="111" t="e">
        <v>#N/A</v>
      </c>
      <c r="N233" s="107"/>
      <c r="O233" s="108"/>
      <c r="P233" s="114" t="e">
        <v>#N/A</v>
      </c>
    </row>
    <row r="234" spans="1:16">
      <c r="A234" s="18">
        <f t="shared" si="36"/>
        <v>234</v>
      </c>
      <c r="B234" s="101"/>
      <c r="C234" s="102"/>
      <c r="D234" s="106" t="e">
        <v>#N/A</v>
      </c>
      <c r="E234" s="103"/>
      <c r="F234" s="104"/>
      <c r="G234" s="99" t="e">
        <v>#N/A</v>
      </c>
      <c r="H234" s="107"/>
      <c r="I234" s="108"/>
      <c r="J234" s="111" t="e">
        <v>#N/A</v>
      </c>
      <c r="K234" s="107"/>
      <c r="L234" s="108"/>
      <c r="M234" s="111" t="e">
        <v>#N/A</v>
      </c>
      <c r="N234" s="107"/>
      <c r="O234" s="108"/>
      <c r="P234" s="114" t="e">
        <v>#N/A</v>
      </c>
    </row>
    <row r="235" spans="1:16">
      <c r="A235" s="18">
        <f t="shared" si="36"/>
        <v>235</v>
      </c>
      <c r="B235" s="101"/>
      <c r="C235" s="102"/>
      <c r="D235" s="106" t="e">
        <v>#N/A</v>
      </c>
      <c r="E235" s="103"/>
      <c r="F235" s="104"/>
      <c r="G235" s="99" t="e">
        <v>#N/A</v>
      </c>
      <c r="H235" s="107"/>
      <c r="I235" s="108"/>
      <c r="J235" s="111" t="e">
        <v>#N/A</v>
      </c>
      <c r="K235" s="107"/>
      <c r="L235" s="108"/>
      <c r="M235" s="111" t="e">
        <v>#N/A</v>
      </c>
      <c r="N235" s="107"/>
      <c r="O235" s="108"/>
      <c r="P235" s="114" t="e">
        <v>#N/A</v>
      </c>
    </row>
    <row r="236" spans="1:16">
      <c r="A236" s="18">
        <f t="shared" si="36"/>
        <v>236</v>
      </c>
      <c r="B236" s="101"/>
      <c r="C236" s="102"/>
      <c r="D236" s="106" t="e">
        <v>#N/A</v>
      </c>
      <c r="E236" s="103"/>
      <c r="F236" s="104"/>
      <c r="G236" s="99" t="e">
        <v>#N/A</v>
      </c>
      <c r="H236" s="107"/>
      <c r="I236" s="108"/>
      <c r="J236" s="111" t="e">
        <v>#N/A</v>
      </c>
      <c r="K236" s="107"/>
      <c r="L236" s="108"/>
      <c r="M236" s="111" t="e">
        <v>#N/A</v>
      </c>
      <c r="N236" s="107"/>
      <c r="O236" s="108"/>
      <c r="P236" s="114" t="e">
        <v>#N/A</v>
      </c>
    </row>
    <row r="237" spans="1:16">
      <c r="A237" s="18">
        <f t="shared" si="36"/>
        <v>237</v>
      </c>
      <c r="B237" s="101"/>
      <c r="C237" s="102"/>
      <c r="D237" s="106" t="e">
        <v>#N/A</v>
      </c>
      <c r="E237" s="103"/>
      <c r="F237" s="104"/>
      <c r="G237" s="99" t="e">
        <v>#N/A</v>
      </c>
      <c r="H237" s="107"/>
      <c r="I237" s="108"/>
      <c r="J237" s="111" t="e">
        <v>#N/A</v>
      </c>
      <c r="K237" s="107"/>
      <c r="L237" s="108"/>
      <c r="M237" s="111" t="e">
        <v>#N/A</v>
      </c>
      <c r="N237" s="107"/>
      <c r="O237" s="108"/>
      <c r="P237" s="114" t="e">
        <v>#N/A</v>
      </c>
    </row>
    <row r="238" spans="1:16">
      <c r="A238" s="18">
        <f t="shared" si="36"/>
        <v>238</v>
      </c>
      <c r="B238" s="101"/>
      <c r="C238" s="102"/>
      <c r="D238" s="106" t="e">
        <v>#N/A</v>
      </c>
      <c r="E238" s="103"/>
      <c r="F238" s="104"/>
      <c r="G238" s="99" t="e">
        <v>#N/A</v>
      </c>
      <c r="H238" s="107"/>
      <c r="I238" s="108"/>
      <c r="J238" s="111" t="e">
        <v>#N/A</v>
      </c>
      <c r="K238" s="107"/>
      <c r="L238" s="108"/>
      <c r="M238" s="111" t="e">
        <v>#N/A</v>
      </c>
      <c r="N238" s="107"/>
      <c r="O238" s="108"/>
      <c r="P238" s="114" t="e">
        <v>#N/A</v>
      </c>
    </row>
    <row r="239" spans="1:16">
      <c r="A239" s="18">
        <f t="shared" si="36"/>
        <v>239</v>
      </c>
      <c r="B239" s="101"/>
      <c r="C239" s="102"/>
      <c r="D239" s="106" t="e">
        <v>#N/A</v>
      </c>
      <c r="E239" s="103"/>
      <c r="F239" s="104"/>
      <c r="G239" s="99" t="e">
        <v>#N/A</v>
      </c>
      <c r="H239" s="107"/>
      <c r="I239" s="108"/>
      <c r="J239" s="111" t="e">
        <v>#N/A</v>
      </c>
      <c r="K239" s="107"/>
      <c r="L239" s="108"/>
      <c r="M239" s="111" t="e">
        <v>#N/A</v>
      </c>
      <c r="N239" s="107"/>
      <c r="O239" s="108"/>
      <c r="P239" s="114" t="e">
        <v>#N/A</v>
      </c>
    </row>
    <row r="240" spans="1:16">
      <c r="A240" s="18">
        <f t="shared" si="36"/>
        <v>240</v>
      </c>
      <c r="B240" s="101"/>
      <c r="C240" s="102"/>
      <c r="D240" s="106" t="e">
        <v>#N/A</v>
      </c>
      <c r="E240" s="103"/>
      <c r="F240" s="104"/>
      <c r="G240" s="99" t="e">
        <v>#N/A</v>
      </c>
      <c r="H240" s="107"/>
      <c r="I240" s="108"/>
      <c r="J240" s="111" t="e">
        <v>#N/A</v>
      </c>
      <c r="K240" s="107"/>
      <c r="L240" s="108"/>
      <c r="M240" s="111" t="e">
        <v>#N/A</v>
      </c>
      <c r="N240" s="107"/>
      <c r="O240" s="108"/>
      <c r="P240" s="114" t="e">
        <v>#N/A</v>
      </c>
    </row>
    <row r="241" spans="1:16">
      <c r="A241" s="18">
        <f t="shared" si="36"/>
        <v>241</v>
      </c>
      <c r="B241" s="101"/>
      <c r="C241" s="102"/>
      <c r="D241" s="106" t="e">
        <v>#N/A</v>
      </c>
      <c r="E241" s="103"/>
      <c r="F241" s="104"/>
      <c r="G241" s="99" t="e">
        <v>#N/A</v>
      </c>
      <c r="H241" s="107"/>
      <c r="I241" s="108"/>
      <c r="J241" s="111" t="e">
        <v>#N/A</v>
      </c>
      <c r="K241" s="107"/>
      <c r="L241" s="108"/>
      <c r="M241" s="111" t="e">
        <v>#N/A</v>
      </c>
      <c r="N241" s="107"/>
      <c r="O241" s="108"/>
      <c r="P241" s="114" t="e">
        <v>#N/A</v>
      </c>
    </row>
    <row r="242" spans="1:16">
      <c r="A242" s="18">
        <f t="shared" si="36"/>
        <v>242</v>
      </c>
      <c r="B242" s="101"/>
      <c r="C242" s="102"/>
      <c r="D242" s="106" t="e">
        <v>#N/A</v>
      </c>
      <c r="E242" s="103"/>
      <c r="F242" s="104"/>
      <c r="G242" s="99" t="e">
        <v>#N/A</v>
      </c>
      <c r="H242" s="107"/>
      <c r="I242" s="108"/>
      <c r="J242" s="111" t="e">
        <v>#N/A</v>
      </c>
      <c r="K242" s="107"/>
      <c r="L242" s="108"/>
      <c r="M242" s="111" t="e">
        <v>#N/A</v>
      </c>
      <c r="N242" s="107"/>
      <c r="O242" s="108"/>
      <c r="P242" s="114" t="e">
        <v>#N/A</v>
      </c>
    </row>
    <row r="243" spans="1:16">
      <c r="A243" s="18">
        <f t="shared" si="36"/>
        <v>243</v>
      </c>
      <c r="B243" s="101"/>
      <c r="C243" s="102"/>
      <c r="D243" s="106" t="e">
        <v>#N/A</v>
      </c>
      <c r="E243" s="103"/>
      <c r="F243" s="104"/>
      <c r="G243" s="99" t="e">
        <v>#N/A</v>
      </c>
      <c r="H243" s="107"/>
      <c r="I243" s="108"/>
      <c r="J243" s="111" t="e">
        <v>#N/A</v>
      </c>
      <c r="K243" s="107"/>
      <c r="L243" s="108"/>
      <c r="M243" s="111" t="e">
        <v>#N/A</v>
      </c>
      <c r="N243" s="107"/>
      <c r="O243" s="108"/>
      <c r="P243" s="114" t="e">
        <v>#N/A</v>
      </c>
    </row>
    <row r="244" spans="1:16">
      <c r="A244" s="18">
        <f t="shared" si="36"/>
        <v>244</v>
      </c>
      <c r="B244" s="101"/>
      <c r="C244" s="102"/>
      <c r="D244" s="106" t="e">
        <v>#N/A</v>
      </c>
      <c r="E244" s="103"/>
      <c r="F244" s="104"/>
      <c r="G244" s="99" t="e">
        <v>#N/A</v>
      </c>
      <c r="H244" s="107"/>
      <c r="I244" s="108"/>
      <c r="J244" s="111" t="e">
        <v>#N/A</v>
      </c>
      <c r="K244" s="107"/>
      <c r="L244" s="108"/>
      <c r="M244" s="111" t="e">
        <v>#N/A</v>
      </c>
      <c r="N244" s="107"/>
      <c r="O244" s="108"/>
      <c r="P244" s="114" t="e">
        <v>#N/A</v>
      </c>
    </row>
    <row r="245" spans="1:16">
      <c r="A245" s="18">
        <f t="shared" si="36"/>
        <v>245</v>
      </c>
      <c r="B245" s="101"/>
      <c r="C245" s="102"/>
      <c r="D245" s="106" t="e">
        <v>#N/A</v>
      </c>
      <c r="E245" s="103"/>
      <c r="F245" s="104"/>
      <c r="G245" s="99" t="e">
        <v>#N/A</v>
      </c>
      <c r="H245" s="107"/>
      <c r="I245" s="108"/>
      <c r="J245" s="111" t="e">
        <v>#N/A</v>
      </c>
      <c r="K245" s="107"/>
      <c r="L245" s="108"/>
      <c r="M245" s="111" t="e">
        <v>#N/A</v>
      </c>
      <c r="N245" s="107"/>
      <c r="O245" s="108"/>
      <c r="P245" s="114" t="e">
        <v>#N/A</v>
      </c>
    </row>
    <row r="246" spans="1:16">
      <c r="A246" s="18">
        <f t="shared" si="36"/>
        <v>246</v>
      </c>
      <c r="B246" s="101"/>
      <c r="C246" s="102"/>
      <c r="D246" s="106" t="e">
        <v>#N/A</v>
      </c>
      <c r="E246" s="103"/>
      <c r="F246" s="104"/>
      <c r="G246" s="99" t="e">
        <v>#N/A</v>
      </c>
      <c r="H246" s="107"/>
      <c r="I246" s="108"/>
      <c r="J246" s="111" t="e">
        <v>#N/A</v>
      </c>
      <c r="K246" s="107"/>
      <c r="L246" s="108"/>
      <c r="M246" s="111" t="e">
        <v>#N/A</v>
      </c>
      <c r="N246" s="107"/>
      <c r="O246" s="108"/>
      <c r="P246" s="114" t="e">
        <v>#N/A</v>
      </c>
    </row>
    <row r="247" spans="1:16">
      <c r="A247" s="18">
        <f t="shared" si="36"/>
        <v>247</v>
      </c>
      <c r="B247" s="101"/>
      <c r="C247" s="102"/>
      <c r="D247" s="106" t="e">
        <v>#N/A</v>
      </c>
      <c r="E247" s="103"/>
      <c r="F247" s="104"/>
      <c r="G247" s="99" t="e">
        <v>#N/A</v>
      </c>
      <c r="H247" s="107"/>
      <c r="I247" s="108"/>
      <c r="J247" s="111" t="e">
        <v>#N/A</v>
      </c>
      <c r="K247" s="107"/>
      <c r="L247" s="108"/>
      <c r="M247" s="111" t="e">
        <v>#N/A</v>
      </c>
      <c r="N247" s="107"/>
      <c r="O247" s="108"/>
      <c r="P247" s="114" t="e">
        <v>#N/A</v>
      </c>
    </row>
    <row r="248" spans="1:16">
      <c r="A248" s="18">
        <f t="shared" si="36"/>
        <v>248</v>
      </c>
      <c r="B248" s="101"/>
      <c r="C248" s="102"/>
      <c r="D248" s="106" t="e">
        <v>#N/A</v>
      </c>
      <c r="E248" s="103"/>
      <c r="F248" s="104"/>
      <c r="G248" s="99" t="e">
        <v>#N/A</v>
      </c>
      <c r="H248" s="107"/>
      <c r="I248" s="108"/>
      <c r="J248" s="111" t="e">
        <v>#N/A</v>
      </c>
      <c r="K248" s="107"/>
      <c r="L248" s="108"/>
      <c r="M248" s="111" t="e">
        <v>#N/A</v>
      </c>
      <c r="N248" s="107"/>
      <c r="O248" s="108"/>
      <c r="P248" s="114" t="e">
        <v>#N/A</v>
      </c>
    </row>
    <row r="249" spans="1:16">
      <c r="A249" s="18">
        <f t="shared" si="36"/>
        <v>249</v>
      </c>
      <c r="B249" s="101"/>
      <c r="C249" s="102"/>
      <c r="D249" s="106" t="e">
        <v>#N/A</v>
      </c>
      <c r="E249" s="103"/>
      <c r="F249" s="104"/>
      <c r="G249" s="99" t="e">
        <v>#N/A</v>
      </c>
      <c r="H249" s="107"/>
      <c r="I249" s="108"/>
      <c r="J249" s="111" t="e">
        <v>#N/A</v>
      </c>
      <c r="K249" s="107"/>
      <c r="L249" s="108"/>
      <c r="M249" s="111" t="e">
        <v>#N/A</v>
      </c>
      <c r="N249" s="107"/>
      <c r="O249" s="108"/>
      <c r="P249" s="114" t="e">
        <v>#N/A</v>
      </c>
    </row>
    <row r="250" spans="1:16">
      <c r="A250" s="18">
        <f t="shared" si="36"/>
        <v>250</v>
      </c>
      <c r="B250" s="101"/>
      <c r="C250" s="102"/>
      <c r="D250" s="106" t="e">
        <v>#N/A</v>
      </c>
      <c r="E250" s="103"/>
      <c r="F250" s="104"/>
      <c r="G250" s="99" t="e">
        <v>#N/A</v>
      </c>
      <c r="H250" s="107"/>
      <c r="I250" s="108"/>
      <c r="J250" s="111" t="e">
        <v>#N/A</v>
      </c>
      <c r="K250" s="107"/>
      <c r="L250" s="108"/>
      <c r="M250" s="111" t="e">
        <v>#N/A</v>
      </c>
      <c r="N250" s="107"/>
      <c r="O250" s="108"/>
      <c r="P250" s="114" t="e">
        <v>#N/A</v>
      </c>
    </row>
    <row r="251" spans="1:16">
      <c r="A251" s="18">
        <f t="shared" si="36"/>
        <v>251</v>
      </c>
      <c r="B251" s="101"/>
      <c r="C251" s="102"/>
      <c r="D251" s="106" t="e">
        <v>#N/A</v>
      </c>
      <c r="E251" s="103"/>
      <c r="F251" s="104"/>
      <c r="G251" s="99" t="e">
        <v>#N/A</v>
      </c>
      <c r="H251" s="107"/>
      <c r="I251" s="108"/>
      <c r="J251" s="111" t="e">
        <v>#N/A</v>
      </c>
      <c r="K251" s="107"/>
      <c r="L251" s="108"/>
      <c r="M251" s="111" t="e">
        <v>#N/A</v>
      </c>
      <c r="N251" s="107"/>
      <c r="O251" s="108"/>
      <c r="P251" s="114" t="e">
        <v>#N/A</v>
      </c>
    </row>
    <row r="252" spans="1:16">
      <c r="A252" s="18">
        <f t="shared" si="36"/>
        <v>252</v>
      </c>
      <c r="B252" s="101"/>
      <c r="C252" s="102"/>
      <c r="D252" s="106" t="e">
        <v>#N/A</v>
      </c>
      <c r="E252" s="103"/>
      <c r="F252" s="104"/>
      <c r="G252" s="99" t="e">
        <v>#N/A</v>
      </c>
      <c r="H252" s="107"/>
      <c r="I252" s="108"/>
      <c r="J252" s="111" t="e">
        <v>#N/A</v>
      </c>
      <c r="K252" s="107"/>
      <c r="L252" s="108"/>
      <c r="M252" s="111" t="e">
        <v>#N/A</v>
      </c>
      <c r="N252" s="107"/>
      <c r="O252" s="108"/>
      <c r="P252" s="114" t="e">
        <v>#N/A</v>
      </c>
    </row>
    <row r="253" spans="1:16">
      <c r="A253" s="18">
        <f t="shared" si="36"/>
        <v>253</v>
      </c>
      <c r="B253" s="101"/>
      <c r="C253" s="102"/>
      <c r="D253" s="106" t="e">
        <v>#N/A</v>
      </c>
      <c r="E253" s="103"/>
      <c r="F253" s="104"/>
      <c r="G253" s="99" t="e">
        <v>#N/A</v>
      </c>
      <c r="H253" s="107"/>
      <c r="I253" s="108"/>
      <c r="J253" s="111" t="e">
        <v>#N/A</v>
      </c>
      <c r="K253" s="107"/>
      <c r="L253" s="108"/>
      <c r="M253" s="111" t="e">
        <v>#N/A</v>
      </c>
      <c r="N253" s="107"/>
      <c r="O253" s="108"/>
      <c r="P253" s="114" t="e">
        <v>#N/A</v>
      </c>
    </row>
    <row r="254" spans="1:16">
      <c r="A254" s="18">
        <f t="shared" si="36"/>
        <v>254</v>
      </c>
      <c r="B254" s="101"/>
      <c r="C254" s="102"/>
      <c r="D254" s="106" t="e">
        <v>#N/A</v>
      </c>
      <c r="E254" s="103"/>
      <c r="F254" s="104"/>
      <c r="G254" s="99" t="e">
        <v>#N/A</v>
      </c>
      <c r="H254" s="107"/>
      <c r="I254" s="108"/>
      <c r="J254" s="111" t="e">
        <v>#N/A</v>
      </c>
      <c r="K254" s="107"/>
      <c r="L254" s="108"/>
      <c r="M254" s="111" t="e">
        <v>#N/A</v>
      </c>
      <c r="N254" s="107"/>
      <c r="O254" s="108"/>
      <c r="P254" s="114" t="e">
        <v>#N/A</v>
      </c>
    </row>
    <row r="255" spans="1:16">
      <c r="A255" s="18">
        <f t="shared" si="36"/>
        <v>255</v>
      </c>
      <c r="B255" s="101"/>
      <c r="C255" s="102"/>
      <c r="D255" s="106" t="e">
        <v>#N/A</v>
      </c>
      <c r="E255" s="103"/>
      <c r="F255" s="104"/>
      <c r="G255" s="99" t="e">
        <v>#N/A</v>
      </c>
      <c r="H255" s="107"/>
      <c r="I255" s="108"/>
      <c r="J255" s="111" t="e">
        <v>#N/A</v>
      </c>
      <c r="K255" s="107"/>
      <c r="L255" s="108"/>
      <c r="M255" s="111" t="e">
        <v>#N/A</v>
      </c>
      <c r="N255" s="107"/>
      <c r="O255" s="108"/>
      <c r="P255" s="114" t="e">
        <v>#N/A</v>
      </c>
    </row>
    <row r="256" spans="1:16">
      <c r="A256" s="18">
        <f t="shared" si="36"/>
        <v>256</v>
      </c>
      <c r="B256" s="101"/>
      <c r="C256" s="102"/>
      <c r="D256" s="106" t="e">
        <v>#N/A</v>
      </c>
      <c r="E256" s="103"/>
      <c r="F256" s="104"/>
      <c r="G256" s="99" t="e">
        <v>#N/A</v>
      </c>
      <c r="H256" s="107"/>
      <c r="I256" s="108"/>
      <c r="J256" s="111" t="e">
        <v>#N/A</v>
      </c>
      <c r="K256" s="107"/>
      <c r="L256" s="108"/>
      <c r="M256" s="111" t="e">
        <v>#N/A</v>
      </c>
      <c r="N256" s="107"/>
      <c r="O256" s="108"/>
      <c r="P256" s="114" t="e">
        <v>#N/A</v>
      </c>
    </row>
    <row r="257" spans="1:16">
      <c r="A257" s="18">
        <f t="shared" si="36"/>
        <v>257</v>
      </c>
      <c r="B257" s="101"/>
      <c r="C257" s="102"/>
      <c r="D257" s="106" t="e">
        <v>#N/A</v>
      </c>
      <c r="E257" s="103"/>
      <c r="F257" s="104"/>
      <c r="G257" s="99" t="e">
        <v>#N/A</v>
      </c>
      <c r="H257" s="107"/>
      <c r="I257" s="108"/>
      <c r="J257" s="111" t="e">
        <v>#N/A</v>
      </c>
      <c r="K257" s="107"/>
      <c r="L257" s="108"/>
      <c r="M257" s="111" t="e">
        <v>#N/A</v>
      </c>
      <c r="N257" s="107"/>
      <c r="O257" s="108"/>
      <c r="P257" s="114" t="e">
        <v>#N/A</v>
      </c>
    </row>
    <row r="258" spans="1:16">
      <c r="A258" s="18">
        <f t="shared" si="36"/>
        <v>258</v>
      </c>
      <c r="B258" s="101"/>
      <c r="C258" s="102"/>
      <c r="D258" s="106" t="e">
        <v>#N/A</v>
      </c>
      <c r="E258" s="103"/>
      <c r="F258" s="104"/>
      <c r="G258" s="99" t="e">
        <v>#N/A</v>
      </c>
      <c r="H258" s="107"/>
      <c r="I258" s="108"/>
      <c r="J258" s="111" t="e">
        <v>#N/A</v>
      </c>
      <c r="K258" s="107"/>
      <c r="L258" s="108"/>
      <c r="M258" s="111" t="e">
        <v>#N/A</v>
      </c>
      <c r="N258" s="107"/>
      <c r="O258" s="108"/>
      <c r="P258" s="114" t="e">
        <v>#N/A</v>
      </c>
    </row>
    <row r="259" spans="1:16">
      <c r="A259" s="18">
        <f t="shared" si="36"/>
        <v>259</v>
      </c>
      <c r="B259" s="101"/>
      <c r="C259" s="102"/>
      <c r="D259" s="106" t="e">
        <v>#N/A</v>
      </c>
      <c r="E259" s="103"/>
      <c r="F259" s="104"/>
      <c r="G259" s="99" t="e">
        <v>#N/A</v>
      </c>
      <c r="H259" s="107"/>
      <c r="I259" s="108"/>
      <c r="J259" s="111" t="e">
        <v>#N/A</v>
      </c>
      <c r="K259" s="107"/>
      <c r="L259" s="108"/>
      <c r="M259" s="111" t="e">
        <v>#N/A</v>
      </c>
      <c r="N259" s="107"/>
      <c r="O259" s="108"/>
      <c r="P259" s="114" t="e">
        <v>#N/A</v>
      </c>
    </row>
    <row r="260" spans="1:16">
      <c r="A260" s="18">
        <f t="shared" si="36"/>
        <v>260</v>
      </c>
      <c r="B260" s="101"/>
      <c r="C260" s="102"/>
      <c r="D260" s="106" t="e">
        <v>#N/A</v>
      </c>
      <c r="E260" s="103"/>
      <c r="F260" s="104"/>
      <c r="G260" s="99" t="e">
        <v>#N/A</v>
      </c>
      <c r="H260" s="107"/>
      <c r="I260" s="108"/>
      <c r="J260" s="111" t="e">
        <v>#N/A</v>
      </c>
      <c r="K260" s="107"/>
      <c r="L260" s="108"/>
      <c r="M260" s="111" t="e">
        <v>#N/A</v>
      </c>
      <c r="N260" s="107"/>
      <c r="O260" s="108"/>
      <c r="P260" s="114" t="e">
        <v>#N/A</v>
      </c>
    </row>
    <row r="261" spans="1:16">
      <c r="A261" s="18">
        <f t="shared" si="36"/>
        <v>261</v>
      </c>
      <c r="B261" s="101"/>
      <c r="C261" s="102"/>
      <c r="D261" s="106" t="e">
        <v>#N/A</v>
      </c>
      <c r="E261" s="103"/>
      <c r="F261" s="104"/>
      <c r="G261" s="99" t="e">
        <v>#N/A</v>
      </c>
      <c r="H261" s="107"/>
      <c r="I261" s="108"/>
      <c r="J261" s="111" t="e">
        <v>#N/A</v>
      </c>
      <c r="K261" s="107"/>
      <c r="L261" s="108"/>
      <c r="M261" s="111" t="e">
        <v>#N/A</v>
      </c>
      <c r="N261" s="107"/>
      <c r="O261" s="108"/>
      <c r="P261" s="114" t="e">
        <v>#N/A</v>
      </c>
    </row>
    <row r="262" spans="1:16">
      <c r="A262" s="18">
        <f t="shared" si="36"/>
        <v>262</v>
      </c>
      <c r="B262" s="101"/>
      <c r="C262" s="102"/>
      <c r="D262" s="106" t="e">
        <v>#N/A</v>
      </c>
      <c r="E262" s="103"/>
      <c r="F262" s="104"/>
      <c r="G262" s="99" t="e">
        <v>#N/A</v>
      </c>
      <c r="H262" s="107"/>
      <c r="I262" s="108"/>
      <c r="J262" s="111" t="e">
        <v>#N/A</v>
      </c>
      <c r="K262" s="107"/>
      <c r="L262" s="108"/>
      <c r="M262" s="111" t="e">
        <v>#N/A</v>
      </c>
      <c r="N262" s="107"/>
      <c r="O262" s="108"/>
      <c r="P262" s="114" t="e">
        <v>#N/A</v>
      </c>
    </row>
    <row r="263" spans="1:16">
      <c r="A263" s="18">
        <f t="shared" si="36"/>
        <v>263</v>
      </c>
      <c r="B263" s="101"/>
      <c r="C263" s="102"/>
      <c r="D263" s="106" t="e">
        <v>#N/A</v>
      </c>
      <c r="E263" s="103"/>
      <c r="F263" s="104"/>
      <c r="G263" s="99" t="e">
        <v>#N/A</v>
      </c>
      <c r="H263" s="107"/>
      <c r="I263" s="108"/>
      <c r="J263" s="111" t="e">
        <v>#N/A</v>
      </c>
      <c r="K263" s="107"/>
      <c r="L263" s="108"/>
      <c r="M263" s="111" t="e">
        <v>#N/A</v>
      </c>
      <c r="N263" s="107"/>
      <c r="O263" s="108"/>
      <c r="P263" s="114" t="e">
        <v>#N/A</v>
      </c>
    </row>
    <row r="264" spans="1:16">
      <c r="A264" s="18">
        <f t="shared" si="36"/>
        <v>264</v>
      </c>
      <c r="B264" s="101"/>
      <c r="C264" s="102"/>
      <c r="D264" s="106" t="e">
        <v>#N/A</v>
      </c>
      <c r="E264" s="103"/>
      <c r="F264" s="104"/>
      <c r="G264" s="99" t="e">
        <v>#N/A</v>
      </c>
      <c r="H264" s="107"/>
      <c r="I264" s="108"/>
      <c r="J264" s="111" t="e">
        <v>#N/A</v>
      </c>
      <c r="K264" s="107"/>
      <c r="L264" s="108"/>
      <c r="M264" s="111" t="e">
        <v>#N/A</v>
      </c>
      <c r="N264" s="107"/>
      <c r="O264" s="108"/>
      <c r="P264" s="114" t="e">
        <v>#N/A</v>
      </c>
    </row>
    <row r="265" spans="1:16">
      <c r="A265" s="18">
        <f t="shared" si="36"/>
        <v>265</v>
      </c>
      <c r="B265" s="101"/>
      <c r="C265" s="102"/>
      <c r="D265" s="106" t="e">
        <v>#N/A</v>
      </c>
      <c r="E265" s="103"/>
      <c r="F265" s="104"/>
      <c r="G265" s="99" t="e">
        <v>#N/A</v>
      </c>
      <c r="H265" s="107"/>
      <c r="I265" s="108"/>
      <c r="J265" s="111" t="e">
        <v>#N/A</v>
      </c>
      <c r="K265" s="107"/>
      <c r="L265" s="108"/>
      <c r="M265" s="111" t="e">
        <v>#N/A</v>
      </c>
      <c r="N265" s="107"/>
      <c r="O265" s="108"/>
      <c r="P265" s="114" t="e">
        <v>#N/A</v>
      </c>
    </row>
    <row r="266" spans="1:16">
      <c r="A266" s="18">
        <f t="shared" si="36"/>
        <v>266</v>
      </c>
      <c r="B266" s="101"/>
      <c r="C266" s="102"/>
      <c r="D266" s="106" t="e">
        <v>#N/A</v>
      </c>
      <c r="E266" s="103"/>
      <c r="F266" s="104"/>
      <c r="G266" s="99" t="e">
        <v>#N/A</v>
      </c>
      <c r="H266" s="107"/>
      <c r="I266" s="108"/>
      <c r="J266" s="111" t="e">
        <v>#N/A</v>
      </c>
      <c r="K266" s="107"/>
      <c r="L266" s="108"/>
      <c r="M266" s="111" t="e">
        <v>#N/A</v>
      </c>
      <c r="N266" s="107"/>
      <c r="O266" s="108"/>
      <c r="P266" s="114" t="e">
        <v>#N/A</v>
      </c>
    </row>
    <row r="267" spans="1:16">
      <c r="A267" s="18">
        <f t="shared" si="36"/>
        <v>267</v>
      </c>
      <c r="B267" s="101"/>
      <c r="C267" s="102"/>
      <c r="D267" s="106" t="e">
        <v>#N/A</v>
      </c>
      <c r="E267" s="103"/>
      <c r="F267" s="104"/>
      <c r="G267" s="99" t="e">
        <v>#N/A</v>
      </c>
      <c r="H267" s="107"/>
      <c r="I267" s="108"/>
      <c r="J267" s="111" t="e">
        <v>#N/A</v>
      </c>
      <c r="K267" s="107"/>
      <c r="L267" s="108"/>
      <c r="M267" s="111" t="e">
        <v>#N/A</v>
      </c>
      <c r="N267" s="107"/>
      <c r="O267" s="108"/>
      <c r="P267" s="114" t="e">
        <v>#N/A</v>
      </c>
    </row>
    <row r="268" spans="1:16">
      <c r="A268" s="18">
        <f t="shared" si="36"/>
        <v>268</v>
      </c>
      <c r="B268" s="101"/>
      <c r="C268" s="102"/>
      <c r="D268" s="106" t="e">
        <v>#N/A</v>
      </c>
      <c r="E268" s="103"/>
      <c r="F268" s="104"/>
      <c r="G268" s="99" t="e">
        <v>#N/A</v>
      </c>
      <c r="H268" s="107"/>
      <c r="I268" s="108"/>
      <c r="J268" s="111" t="e">
        <v>#N/A</v>
      </c>
      <c r="K268" s="107"/>
      <c r="L268" s="108"/>
      <c r="M268" s="111" t="e">
        <v>#N/A</v>
      </c>
      <c r="N268" s="107"/>
      <c r="O268" s="108"/>
      <c r="P268" s="114" t="e">
        <v>#N/A</v>
      </c>
    </row>
    <row r="269" spans="1:16">
      <c r="A269" s="18">
        <f t="shared" si="36"/>
        <v>269</v>
      </c>
      <c r="B269" s="101"/>
      <c r="C269" s="102"/>
      <c r="D269" s="106" t="e">
        <v>#N/A</v>
      </c>
      <c r="E269" s="103"/>
      <c r="F269" s="104"/>
      <c r="G269" s="99" t="e">
        <v>#N/A</v>
      </c>
      <c r="H269" s="107"/>
      <c r="I269" s="108"/>
      <c r="J269" s="111" t="e">
        <v>#N/A</v>
      </c>
      <c r="K269" s="107"/>
      <c r="L269" s="108"/>
      <c r="M269" s="111" t="e">
        <v>#N/A</v>
      </c>
      <c r="N269" s="107"/>
      <c r="O269" s="108"/>
      <c r="P269" s="114" t="e">
        <v>#N/A</v>
      </c>
    </row>
    <row r="270" spans="1:16">
      <c r="A270" s="18">
        <f t="shared" si="36"/>
        <v>270</v>
      </c>
      <c r="B270" s="101"/>
      <c r="C270" s="102"/>
      <c r="D270" s="106" t="e">
        <v>#N/A</v>
      </c>
      <c r="E270" s="103"/>
      <c r="F270" s="104"/>
      <c r="G270" s="99" t="e">
        <v>#N/A</v>
      </c>
      <c r="H270" s="107"/>
      <c r="I270" s="108"/>
      <c r="J270" s="111" t="e">
        <v>#N/A</v>
      </c>
      <c r="K270" s="107"/>
      <c r="L270" s="108"/>
      <c r="M270" s="111" t="e">
        <v>#N/A</v>
      </c>
      <c r="N270" s="107"/>
      <c r="O270" s="108"/>
      <c r="P270" s="114" t="e">
        <v>#N/A</v>
      </c>
    </row>
    <row r="271" spans="1:16">
      <c r="A271" s="18">
        <f t="shared" si="36"/>
        <v>271</v>
      </c>
      <c r="B271" s="101"/>
      <c r="C271" s="102"/>
      <c r="D271" s="106" t="e">
        <v>#N/A</v>
      </c>
      <c r="E271" s="103"/>
      <c r="F271" s="104"/>
      <c r="G271" s="99" t="e">
        <v>#N/A</v>
      </c>
      <c r="H271" s="107"/>
      <c r="I271" s="108"/>
      <c r="J271" s="111" t="e">
        <v>#N/A</v>
      </c>
      <c r="K271" s="107"/>
      <c r="L271" s="108"/>
      <c r="M271" s="111" t="e">
        <v>#N/A</v>
      </c>
      <c r="N271" s="107"/>
      <c r="O271" s="108"/>
      <c r="P271" s="114" t="e">
        <v>#N/A</v>
      </c>
    </row>
    <row r="272" spans="1:16">
      <c r="A272" s="18">
        <f t="shared" si="36"/>
        <v>272</v>
      </c>
      <c r="B272" s="101"/>
      <c r="C272" s="102"/>
      <c r="D272" s="106" t="e">
        <v>#N/A</v>
      </c>
      <c r="E272" s="103"/>
      <c r="F272" s="104"/>
      <c r="G272" s="99" t="e">
        <v>#N/A</v>
      </c>
      <c r="H272" s="107"/>
      <c r="I272" s="108"/>
      <c r="J272" s="111" t="e">
        <v>#N/A</v>
      </c>
      <c r="K272" s="107"/>
      <c r="L272" s="108"/>
      <c r="M272" s="111" t="e">
        <v>#N/A</v>
      </c>
      <c r="N272" s="107"/>
      <c r="O272" s="108"/>
      <c r="P272" s="114" t="e">
        <v>#N/A</v>
      </c>
    </row>
    <row r="273" spans="1:16">
      <c r="A273" s="18">
        <f t="shared" si="36"/>
        <v>273</v>
      </c>
      <c r="B273" s="101"/>
      <c r="C273" s="102"/>
      <c r="D273" s="106" t="e">
        <v>#N/A</v>
      </c>
      <c r="E273" s="103"/>
      <c r="F273" s="104"/>
      <c r="G273" s="99" t="e">
        <v>#N/A</v>
      </c>
      <c r="H273" s="107"/>
      <c r="I273" s="108"/>
      <c r="J273" s="111" t="e">
        <v>#N/A</v>
      </c>
      <c r="K273" s="107"/>
      <c r="L273" s="108"/>
      <c r="M273" s="111" t="e">
        <v>#N/A</v>
      </c>
      <c r="N273" s="107"/>
      <c r="O273" s="108"/>
      <c r="P273" s="114" t="e">
        <v>#N/A</v>
      </c>
    </row>
    <row r="274" spans="1:16">
      <c r="A274" s="18">
        <f t="shared" si="36"/>
        <v>274</v>
      </c>
      <c r="B274" s="101"/>
      <c r="C274" s="102"/>
      <c r="D274" s="106" t="e">
        <v>#N/A</v>
      </c>
      <c r="E274" s="103"/>
      <c r="F274" s="104"/>
      <c r="G274" s="99" t="e">
        <v>#N/A</v>
      </c>
      <c r="H274" s="107"/>
      <c r="I274" s="108"/>
      <c r="J274" s="111" t="e">
        <v>#N/A</v>
      </c>
      <c r="K274" s="107"/>
      <c r="L274" s="108"/>
      <c r="M274" s="111" t="e">
        <v>#N/A</v>
      </c>
      <c r="N274" s="107"/>
      <c r="O274" s="108"/>
      <c r="P274" s="114" t="e">
        <v>#N/A</v>
      </c>
    </row>
    <row r="275" spans="1:16">
      <c r="A275" s="18">
        <f t="shared" si="36"/>
        <v>275</v>
      </c>
      <c r="B275" s="101"/>
      <c r="C275" s="102"/>
      <c r="D275" s="106" t="e">
        <v>#N/A</v>
      </c>
      <c r="E275" s="103"/>
      <c r="F275" s="104"/>
      <c r="G275" s="99" t="e">
        <v>#N/A</v>
      </c>
      <c r="H275" s="107"/>
      <c r="I275" s="108"/>
      <c r="J275" s="111" t="e">
        <v>#N/A</v>
      </c>
      <c r="K275" s="107"/>
      <c r="L275" s="108"/>
      <c r="M275" s="111" t="e">
        <v>#N/A</v>
      </c>
      <c r="N275" s="107"/>
      <c r="O275" s="108"/>
      <c r="P275" s="114" t="e">
        <v>#N/A</v>
      </c>
    </row>
    <row r="276" spans="1:16">
      <c r="A276" s="18">
        <f t="shared" si="36"/>
        <v>276</v>
      </c>
      <c r="B276" s="101"/>
      <c r="C276" s="102"/>
      <c r="D276" s="106" t="e">
        <v>#N/A</v>
      </c>
      <c r="E276" s="103"/>
      <c r="F276" s="104"/>
      <c r="G276" s="99" t="e">
        <v>#N/A</v>
      </c>
      <c r="H276" s="107"/>
      <c r="I276" s="108"/>
      <c r="J276" s="111" t="e">
        <v>#N/A</v>
      </c>
      <c r="K276" s="107"/>
      <c r="L276" s="108"/>
      <c r="M276" s="111" t="e">
        <v>#N/A</v>
      </c>
      <c r="N276" s="107"/>
      <c r="O276" s="108"/>
      <c r="P276" s="114" t="e">
        <v>#N/A</v>
      </c>
    </row>
    <row r="277" spans="1:16">
      <c r="A277" s="18">
        <f t="shared" si="36"/>
        <v>277</v>
      </c>
      <c r="B277" s="101"/>
      <c r="C277" s="102"/>
      <c r="D277" s="106" t="e">
        <v>#N/A</v>
      </c>
      <c r="E277" s="103"/>
      <c r="F277" s="104"/>
      <c r="G277" s="99" t="e">
        <v>#N/A</v>
      </c>
      <c r="H277" s="107"/>
      <c r="I277" s="108"/>
      <c r="J277" s="111" t="e">
        <v>#N/A</v>
      </c>
      <c r="K277" s="107"/>
      <c r="L277" s="108"/>
      <c r="M277" s="111" t="e">
        <v>#N/A</v>
      </c>
      <c r="N277" s="107"/>
      <c r="O277" s="108"/>
      <c r="P277" s="114" t="e">
        <v>#N/A</v>
      </c>
    </row>
    <row r="278" spans="1:16">
      <c r="A278" s="18">
        <f t="shared" ref="A278:A300" si="38">A277+1</f>
        <v>278</v>
      </c>
      <c r="B278" s="101"/>
      <c r="C278" s="102"/>
      <c r="D278" s="106" t="e">
        <v>#N/A</v>
      </c>
      <c r="E278" s="103"/>
      <c r="F278" s="104"/>
      <c r="G278" s="99" t="e">
        <v>#N/A</v>
      </c>
      <c r="H278" s="107"/>
      <c r="I278" s="108"/>
      <c r="J278" s="111" t="e">
        <v>#N/A</v>
      </c>
      <c r="K278" s="107"/>
      <c r="L278" s="108"/>
      <c r="M278" s="111" t="e">
        <v>#N/A</v>
      </c>
      <c r="N278" s="107"/>
      <c r="O278" s="108"/>
      <c r="P278" s="114" t="e">
        <v>#N/A</v>
      </c>
    </row>
    <row r="279" spans="1:16">
      <c r="A279" s="18">
        <f t="shared" si="38"/>
        <v>279</v>
      </c>
      <c r="B279" s="101"/>
      <c r="C279" s="102"/>
      <c r="D279" s="106" t="e">
        <v>#N/A</v>
      </c>
      <c r="E279" s="103"/>
      <c r="F279" s="104"/>
      <c r="G279" s="99" t="e">
        <v>#N/A</v>
      </c>
      <c r="H279" s="107"/>
      <c r="I279" s="108"/>
      <c r="J279" s="111" t="e">
        <v>#N/A</v>
      </c>
      <c r="K279" s="107"/>
      <c r="L279" s="108"/>
      <c r="M279" s="111" t="e">
        <v>#N/A</v>
      </c>
      <c r="N279" s="107"/>
      <c r="O279" s="108"/>
      <c r="P279" s="114" t="e">
        <v>#N/A</v>
      </c>
    </row>
    <row r="280" spans="1:16">
      <c r="A280" s="18">
        <f t="shared" si="38"/>
        <v>280</v>
      </c>
      <c r="B280" s="101"/>
      <c r="C280" s="102"/>
      <c r="D280" s="106" t="e">
        <v>#N/A</v>
      </c>
      <c r="E280" s="103"/>
      <c r="F280" s="104"/>
      <c r="G280" s="99" t="e">
        <v>#N/A</v>
      </c>
      <c r="H280" s="107"/>
      <c r="I280" s="108"/>
      <c r="J280" s="111" t="e">
        <v>#N/A</v>
      </c>
      <c r="K280" s="107"/>
      <c r="L280" s="108"/>
      <c r="M280" s="111" t="e">
        <v>#N/A</v>
      </c>
      <c r="N280" s="107"/>
      <c r="O280" s="108"/>
      <c r="P280" s="114" t="e">
        <v>#N/A</v>
      </c>
    </row>
    <row r="281" spans="1:16">
      <c r="A281" s="18">
        <f t="shared" si="38"/>
        <v>281</v>
      </c>
      <c r="B281" s="101"/>
      <c r="C281" s="102"/>
      <c r="D281" s="106" t="e">
        <v>#N/A</v>
      </c>
      <c r="E281" s="103"/>
      <c r="F281" s="104"/>
      <c r="G281" s="99" t="e">
        <v>#N/A</v>
      </c>
      <c r="H281" s="107"/>
      <c r="I281" s="108"/>
      <c r="J281" s="111" t="e">
        <v>#N/A</v>
      </c>
      <c r="K281" s="107"/>
      <c r="L281" s="108"/>
      <c r="M281" s="111" t="e">
        <v>#N/A</v>
      </c>
      <c r="N281" s="107"/>
      <c r="O281" s="108"/>
      <c r="P281" s="114" t="e">
        <v>#N/A</v>
      </c>
    </row>
    <row r="282" spans="1:16">
      <c r="A282" s="18">
        <f t="shared" si="38"/>
        <v>282</v>
      </c>
      <c r="B282" s="101"/>
      <c r="C282" s="102"/>
      <c r="D282" s="106" t="e">
        <v>#N/A</v>
      </c>
      <c r="E282" s="103"/>
      <c r="F282" s="104"/>
      <c r="G282" s="99" t="e">
        <v>#N/A</v>
      </c>
      <c r="H282" s="107"/>
      <c r="I282" s="108"/>
      <c r="J282" s="111" t="e">
        <v>#N/A</v>
      </c>
      <c r="K282" s="107"/>
      <c r="L282" s="108"/>
      <c r="M282" s="111" t="e">
        <v>#N/A</v>
      </c>
      <c r="N282" s="107"/>
      <c r="O282" s="108"/>
      <c r="P282" s="114" t="e">
        <v>#N/A</v>
      </c>
    </row>
    <row r="283" spans="1:16">
      <c r="A283" s="18">
        <f t="shared" si="38"/>
        <v>283</v>
      </c>
      <c r="B283" s="101"/>
      <c r="C283" s="102"/>
      <c r="D283" s="106" t="e">
        <v>#N/A</v>
      </c>
      <c r="E283" s="103"/>
      <c r="F283" s="104"/>
      <c r="G283" s="99" t="e">
        <v>#N/A</v>
      </c>
      <c r="H283" s="107"/>
      <c r="I283" s="108"/>
      <c r="J283" s="111" t="e">
        <v>#N/A</v>
      </c>
      <c r="K283" s="107"/>
      <c r="L283" s="108"/>
      <c r="M283" s="111" t="e">
        <v>#N/A</v>
      </c>
      <c r="N283" s="107"/>
      <c r="O283" s="108"/>
      <c r="P283" s="114" t="e">
        <v>#N/A</v>
      </c>
    </row>
    <row r="284" spans="1:16">
      <c r="A284" s="18">
        <f t="shared" si="38"/>
        <v>284</v>
      </c>
      <c r="B284" s="101"/>
      <c r="C284" s="102"/>
      <c r="D284" s="106" t="e">
        <v>#N/A</v>
      </c>
      <c r="E284" s="103"/>
      <c r="F284" s="104"/>
      <c r="G284" s="99" t="e">
        <v>#N/A</v>
      </c>
      <c r="H284" s="107"/>
      <c r="I284" s="108"/>
      <c r="J284" s="111" t="e">
        <v>#N/A</v>
      </c>
      <c r="K284" s="107"/>
      <c r="L284" s="108"/>
      <c r="M284" s="111" t="e">
        <v>#N/A</v>
      </c>
      <c r="N284" s="107"/>
      <c r="O284" s="108"/>
      <c r="P284" s="114" t="e">
        <v>#N/A</v>
      </c>
    </row>
    <row r="285" spans="1:16">
      <c r="A285" s="18">
        <f t="shared" si="38"/>
        <v>285</v>
      </c>
      <c r="B285" s="101"/>
      <c r="C285" s="102"/>
      <c r="D285" s="106" t="e">
        <v>#N/A</v>
      </c>
      <c r="E285" s="103"/>
      <c r="F285" s="104"/>
      <c r="G285" s="99" t="e">
        <v>#N/A</v>
      </c>
      <c r="H285" s="107"/>
      <c r="I285" s="108"/>
      <c r="J285" s="111" t="e">
        <v>#N/A</v>
      </c>
      <c r="K285" s="107"/>
      <c r="L285" s="108"/>
      <c r="M285" s="111" t="e">
        <v>#N/A</v>
      </c>
      <c r="N285" s="107"/>
      <c r="O285" s="108"/>
      <c r="P285" s="114" t="e">
        <v>#N/A</v>
      </c>
    </row>
    <row r="286" spans="1:16">
      <c r="A286" s="18">
        <f t="shared" si="38"/>
        <v>286</v>
      </c>
      <c r="B286" s="101"/>
      <c r="C286" s="102"/>
      <c r="D286" s="106" t="e">
        <v>#N/A</v>
      </c>
      <c r="E286" s="103"/>
      <c r="F286" s="104"/>
      <c r="G286" s="99" t="e">
        <v>#N/A</v>
      </c>
      <c r="H286" s="107"/>
      <c r="I286" s="108"/>
      <c r="J286" s="111" t="e">
        <v>#N/A</v>
      </c>
      <c r="K286" s="107"/>
      <c r="L286" s="108"/>
      <c r="M286" s="111" t="e">
        <v>#N/A</v>
      </c>
      <c r="N286" s="107"/>
      <c r="O286" s="108"/>
      <c r="P286" s="114" t="e">
        <v>#N/A</v>
      </c>
    </row>
    <row r="287" spans="1:16">
      <c r="A287" s="18">
        <f t="shared" si="38"/>
        <v>287</v>
      </c>
      <c r="B287" s="101"/>
      <c r="C287" s="102"/>
      <c r="D287" s="106" t="e">
        <v>#N/A</v>
      </c>
      <c r="E287" s="103"/>
      <c r="F287" s="104"/>
      <c r="G287" s="99" t="e">
        <v>#N/A</v>
      </c>
      <c r="H287" s="107"/>
      <c r="I287" s="108"/>
      <c r="J287" s="111" t="e">
        <v>#N/A</v>
      </c>
      <c r="K287" s="107"/>
      <c r="L287" s="108"/>
      <c r="M287" s="111" t="e">
        <v>#N/A</v>
      </c>
      <c r="N287" s="107"/>
      <c r="O287" s="108"/>
      <c r="P287" s="114" t="e">
        <v>#N/A</v>
      </c>
    </row>
    <row r="288" spans="1:16">
      <c r="A288" s="18">
        <f t="shared" si="38"/>
        <v>288</v>
      </c>
      <c r="B288" s="101"/>
      <c r="C288" s="102"/>
      <c r="D288" s="106" t="e">
        <v>#N/A</v>
      </c>
      <c r="E288" s="103"/>
      <c r="F288" s="104"/>
      <c r="G288" s="99" t="e">
        <v>#N/A</v>
      </c>
      <c r="H288" s="107"/>
      <c r="I288" s="108"/>
      <c r="J288" s="111" t="e">
        <v>#N/A</v>
      </c>
      <c r="K288" s="107"/>
      <c r="L288" s="108"/>
      <c r="M288" s="111" t="e">
        <v>#N/A</v>
      </c>
      <c r="N288" s="107"/>
      <c r="O288" s="108"/>
      <c r="P288" s="114" t="e">
        <v>#N/A</v>
      </c>
    </row>
    <row r="289" spans="1:16">
      <c r="A289" s="18">
        <f t="shared" si="38"/>
        <v>289</v>
      </c>
      <c r="B289" s="101"/>
      <c r="C289" s="102"/>
      <c r="D289" s="106" t="e">
        <v>#N/A</v>
      </c>
      <c r="E289" s="103"/>
      <c r="F289" s="104"/>
      <c r="G289" s="99" t="e">
        <v>#N/A</v>
      </c>
      <c r="H289" s="107"/>
      <c r="I289" s="108"/>
      <c r="J289" s="111" t="e">
        <v>#N/A</v>
      </c>
      <c r="K289" s="107"/>
      <c r="L289" s="108"/>
      <c r="M289" s="111" t="e">
        <v>#N/A</v>
      </c>
      <c r="N289" s="107"/>
      <c r="O289" s="108"/>
      <c r="P289" s="114" t="e">
        <v>#N/A</v>
      </c>
    </row>
    <row r="290" spans="1:16">
      <c r="A290" s="18">
        <f t="shared" si="38"/>
        <v>290</v>
      </c>
      <c r="B290" s="101"/>
      <c r="C290" s="102"/>
      <c r="D290" s="106" t="e">
        <v>#N/A</v>
      </c>
      <c r="E290" s="103"/>
      <c r="F290" s="104"/>
      <c r="G290" s="99" t="e">
        <v>#N/A</v>
      </c>
      <c r="H290" s="107"/>
      <c r="I290" s="108"/>
      <c r="J290" s="111" t="e">
        <v>#N/A</v>
      </c>
      <c r="K290" s="107"/>
      <c r="L290" s="108"/>
      <c r="M290" s="111" t="e">
        <v>#N/A</v>
      </c>
      <c r="N290" s="107"/>
      <c r="O290" s="108"/>
      <c r="P290" s="114" t="e">
        <v>#N/A</v>
      </c>
    </row>
    <row r="291" spans="1:16">
      <c r="A291" s="18">
        <f t="shared" si="38"/>
        <v>291</v>
      </c>
      <c r="B291" s="101"/>
      <c r="C291" s="102"/>
      <c r="D291" s="106" t="e">
        <v>#N/A</v>
      </c>
      <c r="E291" s="103"/>
      <c r="F291" s="104"/>
      <c r="G291" s="99" t="e">
        <v>#N/A</v>
      </c>
      <c r="H291" s="107"/>
      <c r="I291" s="108"/>
      <c r="J291" s="111" t="e">
        <v>#N/A</v>
      </c>
      <c r="K291" s="107"/>
      <c r="L291" s="108"/>
      <c r="M291" s="111" t="e">
        <v>#N/A</v>
      </c>
      <c r="N291" s="107"/>
      <c r="O291" s="108"/>
      <c r="P291" s="114" t="e">
        <v>#N/A</v>
      </c>
    </row>
    <row r="292" spans="1:16">
      <c r="A292" s="18">
        <f t="shared" si="38"/>
        <v>292</v>
      </c>
      <c r="B292" s="101"/>
      <c r="C292" s="102"/>
      <c r="D292" s="106" t="e">
        <v>#N/A</v>
      </c>
      <c r="E292" s="103"/>
      <c r="F292" s="104"/>
      <c r="G292" s="99" t="e">
        <v>#N/A</v>
      </c>
      <c r="H292" s="107"/>
      <c r="I292" s="108"/>
      <c r="J292" s="111" t="e">
        <v>#N/A</v>
      </c>
      <c r="K292" s="107"/>
      <c r="L292" s="108"/>
      <c r="M292" s="111" t="e">
        <v>#N/A</v>
      </c>
      <c r="N292" s="107"/>
      <c r="O292" s="108"/>
      <c r="P292" s="114" t="e">
        <v>#N/A</v>
      </c>
    </row>
    <row r="293" spans="1:16">
      <c r="A293" s="18">
        <f t="shared" si="38"/>
        <v>293</v>
      </c>
      <c r="B293" s="101"/>
      <c r="C293" s="102"/>
      <c r="D293" s="106" t="e">
        <v>#N/A</v>
      </c>
      <c r="E293" s="103"/>
      <c r="F293" s="104"/>
      <c r="G293" s="99" t="e">
        <v>#N/A</v>
      </c>
      <c r="H293" s="107"/>
      <c r="I293" s="108"/>
      <c r="J293" s="111" t="e">
        <v>#N/A</v>
      </c>
      <c r="K293" s="107"/>
      <c r="L293" s="108"/>
      <c r="M293" s="111" t="e">
        <v>#N/A</v>
      </c>
      <c r="N293" s="107"/>
      <c r="O293" s="108"/>
      <c r="P293" s="114" t="e">
        <v>#N/A</v>
      </c>
    </row>
    <row r="294" spans="1:16">
      <c r="A294" s="18">
        <f t="shared" si="38"/>
        <v>294</v>
      </c>
      <c r="B294" s="101"/>
      <c r="C294" s="102"/>
      <c r="D294" s="106" t="e">
        <v>#N/A</v>
      </c>
      <c r="E294" s="103"/>
      <c r="F294" s="104"/>
      <c r="G294" s="99" t="e">
        <v>#N/A</v>
      </c>
      <c r="H294" s="107"/>
      <c r="I294" s="108"/>
      <c r="J294" s="111" t="e">
        <v>#N/A</v>
      </c>
      <c r="K294" s="107"/>
      <c r="L294" s="108"/>
      <c r="M294" s="111" t="e">
        <v>#N/A</v>
      </c>
      <c r="N294" s="107"/>
      <c r="O294" s="108"/>
      <c r="P294" s="114" t="e">
        <v>#N/A</v>
      </c>
    </row>
    <row r="295" spans="1:16">
      <c r="A295" s="18">
        <f t="shared" si="38"/>
        <v>295</v>
      </c>
      <c r="B295" s="101"/>
      <c r="C295" s="102"/>
      <c r="D295" s="106" t="e">
        <v>#N/A</v>
      </c>
      <c r="E295" s="103"/>
      <c r="F295" s="104"/>
      <c r="G295" s="99" t="e">
        <v>#N/A</v>
      </c>
      <c r="H295" s="107"/>
      <c r="I295" s="108"/>
      <c r="J295" s="111" t="e">
        <v>#N/A</v>
      </c>
      <c r="K295" s="107"/>
      <c r="L295" s="108"/>
      <c r="M295" s="111" t="e">
        <v>#N/A</v>
      </c>
      <c r="N295" s="107"/>
      <c r="O295" s="108"/>
      <c r="P295" s="114" t="e">
        <v>#N/A</v>
      </c>
    </row>
    <row r="296" spans="1:16">
      <c r="A296" s="18">
        <f t="shared" si="38"/>
        <v>296</v>
      </c>
      <c r="B296" s="101"/>
      <c r="C296" s="102"/>
      <c r="D296" s="106" t="e">
        <v>#N/A</v>
      </c>
      <c r="E296" s="103"/>
      <c r="F296" s="104"/>
      <c r="G296" s="99" t="e">
        <v>#N/A</v>
      </c>
      <c r="H296" s="107"/>
      <c r="I296" s="108"/>
      <c r="J296" s="111" t="e">
        <v>#N/A</v>
      </c>
      <c r="K296" s="107"/>
      <c r="L296" s="108"/>
      <c r="M296" s="111" t="e">
        <v>#N/A</v>
      </c>
      <c r="N296" s="107"/>
      <c r="O296" s="108"/>
      <c r="P296" s="114" t="e">
        <v>#N/A</v>
      </c>
    </row>
    <row r="297" spans="1:16">
      <c r="A297" s="18">
        <f t="shared" si="38"/>
        <v>297</v>
      </c>
      <c r="B297" s="101"/>
      <c r="C297" s="102"/>
      <c r="D297" s="106" t="e">
        <v>#N/A</v>
      </c>
      <c r="E297" s="103"/>
      <c r="F297" s="104"/>
      <c r="G297" s="99" t="e">
        <v>#N/A</v>
      </c>
      <c r="H297" s="107"/>
      <c r="I297" s="108"/>
      <c r="J297" s="111" t="e">
        <v>#N/A</v>
      </c>
      <c r="K297" s="107"/>
      <c r="L297" s="108"/>
      <c r="M297" s="111" t="e">
        <v>#N/A</v>
      </c>
      <c r="N297" s="107"/>
      <c r="O297" s="108"/>
      <c r="P297" s="114" t="e">
        <v>#N/A</v>
      </c>
    </row>
    <row r="298" spans="1:16">
      <c r="A298" s="18">
        <f t="shared" si="38"/>
        <v>298</v>
      </c>
      <c r="B298" s="101"/>
      <c r="C298" s="102"/>
      <c r="D298" s="106" t="e">
        <v>#N/A</v>
      </c>
      <c r="E298" s="103"/>
      <c r="F298" s="104"/>
      <c r="G298" s="99" t="e">
        <v>#N/A</v>
      </c>
      <c r="H298" s="107"/>
      <c r="I298" s="108"/>
      <c r="J298" s="111" t="e">
        <v>#N/A</v>
      </c>
      <c r="K298" s="107"/>
      <c r="L298" s="108"/>
      <c r="M298" s="111" t="e">
        <v>#N/A</v>
      </c>
      <c r="N298" s="107"/>
      <c r="O298" s="108"/>
      <c r="P298" s="114" t="e">
        <v>#N/A</v>
      </c>
    </row>
    <row r="299" spans="1:16">
      <c r="A299" s="18">
        <f t="shared" si="38"/>
        <v>299</v>
      </c>
      <c r="B299" s="101"/>
      <c r="C299" s="102"/>
      <c r="D299" s="106" t="e">
        <v>#N/A</v>
      </c>
      <c r="E299" s="103"/>
      <c r="F299" s="104"/>
      <c r="G299" s="99" t="e">
        <v>#N/A</v>
      </c>
      <c r="H299" s="107"/>
      <c r="I299" s="108"/>
      <c r="J299" s="111" t="e">
        <v>#N/A</v>
      </c>
      <c r="K299" s="107"/>
      <c r="L299" s="108"/>
      <c r="M299" s="111" t="e">
        <v>#N/A</v>
      </c>
      <c r="N299" s="107"/>
      <c r="O299" s="108"/>
      <c r="P299" s="114" t="e">
        <v>#N/A</v>
      </c>
    </row>
    <row r="300" spans="1:16">
      <c r="A300" s="18">
        <f t="shared" si="38"/>
        <v>300</v>
      </c>
      <c r="B300" s="101"/>
      <c r="C300" s="102"/>
      <c r="D300" s="106" t="e">
        <v>#N/A</v>
      </c>
      <c r="E300" s="103"/>
      <c r="F300" s="104"/>
      <c r="G300" s="99" t="e">
        <v>#N/A</v>
      </c>
      <c r="H300" s="107"/>
      <c r="I300" s="108"/>
      <c r="J300" s="111" t="e">
        <v>#N/A</v>
      </c>
      <c r="K300" s="107"/>
      <c r="L300" s="108"/>
      <c r="M300" s="111" t="e">
        <v>#N/A</v>
      </c>
      <c r="N300" s="107"/>
      <c r="O300" s="108"/>
      <c r="P300" s="114" t="e">
        <v>#N/A</v>
      </c>
    </row>
  </sheetData>
  <mergeCells count="1">
    <mergeCell ref="E18:G18"/>
  </mergeCells>
  <phoneticPr fontId="24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E2932-CB9B-4E03-A93D-9073C0CDE8CA}">
  <sheetPr codeName="WSform9"/>
  <dimension ref="A1:Y300"/>
  <sheetViews>
    <sheetView tabSelected="1" zoomScale="80" zoomScaleNormal="80" workbookViewId="0">
      <selection activeCell="W12" sqref="W12"/>
    </sheetView>
  </sheetViews>
  <sheetFormatPr defaultColWidth="9" defaultRowHeight="12"/>
  <cols>
    <col min="1" max="1" width="4.36328125" style="18" customWidth="1"/>
    <col min="2" max="2" width="9.90625" style="18" customWidth="1"/>
    <col min="3" max="3" width="8.6328125" style="18" customWidth="1"/>
    <col min="4" max="4" width="7.7265625" style="18" customWidth="1"/>
    <col min="5" max="7" width="8.90625" style="18" customWidth="1"/>
    <col min="8" max="8" width="6.6328125" style="18" customWidth="1"/>
    <col min="9" max="9" width="5.08984375" style="18" customWidth="1"/>
    <col min="10" max="11" width="8.90625" style="18" customWidth="1"/>
    <col min="12" max="12" width="3.7265625" style="18" customWidth="1"/>
    <col min="13" max="13" width="8.90625" style="18" customWidth="1"/>
    <col min="14" max="14" width="6.6328125" style="18" customWidth="1"/>
    <col min="15" max="15" width="3.90625" style="18" customWidth="1"/>
    <col min="16" max="16" width="8.90625" style="18" customWidth="1"/>
    <col min="17" max="17" width="3.08984375" style="18" customWidth="1"/>
    <col min="18" max="18" width="10.6328125" style="27" customWidth="1"/>
    <col min="19" max="19" width="10.6328125" style="90" customWidth="1"/>
    <col min="20" max="29" width="10.6328125" style="18" customWidth="1"/>
    <col min="30" max="16384" width="9" style="18"/>
  </cols>
  <sheetData>
    <row r="1" spans="1:25">
      <c r="A1" s="18">
        <v>1</v>
      </c>
      <c r="B1" s="19">
        <v>2</v>
      </c>
      <c r="C1" s="20">
        <v>3</v>
      </c>
      <c r="D1" s="20">
        <v>4</v>
      </c>
      <c r="E1" s="20">
        <v>5</v>
      </c>
      <c r="F1" s="20">
        <v>6</v>
      </c>
      <c r="G1" s="20">
        <v>7</v>
      </c>
      <c r="H1" s="19">
        <v>8</v>
      </c>
      <c r="I1" s="19">
        <v>9</v>
      </c>
      <c r="J1" s="20">
        <v>10</v>
      </c>
      <c r="K1" s="21">
        <v>11</v>
      </c>
      <c r="L1" s="18">
        <v>12</v>
      </c>
      <c r="M1" s="21">
        <v>13</v>
      </c>
      <c r="N1" s="18">
        <v>14</v>
      </c>
      <c r="O1" s="18">
        <v>15</v>
      </c>
      <c r="P1" s="21">
        <v>16</v>
      </c>
      <c r="R1" s="22"/>
      <c r="S1" s="23"/>
      <c r="T1" s="24"/>
      <c r="U1" s="24"/>
      <c r="V1" s="24"/>
      <c r="W1" s="24"/>
      <c r="X1" s="24"/>
      <c r="Y1" s="24"/>
    </row>
    <row r="2" spans="1:25" ht="19">
      <c r="A2" s="18">
        <v>2</v>
      </c>
      <c r="B2" s="25" t="s">
        <v>8</v>
      </c>
      <c r="F2" s="26"/>
      <c r="G2" s="26"/>
      <c r="L2" s="27" t="s">
        <v>9</v>
      </c>
      <c r="M2" s="28" t="s">
        <v>72</v>
      </c>
      <c r="N2" s="1" t="s">
        <v>10</v>
      </c>
      <c r="R2" s="27" t="s">
        <v>73</v>
      </c>
      <c r="S2" s="29" t="s">
        <v>74</v>
      </c>
      <c r="T2" s="1" t="s">
        <v>75</v>
      </c>
      <c r="U2" s="22"/>
      <c r="V2" s="30"/>
      <c r="W2" s="24"/>
      <c r="X2" s="24"/>
      <c r="Y2" s="24"/>
    </row>
    <row r="3" spans="1:25">
      <c r="A3" s="21">
        <v>3</v>
      </c>
      <c r="B3" s="31" t="s">
        <v>11</v>
      </c>
      <c r="C3" s="32" t="s">
        <v>12</v>
      </c>
      <c r="E3" s="31" t="s">
        <v>69</v>
      </c>
      <c r="F3" s="33"/>
      <c r="G3" s="2" t="s">
        <v>13</v>
      </c>
      <c r="H3" s="2"/>
      <c r="I3" s="2"/>
      <c r="K3" s="3"/>
      <c r="L3" s="27" t="s">
        <v>14</v>
      </c>
      <c r="M3" s="34" t="s">
        <v>76</v>
      </c>
      <c r="N3" s="1" t="s">
        <v>15</v>
      </c>
      <c r="O3" s="1"/>
      <c r="R3" s="24"/>
      <c r="S3" s="24"/>
      <c r="T3" s="24"/>
      <c r="U3" s="22"/>
      <c r="V3" s="35"/>
      <c r="W3" s="36"/>
      <c r="X3" s="24"/>
      <c r="Y3" s="24"/>
    </row>
    <row r="4" spans="1:25">
      <c r="A4" s="21">
        <v>4</v>
      </c>
      <c r="B4" s="31" t="s">
        <v>16</v>
      </c>
      <c r="C4" s="37">
        <v>10</v>
      </c>
      <c r="D4" s="38"/>
      <c r="F4" s="2" t="s">
        <v>6</v>
      </c>
      <c r="G4" s="2" t="s">
        <v>6</v>
      </c>
      <c r="H4" s="2" t="s">
        <v>17</v>
      </c>
      <c r="I4" s="2" t="s">
        <v>1</v>
      </c>
      <c r="J4" s="1"/>
      <c r="K4" s="4" t="s">
        <v>18</v>
      </c>
      <c r="L4" s="1"/>
      <c r="M4" s="1"/>
      <c r="N4" s="1"/>
      <c r="O4" s="1"/>
      <c r="R4" s="22"/>
      <c r="S4" s="39"/>
      <c r="T4" s="24"/>
      <c r="U4" s="24"/>
      <c r="V4" s="40"/>
      <c r="W4" s="24"/>
      <c r="X4" s="24"/>
      <c r="Y4" s="24"/>
    </row>
    <row r="5" spans="1:25">
      <c r="A5" s="18">
        <v>5</v>
      </c>
      <c r="B5" s="31" t="s">
        <v>19</v>
      </c>
      <c r="C5" s="37">
        <v>22</v>
      </c>
      <c r="D5" s="38" t="s">
        <v>20</v>
      </c>
      <c r="F5" s="2" t="s">
        <v>0</v>
      </c>
      <c r="G5" s="2" t="s">
        <v>21</v>
      </c>
      <c r="H5" s="2" t="s">
        <v>22</v>
      </c>
      <c r="I5" s="2" t="s">
        <v>22</v>
      </c>
      <c r="J5" s="41" t="s">
        <v>23</v>
      </c>
      <c r="K5" s="27" t="s">
        <v>24</v>
      </c>
      <c r="L5" s="2"/>
      <c r="M5" s="2"/>
      <c r="N5" s="1"/>
      <c r="O5" s="3" t="s">
        <v>68</v>
      </c>
      <c r="P5" s="42" t="str">
        <f ca="1">RIGHT(CELL("filename",A1),LEN(CELL("filename",A1))-FIND("]",CELL("filename",A1)))</f>
        <v>srim22Ne_Water</v>
      </c>
      <c r="R5" s="22"/>
      <c r="S5" s="39"/>
      <c r="T5" s="43"/>
      <c r="U5" s="23"/>
      <c r="V5" s="44"/>
      <c r="W5" s="24"/>
      <c r="X5" s="24"/>
      <c r="Y5" s="24"/>
    </row>
    <row r="6" spans="1:25">
      <c r="A6" s="21">
        <v>6</v>
      </c>
      <c r="B6" s="31" t="s">
        <v>25</v>
      </c>
      <c r="C6" s="45" t="s">
        <v>79</v>
      </c>
      <c r="D6" s="38" t="s">
        <v>26</v>
      </c>
      <c r="F6" s="5" t="s">
        <v>2</v>
      </c>
      <c r="G6" s="6">
        <v>1</v>
      </c>
      <c r="H6" s="6">
        <v>66.67</v>
      </c>
      <c r="I6" s="7">
        <v>11.19</v>
      </c>
      <c r="J6" s="21">
        <v>1</v>
      </c>
      <c r="K6" s="46">
        <v>9.9997000000000007</v>
      </c>
      <c r="L6" s="4" t="s">
        <v>27</v>
      </c>
      <c r="M6" s="1"/>
      <c r="N6" s="1"/>
      <c r="O6" s="3" t="s">
        <v>67</v>
      </c>
      <c r="P6" s="47" t="s">
        <v>78</v>
      </c>
      <c r="Q6" s="24"/>
      <c r="R6" s="22"/>
      <c r="S6" s="39"/>
      <c r="T6" s="48"/>
      <c r="U6" s="23"/>
      <c r="V6" s="44"/>
      <c r="W6" s="24"/>
      <c r="X6" s="24"/>
      <c r="Y6" s="24"/>
    </row>
    <row r="7" spans="1:25">
      <c r="A7" s="18">
        <v>7</v>
      </c>
      <c r="B7" s="49"/>
      <c r="C7" s="45" t="s">
        <v>80</v>
      </c>
      <c r="F7" s="50" t="s">
        <v>3</v>
      </c>
      <c r="G7" s="51">
        <v>8</v>
      </c>
      <c r="H7" s="51">
        <v>33.33</v>
      </c>
      <c r="I7" s="52">
        <v>88.81</v>
      </c>
      <c r="J7" s="21">
        <v>2</v>
      </c>
      <c r="K7" s="53">
        <v>99.997</v>
      </c>
      <c r="L7" s="4" t="s">
        <v>28</v>
      </c>
      <c r="M7" s="1"/>
      <c r="N7" s="1"/>
      <c r="R7" s="22"/>
      <c r="S7" s="39"/>
      <c r="T7" s="24"/>
      <c r="U7" s="23"/>
      <c r="V7" s="44"/>
      <c r="W7" s="24"/>
      <c r="X7" s="54"/>
      <c r="Y7" s="24"/>
    </row>
    <row r="8" spans="1:25">
      <c r="A8" s="18">
        <v>8</v>
      </c>
      <c r="B8" s="31" t="s">
        <v>29</v>
      </c>
      <c r="C8" s="55">
        <v>1</v>
      </c>
      <c r="D8" s="8" t="s">
        <v>4</v>
      </c>
      <c r="F8" s="50"/>
      <c r="G8" s="51"/>
      <c r="H8" s="51"/>
      <c r="I8" s="52"/>
      <c r="J8" s="21">
        <v>3</v>
      </c>
      <c r="K8" s="53">
        <v>99.997</v>
      </c>
      <c r="L8" s="4" t="s">
        <v>30</v>
      </c>
      <c r="M8" s="1"/>
      <c r="N8" s="1"/>
      <c r="O8" s="1"/>
      <c r="R8" s="22"/>
      <c r="S8" s="39"/>
      <c r="T8" s="24"/>
      <c r="U8" s="23"/>
      <c r="V8" s="16"/>
      <c r="W8" s="24"/>
      <c r="X8" s="56"/>
      <c r="Y8" s="14"/>
    </row>
    <row r="9" spans="1:25">
      <c r="A9" s="18">
        <v>9</v>
      </c>
      <c r="B9" s="49"/>
      <c r="C9" s="55">
        <v>1.0029E+23</v>
      </c>
      <c r="D9" s="38" t="s">
        <v>5</v>
      </c>
      <c r="F9" s="50"/>
      <c r="G9" s="51"/>
      <c r="H9" s="51"/>
      <c r="I9" s="52"/>
      <c r="J9" s="21">
        <v>4</v>
      </c>
      <c r="K9" s="53">
        <v>1</v>
      </c>
      <c r="L9" s="4" t="s">
        <v>31</v>
      </c>
      <c r="M9" s="1"/>
      <c r="N9" s="1"/>
      <c r="O9" s="1"/>
      <c r="R9" s="22"/>
      <c r="S9" s="57"/>
      <c r="T9" s="15"/>
      <c r="U9" s="23"/>
      <c r="V9" s="16"/>
      <c r="W9" s="24"/>
      <c r="X9" s="56"/>
      <c r="Y9" s="14"/>
    </row>
    <row r="10" spans="1:25">
      <c r="A10" s="18">
        <v>10</v>
      </c>
      <c r="B10" s="31" t="s">
        <v>32</v>
      </c>
      <c r="C10" s="9">
        <v>0.122</v>
      </c>
      <c r="D10" s="38"/>
      <c r="F10" s="50"/>
      <c r="G10" s="51"/>
      <c r="H10" s="51"/>
      <c r="I10" s="52"/>
      <c r="J10" s="21">
        <v>5</v>
      </c>
      <c r="K10" s="53">
        <v>1</v>
      </c>
      <c r="L10" s="4" t="s">
        <v>33</v>
      </c>
      <c r="M10" s="1"/>
      <c r="N10" s="1"/>
      <c r="O10" s="1"/>
      <c r="R10" s="22"/>
      <c r="S10" s="57"/>
      <c r="T10" s="48"/>
      <c r="U10" s="23"/>
      <c r="V10" s="16"/>
      <c r="W10" s="24"/>
      <c r="X10" s="56"/>
      <c r="Y10" s="14"/>
    </row>
    <row r="11" spans="1:25">
      <c r="A11" s="18">
        <v>11</v>
      </c>
      <c r="C11" s="58" t="s">
        <v>34</v>
      </c>
      <c r="D11" s="26" t="s">
        <v>35</v>
      </c>
      <c r="F11" s="50"/>
      <c r="G11" s="51"/>
      <c r="H11" s="51"/>
      <c r="I11" s="52"/>
      <c r="J11" s="21">
        <v>6</v>
      </c>
      <c r="K11" s="53">
        <v>1000</v>
      </c>
      <c r="L11" s="4" t="s">
        <v>36</v>
      </c>
      <c r="M11" s="1"/>
      <c r="N11" s="1"/>
      <c r="O11" s="1"/>
      <c r="R11" s="22"/>
      <c r="S11" s="59"/>
      <c r="T11" s="24"/>
      <c r="U11" s="24"/>
      <c r="V11" s="54"/>
      <c r="W11" s="54"/>
      <c r="X11" s="54"/>
      <c r="Y11" s="24"/>
    </row>
    <row r="12" spans="1:25">
      <c r="A12" s="18">
        <v>12</v>
      </c>
      <c r="B12" s="27" t="s">
        <v>37</v>
      </c>
      <c r="C12" s="60">
        <v>20</v>
      </c>
      <c r="D12" s="61">
        <f>$C$5/100</f>
        <v>0.22</v>
      </c>
      <c r="E12" s="38" t="s">
        <v>66</v>
      </c>
      <c r="F12" s="50"/>
      <c r="G12" s="51"/>
      <c r="H12" s="51"/>
      <c r="I12" s="52"/>
      <c r="J12" s="21">
        <v>7</v>
      </c>
      <c r="K12" s="53">
        <v>9.9705999999999992</v>
      </c>
      <c r="L12" s="4" t="s">
        <v>38</v>
      </c>
      <c r="M12" s="1"/>
      <c r="R12" s="22"/>
      <c r="S12" s="59"/>
      <c r="T12" s="24"/>
      <c r="U12" s="24"/>
      <c r="V12" s="44"/>
      <c r="W12" s="44"/>
      <c r="X12" s="44"/>
      <c r="Y12" s="24"/>
    </row>
    <row r="13" spans="1:25">
      <c r="A13" s="18">
        <v>13</v>
      </c>
      <c r="B13" s="27" t="s">
        <v>39</v>
      </c>
      <c r="C13" s="62">
        <v>228</v>
      </c>
      <c r="D13" s="61">
        <f>$C$5*1000000</f>
        <v>22000000</v>
      </c>
      <c r="E13" s="38" t="s">
        <v>61</v>
      </c>
      <c r="F13" s="63"/>
      <c r="G13" s="64"/>
      <c r="H13" s="64"/>
      <c r="I13" s="65"/>
      <c r="J13" s="21">
        <v>8</v>
      </c>
      <c r="K13" s="66">
        <v>0.11798</v>
      </c>
      <c r="L13" s="4" t="s">
        <v>40</v>
      </c>
      <c r="R13" s="22" t="s">
        <v>77</v>
      </c>
      <c r="S13" s="59"/>
      <c r="T13" s="24"/>
      <c r="U13" s="22"/>
      <c r="V13" s="44"/>
      <c r="W13" s="44"/>
      <c r="X13" s="16"/>
      <c r="Y13" s="24"/>
    </row>
    <row r="14" spans="1:25" ht="13">
      <c r="A14" s="18">
        <v>14</v>
      </c>
      <c r="B14" s="27" t="s">
        <v>70</v>
      </c>
      <c r="C14" s="67"/>
      <c r="D14" s="38" t="s">
        <v>71</v>
      </c>
      <c r="E14" s="24"/>
      <c r="F14" s="24"/>
      <c r="G14" s="24"/>
      <c r="H14" s="68">
        <f>SUM(H6:H13)</f>
        <v>100</v>
      </c>
      <c r="I14" s="69">
        <f>SUM(I6:I13)</f>
        <v>100</v>
      </c>
      <c r="J14" s="21">
        <v>0</v>
      </c>
      <c r="K14" s="10" t="s">
        <v>41</v>
      </c>
      <c r="L14" s="11"/>
      <c r="N14" s="58"/>
      <c r="O14" s="58"/>
      <c r="P14" s="58"/>
      <c r="R14" s="22"/>
      <c r="S14" s="59"/>
      <c r="T14" s="24"/>
      <c r="U14" s="22"/>
      <c r="V14" s="70"/>
      <c r="W14" s="70"/>
      <c r="X14" s="71"/>
      <c r="Y14" s="24"/>
    </row>
    <row r="15" spans="1:25" ht="13">
      <c r="A15" s="18">
        <v>15</v>
      </c>
      <c r="B15" s="27" t="s">
        <v>63</v>
      </c>
      <c r="C15" s="72"/>
      <c r="D15" s="73" t="s">
        <v>64</v>
      </c>
      <c r="E15" s="74"/>
      <c r="F15" s="74"/>
      <c r="G15" s="74"/>
      <c r="H15" s="48"/>
      <c r="I15" s="48"/>
      <c r="J15" s="17"/>
      <c r="K15" s="12"/>
      <c r="L15" s="13"/>
      <c r="M15" s="17"/>
      <c r="N15" s="38"/>
      <c r="O15" s="38"/>
      <c r="P15" s="17"/>
      <c r="R15" s="22"/>
      <c r="S15" s="59"/>
      <c r="T15" s="24"/>
      <c r="U15" s="24"/>
      <c r="V15" s="75"/>
      <c r="W15" s="75"/>
      <c r="X15" s="56"/>
      <c r="Y15" s="24"/>
    </row>
    <row r="16" spans="1:25">
      <c r="A16" s="18">
        <v>16</v>
      </c>
      <c r="B16" s="38"/>
      <c r="C16" s="76"/>
      <c r="D16" s="77"/>
      <c r="F16" s="78" t="s">
        <v>42</v>
      </c>
      <c r="G16" s="74"/>
      <c r="H16" s="79"/>
      <c r="I16" s="48"/>
      <c r="J16" s="115" t="s">
        <v>81</v>
      </c>
      <c r="K16" s="12"/>
      <c r="L16" s="13"/>
      <c r="M16" s="38"/>
      <c r="N16" s="38"/>
      <c r="O16" s="38"/>
      <c r="P16" s="38"/>
      <c r="R16" s="22"/>
      <c r="S16" s="59"/>
      <c r="T16" s="24"/>
      <c r="U16" s="24"/>
      <c r="V16" s="75"/>
      <c r="W16" s="75"/>
      <c r="X16" s="56"/>
      <c r="Y16" s="24"/>
    </row>
    <row r="17" spans="1:25">
      <c r="A17" s="18">
        <v>17</v>
      </c>
      <c r="B17" s="80" t="s">
        <v>43</v>
      </c>
      <c r="C17" s="81"/>
      <c r="D17" s="82"/>
      <c r="E17" s="80" t="s">
        <v>44</v>
      </c>
      <c r="F17" s="83" t="s">
        <v>45</v>
      </c>
      <c r="G17" s="84" t="s">
        <v>46</v>
      </c>
      <c r="H17" s="80" t="s">
        <v>47</v>
      </c>
      <c r="I17" s="81"/>
      <c r="J17" s="82"/>
      <c r="K17" s="80" t="s">
        <v>48</v>
      </c>
      <c r="L17" s="85"/>
      <c r="M17" s="86"/>
      <c r="N17" s="80" t="s">
        <v>49</v>
      </c>
      <c r="O17" s="81"/>
      <c r="P17" s="82"/>
      <c r="R17" s="22"/>
      <c r="S17" s="59"/>
      <c r="T17" s="24"/>
      <c r="U17" s="24"/>
      <c r="V17" s="24"/>
      <c r="W17" s="24"/>
      <c r="X17" s="24"/>
      <c r="Y17" s="24"/>
    </row>
    <row r="18" spans="1:25">
      <c r="A18" s="18">
        <v>18</v>
      </c>
      <c r="B18" s="87" t="s">
        <v>50</v>
      </c>
      <c r="C18" s="24"/>
      <c r="D18" s="88" t="s">
        <v>51</v>
      </c>
      <c r="E18" s="116" t="s">
        <v>52</v>
      </c>
      <c r="F18" s="117"/>
      <c r="G18" s="118"/>
      <c r="H18" s="87" t="s">
        <v>53</v>
      </c>
      <c r="I18" s="24"/>
      <c r="J18" s="88" t="s">
        <v>54</v>
      </c>
      <c r="K18" s="87" t="s">
        <v>55</v>
      </c>
      <c r="L18" s="89"/>
      <c r="M18" s="88" t="s">
        <v>54</v>
      </c>
      <c r="N18" s="87" t="s">
        <v>55</v>
      </c>
      <c r="O18" s="24"/>
      <c r="P18" s="88" t="s">
        <v>54</v>
      </c>
    </row>
    <row r="19" spans="1:25">
      <c r="A19" s="18">
        <v>19</v>
      </c>
      <c r="B19" s="91"/>
      <c r="C19" s="92"/>
      <c r="D19" s="93"/>
      <c r="E19" s="91"/>
      <c r="F19" s="92"/>
      <c r="G19" s="93"/>
      <c r="H19" s="91"/>
      <c r="I19" s="92"/>
      <c r="J19" s="93"/>
      <c r="K19" s="91"/>
      <c r="L19" s="92"/>
      <c r="M19" s="93"/>
      <c r="N19" s="91"/>
      <c r="O19" s="92"/>
      <c r="P19" s="93"/>
    </row>
    <row r="20" spans="1:25">
      <c r="A20" s="21">
        <v>20</v>
      </c>
      <c r="B20" s="94">
        <v>224.999</v>
      </c>
      <c r="C20" s="95" t="s">
        <v>65</v>
      </c>
      <c r="D20" s="96">
        <f t="shared" ref="D20:D36" si="0">B20/1000000/$C$5</f>
        <v>1.0227227272727273E-5</v>
      </c>
      <c r="E20" s="97">
        <v>6.1429999999999998E-2</v>
      </c>
      <c r="F20" s="98">
        <v>1.04</v>
      </c>
      <c r="G20" s="99">
        <f t="shared" ref="G20:G83" si="1">E20+F20</f>
        <v>1.1014300000000001</v>
      </c>
      <c r="H20" s="94">
        <v>27</v>
      </c>
      <c r="I20" s="95" t="s">
        <v>57</v>
      </c>
      <c r="J20" s="100">
        <f t="shared" ref="J20:J51" si="2">H20/1000/10</f>
        <v>2.7000000000000001E-3</v>
      </c>
      <c r="K20" s="94">
        <v>13</v>
      </c>
      <c r="L20" s="95" t="s">
        <v>57</v>
      </c>
      <c r="M20" s="100">
        <f t="shared" ref="M20:M51" si="3">K20/1000/10</f>
        <v>1.2999999999999999E-3</v>
      </c>
      <c r="N20" s="94">
        <v>9</v>
      </c>
      <c r="O20" s="95" t="s">
        <v>57</v>
      </c>
      <c r="P20" s="100">
        <f t="shared" ref="P20:P51" si="4">N20/1000/10</f>
        <v>8.9999999999999998E-4</v>
      </c>
    </row>
    <row r="21" spans="1:25">
      <c r="A21" s="18">
        <f>A20+1</f>
        <v>21</v>
      </c>
      <c r="B21" s="101">
        <v>249.999</v>
      </c>
      <c r="C21" s="102" t="s">
        <v>65</v>
      </c>
      <c r="D21" s="96">
        <f t="shared" si="0"/>
        <v>1.1363590909090909E-5</v>
      </c>
      <c r="E21" s="103">
        <v>6.4759999999999998E-2</v>
      </c>
      <c r="F21" s="104">
        <v>1.081</v>
      </c>
      <c r="G21" s="99">
        <f t="shared" si="1"/>
        <v>1.1457599999999999</v>
      </c>
      <c r="H21" s="101">
        <v>28</v>
      </c>
      <c r="I21" s="102" t="s">
        <v>57</v>
      </c>
      <c r="J21" s="100">
        <f t="shared" si="2"/>
        <v>2.8E-3</v>
      </c>
      <c r="K21" s="101">
        <v>14</v>
      </c>
      <c r="L21" s="102" t="s">
        <v>57</v>
      </c>
      <c r="M21" s="100">
        <f t="shared" si="3"/>
        <v>1.4E-3</v>
      </c>
      <c r="N21" s="101">
        <v>10</v>
      </c>
      <c r="O21" s="102" t="s">
        <v>57</v>
      </c>
      <c r="P21" s="100">
        <f t="shared" si="4"/>
        <v>1E-3</v>
      </c>
    </row>
    <row r="22" spans="1:25">
      <c r="A22" s="18">
        <f t="shared" ref="A22:A85" si="5">A21+1</f>
        <v>22</v>
      </c>
      <c r="B22" s="101">
        <v>274.99900000000002</v>
      </c>
      <c r="C22" s="102" t="s">
        <v>65</v>
      </c>
      <c r="D22" s="96">
        <f t="shared" si="0"/>
        <v>1.2499954545454545E-5</v>
      </c>
      <c r="E22" s="103">
        <v>6.7919999999999994E-2</v>
      </c>
      <c r="F22" s="104">
        <v>1.1200000000000001</v>
      </c>
      <c r="G22" s="99">
        <f t="shared" si="1"/>
        <v>1.1879200000000001</v>
      </c>
      <c r="H22" s="101">
        <v>30</v>
      </c>
      <c r="I22" s="102" t="s">
        <v>57</v>
      </c>
      <c r="J22" s="100">
        <f t="shared" si="2"/>
        <v>3.0000000000000001E-3</v>
      </c>
      <c r="K22" s="101">
        <v>14</v>
      </c>
      <c r="L22" s="102" t="s">
        <v>57</v>
      </c>
      <c r="M22" s="100">
        <f t="shared" si="3"/>
        <v>1.4E-3</v>
      </c>
      <c r="N22" s="101">
        <v>10</v>
      </c>
      <c r="O22" s="102" t="s">
        <v>57</v>
      </c>
      <c r="P22" s="100">
        <f t="shared" si="4"/>
        <v>1E-3</v>
      </c>
    </row>
    <row r="23" spans="1:25">
      <c r="A23" s="18">
        <f t="shared" si="5"/>
        <v>23</v>
      </c>
      <c r="B23" s="101">
        <v>299.99900000000002</v>
      </c>
      <c r="C23" s="102" t="s">
        <v>65</v>
      </c>
      <c r="D23" s="96">
        <f t="shared" si="0"/>
        <v>1.3636318181818183E-5</v>
      </c>
      <c r="E23" s="103">
        <v>7.0940000000000003E-2</v>
      </c>
      <c r="F23" s="104">
        <v>1.155</v>
      </c>
      <c r="G23" s="99">
        <f t="shared" si="1"/>
        <v>1.22594</v>
      </c>
      <c r="H23" s="101">
        <v>31</v>
      </c>
      <c r="I23" s="102" t="s">
        <v>57</v>
      </c>
      <c r="J23" s="100">
        <f t="shared" si="2"/>
        <v>3.0999999999999999E-3</v>
      </c>
      <c r="K23" s="101">
        <v>15</v>
      </c>
      <c r="L23" s="102" t="s">
        <v>57</v>
      </c>
      <c r="M23" s="100">
        <f t="shared" si="3"/>
        <v>1.5E-3</v>
      </c>
      <c r="N23" s="101">
        <v>11</v>
      </c>
      <c r="O23" s="102" t="s">
        <v>57</v>
      </c>
      <c r="P23" s="100">
        <f t="shared" si="4"/>
        <v>1.0999999999999998E-3</v>
      </c>
    </row>
    <row r="24" spans="1:25">
      <c r="A24" s="18">
        <f t="shared" si="5"/>
        <v>24</v>
      </c>
      <c r="B24" s="101">
        <v>324.99900000000002</v>
      </c>
      <c r="C24" s="102" t="s">
        <v>65</v>
      </c>
      <c r="D24" s="96">
        <f t="shared" si="0"/>
        <v>1.4772681818181819E-5</v>
      </c>
      <c r="E24" s="103">
        <v>7.3830000000000007E-2</v>
      </c>
      <c r="F24" s="104">
        <v>1.1879999999999999</v>
      </c>
      <c r="G24" s="99">
        <f t="shared" si="1"/>
        <v>1.26183</v>
      </c>
      <c r="H24" s="101">
        <v>32</v>
      </c>
      <c r="I24" s="102" t="s">
        <v>57</v>
      </c>
      <c r="J24" s="100">
        <f t="shared" si="2"/>
        <v>3.2000000000000002E-3</v>
      </c>
      <c r="K24" s="101">
        <v>15</v>
      </c>
      <c r="L24" s="102" t="s">
        <v>57</v>
      </c>
      <c r="M24" s="100">
        <f t="shared" si="3"/>
        <v>1.5E-3</v>
      </c>
      <c r="N24" s="101">
        <v>11</v>
      </c>
      <c r="O24" s="102" t="s">
        <v>57</v>
      </c>
      <c r="P24" s="100">
        <f t="shared" si="4"/>
        <v>1.0999999999999998E-3</v>
      </c>
    </row>
    <row r="25" spans="1:25">
      <c r="A25" s="18">
        <f t="shared" si="5"/>
        <v>25</v>
      </c>
      <c r="B25" s="101">
        <v>349.99900000000002</v>
      </c>
      <c r="C25" s="102" t="s">
        <v>65</v>
      </c>
      <c r="D25" s="96">
        <f t="shared" si="0"/>
        <v>1.5909045454545455E-5</v>
      </c>
      <c r="E25" s="103">
        <v>7.6619999999999994E-2</v>
      </c>
      <c r="F25" s="104">
        <v>1.2190000000000001</v>
      </c>
      <c r="G25" s="99">
        <f t="shared" si="1"/>
        <v>1.29562</v>
      </c>
      <c r="H25" s="101">
        <v>34</v>
      </c>
      <c r="I25" s="102" t="s">
        <v>57</v>
      </c>
      <c r="J25" s="100">
        <f t="shared" si="2"/>
        <v>3.4000000000000002E-3</v>
      </c>
      <c r="K25" s="101">
        <v>16</v>
      </c>
      <c r="L25" s="102" t="s">
        <v>57</v>
      </c>
      <c r="M25" s="100">
        <f t="shared" si="3"/>
        <v>1.6000000000000001E-3</v>
      </c>
      <c r="N25" s="101">
        <v>12</v>
      </c>
      <c r="O25" s="102" t="s">
        <v>57</v>
      </c>
      <c r="P25" s="100">
        <f t="shared" si="4"/>
        <v>1.2000000000000001E-3</v>
      </c>
    </row>
    <row r="26" spans="1:25">
      <c r="A26" s="18">
        <f t="shared" si="5"/>
        <v>26</v>
      </c>
      <c r="B26" s="101">
        <v>374.99900000000002</v>
      </c>
      <c r="C26" s="102" t="s">
        <v>65</v>
      </c>
      <c r="D26" s="96">
        <f t="shared" si="0"/>
        <v>1.7045409090909094E-5</v>
      </c>
      <c r="E26" s="103">
        <v>7.9310000000000005E-2</v>
      </c>
      <c r="F26" s="104">
        <v>1.2470000000000001</v>
      </c>
      <c r="G26" s="99">
        <f t="shared" si="1"/>
        <v>1.3263100000000001</v>
      </c>
      <c r="H26" s="101">
        <v>35</v>
      </c>
      <c r="I26" s="102" t="s">
        <v>57</v>
      </c>
      <c r="J26" s="100">
        <f t="shared" si="2"/>
        <v>3.5000000000000005E-3</v>
      </c>
      <c r="K26" s="101">
        <v>16</v>
      </c>
      <c r="L26" s="102" t="s">
        <v>57</v>
      </c>
      <c r="M26" s="100">
        <f t="shared" si="3"/>
        <v>1.6000000000000001E-3</v>
      </c>
      <c r="N26" s="101">
        <v>12</v>
      </c>
      <c r="O26" s="102" t="s">
        <v>57</v>
      </c>
      <c r="P26" s="100">
        <f t="shared" si="4"/>
        <v>1.2000000000000001E-3</v>
      </c>
    </row>
    <row r="27" spans="1:25">
      <c r="A27" s="18">
        <f t="shared" si="5"/>
        <v>27</v>
      </c>
      <c r="B27" s="101">
        <v>399.99900000000002</v>
      </c>
      <c r="C27" s="102" t="s">
        <v>65</v>
      </c>
      <c r="D27" s="96">
        <f t="shared" si="0"/>
        <v>1.8181772727272727E-5</v>
      </c>
      <c r="E27" s="103">
        <v>8.1909999999999997E-2</v>
      </c>
      <c r="F27" s="104">
        <v>1.2749999999999999</v>
      </c>
      <c r="G27" s="99">
        <f t="shared" si="1"/>
        <v>1.3569099999999998</v>
      </c>
      <c r="H27" s="101">
        <v>37</v>
      </c>
      <c r="I27" s="102" t="s">
        <v>57</v>
      </c>
      <c r="J27" s="100">
        <f t="shared" si="2"/>
        <v>3.6999999999999997E-3</v>
      </c>
      <c r="K27" s="101">
        <v>17</v>
      </c>
      <c r="L27" s="102" t="s">
        <v>57</v>
      </c>
      <c r="M27" s="100">
        <f t="shared" si="3"/>
        <v>1.7000000000000001E-3</v>
      </c>
      <c r="N27" s="101">
        <v>12</v>
      </c>
      <c r="O27" s="102" t="s">
        <v>57</v>
      </c>
      <c r="P27" s="100">
        <f t="shared" si="4"/>
        <v>1.2000000000000001E-3</v>
      </c>
    </row>
    <row r="28" spans="1:25">
      <c r="A28" s="18">
        <f t="shared" si="5"/>
        <v>28</v>
      </c>
      <c r="B28" s="101">
        <v>449.99900000000002</v>
      </c>
      <c r="C28" s="102" t="s">
        <v>65</v>
      </c>
      <c r="D28" s="96">
        <f t="shared" si="0"/>
        <v>2.0454500000000002E-5</v>
      </c>
      <c r="E28" s="103">
        <v>8.6879999999999999E-2</v>
      </c>
      <c r="F28" s="104">
        <v>1.3240000000000001</v>
      </c>
      <c r="G28" s="99">
        <f t="shared" si="1"/>
        <v>1.4108800000000001</v>
      </c>
      <c r="H28" s="101">
        <v>39</v>
      </c>
      <c r="I28" s="102" t="s">
        <v>57</v>
      </c>
      <c r="J28" s="100">
        <f t="shared" si="2"/>
        <v>3.8999999999999998E-3</v>
      </c>
      <c r="K28" s="101">
        <v>18</v>
      </c>
      <c r="L28" s="102" t="s">
        <v>57</v>
      </c>
      <c r="M28" s="100">
        <f t="shared" si="3"/>
        <v>1.8E-3</v>
      </c>
      <c r="N28" s="101">
        <v>13</v>
      </c>
      <c r="O28" s="102" t="s">
        <v>57</v>
      </c>
      <c r="P28" s="100">
        <f t="shared" si="4"/>
        <v>1.2999999999999999E-3</v>
      </c>
    </row>
    <row r="29" spans="1:25">
      <c r="A29" s="18">
        <f t="shared" si="5"/>
        <v>29</v>
      </c>
      <c r="B29" s="101">
        <v>499.99900000000002</v>
      </c>
      <c r="C29" s="102" t="s">
        <v>65</v>
      </c>
      <c r="D29" s="96">
        <f t="shared" si="0"/>
        <v>2.2727227272727274E-5</v>
      </c>
      <c r="E29" s="103">
        <v>9.1579999999999995E-2</v>
      </c>
      <c r="F29" s="104">
        <v>1.369</v>
      </c>
      <c r="G29" s="99">
        <f t="shared" si="1"/>
        <v>1.46058</v>
      </c>
      <c r="H29" s="101">
        <v>42</v>
      </c>
      <c r="I29" s="102" t="s">
        <v>57</v>
      </c>
      <c r="J29" s="100">
        <f t="shared" si="2"/>
        <v>4.2000000000000006E-3</v>
      </c>
      <c r="K29" s="101">
        <v>19</v>
      </c>
      <c r="L29" s="102" t="s">
        <v>57</v>
      </c>
      <c r="M29" s="100">
        <f t="shared" si="3"/>
        <v>1.9E-3</v>
      </c>
      <c r="N29" s="101">
        <v>14</v>
      </c>
      <c r="O29" s="102" t="s">
        <v>57</v>
      </c>
      <c r="P29" s="100">
        <f t="shared" si="4"/>
        <v>1.4E-3</v>
      </c>
    </row>
    <row r="30" spans="1:25">
      <c r="A30" s="18">
        <f t="shared" si="5"/>
        <v>30</v>
      </c>
      <c r="B30" s="101">
        <v>549.99900000000002</v>
      </c>
      <c r="C30" s="102" t="s">
        <v>65</v>
      </c>
      <c r="D30" s="96">
        <f t="shared" si="0"/>
        <v>2.4999954545454546E-5</v>
      </c>
      <c r="E30" s="103">
        <v>9.6049999999999996E-2</v>
      </c>
      <c r="F30" s="104">
        <v>1.409</v>
      </c>
      <c r="G30" s="99">
        <f t="shared" si="1"/>
        <v>1.50505</v>
      </c>
      <c r="H30" s="101">
        <v>44</v>
      </c>
      <c r="I30" s="102" t="s">
        <v>57</v>
      </c>
      <c r="J30" s="100">
        <f t="shared" si="2"/>
        <v>4.3999999999999994E-3</v>
      </c>
      <c r="K30" s="101">
        <v>20</v>
      </c>
      <c r="L30" s="102" t="s">
        <v>57</v>
      </c>
      <c r="M30" s="100">
        <f t="shared" si="3"/>
        <v>2E-3</v>
      </c>
      <c r="N30" s="101">
        <v>15</v>
      </c>
      <c r="O30" s="102" t="s">
        <v>57</v>
      </c>
      <c r="P30" s="100">
        <f t="shared" si="4"/>
        <v>1.5E-3</v>
      </c>
    </row>
    <row r="31" spans="1:25">
      <c r="A31" s="18">
        <f t="shared" si="5"/>
        <v>31</v>
      </c>
      <c r="B31" s="101">
        <v>599.99900000000002</v>
      </c>
      <c r="C31" s="102" t="s">
        <v>65</v>
      </c>
      <c r="D31" s="96">
        <f t="shared" si="0"/>
        <v>2.7272681818181821E-5</v>
      </c>
      <c r="E31" s="103">
        <v>0.1003</v>
      </c>
      <c r="F31" s="104">
        <v>1.446</v>
      </c>
      <c r="G31" s="99">
        <f t="shared" si="1"/>
        <v>1.5463</v>
      </c>
      <c r="H31" s="101">
        <v>47</v>
      </c>
      <c r="I31" s="102" t="s">
        <v>57</v>
      </c>
      <c r="J31" s="100">
        <f t="shared" si="2"/>
        <v>4.7000000000000002E-3</v>
      </c>
      <c r="K31" s="101">
        <v>21</v>
      </c>
      <c r="L31" s="102" t="s">
        <v>57</v>
      </c>
      <c r="M31" s="100">
        <f t="shared" si="3"/>
        <v>2.1000000000000003E-3</v>
      </c>
      <c r="N31" s="101">
        <v>15</v>
      </c>
      <c r="O31" s="102" t="s">
        <v>57</v>
      </c>
      <c r="P31" s="100">
        <f t="shared" si="4"/>
        <v>1.5E-3</v>
      </c>
    </row>
    <row r="32" spans="1:25">
      <c r="A32" s="18">
        <f t="shared" si="5"/>
        <v>32</v>
      </c>
      <c r="B32" s="101">
        <v>649.99900000000002</v>
      </c>
      <c r="C32" s="102" t="s">
        <v>65</v>
      </c>
      <c r="D32" s="96">
        <f t="shared" si="0"/>
        <v>2.9545409090909093E-5</v>
      </c>
      <c r="E32" s="103">
        <v>0.10440000000000001</v>
      </c>
      <c r="F32" s="104">
        <v>1.4790000000000001</v>
      </c>
      <c r="G32" s="99">
        <f t="shared" si="1"/>
        <v>1.5834000000000001</v>
      </c>
      <c r="H32" s="101">
        <v>49</v>
      </c>
      <c r="I32" s="102" t="s">
        <v>57</v>
      </c>
      <c r="J32" s="100">
        <f t="shared" si="2"/>
        <v>4.8999999999999998E-3</v>
      </c>
      <c r="K32" s="101">
        <v>22</v>
      </c>
      <c r="L32" s="102" t="s">
        <v>57</v>
      </c>
      <c r="M32" s="100">
        <f t="shared" si="3"/>
        <v>2.1999999999999997E-3</v>
      </c>
      <c r="N32" s="101">
        <v>16</v>
      </c>
      <c r="O32" s="102" t="s">
        <v>57</v>
      </c>
      <c r="P32" s="100">
        <f t="shared" si="4"/>
        <v>1.6000000000000001E-3</v>
      </c>
    </row>
    <row r="33" spans="1:16">
      <c r="A33" s="18">
        <f t="shared" si="5"/>
        <v>33</v>
      </c>
      <c r="B33" s="101">
        <v>699.99900000000002</v>
      </c>
      <c r="C33" s="102" t="s">
        <v>65</v>
      </c>
      <c r="D33" s="96">
        <f t="shared" si="0"/>
        <v>3.1818136363636365E-5</v>
      </c>
      <c r="E33" s="103">
        <v>0.1084</v>
      </c>
      <c r="F33" s="104">
        <v>1.51</v>
      </c>
      <c r="G33" s="99">
        <f t="shared" si="1"/>
        <v>1.6184000000000001</v>
      </c>
      <c r="H33" s="101">
        <v>51</v>
      </c>
      <c r="I33" s="102" t="s">
        <v>57</v>
      </c>
      <c r="J33" s="100">
        <f t="shared" si="2"/>
        <v>5.0999999999999995E-3</v>
      </c>
      <c r="K33" s="101">
        <v>23</v>
      </c>
      <c r="L33" s="102" t="s">
        <v>57</v>
      </c>
      <c r="M33" s="100">
        <f t="shared" si="3"/>
        <v>2.3E-3</v>
      </c>
      <c r="N33" s="101">
        <v>17</v>
      </c>
      <c r="O33" s="102" t="s">
        <v>57</v>
      </c>
      <c r="P33" s="100">
        <f t="shared" si="4"/>
        <v>1.7000000000000001E-3</v>
      </c>
    </row>
    <row r="34" spans="1:16">
      <c r="A34" s="18">
        <f t="shared" si="5"/>
        <v>34</v>
      </c>
      <c r="B34" s="101">
        <v>799.99900000000002</v>
      </c>
      <c r="C34" s="102" t="s">
        <v>65</v>
      </c>
      <c r="D34" s="96">
        <f t="shared" si="0"/>
        <v>3.6363590909090909E-5</v>
      </c>
      <c r="E34" s="103">
        <v>0.1158</v>
      </c>
      <c r="F34" s="104">
        <v>1.5660000000000001</v>
      </c>
      <c r="G34" s="99">
        <f t="shared" si="1"/>
        <v>1.6818</v>
      </c>
      <c r="H34" s="101">
        <v>56</v>
      </c>
      <c r="I34" s="102" t="s">
        <v>57</v>
      </c>
      <c r="J34" s="100">
        <f t="shared" si="2"/>
        <v>5.5999999999999999E-3</v>
      </c>
      <c r="K34" s="101">
        <v>24</v>
      </c>
      <c r="L34" s="102" t="s">
        <v>57</v>
      </c>
      <c r="M34" s="100">
        <f t="shared" si="3"/>
        <v>2.4000000000000002E-3</v>
      </c>
      <c r="N34" s="101">
        <v>18</v>
      </c>
      <c r="O34" s="102" t="s">
        <v>57</v>
      </c>
      <c r="P34" s="100">
        <f t="shared" si="4"/>
        <v>1.8E-3</v>
      </c>
    </row>
    <row r="35" spans="1:16">
      <c r="A35" s="18">
        <f t="shared" si="5"/>
        <v>35</v>
      </c>
      <c r="B35" s="101">
        <v>899.99900000000002</v>
      </c>
      <c r="C35" s="102" t="s">
        <v>65</v>
      </c>
      <c r="D35" s="96">
        <f t="shared" si="0"/>
        <v>4.0909045454545459E-5</v>
      </c>
      <c r="E35" s="103">
        <v>0.1229</v>
      </c>
      <c r="F35" s="104">
        <v>1.6140000000000001</v>
      </c>
      <c r="G35" s="99">
        <f t="shared" si="1"/>
        <v>1.7369000000000001</v>
      </c>
      <c r="H35" s="101">
        <v>60</v>
      </c>
      <c r="I35" s="102" t="s">
        <v>57</v>
      </c>
      <c r="J35" s="100">
        <f t="shared" si="2"/>
        <v>6.0000000000000001E-3</v>
      </c>
      <c r="K35" s="101">
        <v>26</v>
      </c>
      <c r="L35" s="102" t="s">
        <v>57</v>
      </c>
      <c r="M35" s="100">
        <f t="shared" si="3"/>
        <v>2.5999999999999999E-3</v>
      </c>
      <c r="N35" s="101">
        <v>19</v>
      </c>
      <c r="O35" s="102" t="s">
        <v>57</v>
      </c>
      <c r="P35" s="100">
        <f t="shared" si="4"/>
        <v>1.9E-3</v>
      </c>
    </row>
    <row r="36" spans="1:16">
      <c r="A36" s="18">
        <f t="shared" si="5"/>
        <v>36</v>
      </c>
      <c r="B36" s="101">
        <v>999.99900000000002</v>
      </c>
      <c r="C36" s="102" t="s">
        <v>65</v>
      </c>
      <c r="D36" s="96">
        <f t="shared" si="0"/>
        <v>4.5454500000000003E-5</v>
      </c>
      <c r="E36" s="103">
        <v>0.1295</v>
      </c>
      <c r="F36" s="104">
        <v>1.6559999999999999</v>
      </c>
      <c r="G36" s="99">
        <f t="shared" si="1"/>
        <v>1.7854999999999999</v>
      </c>
      <c r="H36" s="101">
        <v>64</v>
      </c>
      <c r="I36" s="102" t="s">
        <v>57</v>
      </c>
      <c r="J36" s="100">
        <f t="shared" si="2"/>
        <v>6.4000000000000003E-3</v>
      </c>
      <c r="K36" s="101">
        <v>28</v>
      </c>
      <c r="L36" s="102" t="s">
        <v>57</v>
      </c>
      <c r="M36" s="100">
        <f t="shared" si="3"/>
        <v>2.8E-3</v>
      </c>
      <c r="N36" s="101">
        <v>20</v>
      </c>
      <c r="O36" s="102" t="s">
        <v>57</v>
      </c>
      <c r="P36" s="100">
        <f t="shared" si="4"/>
        <v>2E-3</v>
      </c>
    </row>
    <row r="37" spans="1:16">
      <c r="A37" s="18">
        <f t="shared" si="5"/>
        <v>37</v>
      </c>
      <c r="B37" s="101">
        <v>1.1000000000000001</v>
      </c>
      <c r="C37" s="105" t="s">
        <v>56</v>
      </c>
      <c r="D37" s="96">
        <f t="shared" ref="D37:D68" si="6">B37/1000/$C$5</f>
        <v>5.0000000000000002E-5</v>
      </c>
      <c r="E37" s="103">
        <v>0.1358</v>
      </c>
      <c r="F37" s="104">
        <v>1.694</v>
      </c>
      <c r="G37" s="99">
        <f t="shared" si="1"/>
        <v>1.8297999999999999</v>
      </c>
      <c r="H37" s="101">
        <v>68</v>
      </c>
      <c r="I37" s="102" t="s">
        <v>57</v>
      </c>
      <c r="J37" s="100">
        <f t="shared" si="2"/>
        <v>6.8000000000000005E-3</v>
      </c>
      <c r="K37" s="101">
        <v>29</v>
      </c>
      <c r="L37" s="102" t="s">
        <v>57</v>
      </c>
      <c r="M37" s="100">
        <f t="shared" si="3"/>
        <v>2.9000000000000002E-3</v>
      </c>
      <c r="N37" s="101">
        <v>22</v>
      </c>
      <c r="O37" s="102" t="s">
        <v>57</v>
      </c>
      <c r="P37" s="100">
        <f t="shared" si="4"/>
        <v>2.1999999999999997E-3</v>
      </c>
    </row>
    <row r="38" spans="1:16">
      <c r="A38" s="18">
        <f t="shared" si="5"/>
        <v>38</v>
      </c>
      <c r="B38" s="101">
        <v>1.2</v>
      </c>
      <c r="C38" s="102" t="s">
        <v>56</v>
      </c>
      <c r="D38" s="96">
        <f t="shared" si="6"/>
        <v>5.4545454545454539E-5</v>
      </c>
      <c r="E38" s="103">
        <v>0.1419</v>
      </c>
      <c r="F38" s="104">
        <v>1.728</v>
      </c>
      <c r="G38" s="99">
        <f t="shared" si="1"/>
        <v>1.8698999999999999</v>
      </c>
      <c r="H38" s="101">
        <v>73</v>
      </c>
      <c r="I38" s="102" t="s">
        <v>57</v>
      </c>
      <c r="J38" s="100">
        <f t="shared" si="2"/>
        <v>7.2999999999999992E-3</v>
      </c>
      <c r="K38" s="101">
        <v>31</v>
      </c>
      <c r="L38" s="102" t="s">
        <v>57</v>
      </c>
      <c r="M38" s="100">
        <f t="shared" si="3"/>
        <v>3.0999999999999999E-3</v>
      </c>
      <c r="N38" s="101">
        <v>23</v>
      </c>
      <c r="O38" s="102" t="s">
        <v>57</v>
      </c>
      <c r="P38" s="100">
        <f t="shared" si="4"/>
        <v>2.3E-3</v>
      </c>
    </row>
    <row r="39" spans="1:16">
      <c r="A39" s="18">
        <f t="shared" si="5"/>
        <v>39</v>
      </c>
      <c r="B39" s="101">
        <v>1.3</v>
      </c>
      <c r="C39" s="102" t="s">
        <v>56</v>
      </c>
      <c r="D39" s="96">
        <f t="shared" si="6"/>
        <v>5.909090909090909E-5</v>
      </c>
      <c r="E39" s="103">
        <v>0.1477</v>
      </c>
      <c r="F39" s="104">
        <v>1.758</v>
      </c>
      <c r="G39" s="99">
        <f t="shared" si="1"/>
        <v>1.9056999999999999</v>
      </c>
      <c r="H39" s="101">
        <v>77</v>
      </c>
      <c r="I39" s="102" t="s">
        <v>57</v>
      </c>
      <c r="J39" s="100">
        <f t="shared" si="2"/>
        <v>7.7000000000000002E-3</v>
      </c>
      <c r="K39" s="101">
        <v>32</v>
      </c>
      <c r="L39" s="102" t="s">
        <v>57</v>
      </c>
      <c r="M39" s="100">
        <f t="shared" si="3"/>
        <v>3.2000000000000002E-3</v>
      </c>
      <c r="N39" s="101">
        <v>24</v>
      </c>
      <c r="O39" s="102" t="s">
        <v>57</v>
      </c>
      <c r="P39" s="100">
        <f t="shared" si="4"/>
        <v>2.4000000000000002E-3</v>
      </c>
    </row>
    <row r="40" spans="1:16">
      <c r="A40" s="18">
        <f t="shared" si="5"/>
        <v>40</v>
      </c>
      <c r="B40" s="101">
        <v>1.4</v>
      </c>
      <c r="C40" s="102" t="s">
        <v>56</v>
      </c>
      <c r="D40" s="96">
        <f t="shared" si="6"/>
        <v>6.3636363636363641E-5</v>
      </c>
      <c r="E40" s="103">
        <v>0.1532</v>
      </c>
      <c r="F40" s="104">
        <v>1.7849999999999999</v>
      </c>
      <c r="G40" s="99">
        <f t="shared" si="1"/>
        <v>1.9381999999999999</v>
      </c>
      <c r="H40" s="101">
        <v>81</v>
      </c>
      <c r="I40" s="102" t="s">
        <v>57</v>
      </c>
      <c r="J40" s="100">
        <f t="shared" si="2"/>
        <v>8.0999999999999996E-3</v>
      </c>
      <c r="K40" s="101">
        <v>33</v>
      </c>
      <c r="L40" s="102" t="s">
        <v>57</v>
      </c>
      <c r="M40" s="100">
        <f t="shared" si="3"/>
        <v>3.3E-3</v>
      </c>
      <c r="N40" s="101">
        <v>25</v>
      </c>
      <c r="O40" s="102" t="s">
        <v>57</v>
      </c>
      <c r="P40" s="100">
        <f t="shared" si="4"/>
        <v>2.5000000000000001E-3</v>
      </c>
    </row>
    <row r="41" spans="1:16">
      <c r="A41" s="18">
        <f t="shared" si="5"/>
        <v>41</v>
      </c>
      <c r="B41" s="101">
        <v>1.5</v>
      </c>
      <c r="C41" s="102" t="s">
        <v>56</v>
      </c>
      <c r="D41" s="96">
        <f t="shared" si="6"/>
        <v>6.8181818181818184E-5</v>
      </c>
      <c r="E41" s="103">
        <v>0.15859999999999999</v>
      </c>
      <c r="F41" s="104">
        <v>1.81</v>
      </c>
      <c r="G41" s="99">
        <f t="shared" si="1"/>
        <v>1.9686000000000001</v>
      </c>
      <c r="H41" s="101">
        <v>84</v>
      </c>
      <c r="I41" s="102" t="s">
        <v>57</v>
      </c>
      <c r="J41" s="100">
        <f t="shared" si="2"/>
        <v>8.4000000000000012E-3</v>
      </c>
      <c r="K41" s="101">
        <v>35</v>
      </c>
      <c r="L41" s="102" t="s">
        <v>57</v>
      </c>
      <c r="M41" s="100">
        <f t="shared" si="3"/>
        <v>3.5000000000000005E-3</v>
      </c>
      <c r="N41" s="101">
        <v>26</v>
      </c>
      <c r="O41" s="102" t="s">
        <v>57</v>
      </c>
      <c r="P41" s="100">
        <f t="shared" si="4"/>
        <v>2.5999999999999999E-3</v>
      </c>
    </row>
    <row r="42" spans="1:16">
      <c r="A42" s="18">
        <f t="shared" si="5"/>
        <v>42</v>
      </c>
      <c r="B42" s="101">
        <v>1.6</v>
      </c>
      <c r="C42" s="102" t="s">
        <v>56</v>
      </c>
      <c r="D42" s="96">
        <f t="shared" si="6"/>
        <v>7.2727272727272728E-5</v>
      </c>
      <c r="E42" s="103">
        <v>0.1638</v>
      </c>
      <c r="F42" s="104">
        <v>1.833</v>
      </c>
      <c r="G42" s="99">
        <f t="shared" si="1"/>
        <v>1.9967999999999999</v>
      </c>
      <c r="H42" s="101">
        <v>88</v>
      </c>
      <c r="I42" s="102" t="s">
        <v>57</v>
      </c>
      <c r="J42" s="100">
        <f t="shared" si="2"/>
        <v>8.7999999999999988E-3</v>
      </c>
      <c r="K42" s="101">
        <v>36</v>
      </c>
      <c r="L42" s="102" t="s">
        <v>57</v>
      </c>
      <c r="M42" s="100">
        <f t="shared" si="3"/>
        <v>3.5999999999999999E-3</v>
      </c>
      <c r="N42" s="101">
        <v>27</v>
      </c>
      <c r="O42" s="102" t="s">
        <v>57</v>
      </c>
      <c r="P42" s="100">
        <f t="shared" si="4"/>
        <v>2.7000000000000001E-3</v>
      </c>
    </row>
    <row r="43" spans="1:16">
      <c r="A43" s="18">
        <f t="shared" si="5"/>
        <v>43</v>
      </c>
      <c r="B43" s="101">
        <v>1.7</v>
      </c>
      <c r="C43" s="102" t="s">
        <v>56</v>
      </c>
      <c r="D43" s="96">
        <f t="shared" si="6"/>
        <v>7.7272727272727272E-5</v>
      </c>
      <c r="E43" s="103">
        <v>0.16889999999999999</v>
      </c>
      <c r="F43" s="104">
        <v>1.853</v>
      </c>
      <c r="G43" s="99">
        <f t="shared" si="1"/>
        <v>2.0219</v>
      </c>
      <c r="H43" s="101">
        <v>92</v>
      </c>
      <c r="I43" s="102" t="s">
        <v>57</v>
      </c>
      <c r="J43" s="100">
        <f t="shared" si="2"/>
        <v>9.1999999999999998E-3</v>
      </c>
      <c r="K43" s="101">
        <v>37</v>
      </c>
      <c r="L43" s="102" t="s">
        <v>57</v>
      </c>
      <c r="M43" s="100">
        <f t="shared" si="3"/>
        <v>3.6999999999999997E-3</v>
      </c>
      <c r="N43" s="101">
        <v>28</v>
      </c>
      <c r="O43" s="102" t="s">
        <v>57</v>
      </c>
      <c r="P43" s="100">
        <f t="shared" si="4"/>
        <v>2.8E-3</v>
      </c>
    </row>
    <row r="44" spans="1:16">
      <c r="A44" s="18">
        <f t="shared" si="5"/>
        <v>44</v>
      </c>
      <c r="B44" s="101">
        <v>1.8</v>
      </c>
      <c r="C44" s="102" t="s">
        <v>56</v>
      </c>
      <c r="D44" s="96">
        <f t="shared" si="6"/>
        <v>8.1818181818181816E-5</v>
      </c>
      <c r="E44" s="103">
        <v>0.17380000000000001</v>
      </c>
      <c r="F44" s="104">
        <v>1.8720000000000001</v>
      </c>
      <c r="G44" s="99">
        <f t="shared" si="1"/>
        <v>2.0458000000000003</v>
      </c>
      <c r="H44" s="101">
        <v>96</v>
      </c>
      <c r="I44" s="102" t="s">
        <v>57</v>
      </c>
      <c r="J44" s="100">
        <f t="shared" si="2"/>
        <v>9.6000000000000009E-3</v>
      </c>
      <c r="K44" s="101">
        <v>39</v>
      </c>
      <c r="L44" s="102" t="s">
        <v>57</v>
      </c>
      <c r="M44" s="100">
        <f t="shared" si="3"/>
        <v>3.8999999999999998E-3</v>
      </c>
      <c r="N44" s="101">
        <v>29</v>
      </c>
      <c r="O44" s="102" t="s">
        <v>57</v>
      </c>
      <c r="P44" s="100">
        <f t="shared" si="4"/>
        <v>2.9000000000000002E-3</v>
      </c>
    </row>
    <row r="45" spans="1:16">
      <c r="A45" s="18">
        <f t="shared" si="5"/>
        <v>45</v>
      </c>
      <c r="B45" s="101">
        <v>2</v>
      </c>
      <c r="C45" s="102" t="s">
        <v>56</v>
      </c>
      <c r="D45" s="96">
        <f t="shared" si="6"/>
        <v>9.0909090909090917E-5</v>
      </c>
      <c r="E45" s="103">
        <v>0.1832</v>
      </c>
      <c r="F45" s="104">
        <v>1.9059999999999999</v>
      </c>
      <c r="G45" s="99">
        <f t="shared" si="1"/>
        <v>2.0891999999999999</v>
      </c>
      <c r="H45" s="101">
        <v>103</v>
      </c>
      <c r="I45" s="102" t="s">
        <v>57</v>
      </c>
      <c r="J45" s="100">
        <f t="shared" si="2"/>
        <v>1.03E-2</v>
      </c>
      <c r="K45" s="101">
        <v>41</v>
      </c>
      <c r="L45" s="102" t="s">
        <v>57</v>
      </c>
      <c r="M45" s="100">
        <f t="shared" si="3"/>
        <v>4.1000000000000003E-3</v>
      </c>
      <c r="N45" s="101">
        <v>31</v>
      </c>
      <c r="O45" s="102" t="s">
        <v>57</v>
      </c>
      <c r="P45" s="100">
        <f t="shared" si="4"/>
        <v>3.0999999999999999E-3</v>
      </c>
    </row>
    <row r="46" spans="1:16">
      <c r="A46" s="18">
        <f t="shared" si="5"/>
        <v>46</v>
      </c>
      <c r="B46" s="101">
        <v>2.25</v>
      </c>
      <c r="C46" s="102" t="s">
        <v>56</v>
      </c>
      <c r="D46" s="96">
        <f t="shared" si="6"/>
        <v>1.0227272727272727E-4</v>
      </c>
      <c r="E46" s="103">
        <v>0.1943</v>
      </c>
      <c r="F46" s="104">
        <v>1.9410000000000001</v>
      </c>
      <c r="G46" s="99">
        <f t="shared" si="1"/>
        <v>2.1353</v>
      </c>
      <c r="H46" s="101">
        <v>113</v>
      </c>
      <c r="I46" s="102" t="s">
        <v>57</v>
      </c>
      <c r="J46" s="100">
        <f t="shared" si="2"/>
        <v>1.1300000000000001E-2</v>
      </c>
      <c r="K46" s="101">
        <v>45</v>
      </c>
      <c r="L46" s="102" t="s">
        <v>57</v>
      </c>
      <c r="M46" s="100">
        <f t="shared" si="3"/>
        <v>4.4999999999999997E-3</v>
      </c>
      <c r="N46" s="101">
        <v>33</v>
      </c>
      <c r="O46" s="102" t="s">
        <v>57</v>
      </c>
      <c r="P46" s="100">
        <f t="shared" si="4"/>
        <v>3.3E-3</v>
      </c>
    </row>
    <row r="47" spans="1:16">
      <c r="A47" s="18">
        <f t="shared" si="5"/>
        <v>47</v>
      </c>
      <c r="B47" s="101">
        <v>2.5</v>
      </c>
      <c r="C47" s="102" t="s">
        <v>56</v>
      </c>
      <c r="D47" s="96">
        <f t="shared" si="6"/>
        <v>1.1363636363636364E-4</v>
      </c>
      <c r="E47" s="103">
        <v>0.20480000000000001</v>
      </c>
      <c r="F47" s="104">
        <v>1.97</v>
      </c>
      <c r="G47" s="99">
        <f t="shared" si="1"/>
        <v>2.1747999999999998</v>
      </c>
      <c r="H47" s="101">
        <v>122</v>
      </c>
      <c r="I47" s="102" t="s">
        <v>57</v>
      </c>
      <c r="J47" s="100">
        <f t="shared" si="2"/>
        <v>1.2199999999999999E-2</v>
      </c>
      <c r="K47" s="101">
        <v>48</v>
      </c>
      <c r="L47" s="102" t="s">
        <v>57</v>
      </c>
      <c r="M47" s="100">
        <f t="shared" si="3"/>
        <v>4.8000000000000004E-3</v>
      </c>
      <c r="N47" s="101">
        <v>36</v>
      </c>
      <c r="O47" s="102" t="s">
        <v>57</v>
      </c>
      <c r="P47" s="100">
        <f t="shared" si="4"/>
        <v>3.5999999999999999E-3</v>
      </c>
    </row>
    <row r="48" spans="1:16">
      <c r="A48" s="18">
        <f t="shared" si="5"/>
        <v>48</v>
      </c>
      <c r="B48" s="101">
        <v>2.75</v>
      </c>
      <c r="C48" s="102" t="s">
        <v>56</v>
      </c>
      <c r="D48" s="96">
        <f t="shared" si="6"/>
        <v>1.25E-4</v>
      </c>
      <c r="E48" s="103">
        <v>0.21479999999999999</v>
      </c>
      <c r="F48" s="104">
        <v>1.9950000000000001</v>
      </c>
      <c r="G48" s="99">
        <f t="shared" si="1"/>
        <v>2.2098</v>
      </c>
      <c r="H48" s="101">
        <v>130</v>
      </c>
      <c r="I48" s="102" t="s">
        <v>57</v>
      </c>
      <c r="J48" s="100">
        <f t="shared" si="2"/>
        <v>1.3000000000000001E-2</v>
      </c>
      <c r="K48" s="101">
        <v>51</v>
      </c>
      <c r="L48" s="102" t="s">
        <v>57</v>
      </c>
      <c r="M48" s="100">
        <f t="shared" si="3"/>
        <v>5.0999999999999995E-3</v>
      </c>
      <c r="N48" s="101">
        <v>38</v>
      </c>
      <c r="O48" s="102" t="s">
        <v>57</v>
      </c>
      <c r="P48" s="100">
        <f t="shared" si="4"/>
        <v>3.8E-3</v>
      </c>
    </row>
    <row r="49" spans="1:16">
      <c r="A49" s="18">
        <f t="shared" si="5"/>
        <v>49</v>
      </c>
      <c r="B49" s="101">
        <v>3</v>
      </c>
      <c r="C49" s="102" t="s">
        <v>56</v>
      </c>
      <c r="D49" s="96">
        <f t="shared" si="6"/>
        <v>1.3636363636363637E-4</v>
      </c>
      <c r="E49" s="103">
        <v>0.2243</v>
      </c>
      <c r="F49" s="104">
        <v>2.0150000000000001</v>
      </c>
      <c r="G49" s="99">
        <f t="shared" si="1"/>
        <v>2.2393000000000001</v>
      </c>
      <c r="H49" s="101">
        <v>139</v>
      </c>
      <c r="I49" s="102" t="s">
        <v>57</v>
      </c>
      <c r="J49" s="100">
        <f t="shared" si="2"/>
        <v>1.3900000000000001E-2</v>
      </c>
      <c r="K49" s="101">
        <v>54</v>
      </c>
      <c r="L49" s="102" t="s">
        <v>57</v>
      </c>
      <c r="M49" s="100">
        <f t="shared" si="3"/>
        <v>5.4000000000000003E-3</v>
      </c>
      <c r="N49" s="101">
        <v>40</v>
      </c>
      <c r="O49" s="102" t="s">
        <v>57</v>
      </c>
      <c r="P49" s="100">
        <f t="shared" si="4"/>
        <v>4.0000000000000001E-3</v>
      </c>
    </row>
    <row r="50" spans="1:16">
      <c r="A50" s="18">
        <f t="shared" si="5"/>
        <v>50</v>
      </c>
      <c r="B50" s="101">
        <v>3.25</v>
      </c>
      <c r="C50" s="102" t="s">
        <v>56</v>
      </c>
      <c r="D50" s="96">
        <f t="shared" si="6"/>
        <v>1.4772727272727271E-4</v>
      </c>
      <c r="E50" s="103">
        <v>0.23350000000000001</v>
      </c>
      <c r="F50" s="104">
        <v>2.032</v>
      </c>
      <c r="G50" s="99">
        <f t="shared" si="1"/>
        <v>2.2654999999999998</v>
      </c>
      <c r="H50" s="101">
        <v>148</v>
      </c>
      <c r="I50" s="102" t="s">
        <v>57</v>
      </c>
      <c r="J50" s="100">
        <f t="shared" si="2"/>
        <v>1.4799999999999999E-2</v>
      </c>
      <c r="K50" s="101">
        <v>57</v>
      </c>
      <c r="L50" s="102" t="s">
        <v>57</v>
      </c>
      <c r="M50" s="100">
        <f t="shared" si="3"/>
        <v>5.7000000000000002E-3</v>
      </c>
      <c r="N50" s="101">
        <v>42</v>
      </c>
      <c r="O50" s="102" t="s">
        <v>57</v>
      </c>
      <c r="P50" s="100">
        <f t="shared" si="4"/>
        <v>4.2000000000000006E-3</v>
      </c>
    </row>
    <row r="51" spans="1:16">
      <c r="A51" s="18">
        <f t="shared" si="5"/>
        <v>51</v>
      </c>
      <c r="B51" s="101">
        <v>3.5</v>
      </c>
      <c r="C51" s="102" t="s">
        <v>56</v>
      </c>
      <c r="D51" s="96">
        <f t="shared" si="6"/>
        <v>1.590909090909091E-4</v>
      </c>
      <c r="E51" s="103">
        <v>0.24229999999999999</v>
      </c>
      <c r="F51" s="104">
        <v>2.0470000000000002</v>
      </c>
      <c r="G51" s="99">
        <f t="shared" si="1"/>
        <v>2.2893000000000003</v>
      </c>
      <c r="H51" s="101">
        <v>157</v>
      </c>
      <c r="I51" s="102" t="s">
        <v>57</v>
      </c>
      <c r="J51" s="100">
        <f t="shared" si="2"/>
        <v>1.5699999999999999E-2</v>
      </c>
      <c r="K51" s="101">
        <v>59</v>
      </c>
      <c r="L51" s="102" t="s">
        <v>57</v>
      </c>
      <c r="M51" s="100">
        <f t="shared" si="3"/>
        <v>5.8999999999999999E-3</v>
      </c>
      <c r="N51" s="101">
        <v>44</v>
      </c>
      <c r="O51" s="102" t="s">
        <v>57</v>
      </c>
      <c r="P51" s="100">
        <f t="shared" si="4"/>
        <v>4.3999999999999994E-3</v>
      </c>
    </row>
    <row r="52" spans="1:16">
      <c r="A52" s="18">
        <f t="shared" si="5"/>
        <v>52</v>
      </c>
      <c r="B52" s="101">
        <v>3.75</v>
      </c>
      <c r="C52" s="102" t="s">
        <v>56</v>
      </c>
      <c r="D52" s="96">
        <f t="shared" si="6"/>
        <v>1.7045454545454544E-4</v>
      </c>
      <c r="E52" s="103">
        <v>0.25080000000000002</v>
      </c>
      <c r="F52" s="104">
        <v>2.0590000000000002</v>
      </c>
      <c r="G52" s="99">
        <f t="shared" si="1"/>
        <v>2.3098000000000001</v>
      </c>
      <c r="H52" s="101">
        <v>165</v>
      </c>
      <c r="I52" s="102" t="s">
        <v>57</v>
      </c>
      <c r="J52" s="100">
        <f t="shared" ref="J52:J83" si="7">H52/1000/10</f>
        <v>1.6500000000000001E-2</v>
      </c>
      <c r="K52" s="101">
        <v>62</v>
      </c>
      <c r="L52" s="102" t="s">
        <v>57</v>
      </c>
      <c r="M52" s="100">
        <f t="shared" ref="M52:M83" si="8">K52/1000/10</f>
        <v>6.1999999999999998E-3</v>
      </c>
      <c r="N52" s="101">
        <v>46</v>
      </c>
      <c r="O52" s="102" t="s">
        <v>57</v>
      </c>
      <c r="P52" s="100">
        <f t="shared" ref="P52:P83" si="9">N52/1000/10</f>
        <v>4.5999999999999999E-3</v>
      </c>
    </row>
    <row r="53" spans="1:16">
      <c r="A53" s="18">
        <f t="shared" si="5"/>
        <v>53</v>
      </c>
      <c r="B53" s="101">
        <v>4</v>
      </c>
      <c r="C53" s="102" t="s">
        <v>56</v>
      </c>
      <c r="D53" s="96">
        <f t="shared" si="6"/>
        <v>1.8181818181818183E-4</v>
      </c>
      <c r="E53" s="103">
        <v>0.25900000000000001</v>
      </c>
      <c r="F53" s="104">
        <v>2.069</v>
      </c>
      <c r="G53" s="99">
        <f t="shared" si="1"/>
        <v>2.3279999999999998</v>
      </c>
      <c r="H53" s="101">
        <v>174</v>
      </c>
      <c r="I53" s="102" t="s">
        <v>57</v>
      </c>
      <c r="J53" s="100">
        <f t="shared" si="7"/>
        <v>1.7399999999999999E-2</v>
      </c>
      <c r="K53" s="101">
        <v>65</v>
      </c>
      <c r="L53" s="102" t="s">
        <v>57</v>
      </c>
      <c r="M53" s="100">
        <f t="shared" si="8"/>
        <v>6.5000000000000006E-3</v>
      </c>
      <c r="N53" s="101">
        <v>48</v>
      </c>
      <c r="O53" s="102" t="s">
        <v>57</v>
      </c>
      <c r="P53" s="100">
        <f t="shared" si="9"/>
        <v>4.8000000000000004E-3</v>
      </c>
    </row>
    <row r="54" spans="1:16">
      <c r="A54" s="18">
        <f t="shared" si="5"/>
        <v>54</v>
      </c>
      <c r="B54" s="101">
        <v>4.5</v>
      </c>
      <c r="C54" s="102" t="s">
        <v>56</v>
      </c>
      <c r="D54" s="96">
        <f t="shared" si="6"/>
        <v>2.0454545454545454E-4</v>
      </c>
      <c r="E54" s="103">
        <v>0.2747</v>
      </c>
      <c r="F54" s="104">
        <v>2.0840000000000001</v>
      </c>
      <c r="G54" s="99">
        <f t="shared" si="1"/>
        <v>2.3587000000000002</v>
      </c>
      <c r="H54" s="101">
        <v>191</v>
      </c>
      <c r="I54" s="102" t="s">
        <v>57</v>
      </c>
      <c r="J54" s="100">
        <f t="shared" si="7"/>
        <v>1.9099999999999999E-2</v>
      </c>
      <c r="K54" s="101">
        <v>71</v>
      </c>
      <c r="L54" s="102" t="s">
        <v>57</v>
      </c>
      <c r="M54" s="100">
        <f t="shared" si="8"/>
        <v>7.0999999999999995E-3</v>
      </c>
      <c r="N54" s="101">
        <v>53</v>
      </c>
      <c r="O54" s="102" t="s">
        <v>57</v>
      </c>
      <c r="P54" s="100">
        <f t="shared" si="9"/>
        <v>5.3E-3</v>
      </c>
    </row>
    <row r="55" spans="1:16">
      <c r="A55" s="18">
        <f t="shared" si="5"/>
        <v>55</v>
      </c>
      <c r="B55" s="101">
        <v>5</v>
      </c>
      <c r="C55" s="102" t="s">
        <v>56</v>
      </c>
      <c r="D55" s="96">
        <f t="shared" si="6"/>
        <v>2.2727272727272727E-4</v>
      </c>
      <c r="E55" s="103">
        <v>0.28960000000000002</v>
      </c>
      <c r="F55" s="104">
        <v>2.0939999999999999</v>
      </c>
      <c r="G55" s="99">
        <f t="shared" si="1"/>
        <v>2.3835999999999999</v>
      </c>
      <c r="H55" s="101">
        <v>208</v>
      </c>
      <c r="I55" s="102" t="s">
        <v>57</v>
      </c>
      <c r="J55" s="100">
        <f t="shared" si="7"/>
        <v>2.0799999999999999E-2</v>
      </c>
      <c r="K55" s="101">
        <v>76</v>
      </c>
      <c r="L55" s="102" t="s">
        <v>57</v>
      </c>
      <c r="M55" s="100">
        <f t="shared" si="8"/>
        <v>7.6E-3</v>
      </c>
      <c r="N55" s="101">
        <v>56</v>
      </c>
      <c r="O55" s="102" t="s">
        <v>57</v>
      </c>
      <c r="P55" s="100">
        <f t="shared" si="9"/>
        <v>5.5999999999999999E-3</v>
      </c>
    </row>
    <row r="56" spans="1:16">
      <c r="A56" s="18">
        <f t="shared" si="5"/>
        <v>56</v>
      </c>
      <c r="B56" s="101">
        <v>5.5</v>
      </c>
      <c r="C56" s="102" t="s">
        <v>56</v>
      </c>
      <c r="D56" s="96">
        <f t="shared" si="6"/>
        <v>2.5000000000000001E-4</v>
      </c>
      <c r="E56" s="103">
        <v>0.30370000000000003</v>
      </c>
      <c r="F56" s="104">
        <v>2.1</v>
      </c>
      <c r="G56" s="99">
        <f t="shared" si="1"/>
        <v>2.4037000000000002</v>
      </c>
      <c r="H56" s="101">
        <v>225</v>
      </c>
      <c r="I56" s="102" t="s">
        <v>57</v>
      </c>
      <c r="J56" s="100">
        <f t="shared" si="7"/>
        <v>2.2499999999999999E-2</v>
      </c>
      <c r="K56" s="101">
        <v>81</v>
      </c>
      <c r="L56" s="102" t="s">
        <v>57</v>
      </c>
      <c r="M56" s="100">
        <f t="shared" si="8"/>
        <v>8.0999999999999996E-3</v>
      </c>
      <c r="N56" s="101">
        <v>60</v>
      </c>
      <c r="O56" s="102" t="s">
        <v>57</v>
      </c>
      <c r="P56" s="100">
        <f t="shared" si="9"/>
        <v>6.0000000000000001E-3</v>
      </c>
    </row>
    <row r="57" spans="1:16">
      <c r="A57" s="18">
        <f t="shared" si="5"/>
        <v>57</v>
      </c>
      <c r="B57" s="101">
        <v>6</v>
      </c>
      <c r="C57" s="102" t="s">
        <v>56</v>
      </c>
      <c r="D57" s="96">
        <f t="shared" si="6"/>
        <v>2.7272727272727274E-4</v>
      </c>
      <c r="E57" s="103">
        <v>0.31719999999999998</v>
      </c>
      <c r="F57" s="104">
        <v>2.1019999999999999</v>
      </c>
      <c r="G57" s="99">
        <f t="shared" si="1"/>
        <v>2.4192</v>
      </c>
      <c r="H57" s="101">
        <v>242</v>
      </c>
      <c r="I57" s="102" t="s">
        <v>57</v>
      </c>
      <c r="J57" s="100">
        <f t="shared" si="7"/>
        <v>2.4199999999999999E-2</v>
      </c>
      <c r="K57" s="101">
        <v>87</v>
      </c>
      <c r="L57" s="102" t="s">
        <v>57</v>
      </c>
      <c r="M57" s="100">
        <f t="shared" si="8"/>
        <v>8.6999999999999994E-3</v>
      </c>
      <c r="N57" s="101">
        <v>64</v>
      </c>
      <c r="O57" s="102" t="s">
        <v>57</v>
      </c>
      <c r="P57" s="100">
        <f t="shared" si="9"/>
        <v>6.4000000000000003E-3</v>
      </c>
    </row>
    <row r="58" spans="1:16">
      <c r="A58" s="18">
        <f t="shared" si="5"/>
        <v>58</v>
      </c>
      <c r="B58" s="101">
        <v>6.5</v>
      </c>
      <c r="C58" s="102" t="s">
        <v>56</v>
      </c>
      <c r="D58" s="96">
        <f t="shared" si="6"/>
        <v>2.9545454545454542E-4</v>
      </c>
      <c r="E58" s="103">
        <v>0.33019999999999999</v>
      </c>
      <c r="F58" s="104">
        <v>2.1019999999999999</v>
      </c>
      <c r="G58" s="99">
        <f t="shared" si="1"/>
        <v>2.4321999999999999</v>
      </c>
      <c r="H58" s="101">
        <v>258</v>
      </c>
      <c r="I58" s="102" t="s">
        <v>57</v>
      </c>
      <c r="J58" s="100">
        <f t="shared" si="7"/>
        <v>2.58E-2</v>
      </c>
      <c r="K58" s="101">
        <v>92</v>
      </c>
      <c r="L58" s="102" t="s">
        <v>57</v>
      </c>
      <c r="M58" s="100">
        <f t="shared" si="8"/>
        <v>9.1999999999999998E-3</v>
      </c>
      <c r="N58" s="101">
        <v>68</v>
      </c>
      <c r="O58" s="102" t="s">
        <v>57</v>
      </c>
      <c r="P58" s="100">
        <f t="shared" si="9"/>
        <v>6.8000000000000005E-3</v>
      </c>
    </row>
    <row r="59" spans="1:16">
      <c r="A59" s="18">
        <f t="shared" si="5"/>
        <v>59</v>
      </c>
      <c r="B59" s="101">
        <v>7</v>
      </c>
      <c r="C59" s="102" t="s">
        <v>56</v>
      </c>
      <c r="D59" s="96">
        <f t="shared" si="6"/>
        <v>3.181818181818182E-4</v>
      </c>
      <c r="E59" s="103">
        <v>0.3427</v>
      </c>
      <c r="F59" s="104">
        <v>2.101</v>
      </c>
      <c r="G59" s="99">
        <f t="shared" si="1"/>
        <v>2.4436999999999998</v>
      </c>
      <c r="H59" s="101">
        <v>275</v>
      </c>
      <c r="I59" s="102" t="s">
        <v>57</v>
      </c>
      <c r="J59" s="100">
        <f t="shared" si="7"/>
        <v>2.7500000000000004E-2</v>
      </c>
      <c r="K59" s="101">
        <v>97</v>
      </c>
      <c r="L59" s="102" t="s">
        <v>57</v>
      </c>
      <c r="M59" s="100">
        <f t="shared" si="8"/>
        <v>9.7000000000000003E-3</v>
      </c>
      <c r="N59" s="101">
        <v>72</v>
      </c>
      <c r="O59" s="102" t="s">
        <v>57</v>
      </c>
      <c r="P59" s="100">
        <f t="shared" si="9"/>
        <v>7.1999999999999998E-3</v>
      </c>
    </row>
    <row r="60" spans="1:16">
      <c r="A60" s="18">
        <f t="shared" si="5"/>
        <v>60</v>
      </c>
      <c r="B60" s="101">
        <v>8</v>
      </c>
      <c r="C60" s="102" t="s">
        <v>56</v>
      </c>
      <c r="D60" s="96">
        <f t="shared" si="6"/>
        <v>3.6363636363636367E-4</v>
      </c>
      <c r="E60" s="103">
        <v>0.36630000000000001</v>
      </c>
      <c r="F60" s="104">
        <v>2.0920000000000001</v>
      </c>
      <c r="G60" s="99">
        <f t="shared" si="1"/>
        <v>2.4582999999999999</v>
      </c>
      <c r="H60" s="101">
        <v>308</v>
      </c>
      <c r="I60" s="102" t="s">
        <v>57</v>
      </c>
      <c r="J60" s="100">
        <f t="shared" si="7"/>
        <v>3.0800000000000001E-2</v>
      </c>
      <c r="K60" s="101">
        <v>107</v>
      </c>
      <c r="L60" s="102" t="s">
        <v>57</v>
      </c>
      <c r="M60" s="100">
        <f t="shared" si="8"/>
        <v>1.0699999999999999E-2</v>
      </c>
      <c r="N60" s="101">
        <v>79</v>
      </c>
      <c r="O60" s="102" t="s">
        <v>57</v>
      </c>
      <c r="P60" s="100">
        <f t="shared" si="9"/>
        <v>7.9000000000000008E-3</v>
      </c>
    </row>
    <row r="61" spans="1:16">
      <c r="A61" s="18">
        <f t="shared" si="5"/>
        <v>61</v>
      </c>
      <c r="B61" s="101">
        <v>9</v>
      </c>
      <c r="C61" s="102" t="s">
        <v>56</v>
      </c>
      <c r="D61" s="96">
        <f t="shared" si="6"/>
        <v>4.0909090909090908E-4</v>
      </c>
      <c r="E61" s="103">
        <v>0.38850000000000001</v>
      </c>
      <c r="F61" s="104">
        <v>2.0790000000000002</v>
      </c>
      <c r="G61" s="99">
        <f t="shared" si="1"/>
        <v>2.4675000000000002</v>
      </c>
      <c r="H61" s="101">
        <v>342</v>
      </c>
      <c r="I61" s="102" t="s">
        <v>57</v>
      </c>
      <c r="J61" s="100">
        <f t="shared" si="7"/>
        <v>3.4200000000000001E-2</v>
      </c>
      <c r="K61" s="101">
        <v>118</v>
      </c>
      <c r="L61" s="102" t="s">
        <v>57</v>
      </c>
      <c r="M61" s="100">
        <f t="shared" si="8"/>
        <v>1.18E-2</v>
      </c>
      <c r="N61" s="101">
        <v>86</v>
      </c>
      <c r="O61" s="102" t="s">
        <v>57</v>
      </c>
      <c r="P61" s="100">
        <f t="shared" si="9"/>
        <v>8.6E-3</v>
      </c>
    </row>
    <row r="62" spans="1:16">
      <c r="A62" s="18">
        <f t="shared" si="5"/>
        <v>62</v>
      </c>
      <c r="B62" s="101">
        <v>10</v>
      </c>
      <c r="C62" s="102" t="s">
        <v>56</v>
      </c>
      <c r="D62" s="96">
        <f t="shared" si="6"/>
        <v>4.5454545454545455E-4</v>
      </c>
      <c r="E62" s="103">
        <v>0.40949999999999998</v>
      </c>
      <c r="F62" s="104">
        <v>2.0640000000000001</v>
      </c>
      <c r="G62" s="99">
        <f t="shared" si="1"/>
        <v>2.4735</v>
      </c>
      <c r="H62" s="101">
        <v>375</v>
      </c>
      <c r="I62" s="102" t="s">
        <v>57</v>
      </c>
      <c r="J62" s="100">
        <f t="shared" si="7"/>
        <v>3.7499999999999999E-2</v>
      </c>
      <c r="K62" s="101">
        <v>128</v>
      </c>
      <c r="L62" s="102" t="s">
        <v>57</v>
      </c>
      <c r="M62" s="100">
        <f t="shared" si="8"/>
        <v>1.2800000000000001E-2</v>
      </c>
      <c r="N62" s="101">
        <v>93</v>
      </c>
      <c r="O62" s="102" t="s">
        <v>57</v>
      </c>
      <c r="P62" s="100">
        <f t="shared" si="9"/>
        <v>9.2999999999999992E-3</v>
      </c>
    </row>
    <row r="63" spans="1:16">
      <c r="A63" s="18">
        <f t="shared" si="5"/>
        <v>63</v>
      </c>
      <c r="B63" s="101">
        <v>11</v>
      </c>
      <c r="C63" s="102" t="s">
        <v>56</v>
      </c>
      <c r="D63" s="96">
        <f t="shared" si="6"/>
        <v>5.0000000000000001E-4</v>
      </c>
      <c r="E63" s="103">
        <v>0.42949999999999999</v>
      </c>
      <c r="F63" s="104">
        <v>2.0459999999999998</v>
      </c>
      <c r="G63" s="99">
        <f t="shared" si="1"/>
        <v>2.4754999999999998</v>
      </c>
      <c r="H63" s="101">
        <v>409</v>
      </c>
      <c r="I63" s="102" t="s">
        <v>57</v>
      </c>
      <c r="J63" s="100">
        <f t="shared" si="7"/>
        <v>4.0899999999999999E-2</v>
      </c>
      <c r="K63" s="101">
        <v>138</v>
      </c>
      <c r="L63" s="102" t="s">
        <v>57</v>
      </c>
      <c r="M63" s="100">
        <f t="shared" si="8"/>
        <v>1.3800000000000002E-2</v>
      </c>
      <c r="N63" s="101">
        <v>100</v>
      </c>
      <c r="O63" s="102" t="s">
        <v>57</v>
      </c>
      <c r="P63" s="100">
        <f t="shared" si="9"/>
        <v>0.01</v>
      </c>
    </row>
    <row r="64" spans="1:16">
      <c r="A64" s="18">
        <f t="shared" si="5"/>
        <v>64</v>
      </c>
      <c r="B64" s="101">
        <v>12</v>
      </c>
      <c r="C64" s="102" t="s">
        <v>56</v>
      </c>
      <c r="D64" s="96">
        <f t="shared" si="6"/>
        <v>5.4545454545454548E-4</v>
      </c>
      <c r="E64" s="103">
        <v>0.4486</v>
      </c>
      <c r="F64" s="104">
        <v>2.0270000000000001</v>
      </c>
      <c r="G64" s="99">
        <f t="shared" si="1"/>
        <v>2.4756</v>
      </c>
      <c r="H64" s="101">
        <v>443</v>
      </c>
      <c r="I64" s="102" t="s">
        <v>57</v>
      </c>
      <c r="J64" s="100">
        <f t="shared" si="7"/>
        <v>4.4299999999999999E-2</v>
      </c>
      <c r="K64" s="101">
        <v>147</v>
      </c>
      <c r="L64" s="102" t="s">
        <v>57</v>
      </c>
      <c r="M64" s="100">
        <f t="shared" si="8"/>
        <v>1.47E-2</v>
      </c>
      <c r="N64" s="101">
        <v>107</v>
      </c>
      <c r="O64" s="102" t="s">
        <v>57</v>
      </c>
      <c r="P64" s="100">
        <f t="shared" si="9"/>
        <v>1.0699999999999999E-2</v>
      </c>
    </row>
    <row r="65" spans="1:16">
      <c r="A65" s="18">
        <f t="shared" si="5"/>
        <v>65</v>
      </c>
      <c r="B65" s="101">
        <v>13</v>
      </c>
      <c r="C65" s="102" t="s">
        <v>56</v>
      </c>
      <c r="D65" s="96">
        <f t="shared" si="6"/>
        <v>5.9090909090909083E-4</v>
      </c>
      <c r="E65" s="103">
        <v>0.46700000000000003</v>
      </c>
      <c r="F65" s="104">
        <v>2.0070000000000001</v>
      </c>
      <c r="G65" s="99">
        <f t="shared" si="1"/>
        <v>2.4740000000000002</v>
      </c>
      <c r="H65" s="101">
        <v>477</v>
      </c>
      <c r="I65" s="102" t="s">
        <v>57</v>
      </c>
      <c r="J65" s="100">
        <f t="shared" si="7"/>
        <v>4.7699999999999999E-2</v>
      </c>
      <c r="K65" s="101">
        <v>157</v>
      </c>
      <c r="L65" s="102" t="s">
        <v>57</v>
      </c>
      <c r="M65" s="100">
        <f t="shared" si="8"/>
        <v>1.5699999999999999E-2</v>
      </c>
      <c r="N65" s="101">
        <v>114</v>
      </c>
      <c r="O65" s="102" t="s">
        <v>57</v>
      </c>
      <c r="P65" s="100">
        <f t="shared" si="9"/>
        <v>1.14E-2</v>
      </c>
    </row>
    <row r="66" spans="1:16">
      <c r="A66" s="18">
        <f t="shared" si="5"/>
        <v>66</v>
      </c>
      <c r="B66" s="101">
        <v>14</v>
      </c>
      <c r="C66" s="102" t="s">
        <v>56</v>
      </c>
      <c r="D66" s="96">
        <f t="shared" si="6"/>
        <v>6.3636363636363641E-4</v>
      </c>
      <c r="E66" s="103">
        <v>0.48459999999999998</v>
      </c>
      <c r="F66" s="104">
        <v>1.986</v>
      </c>
      <c r="G66" s="99">
        <f t="shared" si="1"/>
        <v>2.4706000000000001</v>
      </c>
      <c r="H66" s="101">
        <v>511</v>
      </c>
      <c r="I66" s="102" t="s">
        <v>57</v>
      </c>
      <c r="J66" s="100">
        <f t="shared" si="7"/>
        <v>5.11E-2</v>
      </c>
      <c r="K66" s="101">
        <v>167</v>
      </c>
      <c r="L66" s="102" t="s">
        <v>57</v>
      </c>
      <c r="M66" s="100">
        <f t="shared" si="8"/>
        <v>1.67E-2</v>
      </c>
      <c r="N66" s="101">
        <v>121</v>
      </c>
      <c r="O66" s="102" t="s">
        <v>57</v>
      </c>
      <c r="P66" s="100">
        <f t="shared" si="9"/>
        <v>1.21E-2</v>
      </c>
    </row>
    <row r="67" spans="1:16">
      <c r="A67" s="18">
        <f t="shared" si="5"/>
        <v>67</v>
      </c>
      <c r="B67" s="101">
        <v>15</v>
      </c>
      <c r="C67" s="102" t="s">
        <v>56</v>
      </c>
      <c r="D67" s="96">
        <f t="shared" si="6"/>
        <v>6.8181818181818176E-4</v>
      </c>
      <c r="E67" s="103">
        <v>0.50160000000000005</v>
      </c>
      <c r="F67" s="104">
        <v>1.9650000000000001</v>
      </c>
      <c r="G67" s="99">
        <f t="shared" si="1"/>
        <v>2.4666000000000001</v>
      </c>
      <c r="H67" s="101">
        <v>545</v>
      </c>
      <c r="I67" s="102" t="s">
        <v>57</v>
      </c>
      <c r="J67" s="100">
        <f t="shared" si="7"/>
        <v>5.4500000000000007E-2</v>
      </c>
      <c r="K67" s="101">
        <v>177</v>
      </c>
      <c r="L67" s="102" t="s">
        <v>57</v>
      </c>
      <c r="M67" s="100">
        <f t="shared" si="8"/>
        <v>1.77E-2</v>
      </c>
      <c r="N67" s="101">
        <v>128</v>
      </c>
      <c r="O67" s="102" t="s">
        <v>57</v>
      </c>
      <c r="P67" s="100">
        <f t="shared" si="9"/>
        <v>1.2800000000000001E-2</v>
      </c>
    </row>
    <row r="68" spans="1:16">
      <c r="A68" s="18">
        <f t="shared" si="5"/>
        <v>68</v>
      </c>
      <c r="B68" s="101">
        <v>16</v>
      </c>
      <c r="C68" s="102" t="s">
        <v>56</v>
      </c>
      <c r="D68" s="96">
        <f t="shared" si="6"/>
        <v>7.2727272727272734E-4</v>
      </c>
      <c r="E68" s="103">
        <v>0.51800000000000002</v>
      </c>
      <c r="F68" s="104">
        <v>1.944</v>
      </c>
      <c r="G68" s="99">
        <f t="shared" si="1"/>
        <v>2.4619999999999997</v>
      </c>
      <c r="H68" s="101">
        <v>579</v>
      </c>
      <c r="I68" s="102" t="s">
        <v>57</v>
      </c>
      <c r="J68" s="100">
        <f t="shared" si="7"/>
        <v>5.7899999999999993E-2</v>
      </c>
      <c r="K68" s="101">
        <v>186</v>
      </c>
      <c r="L68" s="102" t="s">
        <v>57</v>
      </c>
      <c r="M68" s="100">
        <f t="shared" si="8"/>
        <v>1.8599999999999998E-2</v>
      </c>
      <c r="N68" s="101">
        <v>135</v>
      </c>
      <c r="O68" s="102" t="s">
        <v>57</v>
      </c>
      <c r="P68" s="100">
        <f t="shared" si="9"/>
        <v>1.3500000000000002E-2</v>
      </c>
    </row>
    <row r="69" spans="1:16">
      <c r="A69" s="18">
        <f t="shared" si="5"/>
        <v>69</v>
      </c>
      <c r="B69" s="101">
        <v>17</v>
      </c>
      <c r="C69" s="102" t="s">
        <v>56</v>
      </c>
      <c r="D69" s="96">
        <f t="shared" ref="D69:D100" si="10">B69/1000/$C$5</f>
        <v>7.727272727272728E-4</v>
      </c>
      <c r="E69" s="103">
        <v>0.53400000000000003</v>
      </c>
      <c r="F69" s="104">
        <v>1.923</v>
      </c>
      <c r="G69" s="99">
        <f t="shared" si="1"/>
        <v>2.4569999999999999</v>
      </c>
      <c r="H69" s="101">
        <v>614</v>
      </c>
      <c r="I69" s="102" t="s">
        <v>57</v>
      </c>
      <c r="J69" s="100">
        <f t="shared" si="7"/>
        <v>6.1399999999999996E-2</v>
      </c>
      <c r="K69" s="101">
        <v>196</v>
      </c>
      <c r="L69" s="102" t="s">
        <v>57</v>
      </c>
      <c r="M69" s="100">
        <f t="shared" si="8"/>
        <v>1.9599999999999999E-2</v>
      </c>
      <c r="N69" s="101">
        <v>142</v>
      </c>
      <c r="O69" s="102" t="s">
        <v>57</v>
      </c>
      <c r="P69" s="100">
        <f t="shared" si="9"/>
        <v>1.4199999999999999E-2</v>
      </c>
    </row>
    <row r="70" spans="1:16">
      <c r="A70" s="18">
        <f t="shared" si="5"/>
        <v>70</v>
      </c>
      <c r="B70" s="101">
        <v>18</v>
      </c>
      <c r="C70" s="102" t="s">
        <v>56</v>
      </c>
      <c r="D70" s="96">
        <f t="shared" si="10"/>
        <v>8.1818181818181816E-4</v>
      </c>
      <c r="E70" s="103">
        <v>0.54949999999999999</v>
      </c>
      <c r="F70" s="104">
        <v>1.9019999999999999</v>
      </c>
      <c r="G70" s="99">
        <f t="shared" si="1"/>
        <v>2.4514999999999998</v>
      </c>
      <c r="H70" s="101">
        <v>648</v>
      </c>
      <c r="I70" s="102" t="s">
        <v>57</v>
      </c>
      <c r="J70" s="100">
        <f t="shared" si="7"/>
        <v>6.4799999999999996E-2</v>
      </c>
      <c r="K70" s="101">
        <v>205</v>
      </c>
      <c r="L70" s="102" t="s">
        <v>57</v>
      </c>
      <c r="M70" s="100">
        <f t="shared" si="8"/>
        <v>2.0499999999999997E-2</v>
      </c>
      <c r="N70" s="101">
        <v>148</v>
      </c>
      <c r="O70" s="102" t="s">
        <v>57</v>
      </c>
      <c r="P70" s="100">
        <f t="shared" si="9"/>
        <v>1.4799999999999999E-2</v>
      </c>
    </row>
    <row r="71" spans="1:16">
      <c r="A71" s="18">
        <f t="shared" si="5"/>
        <v>71</v>
      </c>
      <c r="B71" s="101">
        <v>20</v>
      </c>
      <c r="C71" s="102" t="s">
        <v>56</v>
      </c>
      <c r="D71" s="96">
        <f t="shared" si="10"/>
        <v>9.0909090909090909E-4</v>
      </c>
      <c r="E71" s="103">
        <v>0.57920000000000005</v>
      </c>
      <c r="F71" s="104">
        <v>1.861</v>
      </c>
      <c r="G71" s="99">
        <f t="shared" si="1"/>
        <v>2.4401999999999999</v>
      </c>
      <c r="H71" s="101">
        <v>718</v>
      </c>
      <c r="I71" s="102" t="s">
        <v>57</v>
      </c>
      <c r="J71" s="100">
        <f t="shared" si="7"/>
        <v>7.1800000000000003E-2</v>
      </c>
      <c r="K71" s="101">
        <v>224</v>
      </c>
      <c r="L71" s="102" t="s">
        <v>57</v>
      </c>
      <c r="M71" s="100">
        <f t="shared" si="8"/>
        <v>2.24E-2</v>
      </c>
      <c r="N71" s="101">
        <v>162</v>
      </c>
      <c r="O71" s="102" t="s">
        <v>57</v>
      </c>
      <c r="P71" s="100">
        <f t="shared" si="9"/>
        <v>1.6199999999999999E-2</v>
      </c>
    </row>
    <row r="72" spans="1:16">
      <c r="A72" s="18">
        <f t="shared" si="5"/>
        <v>72</v>
      </c>
      <c r="B72" s="101">
        <v>22.5</v>
      </c>
      <c r="C72" s="102" t="s">
        <v>56</v>
      </c>
      <c r="D72" s="96">
        <f t="shared" si="10"/>
        <v>1.0227272727272726E-3</v>
      </c>
      <c r="E72" s="103">
        <v>0.61429999999999996</v>
      </c>
      <c r="F72" s="104">
        <v>1.8109999999999999</v>
      </c>
      <c r="G72" s="99">
        <f t="shared" si="1"/>
        <v>2.4253</v>
      </c>
      <c r="H72" s="101">
        <v>806</v>
      </c>
      <c r="I72" s="102" t="s">
        <v>57</v>
      </c>
      <c r="J72" s="100">
        <f t="shared" si="7"/>
        <v>8.0600000000000005E-2</v>
      </c>
      <c r="K72" s="101">
        <v>247</v>
      </c>
      <c r="L72" s="102" t="s">
        <v>57</v>
      </c>
      <c r="M72" s="100">
        <f t="shared" si="8"/>
        <v>2.47E-2</v>
      </c>
      <c r="N72" s="101">
        <v>179</v>
      </c>
      <c r="O72" s="102" t="s">
        <v>57</v>
      </c>
      <c r="P72" s="100">
        <f t="shared" si="9"/>
        <v>1.7899999999999999E-2</v>
      </c>
    </row>
    <row r="73" spans="1:16">
      <c r="A73" s="18">
        <f t="shared" si="5"/>
        <v>73</v>
      </c>
      <c r="B73" s="101">
        <v>25</v>
      </c>
      <c r="C73" s="102" t="s">
        <v>56</v>
      </c>
      <c r="D73" s="96">
        <f t="shared" si="10"/>
        <v>1.1363636363636365E-3</v>
      </c>
      <c r="E73" s="103">
        <v>0.64749999999999996</v>
      </c>
      <c r="F73" s="104">
        <v>1.764</v>
      </c>
      <c r="G73" s="99">
        <f t="shared" si="1"/>
        <v>2.4115000000000002</v>
      </c>
      <c r="H73" s="101">
        <v>895</v>
      </c>
      <c r="I73" s="102" t="s">
        <v>57</v>
      </c>
      <c r="J73" s="100">
        <f t="shared" si="7"/>
        <v>8.9499999999999996E-2</v>
      </c>
      <c r="K73" s="101">
        <v>270</v>
      </c>
      <c r="L73" s="102" t="s">
        <v>57</v>
      </c>
      <c r="M73" s="100">
        <f t="shared" si="8"/>
        <v>2.7000000000000003E-2</v>
      </c>
      <c r="N73" s="101">
        <v>195</v>
      </c>
      <c r="O73" s="102" t="s">
        <v>57</v>
      </c>
      <c r="P73" s="100">
        <f t="shared" si="9"/>
        <v>1.95E-2</v>
      </c>
    </row>
    <row r="74" spans="1:16">
      <c r="A74" s="18">
        <f t="shared" si="5"/>
        <v>74</v>
      </c>
      <c r="B74" s="101">
        <v>27.5</v>
      </c>
      <c r="C74" s="102" t="s">
        <v>56</v>
      </c>
      <c r="D74" s="96">
        <f t="shared" si="10"/>
        <v>1.25E-3</v>
      </c>
      <c r="E74" s="103">
        <v>0.67910000000000004</v>
      </c>
      <c r="F74" s="104">
        <v>1.718</v>
      </c>
      <c r="G74" s="99">
        <f t="shared" si="1"/>
        <v>2.3971</v>
      </c>
      <c r="H74" s="101">
        <v>985</v>
      </c>
      <c r="I74" s="102" t="s">
        <v>57</v>
      </c>
      <c r="J74" s="100">
        <f t="shared" si="7"/>
        <v>9.8500000000000004E-2</v>
      </c>
      <c r="K74" s="101">
        <v>293</v>
      </c>
      <c r="L74" s="102" t="s">
        <v>57</v>
      </c>
      <c r="M74" s="100">
        <f t="shared" si="8"/>
        <v>2.93E-2</v>
      </c>
      <c r="N74" s="101">
        <v>212</v>
      </c>
      <c r="O74" s="102" t="s">
        <v>57</v>
      </c>
      <c r="P74" s="100">
        <f t="shared" si="9"/>
        <v>2.12E-2</v>
      </c>
    </row>
    <row r="75" spans="1:16">
      <c r="A75" s="18">
        <f t="shared" si="5"/>
        <v>75</v>
      </c>
      <c r="B75" s="101">
        <v>30</v>
      </c>
      <c r="C75" s="102" t="s">
        <v>56</v>
      </c>
      <c r="D75" s="96">
        <f t="shared" si="10"/>
        <v>1.3636363636363635E-3</v>
      </c>
      <c r="E75" s="103">
        <v>0.70930000000000004</v>
      </c>
      <c r="F75" s="104">
        <v>1.675</v>
      </c>
      <c r="G75" s="99">
        <f t="shared" si="1"/>
        <v>2.3843000000000001</v>
      </c>
      <c r="H75" s="101">
        <v>1076</v>
      </c>
      <c r="I75" s="102" t="s">
        <v>57</v>
      </c>
      <c r="J75" s="100">
        <f t="shared" si="7"/>
        <v>0.1076</v>
      </c>
      <c r="K75" s="101">
        <v>315</v>
      </c>
      <c r="L75" s="102" t="s">
        <v>57</v>
      </c>
      <c r="M75" s="100">
        <f t="shared" si="8"/>
        <v>3.15E-2</v>
      </c>
      <c r="N75" s="101">
        <v>229</v>
      </c>
      <c r="O75" s="102" t="s">
        <v>57</v>
      </c>
      <c r="P75" s="100">
        <f t="shared" si="9"/>
        <v>2.29E-2</v>
      </c>
    </row>
    <row r="76" spans="1:16">
      <c r="A76" s="18">
        <f t="shared" si="5"/>
        <v>76</v>
      </c>
      <c r="B76" s="101">
        <v>32.5</v>
      </c>
      <c r="C76" s="102" t="s">
        <v>56</v>
      </c>
      <c r="D76" s="96">
        <f t="shared" si="10"/>
        <v>1.4772727272727272E-3</v>
      </c>
      <c r="E76" s="103">
        <v>0.73829999999999996</v>
      </c>
      <c r="F76" s="104">
        <v>1.6339999999999999</v>
      </c>
      <c r="G76" s="99">
        <f t="shared" si="1"/>
        <v>2.3723000000000001</v>
      </c>
      <c r="H76" s="101">
        <v>1168</v>
      </c>
      <c r="I76" s="102" t="s">
        <v>57</v>
      </c>
      <c r="J76" s="100">
        <f t="shared" si="7"/>
        <v>0.11679999999999999</v>
      </c>
      <c r="K76" s="101">
        <v>337</v>
      </c>
      <c r="L76" s="102" t="s">
        <v>57</v>
      </c>
      <c r="M76" s="100">
        <f t="shared" si="8"/>
        <v>3.3700000000000001E-2</v>
      </c>
      <c r="N76" s="101">
        <v>246</v>
      </c>
      <c r="O76" s="102" t="s">
        <v>57</v>
      </c>
      <c r="P76" s="100">
        <f t="shared" si="9"/>
        <v>2.46E-2</v>
      </c>
    </row>
    <row r="77" spans="1:16">
      <c r="A77" s="18">
        <f t="shared" si="5"/>
        <v>77</v>
      </c>
      <c r="B77" s="101">
        <v>35</v>
      </c>
      <c r="C77" s="102" t="s">
        <v>56</v>
      </c>
      <c r="D77" s="96">
        <f t="shared" si="10"/>
        <v>1.590909090909091E-3</v>
      </c>
      <c r="E77" s="103">
        <v>0.76619999999999999</v>
      </c>
      <c r="F77" s="104">
        <v>1.5960000000000001</v>
      </c>
      <c r="G77" s="99">
        <f t="shared" si="1"/>
        <v>2.3622000000000001</v>
      </c>
      <c r="H77" s="101">
        <v>1260</v>
      </c>
      <c r="I77" s="102" t="s">
        <v>57</v>
      </c>
      <c r="J77" s="100">
        <f t="shared" si="7"/>
        <v>0.126</v>
      </c>
      <c r="K77" s="101">
        <v>359</v>
      </c>
      <c r="L77" s="102" t="s">
        <v>57</v>
      </c>
      <c r="M77" s="100">
        <f t="shared" si="8"/>
        <v>3.5900000000000001E-2</v>
      </c>
      <c r="N77" s="101">
        <v>262</v>
      </c>
      <c r="O77" s="102" t="s">
        <v>57</v>
      </c>
      <c r="P77" s="100">
        <f t="shared" si="9"/>
        <v>2.6200000000000001E-2</v>
      </c>
    </row>
    <row r="78" spans="1:16">
      <c r="A78" s="18">
        <f t="shared" si="5"/>
        <v>78</v>
      </c>
      <c r="B78" s="101">
        <v>37.5</v>
      </c>
      <c r="C78" s="102" t="s">
        <v>56</v>
      </c>
      <c r="D78" s="96">
        <f t="shared" si="10"/>
        <v>1.7045454545454545E-3</v>
      </c>
      <c r="E78" s="103">
        <v>0.79310000000000003</v>
      </c>
      <c r="F78" s="104">
        <v>1.5589999999999999</v>
      </c>
      <c r="G78" s="99">
        <f t="shared" si="1"/>
        <v>2.3521000000000001</v>
      </c>
      <c r="H78" s="101">
        <v>1354</v>
      </c>
      <c r="I78" s="102" t="s">
        <v>57</v>
      </c>
      <c r="J78" s="100">
        <f t="shared" si="7"/>
        <v>0.13540000000000002</v>
      </c>
      <c r="K78" s="101">
        <v>381</v>
      </c>
      <c r="L78" s="102" t="s">
        <v>57</v>
      </c>
      <c r="M78" s="100">
        <f t="shared" si="8"/>
        <v>3.8100000000000002E-2</v>
      </c>
      <c r="N78" s="101">
        <v>279</v>
      </c>
      <c r="O78" s="102" t="s">
        <v>57</v>
      </c>
      <c r="P78" s="100">
        <f t="shared" si="9"/>
        <v>2.7900000000000001E-2</v>
      </c>
    </row>
    <row r="79" spans="1:16">
      <c r="A79" s="18">
        <f t="shared" si="5"/>
        <v>79</v>
      </c>
      <c r="B79" s="101">
        <v>40</v>
      </c>
      <c r="C79" s="102" t="s">
        <v>56</v>
      </c>
      <c r="D79" s="96">
        <f t="shared" si="10"/>
        <v>1.8181818181818182E-3</v>
      </c>
      <c r="E79" s="103">
        <v>0.81910000000000005</v>
      </c>
      <c r="F79" s="104">
        <v>1.524</v>
      </c>
      <c r="G79" s="99">
        <f t="shared" si="1"/>
        <v>2.3431000000000002</v>
      </c>
      <c r="H79" s="101">
        <v>1447</v>
      </c>
      <c r="I79" s="102" t="s">
        <v>57</v>
      </c>
      <c r="J79" s="100">
        <f t="shared" si="7"/>
        <v>0.1447</v>
      </c>
      <c r="K79" s="101">
        <v>402</v>
      </c>
      <c r="L79" s="102" t="s">
        <v>57</v>
      </c>
      <c r="M79" s="100">
        <f t="shared" si="8"/>
        <v>4.02E-2</v>
      </c>
      <c r="N79" s="101">
        <v>296</v>
      </c>
      <c r="O79" s="102" t="s">
        <v>57</v>
      </c>
      <c r="P79" s="100">
        <f t="shared" si="9"/>
        <v>2.9599999999999998E-2</v>
      </c>
    </row>
    <row r="80" spans="1:16">
      <c r="A80" s="18">
        <f t="shared" si="5"/>
        <v>80</v>
      </c>
      <c r="B80" s="101">
        <v>45</v>
      </c>
      <c r="C80" s="102" t="s">
        <v>56</v>
      </c>
      <c r="D80" s="96">
        <f t="shared" si="10"/>
        <v>2.0454545454545452E-3</v>
      </c>
      <c r="E80" s="103">
        <v>0.88719999999999999</v>
      </c>
      <c r="F80" s="104">
        <v>1.4590000000000001</v>
      </c>
      <c r="G80" s="99">
        <f t="shared" si="1"/>
        <v>2.3462000000000001</v>
      </c>
      <c r="H80" s="101">
        <v>1636</v>
      </c>
      <c r="I80" s="102" t="s">
        <v>57</v>
      </c>
      <c r="J80" s="100">
        <f t="shared" si="7"/>
        <v>0.1636</v>
      </c>
      <c r="K80" s="101">
        <v>444</v>
      </c>
      <c r="L80" s="102" t="s">
        <v>57</v>
      </c>
      <c r="M80" s="100">
        <f t="shared" si="8"/>
        <v>4.4400000000000002E-2</v>
      </c>
      <c r="N80" s="101">
        <v>329</v>
      </c>
      <c r="O80" s="102" t="s">
        <v>57</v>
      </c>
      <c r="P80" s="100">
        <f t="shared" si="9"/>
        <v>3.2899999999999999E-2</v>
      </c>
    </row>
    <row r="81" spans="1:16">
      <c r="A81" s="18">
        <f t="shared" si="5"/>
        <v>81</v>
      </c>
      <c r="B81" s="101">
        <v>50</v>
      </c>
      <c r="C81" s="102" t="s">
        <v>56</v>
      </c>
      <c r="D81" s="96">
        <f t="shared" si="10"/>
        <v>2.2727272727272731E-3</v>
      </c>
      <c r="E81" s="103">
        <v>1.006</v>
      </c>
      <c r="F81" s="104">
        <v>1.401</v>
      </c>
      <c r="G81" s="99">
        <f t="shared" si="1"/>
        <v>2.407</v>
      </c>
      <c r="H81" s="101">
        <v>1822</v>
      </c>
      <c r="I81" s="102" t="s">
        <v>57</v>
      </c>
      <c r="J81" s="100">
        <f t="shared" si="7"/>
        <v>0.1822</v>
      </c>
      <c r="K81" s="101">
        <v>484</v>
      </c>
      <c r="L81" s="102" t="s">
        <v>57</v>
      </c>
      <c r="M81" s="100">
        <f t="shared" si="8"/>
        <v>4.8399999999999999E-2</v>
      </c>
      <c r="N81" s="101">
        <v>363</v>
      </c>
      <c r="O81" s="102" t="s">
        <v>57</v>
      </c>
      <c r="P81" s="100">
        <f t="shared" si="9"/>
        <v>3.6299999999999999E-2</v>
      </c>
    </row>
    <row r="82" spans="1:16">
      <c r="A82" s="18">
        <f t="shared" si="5"/>
        <v>82</v>
      </c>
      <c r="B82" s="101">
        <v>55</v>
      </c>
      <c r="C82" s="102" t="s">
        <v>56</v>
      </c>
      <c r="D82" s="96">
        <f t="shared" si="10"/>
        <v>2.5000000000000001E-3</v>
      </c>
      <c r="E82" s="103">
        <v>1.0960000000000001</v>
      </c>
      <c r="F82" s="104">
        <v>1.347</v>
      </c>
      <c r="G82" s="99">
        <f t="shared" si="1"/>
        <v>2.4430000000000001</v>
      </c>
      <c r="H82" s="101">
        <v>2006</v>
      </c>
      <c r="I82" s="102" t="s">
        <v>57</v>
      </c>
      <c r="J82" s="100">
        <f t="shared" si="7"/>
        <v>0.20059999999999997</v>
      </c>
      <c r="K82" s="101">
        <v>520</v>
      </c>
      <c r="L82" s="102" t="s">
        <v>57</v>
      </c>
      <c r="M82" s="100">
        <f t="shared" si="8"/>
        <v>5.2000000000000005E-2</v>
      </c>
      <c r="N82" s="101">
        <v>396</v>
      </c>
      <c r="O82" s="102" t="s">
        <v>57</v>
      </c>
      <c r="P82" s="100">
        <f t="shared" si="9"/>
        <v>3.9600000000000003E-2</v>
      </c>
    </row>
    <row r="83" spans="1:16">
      <c r="A83" s="18">
        <f t="shared" si="5"/>
        <v>83</v>
      </c>
      <c r="B83" s="101">
        <v>60</v>
      </c>
      <c r="C83" s="102" t="s">
        <v>56</v>
      </c>
      <c r="D83" s="96">
        <f t="shared" si="10"/>
        <v>2.7272727272727271E-3</v>
      </c>
      <c r="E83" s="103">
        <v>1.1659999999999999</v>
      </c>
      <c r="F83" s="104">
        <v>1.2989999999999999</v>
      </c>
      <c r="G83" s="99">
        <f t="shared" si="1"/>
        <v>2.4649999999999999</v>
      </c>
      <c r="H83" s="101">
        <v>2188</v>
      </c>
      <c r="I83" s="102" t="s">
        <v>57</v>
      </c>
      <c r="J83" s="100">
        <f t="shared" si="7"/>
        <v>0.21880000000000002</v>
      </c>
      <c r="K83" s="101">
        <v>556</v>
      </c>
      <c r="L83" s="102" t="s">
        <v>57</v>
      </c>
      <c r="M83" s="100">
        <f t="shared" si="8"/>
        <v>5.5600000000000004E-2</v>
      </c>
      <c r="N83" s="101">
        <v>429</v>
      </c>
      <c r="O83" s="102" t="s">
        <v>57</v>
      </c>
      <c r="P83" s="100">
        <f t="shared" si="9"/>
        <v>4.2900000000000001E-2</v>
      </c>
    </row>
    <row r="84" spans="1:16">
      <c r="A84" s="18">
        <f t="shared" si="5"/>
        <v>84</v>
      </c>
      <c r="B84" s="101">
        <v>65</v>
      </c>
      <c r="C84" s="102" t="s">
        <v>56</v>
      </c>
      <c r="D84" s="96">
        <f t="shared" si="10"/>
        <v>2.9545454545454545E-3</v>
      </c>
      <c r="E84" s="103">
        <v>1.22</v>
      </c>
      <c r="F84" s="104">
        <v>1.254</v>
      </c>
      <c r="G84" s="99">
        <f t="shared" ref="G84:G147" si="11">E84+F84</f>
        <v>2.4740000000000002</v>
      </c>
      <c r="H84" s="101">
        <v>2370</v>
      </c>
      <c r="I84" s="102" t="s">
        <v>57</v>
      </c>
      <c r="J84" s="100">
        <f t="shared" ref="J84:J99" si="12">H84/1000/10</f>
        <v>0.23700000000000002</v>
      </c>
      <c r="K84" s="101">
        <v>590</v>
      </c>
      <c r="L84" s="102" t="s">
        <v>57</v>
      </c>
      <c r="M84" s="100">
        <f t="shared" ref="M84:M115" si="13">K84/1000/10</f>
        <v>5.8999999999999997E-2</v>
      </c>
      <c r="N84" s="101">
        <v>460</v>
      </c>
      <c r="O84" s="102" t="s">
        <v>57</v>
      </c>
      <c r="P84" s="100">
        <f t="shared" ref="P84:P115" si="14">N84/1000/10</f>
        <v>4.5999999999999999E-2</v>
      </c>
    </row>
    <row r="85" spans="1:16">
      <c r="A85" s="18">
        <f t="shared" si="5"/>
        <v>85</v>
      </c>
      <c r="B85" s="101">
        <v>70</v>
      </c>
      <c r="C85" s="102" t="s">
        <v>56</v>
      </c>
      <c r="D85" s="96">
        <f t="shared" si="10"/>
        <v>3.1818181818181819E-3</v>
      </c>
      <c r="E85" s="103">
        <v>1.264</v>
      </c>
      <c r="F85" s="104">
        <v>1.2130000000000001</v>
      </c>
      <c r="G85" s="99">
        <f t="shared" si="11"/>
        <v>2.4770000000000003</v>
      </c>
      <c r="H85" s="101">
        <v>2552</v>
      </c>
      <c r="I85" s="102" t="s">
        <v>57</v>
      </c>
      <c r="J85" s="100">
        <f t="shared" si="12"/>
        <v>0.25519999999999998</v>
      </c>
      <c r="K85" s="101">
        <v>622</v>
      </c>
      <c r="L85" s="102" t="s">
        <v>57</v>
      </c>
      <c r="M85" s="100">
        <f t="shared" si="13"/>
        <v>6.2199999999999998E-2</v>
      </c>
      <c r="N85" s="101">
        <v>492</v>
      </c>
      <c r="O85" s="102" t="s">
        <v>57</v>
      </c>
      <c r="P85" s="100">
        <f t="shared" si="14"/>
        <v>4.9200000000000001E-2</v>
      </c>
    </row>
    <row r="86" spans="1:16">
      <c r="A86" s="18">
        <f t="shared" ref="A86:A149" si="15">A85+1</f>
        <v>86</v>
      </c>
      <c r="B86" s="101">
        <v>80</v>
      </c>
      <c r="C86" s="102" t="s">
        <v>56</v>
      </c>
      <c r="D86" s="96">
        <f t="shared" si="10"/>
        <v>3.6363636363636364E-3</v>
      </c>
      <c r="E86" s="103">
        <v>1.33</v>
      </c>
      <c r="F86" s="104">
        <v>1.139</v>
      </c>
      <c r="G86" s="99">
        <f t="shared" si="11"/>
        <v>2.4690000000000003</v>
      </c>
      <c r="H86" s="101">
        <v>2918</v>
      </c>
      <c r="I86" s="102" t="s">
        <v>57</v>
      </c>
      <c r="J86" s="100">
        <f t="shared" si="12"/>
        <v>0.2918</v>
      </c>
      <c r="K86" s="101">
        <v>687</v>
      </c>
      <c r="L86" s="102" t="s">
        <v>57</v>
      </c>
      <c r="M86" s="100">
        <f t="shared" si="13"/>
        <v>6.8700000000000011E-2</v>
      </c>
      <c r="N86" s="101">
        <v>553</v>
      </c>
      <c r="O86" s="102" t="s">
        <v>57</v>
      </c>
      <c r="P86" s="100">
        <f t="shared" si="14"/>
        <v>5.5300000000000002E-2</v>
      </c>
    </row>
    <row r="87" spans="1:16">
      <c r="A87" s="18">
        <f t="shared" si="15"/>
        <v>87</v>
      </c>
      <c r="B87" s="101">
        <v>90</v>
      </c>
      <c r="C87" s="102" t="s">
        <v>56</v>
      </c>
      <c r="D87" s="96">
        <f t="shared" si="10"/>
        <v>4.0909090909090904E-3</v>
      </c>
      <c r="E87" s="103">
        <v>1.38</v>
      </c>
      <c r="F87" s="104">
        <v>1.075</v>
      </c>
      <c r="G87" s="99">
        <f t="shared" si="11"/>
        <v>2.4550000000000001</v>
      </c>
      <c r="H87" s="101">
        <v>3288</v>
      </c>
      <c r="I87" s="102" t="s">
        <v>57</v>
      </c>
      <c r="J87" s="100">
        <f t="shared" si="12"/>
        <v>0.32879999999999998</v>
      </c>
      <c r="K87" s="101">
        <v>749</v>
      </c>
      <c r="L87" s="102" t="s">
        <v>57</v>
      </c>
      <c r="M87" s="100">
        <f t="shared" si="13"/>
        <v>7.4899999999999994E-2</v>
      </c>
      <c r="N87" s="101">
        <v>613</v>
      </c>
      <c r="O87" s="102" t="s">
        <v>57</v>
      </c>
      <c r="P87" s="100">
        <f t="shared" si="14"/>
        <v>6.13E-2</v>
      </c>
    </row>
    <row r="88" spans="1:16">
      <c r="A88" s="18">
        <f t="shared" si="15"/>
        <v>88</v>
      </c>
      <c r="B88" s="101">
        <v>100</v>
      </c>
      <c r="C88" s="102" t="s">
        <v>56</v>
      </c>
      <c r="D88" s="96">
        <f t="shared" si="10"/>
        <v>4.5454545454545461E-3</v>
      </c>
      <c r="E88" s="103">
        <v>1.4219999999999999</v>
      </c>
      <c r="F88" s="104">
        <v>1.0189999999999999</v>
      </c>
      <c r="G88" s="99">
        <f t="shared" si="11"/>
        <v>2.4409999999999998</v>
      </c>
      <c r="H88" s="101">
        <v>3662</v>
      </c>
      <c r="I88" s="102" t="s">
        <v>57</v>
      </c>
      <c r="J88" s="100">
        <f t="shared" si="12"/>
        <v>0.36619999999999997</v>
      </c>
      <c r="K88" s="101">
        <v>809</v>
      </c>
      <c r="L88" s="102" t="s">
        <v>57</v>
      </c>
      <c r="M88" s="100">
        <f t="shared" si="13"/>
        <v>8.09E-2</v>
      </c>
      <c r="N88" s="101">
        <v>671</v>
      </c>
      <c r="O88" s="102" t="s">
        <v>57</v>
      </c>
      <c r="P88" s="100">
        <f t="shared" si="14"/>
        <v>6.7100000000000007E-2</v>
      </c>
    </row>
    <row r="89" spans="1:16">
      <c r="A89" s="18">
        <f t="shared" si="15"/>
        <v>89</v>
      </c>
      <c r="B89" s="101">
        <v>110</v>
      </c>
      <c r="C89" s="102" t="s">
        <v>56</v>
      </c>
      <c r="D89" s="96">
        <f t="shared" si="10"/>
        <v>5.0000000000000001E-3</v>
      </c>
      <c r="E89" s="103">
        <v>1.462</v>
      </c>
      <c r="F89" s="104">
        <v>0.96930000000000005</v>
      </c>
      <c r="G89" s="99">
        <f t="shared" si="11"/>
        <v>2.4313000000000002</v>
      </c>
      <c r="H89" s="101">
        <v>4039</v>
      </c>
      <c r="I89" s="102" t="s">
        <v>57</v>
      </c>
      <c r="J89" s="100">
        <f t="shared" si="12"/>
        <v>0.40389999999999998</v>
      </c>
      <c r="K89" s="101">
        <v>867</v>
      </c>
      <c r="L89" s="102" t="s">
        <v>57</v>
      </c>
      <c r="M89" s="100">
        <f t="shared" si="13"/>
        <v>8.6699999999999999E-2</v>
      </c>
      <c r="N89" s="101">
        <v>729</v>
      </c>
      <c r="O89" s="102" t="s">
        <v>57</v>
      </c>
      <c r="P89" s="100">
        <f t="shared" si="14"/>
        <v>7.2899999999999993E-2</v>
      </c>
    </row>
    <row r="90" spans="1:16">
      <c r="A90" s="18">
        <f t="shared" si="15"/>
        <v>90</v>
      </c>
      <c r="B90" s="101">
        <v>120</v>
      </c>
      <c r="C90" s="102" t="s">
        <v>56</v>
      </c>
      <c r="D90" s="96">
        <f t="shared" si="10"/>
        <v>5.4545454545454541E-3</v>
      </c>
      <c r="E90" s="103">
        <v>1.5</v>
      </c>
      <c r="F90" s="104">
        <v>0.92510000000000003</v>
      </c>
      <c r="G90" s="99">
        <f t="shared" si="11"/>
        <v>2.4251</v>
      </c>
      <c r="H90" s="101">
        <v>4419</v>
      </c>
      <c r="I90" s="102" t="s">
        <v>57</v>
      </c>
      <c r="J90" s="100">
        <f t="shared" si="12"/>
        <v>0.44189999999999996</v>
      </c>
      <c r="K90" s="101">
        <v>923</v>
      </c>
      <c r="L90" s="102" t="s">
        <v>57</v>
      </c>
      <c r="M90" s="100">
        <f t="shared" si="13"/>
        <v>9.2300000000000007E-2</v>
      </c>
      <c r="N90" s="101">
        <v>786</v>
      </c>
      <c r="O90" s="102" t="s">
        <v>57</v>
      </c>
      <c r="P90" s="100">
        <f t="shared" si="14"/>
        <v>7.8600000000000003E-2</v>
      </c>
    </row>
    <row r="91" spans="1:16">
      <c r="A91" s="18">
        <f t="shared" si="15"/>
        <v>91</v>
      </c>
      <c r="B91" s="101">
        <v>130</v>
      </c>
      <c r="C91" s="102" t="s">
        <v>56</v>
      </c>
      <c r="D91" s="96">
        <f t="shared" si="10"/>
        <v>5.909090909090909E-3</v>
      </c>
      <c r="E91" s="103">
        <v>1.5389999999999999</v>
      </c>
      <c r="F91" s="104">
        <v>0.88539999999999996</v>
      </c>
      <c r="G91" s="99">
        <f t="shared" si="11"/>
        <v>2.4243999999999999</v>
      </c>
      <c r="H91" s="101">
        <v>4801</v>
      </c>
      <c r="I91" s="102" t="s">
        <v>57</v>
      </c>
      <c r="J91" s="100">
        <f t="shared" si="12"/>
        <v>0.48010000000000003</v>
      </c>
      <c r="K91" s="101">
        <v>978</v>
      </c>
      <c r="L91" s="102" t="s">
        <v>57</v>
      </c>
      <c r="M91" s="100">
        <f t="shared" si="13"/>
        <v>9.7799999999999998E-2</v>
      </c>
      <c r="N91" s="101">
        <v>842</v>
      </c>
      <c r="O91" s="102" t="s">
        <v>57</v>
      </c>
      <c r="P91" s="100">
        <f t="shared" si="14"/>
        <v>8.4199999999999997E-2</v>
      </c>
    </row>
    <row r="92" spans="1:16">
      <c r="A92" s="18">
        <f t="shared" si="15"/>
        <v>92</v>
      </c>
      <c r="B92" s="101">
        <v>140</v>
      </c>
      <c r="C92" s="102" t="s">
        <v>56</v>
      </c>
      <c r="D92" s="96">
        <f t="shared" si="10"/>
        <v>6.3636363636363638E-3</v>
      </c>
      <c r="E92" s="103">
        <v>1.579</v>
      </c>
      <c r="F92" s="104">
        <v>0.84950000000000003</v>
      </c>
      <c r="G92" s="99">
        <f t="shared" si="11"/>
        <v>2.4285000000000001</v>
      </c>
      <c r="H92" s="101">
        <v>5183</v>
      </c>
      <c r="I92" s="102" t="s">
        <v>57</v>
      </c>
      <c r="J92" s="100">
        <f t="shared" si="12"/>
        <v>0.51829999999999998</v>
      </c>
      <c r="K92" s="101">
        <v>1031</v>
      </c>
      <c r="L92" s="102" t="s">
        <v>57</v>
      </c>
      <c r="M92" s="100">
        <f t="shared" si="13"/>
        <v>0.1031</v>
      </c>
      <c r="N92" s="101">
        <v>897</v>
      </c>
      <c r="O92" s="102" t="s">
        <v>57</v>
      </c>
      <c r="P92" s="100">
        <f t="shared" si="14"/>
        <v>8.9700000000000002E-2</v>
      </c>
    </row>
    <row r="93" spans="1:16">
      <c r="A93" s="18">
        <f t="shared" si="15"/>
        <v>93</v>
      </c>
      <c r="B93" s="101">
        <v>150</v>
      </c>
      <c r="C93" s="102" t="s">
        <v>56</v>
      </c>
      <c r="D93" s="96">
        <f t="shared" si="10"/>
        <v>6.8181818181818179E-3</v>
      </c>
      <c r="E93" s="103">
        <v>1.621</v>
      </c>
      <c r="F93" s="104">
        <v>0.81679999999999997</v>
      </c>
      <c r="G93" s="99">
        <f t="shared" si="11"/>
        <v>2.4378000000000002</v>
      </c>
      <c r="H93" s="101">
        <v>5566</v>
      </c>
      <c r="I93" s="102" t="s">
        <v>57</v>
      </c>
      <c r="J93" s="100">
        <f t="shared" si="12"/>
        <v>0.55659999999999998</v>
      </c>
      <c r="K93" s="101">
        <v>1082</v>
      </c>
      <c r="L93" s="102" t="s">
        <v>57</v>
      </c>
      <c r="M93" s="100">
        <f t="shared" si="13"/>
        <v>0.1082</v>
      </c>
      <c r="N93" s="101">
        <v>952</v>
      </c>
      <c r="O93" s="102" t="s">
        <v>57</v>
      </c>
      <c r="P93" s="100">
        <f t="shared" si="14"/>
        <v>9.5199999999999993E-2</v>
      </c>
    </row>
    <row r="94" spans="1:16">
      <c r="A94" s="18">
        <f t="shared" si="15"/>
        <v>94</v>
      </c>
      <c r="B94" s="101">
        <v>160</v>
      </c>
      <c r="C94" s="102" t="s">
        <v>56</v>
      </c>
      <c r="D94" s="96">
        <f t="shared" si="10"/>
        <v>7.2727272727272727E-3</v>
      </c>
      <c r="E94" s="103">
        <v>1.665</v>
      </c>
      <c r="F94" s="104">
        <v>0.78690000000000004</v>
      </c>
      <c r="G94" s="99">
        <f t="shared" si="11"/>
        <v>2.4519000000000002</v>
      </c>
      <c r="H94" s="101">
        <v>5947</v>
      </c>
      <c r="I94" s="102" t="s">
        <v>57</v>
      </c>
      <c r="J94" s="100">
        <f t="shared" si="12"/>
        <v>0.59470000000000001</v>
      </c>
      <c r="K94" s="101">
        <v>1131</v>
      </c>
      <c r="L94" s="102" t="s">
        <v>57</v>
      </c>
      <c r="M94" s="100">
        <f t="shared" si="13"/>
        <v>0.11310000000000001</v>
      </c>
      <c r="N94" s="101">
        <v>1005</v>
      </c>
      <c r="O94" s="102" t="s">
        <v>57</v>
      </c>
      <c r="P94" s="100">
        <f t="shared" si="14"/>
        <v>0.10049999999999999</v>
      </c>
    </row>
    <row r="95" spans="1:16">
      <c r="A95" s="18">
        <f t="shared" si="15"/>
        <v>95</v>
      </c>
      <c r="B95" s="101">
        <v>170</v>
      </c>
      <c r="C95" s="102" t="s">
        <v>56</v>
      </c>
      <c r="D95" s="96">
        <f t="shared" si="10"/>
        <v>7.7272727272727276E-3</v>
      </c>
      <c r="E95" s="103">
        <v>1.71</v>
      </c>
      <c r="F95" s="104">
        <v>0.75949999999999995</v>
      </c>
      <c r="G95" s="99">
        <f t="shared" si="11"/>
        <v>2.4695</v>
      </c>
      <c r="H95" s="101">
        <v>6327</v>
      </c>
      <c r="I95" s="102" t="s">
        <v>57</v>
      </c>
      <c r="J95" s="100">
        <f t="shared" si="12"/>
        <v>0.63270000000000004</v>
      </c>
      <c r="K95" s="101">
        <v>1178</v>
      </c>
      <c r="L95" s="102" t="s">
        <v>57</v>
      </c>
      <c r="M95" s="100">
        <f t="shared" si="13"/>
        <v>0.11779999999999999</v>
      </c>
      <c r="N95" s="101">
        <v>1058</v>
      </c>
      <c r="O95" s="102" t="s">
        <v>57</v>
      </c>
      <c r="P95" s="100">
        <f t="shared" si="14"/>
        <v>0.10580000000000001</v>
      </c>
    </row>
    <row r="96" spans="1:16">
      <c r="A96" s="18">
        <f t="shared" si="15"/>
        <v>96</v>
      </c>
      <c r="B96" s="101">
        <v>180</v>
      </c>
      <c r="C96" s="102" t="s">
        <v>56</v>
      </c>
      <c r="D96" s="96">
        <f t="shared" si="10"/>
        <v>8.1818181818181807E-3</v>
      </c>
      <c r="E96" s="103">
        <v>1.7569999999999999</v>
      </c>
      <c r="F96" s="104">
        <v>0.73419999999999996</v>
      </c>
      <c r="G96" s="99">
        <f t="shared" si="11"/>
        <v>2.4912000000000001</v>
      </c>
      <c r="H96" s="101">
        <v>6705</v>
      </c>
      <c r="I96" s="102" t="s">
        <v>57</v>
      </c>
      <c r="J96" s="100">
        <f t="shared" si="12"/>
        <v>0.67049999999999998</v>
      </c>
      <c r="K96" s="101">
        <v>1224</v>
      </c>
      <c r="L96" s="102" t="s">
        <v>57</v>
      </c>
      <c r="M96" s="100">
        <f t="shared" si="13"/>
        <v>0.12239999999999999</v>
      </c>
      <c r="N96" s="101">
        <v>1110</v>
      </c>
      <c r="O96" s="102" t="s">
        <v>57</v>
      </c>
      <c r="P96" s="100">
        <f t="shared" si="14"/>
        <v>0.11100000000000002</v>
      </c>
    </row>
    <row r="97" spans="1:16">
      <c r="A97" s="18">
        <f t="shared" si="15"/>
        <v>97</v>
      </c>
      <c r="B97" s="101">
        <v>200</v>
      </c>
      <c r="C97" s="102" t="s">
        <v>56</v>
      </c>
      <c r="D97" s="96">
        <f t="shared" si="10"/>
        <v>9.0909090909090922E-3</v>
      </c>
      <c r="E97" s="103">
        <v>1.855</v>
      </c>
      <c r="F97" s="104">
        <v>0.68899999999999995</v>
      </c>
      <c r="G97" s="99">
        <f t="shared" si="11"/>
        <v>2.544</v>
      </c>
      <c r="H97" s="101">
        <v>7452</v>
      </c>
      <c r="I97" s="102" t="s">
        <v>57</v>
      </c>
      <c r="J97" s="100">
        <f t="shared" si="12"/>
        <v>0.74519999999999997</v>
      </c>
      <c r="K97" s="101">
        <v>1311</v>
      </c>
      <c r="L97" s="102" t="s">
        <v>57</v>
      </c>
      <c r="M97" s="100">
        <f t="shared" si="13"/>
        <v>0.13109999999999999</v>
      </c>
      <c r="N97" s="101">
        <v>1211</v>
      </c>
      <c r="O97" s="102" t="s">
        <v>57</v>
      </c>
      <c r="P97" s="100">
        <f t="shared" si="14"/>
        <v>0.12110000000000001</v>
      </c>
    </row>
    <row r="98" spans="1:16">
      <c r="A98" s="18">
        <f t="shared" si="15"/>
        <v>98</v>
      </c>
      <c r="B98" s="101">
        <v>225</v>
      </c>
      <c r="C98" s="102" t="s">
        <v>56</v>
      </c>
      <c r="D98" s="96">
        <f t="shared" si="10"/>
        <v>1.0227272727272727E-2</v>
      </c>
      <c r="E98" s="103">
        <v>1.984</v>
      </c>
      <c r="F98" s="104">
        <v>0.64080000000000004</v>
      </c>
      <c r="G98" s="99">
        <f t="shared" si="11"/>
        <v>2.6248</v>
      </c>
      <c r="H98" s="101">
        <v>8364</v>
      </c>
      <c r="I98" s="102" t="s">
        <v>57</v>
      </c>
      <c r="J98" s="100">
        <f t="shared" si="12"/>
        <v>0.83640000000000003</v>
      </c>
      <c r="K98" s="101">
        <v>1412</v>
      </c>
      <c r="L98" s="102" t="s">
        <v>57</v>
      </c>
      <c r="M98" s="100">
        <f t="shared" si="13"/>
        <v>0.14119999999999999</v>
      </c>
      <c r="N98" s="101">
        <v>1330</v>
      </c>
      <c r="O98" s="102" t="s">
        <v>57</v>
      </c>
      <c r="P98" s="100">
        <f t="shared" si="14"/>
        <v>0.13300000000000001</v>
      </c>
    </row>
    <row r="99" spans="1:16">
      <c r="A99" s="18">
        <f t="shared" si="15"/>
        <v>99</v>
      </c>
      <c r="B99" s="101">
        <v>250</v>
      </c>
      <c r="C99" s="102" t="s">
        <v>56</v>
      </c>
      <c r="D99" s="96">
        <f t="shared" si="10"/>
        <v>1.1363636363636364E-2</v>
      </c>
      <c r="E99" s="103">
        <v>2.1179999999999999</v>
      </c>
      <c r="F99" s="104">
        <v>0.5998</v>
      </c>
      <c r="G99" s="99">
        <f t="shared" si="11"/>
        <v>2.7178</v>
      </c>
      <c r="H99" s="101">
        <v>9250</v>
      </c>
      <c r="I99" s="102" t="s">
        <v>57</v>
      </c>
      <c r="J99" s="100">
        <f t="shared" si="12"/>
        <v>0.92500000000000004</v>
      </c>
      <c r="K99" s="101">
        <v>1502</v>
      </c>
      <c r="L99" s="102" t="s">
        <v>57</v>
      </c>
      <c r="M99" s="100">
        <f t="shared" si="13"/>
        <v>0.1502</v>
      </c>
      <c r="N99" s="101">
        <v>1443</v>
      </c>
      <c r="O99" s="102" t="s">
        <v>57</v>
      </c>
      <c r="P99" s="100">
        <f t="shared" si="14"/>
        <v>0.14430000000000001</v>
      </c>
    </row>
    <row r="100" spans="1:16">
      <c r="A100" s="18">
        <f t="shared" si="15"/>
        <v>100</v>
      </c>
      <c r="B100" s="101">
        <v>275</v>
      </c>
      <c r="C100" s="102" t="s">
        <v>56</v>
      </c>
      <c r="D100" s="96">
        <f t="shared" si="10"/>
        <v>1.2500000000000001E-2</v>
      </c>
      <c r="E100" s="103">
        <v>2.2559999999999998</v>
      </c>
      <c r="F100" s="104">
        <v>0.56440000000000001</v>
      </c>
      <c r="G100" s="99">
        <f t="shared" si="11"/>
        <v>2.8203999999999998</v>
      </c>
      <c r="H100" s="101">
        <v>1.01</v>
      </c>
      <c r="I100" s="105" t="s">
        <v>59</v>
      </c>
      <c r="J100" s="106">
        <f t="shared" ref="J100:J131" si="16">H100</f>
        <v>1.01</v>
      </c>
      <c r="K100" s="101">
        <v>1584</v>
      </c>
      <c r="L100" s="102" t="s">
        <v>57</v>
      </c>
      <c r="M100" s="100">
        <f t="shared" si="13"/>
        <v>0.15840000000000001</v>
      </c>
      <c r="N100" s="101">
        <v>1549</v>
      </c>
      <c r="O100" s="102" t="s">
        <v>57</v>
      </c>
      <c r="P100" s="100">
        <f t="shared" si="14"/>
        <v>0.15489999999999998</v>
      </c>
    </row>
    <row r="101" spans="1:16">
      <c r="A101" s="18">
        <f t="shared" si="15"/>
        <v>101</v>
      </c>
      <c r="B101" s="101">
        <v>300</v>
      </c>
      <c r="C101" s="102" t="s">
        <v>56</v>
      </c>
      <c r="D101" s="96">
        <f t="shared" ref="D101:D113" si="17">B101/1000/$C$5</f>
        <v>1.3636363636363636E-2</v>
      </c>
      <c r="E101" s="103">
        <v>2.395</v>
      </c>
      <c r="F101" s="104">
        <v>0.53339999999999999</v>
      </c>
      <c r="G101" s="99">
        <f t="shared" si="11"/>
        <v>2.9283999999999999</v>
      </c>
      <c r="H101" s="101">
        <v>1.0900000000000001</v>
      </c>
      <c r="I101" s="102" t="s">
        <v>59</v>
      </c>
      <c r="J101" s="106">
        <f t="shared" si="16"/>
        <v>1.0900000000000001</v>
      </c>
      <c r="K101" s="101">
        <v>1657</v>
      </c>
      <c r="L101" s="102" t="s">
        <v>57</v>
      </c>
      <c r="M101" s="100">
        <f t="shared" si="13"/>
        <v>0.16570000000000001</v>
      </c>
      <c r="N101" s="101">
        <v>1648</v>
      </c>
      <c r="O101" s="102" t="s">
        <v>57</v>
      </c>
      <c r="P101" s="100">
        <f t="shared" si="14"/>
        <v>0.1648</v>
      </c>
    </row>
    <row r="102" spans="1:16">
      <c r="A102" s="18">
        <f t="shared" si="15"/>
        <v>102</v>
      </c>
      <c r="B102" s="101">
        <v>325</v>
      </c>
      <c r="C102" s="102" t="s">
        <v>56</v>
      </c>
      <c r="D102" s="96">
        <f t="shared" si="17"/>
        <v>1.4772727272727272E-2</v>
      </c>
      <c r="E102" s="103">
        <v>2.5350000000000001</v>
      </c>
      <c r="F102" s="104">
        <v>0.50609999999999999</v>
      </c>
      <c r="G102" s="99">
        <f t="shared" si="11"/>
        <v>3.0411000000000001</v>
      </c>
      <c r="H102" s="101">
        <v>1.17</v>
      </c>
      <c r="I102" s="102" t="s">
        <v>59</v>
      </c>
      <c r="J102" s="106">
        <f t="shared" si="16"/>
        <v>1.17</v>
      </c>
      <c r="K102" s="101">
        <v>1723</v>
      </c>
      <c r="L102" s="102" t="s">
        <v>57</v>
      </c>
      <c r="M102" s="100">
        <f t="shared" si="13"/>
        <v>0.17230000000000001</v>
      </c>
      <c r="N102" s="101">
        <v>1741</v>
      </c>
      <c r="O102" s="102" t="s">
        <v>57</v>
      </c>
      <c r="P102" s="100">
        <f t="shared" si="14"/>
        <v>0.1741</v>
      </c>
    </row>
    <row r="103" spans="1:16">
      <c r="A103" s="18">
        <f t="shared" si="15"/>
        <v>103</v>
      </c>
      <c r="B103" s="101">
        <v>350</v>
      </c>
      <c r="C103" s="102" t="s">
        <v>56</v>
      </c>
      <c r="D103" s="96">
        <f t="shared" si="17"/>
        <v>1.5909090909090907E-2</v>
      </c>
      <c r="E103" s="103">
        <v>2.6739999999999999</v>
      </c>
      <c r="F103" s="104">
        <v>0.48180000000000001</v>
      </c>
      <c r="G103" s="99">
        <f t="shared" si="11"/>
        <v>3.1558000000000002</v>
      </c>
      <c r="H103" s="101">
        <v>1.25</v>
      </c>
      <c r="I103" s="102" t="s">
        <v>59</v>
      </c>
      <c r="J103" s="106">
        <f t="shared" si="16"/>
        <v>1.25</v>
      </c>
      <c r="K103" s="101">
        <v>1783</v>
      </c>
      <c r="L103" s="102" t="s">
        <v>57</v>
      </c>
      <c r="M103" s="100">
        <f t="shared" si="13"/>
        <v>0.17829999999999999</v>
      </c>
      <c r="N103" s="101">
        <v>1828</v>
      </c>
      <c r="O103" s="102" t="s">
        <v>57</v>
      </c>
      <c r="P103" s="100">
        <f t="shared" si="14"/>
        <v>0.18280000000000002</v>
      </c>
    </row>
    <row r="104" spans="1:16">
      <c r="A104" s="18">
        <f t="shared" si="15"/>
        <v>104</v>
      </c>
      <c r="B104" s="101">
        <v>375</v>
      </c>
      <c r="C104" s="102" t="s">
        <v>56</v>
      </c>
      <c r="D104" s="96">
        <f t="shared" si="17"/>
        <v>1.7045454545454544E-2</v>
      </c>
      <c r="E104" s="103">
        <v>2.8130000000000002</v>
      </c>
      <c r="F104" s="104">
        <v>0.46010000000000001</v>
      </c>
      <c r="G104" s="99">
        <f t="shared" si="11"/>
        <v>3.2731000000000003</v>
      </c>
      <c r="H104" s="101">
        <v>1.33</v>
      </c>
      <c r="I104" s="102" t="s">
        <v>59</v>
      </c>
      <c r="J104" s="106">
        <f t="shared" si="16"/>
        <v>1.33</v>
      </c>
      <c r="K104" s="101">
        <v>1838</v>
      </c>
      <c r="L104" s="102" t="s">
        <v>57</v>
      </c>
      <c r="M104" s="100">
        <f t="shared" si="13"/>
        <v>0.18380000000000002</v>
      </c>
      <c r="N104" s="101">
        <v>1910</v>
      </c>
      <c r="O104" s="102" t="s">
        <v>57</v>
      </c>
      <c r="P104" s="100">
        <f t="shared" si="14"/>
        <v>0.191</v>
      </c>
    </row>
    <row r="105" spans="1:16">
      <c r="A105" s="18">
        <f t="shared" si="15"/>
        <v>105</v>
      </c>
      <c r="B105" s="101">
        <v>400</v>
      </c>
      <c r="C105" s="102" t="s">
        <v>56</v>
      </c>
      <c r="D105" s="96">
        <f t="shared" si="17"/>
        <v>1.8181818181818184E-2</v>
      </c>
      <c r="E105" s="103">
        <v>2.9489999999999998</v>
      </c>
      <c r="F105" s="104">
        <v>0.44040000000000001</v>
      </c>
      <c r="G105" s="99">
        <f t="shared" si="11"/>
        <v>3.3893999999999997</v>
      </c>
      <c r="H105" s="101">
        <v>1.4</v>
      </c>
      <c r="I105" s="102" t="s">
        <v>59</v>
      </c>
      <c r="J105" s="106">
        <f t="shared" si="16"/>
        <v>1.4</v>
      </c>
      <c r="K105" s="101">
        <v>1887</v>
      </c>
      <c r="L105" s="102" t="s">
        <v>57</v>
      </c>
      <c r="M105" s="100">
        <f t="shared" si="13"/>
        <v>0.18870000000000001</v>
      </c>
      <c r="N105" s="101">
        <v>1986</v>
      </c>
      <c r="O105" s="102" t="s">
        <v>57</v>
      </c>
      <c r="P105" s="100">
        <f t="shared" si="14"/>
        <v>0.1986</v>
      </c>
    </row>
    <row r="106" spans="1:16">
      <c r="A106" s="18">
        <f t="shared" si="15"/>
        <v>106</v>
      </c>
      <c r="B106" s="101">
        <v>450</v>
      </c>
      <c r="C106" s="102" t="s">
        <v>56</v>
      </c>
      <c r="D106" s="96">
        <f t="shared" si="17"/>
        <v>2.0454545454545454E-2</v>
      </c>
      <c r="E106" s="103">
        <v>3.2170000000000001</v>
      </c>
      <c r="F106" s="104">
        <v>0.40629999999999999</v>
      </c>
      <c r="G106" s="99">
        <f t="shared" si="11"/>
        <v>3.6233</v>
      </c>
      <c r="H106" s="101">
        <v>1.54</v>
      </c>
      <c r="I106" s="102" t="s">
        <v>59</v>
      </c>
      <c r="J106" s="106">
        <f t="shared" si="16"/>
        <v>1.54</v>
      </c>
      <c r="K106" s="101">
        <v>1979</v>
      </c>
      <c r="L106" s="102" t="s">
        <v>57</v>
      </c>
      <c r="M106" s="100">
        <f t="shared" si="13"/>
        <v>0.19790000000000002</v>
      </c>
      <c r="N106" s="101">
        <v>2125</v>
      </c>
      <c r="O106" s="102" t="s">
        <v>57</v>
      </c>
      <c r="P106" s="100">
        <f t="shared" si="14"/>
        <v>0.21249999999999999</v>
      </c>
    </row>
    <row r="107" spans="1:16">
      <c r="A107" s="18">
        <f t="shared" si="15"/>
        <v>107</v>
      </c>
      <c r="B107" s="101">
        <v>500</v>
      </c>
      <c r="C107" s="102" t="s">
        <v>56</v>
      </c>
      <c r="D107" s="96">
        <f t="shared" si="17"/>
        <v>2.2727272727272728E-2</v>
      </c>
      <c r="E107" s="103">
        <v>3.476</v>
      </c>
      <c r="F107" s="104">
        <v>0.37759999999999999</v>
      </c>
      <c r="G107" s="99">
        <f t="shared" si="11"/>
        <v>3.8536000000000001</v>
      </c>
      <c r="H107" s="101">
        <v>1.66</v>
      </c>
      <c r="I107" s="102" t="s">
        <v>59</v>
      </c>
      <c r="J107" s="106">
        <f t="shared" si="16"/>
        <v>1.66</v>
      </c>
      <c r="K107" s="101">
        <v>2057</v>
      </c>
      <c r="L107" s="102" t="s">
        <v>57</v>
      </c>
      <c r="M107" s="100">
        <f t="shared" si="13"/>
        <v>0.20569999999999999</v>
      </c>
      <c r="N107" s="101">
        <v>2248</v>
      </c>
      <c r="O107" s="102" t="s">
        <v>57</v>
      </c>
      <c r="P107" s="100">
        <f t="shared" si="14"/>
        <v>0.22480000000000003</v>
      </c>
    </row>
    <row r="108" spans="1:16">
      <c r="A108" s="18">
        <f t="shared" si="15"/>
        <v>108</v>
      </c>
      <c r="B108" s="101">
        <v>550</v>
      </c>
      <c r="C108" s="102" t="s">
        <v>56</v>
      </c>
      <c r="D108" s="96">
        <f t="shared" si="17"/>
        <v>2.5000000000000001E-2</v>
      </c>
      <c r="E108" s="103">
        <v>3.726</v>
      </c>
      <c r="F108" s="104">
        <v>0.35320000000000001</v>
      </c>
      <c r="G108" s="99">
        <f t="shared" si="11"/>
        <v>4.0792000000000002</v>
      </c>
      <c r="H108" s="101">
        <v>1.79</v>
      </c>
      <c r="I108" s="102" t="s">
        <v>59</v>
      </c>
      <c r="J108" s="106">
        <f t="shared" si="16"/>
        <v>1.79</v>
      </c>
      <c r="K108" s="101">
        <v>2124</v>
      </c>
      <c r="L108" s="102" t="s">
        <v>57</v>
      </c>
      <c r="M108" s="100">
        <f t="shared" si="13"/>
        <v>0.21240000000000001</v>
      </c>
      <c r="N108" s="101">
        <v>2358</v>
      </c>
      <c r="O108" s="102" t="s">
        <v>57</v>
      </c>
      <c r="P108" s="100">
        <f t="shared" si="14"/>
        <v>0.23580000000000001</v>
      </c>
    </row>
    <row r="109" spans="1:16">
      <c r="A109" s="18">
        <f t="shared" si="15"/>
        <v>109</v>
      </c>
      <c r="B109" s="101">
        <v>600</v>
      </c>
      <c r="C109" s="102" t="s">
        <v>56</v>
      </c>
      <c r="D109" s="96">
        <f t="shared" si="17"/>
        <v>2.7272727272727271E-2</v>
      </c>
      <c r="E109" s="103">
        <v>3.9660000000000002</v>
      </c>
      <c r="F109" s="104">
        <v>0.33210000000000001</v>
      </c>
      <c r="G109" s="99">
        <f t="shared" si="11"/>
        <v>4.2980999999999998</v>
      </c>
      <c r="H109" s="101">
        <v>1.9</v>
      </c>
      <c r="I109" s="102" t="s">
        <v>59</v>
      </c>
      <c r="J109" s="106">
        <f t="shared" si="16"/>
        <v>1.9</v>
      </c>
      <c r="K109" s="101">
        <v>2182</v>
      </c>
      <c r="L109" s="102" t="s">
        <v>57</v>
      </c>
      <c r="M109" s="100">
        <f t="shared" si="13"/>
        <v>0.21820000000000001</v>
      </c>
      <c r="N109" s="101">
        <v>2457</v>
      </c>
      <c r="O109" s="102" t="s">
        <v>57</v>
      </c>
      <c r="P109" s="100">
        <f t="shared" si="14"/>
        <v>0.24569999999999997</v>
      </c>
    </row>
    <row r="110" spans="1:16">
      <c r="A110" s="18">
        <f t="shared" si="15"/>
        <v>110</v>
      </c>
      <c r="B110" s="101">
        <v>650</v>
      </c>
      <c r="C110" s="102" t="s">
        <v>56</v>
      </c>
      <c r="D110" s="96">
        <f t="shared" si="17"/>
        <v>2.9545454545454545E-2</v>
      </c>
      <c r="E110" s="103">
        <v>4.1970000000000001</v>
      </c>
      <c r="F110" s="104">
        <v>0.31359999999999999</v>
      </c>
      <c r="G110" s="99">
        <f t="shared" si="11"/>
        <v>4.5106000000000002</v>
      </c>
      <c r="H110" s="101">
        <v>2.0099999999999998</v>
      </c>
      <c r="I110" s="102" t="s">
        <v>59</v>
      </c>
      <c r="J110" s="106">
        <f t="shared" si="16"/>
        <v>2.0099999999999998</v>
      </c>
      <c r="K110" s="101">
        <v>2233</v>
      </c>
      <c r="L110" s="102" t="s">
        <v>57</v>
      </c>
      <c r="M110" s="100">
        <f t="shared" si="13"/>
        <v>0.2233</v>
      </c>
      <c r="N110" s="101">
        <v>2546</v>
      </c>
      <c r="O110" s="102" t="s">
        <v>57</v>
      </c>
      <c r="P110" s="100">
        <f t="shared" si="14"/>
        <v>0.25459999999999999</v>
      </c>
    </row>
    <row r="111" spans="1:16">
      <c r="A111" s="18">
        <f t="shared" si="15"/>
        <v>111</v>
      </c>
      <c r="B111" s="101">
        <v>700</v>
      </c>
      <c r="C111" s="102" t="s">
        <v>56</v>
      </c>
      <c r="D111" s="96">
        <f t="shared" si="17"/>
        <v>3.1818181818181815E-2</v>
      </c>
      <c r="E111" s="103">
        <v>4.4189999999999996</v>
      </c>
      <c r="F111" s="104">
        <v>0.29730000000000001</v>
      </c>
      <c r="G111" s="99">
        <f t="shared" si="11"/>
        <v>4.7162999999999995</v>
      </c>
      <c r="H111" s="101">
        <v>2.12</v>
      </c>
      <c r="I111" s="102" t="s">
        <v>59</v>
      </c>
      <c r="J111" s="106">
        <f t="shared" si="16"/>
        <v>2.12</v>
      </c>
      <c r="K111" s="101">
        <v>2279</v>
      </c>
      <c r="L111" s="102" t="s">
        <v>57</v>
      </c>
      <c r="M111" s="100">
        <f t="shared" si="13"/>
        <v>0.22789999999999999</v>
      </c>
      <c r="N111" s="101">
        <v>2627</v>
      </c>
      <c r="O111" s="102" t="s">
        <v>57</v>
      </c>
      <c r="P111" s="100">
        <f t="shared" si="14"/>
        <v>0.26269999999999999</v>
      </c>
    </row>
    <row r="112" spans="1:16">
      <c r="A112" s="18">
        <f t="shared" si="15"/>
        <v>112</v>
      </c>
      <c r="B112" s="101">
        <v>800</v>
      </c>
      <c r="C112" s="102" t="s">
        <v>56</v>
      </c>
      <c r="D112" s="96">
        <f t="shared" si="17"/>
        <v>3.6363636363636369E-2</v>
      </c>
      <c r="E112" s="103">
        <v>4.8419999999999996</v>
      </c>
      <c r="F112" s="104">
        <v>0.26979999999999998</v>
      </c>
      <c r="G112" s="99">
        <f t="shared" si="11"/>
        <v>5.1117999999999997</v>
      </c>
      <c r="H112" s="101">
        <v>2.3199999999999998</v>
      </c>
      <c r="I112" s="102" t="s">
        <v>59</v>
      </c>
      <c r="J112" s="106">
        <f t="shared" si="16"/>
        <v>2.3199999999999998</v>
      </c>
      <c r="K112" s="101">
        <v>2364</v>
      </c>
      <c r="L112" s="102" t="s">
        <v>57</v>
      </c>
      <c r="M112" s="100">
        <f t="shared" si="13"/>
        <v>0.2364</v>
      </c>
      <c r="N112" s="101">
        <v>2769</v>
      </c>
      <c r="O112" s="102" t="s">
        <v>57</v>
      </c>
      <c r="P112" s="100">
        <f t="shared" si="14"/>
        <v>0.27690000000000003</v>
      </c>
    </row>
    <row r="113" spans="1:16">
      <c r="A113" s="18">
        <f t="shared" si="15"/>
        <v>113</v>
      </c>
      <c r="B113" s="101">
        <v>900</v>
      </c>
      <c r="C113" s="102" t="s">
        <v>56</v>
      </c>
      <c r="D113" s="96">
        <f t="shared" si="17"/>
        <v>4.0909090909090909E-2</v>
      </c>
      <c r="E113" s="103">
        <v>5.2389999999999999</v>
      </c>
      <c r="F113" s="104">
        <v>0.24740000000000001</v>
      </c>
      <c r="G113" s="99">
        <f t="shared" si="11"/>
        <v>5.4863999999999997</v>
      </c>
      <c r="H113" s="101">
        <v>2.5</v>
      </c>
      <c r="I113" s="102" t="s">
        <v>59</v>
      </c>
      <c r="J113" s="106">
        <f t="shared" si="16"/>
        <v>2.5</v>
      </c>
      <c r="K113" s="101">
        <v>2433</v>
      </c>
      <c r="L113" s="102" t="s">
        <v>57</v>
      </c>
      <c r="M113" s="100">
        <f t="shared" si="13"/>
        <v>0.24329999999999999</v>
      </c>
      <c r="N113" s="101">
        <v>2890</v>
      </c>
      <c r="O113" s="102" t="s">
        <v>57</v>
      </c>
      <c r="P113" s="100">
        <f t="shared" si="14"/>
        <v>0.28900000000000003</v>
      </c>
    </row>
    <row r="114" spans="1:16">
      <c r="A114" s="18">
        <f t="shared" si="15"/>
        <v>114</v>
      </c>
      <c r="B114" s="101">
        <v>1</v>
      </c>
      <c r="C114" s="105" t="s">
        <v>58</v>
      </c>
      <c r="D114" s="96">
        <f t="shared" ref="D114:D145" si="18">B114/$C$5</f>
        <v>4.5454545454545456E-2</v>
      </c>
      <c r="E114" s="103">
        <v>5.6159999999999997</v>
      </c>
      <c r="F114" s="104">
        <v>0.22869999999999999</v>
      </c>
      <c r="G114" s="99">
        <f t="shared" si="11"/>
        <v>5.8446999999999996</v>
      </c>
      <c r="H114" s="101">
        <v>2.68</v>
      </c>
      <c r="I114" s="102" t="s">
        <v>59</v>
      </c>
      <c r="J114" s="106">
        <f t="shared" si="16"/>
        <v>2.68</v>
      </c>
      <c r="K114" s="101">
        <v>2492</v>
      </c>
      <c r="L114" s="102" t="s">
        <v>57</v>
      </c>
      <c r="M114" s="100">
        <f t="shared" si="13"/>
        <v>0.2492</v>
      </c>
      <c r="N114" s="101">
        <v>2995</v>
      </c>
      <c r="O114" s="102" t="s">
        <v>57</v>
      </c>
      <c r="P114" s="100">
        <f t="shared" si="14"/>
        <v>0.29949999999999999</v>
      </c>
    </row>
    <row r="115" spans="1:16">
      <c r="A115" s="18">
        <f t="shared" si="15"/>
        <v>115</v>
      </c>
      <c r="B115" s="101">
        <v>1.1000000000000001</v>
      </c>
      <c r="C115" s="102" t="s">
        <v>58</v>
      </c>
      <c r="D115" s="96">
        <f t="shared" si="18"/>
        <v>0.05</v>
      </c>
      <c r="E115" s="103">
        <v>5.976</v>
      </c>
      <c r="F115" s="104">
        <v>0.21299999999999999</v>
      </c>
      <c r="G115" s="99">
        <f t="shared" si="11"/>
        <v>6.1890000000000001</v>
      </c>
      <c r="H115" s="101">
        <v>2.84</v>
      </c>
      <c r="I115" s="102" t="s">
        <v>59</v>
      </c>
      <c r="J115" s="106">
        <f t="shared" si="16"/>
        <v>2.84</v>
      </c>
      <c r="K115" s="101">
        <v>2542</v>
      </c>
      <c r="L115" s="102" t="s">
        <v>57</v>
      </c>
      <c r="M115" s="100">
        <f t="shared" si="13"/>
        <v>0.25419999999999998</v>
      </c>
      <c r="N115" s="101">
        <v>3086</v>
      </c>
      <c r="O115" s="102" t="s">
        <v>57</v>
      </c>
      <c r="P115" s="100">
        <f t="shared" si="14"/>
        <v>0.30859999999999999</v>
      </c>
    </row>
    <row r="116" spans="1:16">
      <c r="A116" s="18">
        <f t="shared" si="15"/>
        <v>116</v>
      </c>
      <c r="B116" s="101">
        <v>1.2</v>
      </c>
      <c r="C116" s="102" t="s">
        <v>58</v>
      </c>
      <c r="D116" s="96">
        <f t="shared" si="18"/>
        <v>5.4545454545454543E-2</v>
      </c>
      <c r="E116" s="103">
        <v>6.3230000000000004</v>
      </c>
      <c r="F116" s="104">
        <v>0.19939999999999999</v>
      </c>
      <c r="G116" s="99">
        <f t="shared" si="11"/>
        <v>6.5224000000000002</v>
      </c>
      <c r="H116" s="101">
        <v>3</v>
      </c>
      <c r="I116" s="102" t="s">
        <v>59</v>
      </c>
      <c r="J116" s="106">
        <f t="shared" si="16"/>
        <v>3</v>
      </c>
      <c r="K116" s="101">
        <v>2585</v>
      </c>
      <c r="L116" s="102" t="s">
        <v>57</v>
      </c>
      <c r="M116" s="100">
        <f t="shared" ref="M116:M147" si="19">K116/1000/10</f>
        <v>0.25850000000000001</v>
      </c>
      <c r="N116" s="101">
        <v>3167</v>
      </c>
      <c r="O116" s="102" t="s">
        <v>57</v>
      </c>
      <c r="P116" s="100">
        <f t="shared" ref="P116:P147" si="20">N116/1000/10</f>
        <v>0.31669999999999998</v>
      </c>
    </row>
    <row r="117" spans="1:16">
      <c r="A117" s="18">
        <f t="shared" si="15"/>
        <v>117</v>
      </c>
      <c r="B117" s="101">
        <v>1.3</v>
      </c>
      <c r="C117" s="102" t="s">
        <v>58</v>
      </c>
      <c r="D117" s="96">
        <f t="shared" si="18"/>
        <v>5.909090909090909E-2</v>
      </c>
      <c r="E117" s="103">
        <v>6.6589999999999998</v>
      </c>
      <c r="F117" s="104">
        <v>0.18770000000000001</v>
      </c>
      <c r="G117" s="99">
        <f t="shared" si="11"/>
        <v>6.8467000000000002</v>
      </c>
      <c r="H117" s="101">
        <v>3.15</v>
      </c>
      <c r="I117" s="102" t="s">
        <v>59</v>
      </c>
      <c r="J117" s="106">
        <f t="shared" si="16"/>
        <v>3.15</v>
      </c>
      <c r="K117" s="101">
        <v>2623</v>
      </c>
      <c r="L117" s="102" t="s">
        <v>57</v>
      </c>
      <c r="M117" s="100">
        <f t="shared" si="19"/>
        <v>0.26230000000000003</v>
      </c>
      <c r="N117" s="101">
        <v>3240</v>
      </c>
      <c r="O117" s="102" t="s">
        <v>57</v>
      </c>
      <c r="P117" s="100">
        <f t="shared" si="20"/>
        <v>0.32400000000000001</v>
      </c>
    </row>
    <row r="118" spans="1:16">
      <c r="A118" s="18">
        <f t="shared" si="15"/>
        <v>118</v>
      </c>
      <c r="B118" s="101">
        <v>1.4</v>
      </c>
      <c r="C118" s="102" t="s">
        <v>58</v>
      </c>
      <c r="D118" s="96">
        <f t="shared" si="18"/>
        <v>6.363636363636363E-2</v>
      </c>
      <c r="E118" s="103">
        <v>6.9859999999999998</v>
      </c>
      <c r="F118" s="104">
        <v>0.17730000000000001</v>
      </c>
      <c r="G118" s="99">
        <f t="shared" si="11"/>
        <v>7.1632999999999996</v>
      </c>
      <c r="H118" s="101">
        <v>3.29</v>
      </c>
      <c r="I118" s="102" t="s">
        <v>59</v>
      </c>
      <c r="J118" s="106">
        <f t="shared" si="16"/>
        <v>3.29</v>
      </c>
      <c r="K118" s="101">
        <v>2656</v>
      </c>
      <c r="L118" s="102" t="s">
        <v>57</v>
      </c>
      <c r="M118" s="100">
        <f t="shared" si="19"/>
        <v>0.2656</v>
      </c>
      <c r="N118" s="101">
        <v>3305</v>
      </c>
      <c r="O118" s="102" t="s">
        <v>57</v>
      </c>
      <c r="P118" s="100">
        <f t="shared" si="20"/>
        <v>0.33050000000000002</v>
      </c>
    </row>
    <row r="119" spans="1:16">
      <c r="A119" s="18">
        <f t="shared" si="15"/>
        <v>119</v>
      </c>
      <c r="B119" s="101">
        <v>1.5</v>
      </c>
      <c r="C119" s="102" t="s">
        <v>58</v>
      </c>
      <c r="D119" s="96">
        <f t="shared" si="18"/>
        <v>6.8181818181818177E-2</v>
      </c>
      <c r="E119" s="103">
        <v>7.306</v>
      </c>
      <c r="F119" s="104">
        <v>0.16819999999999999</v>
      </c>
      <c r="G119" s="99">
        <f t="shared" si="11"/>
        <v>7.4741999999999997</v>
      </c>
      <c r="H119" s="101">
        <v>3.42</v>
      </c>
      <c r="I119" s="102" t="s">
        <v>59</v>
      </c>
      <c r="J119" s="106">
        <f t="shared" si="16"/>
        <v>3.42</v>
      </c>
      <c r="K119" s="101">
        <v>2686</v>
      </c>
      <c r="L119" s="102" t="s">
        <v>57</v>
      </c>
      <c r="M119" s="100">
        <f t="shared" si="19"/>
        <v>0.26860000000000001</v>
      </c>
      <c r="N119" s="101">
        <v>3364</v>
      </c>
      <c r="O119" s="102" t="s">
        <v>57</v>
      </c>
      <c r="P119" s="100">
        <f t="shared" si="20"/>
        <v>0.33639999999999998</v>
      </c>
    </row>
    <row r="120" spans="1:16">
      <c r="A120" s="18">
        <f t="shared" si="15"/>
        <v>120</v>
      </c>
      <c r="B120" s="101">
        <v>1.6</v>
      </c>
      <c r="C120" s="102" t="s">
        <v>58</v>
      </c>
      <c r="D120" s="96">
        <f t="shared" si="18"/>
        <v>7.2727272727272738E-2</v>
      </c>
      <c r="E120" s="103">
        <v>7.6189999999999998</v>
      </c>
      <c r="F120" s="104">
        <v>0.16</v>
      </c>
      <c r="G120" s="99">
        <f t="shared" si="11"/>
        <v>7.7789999999999999</v>
      </c>
      <c r="H120" s="101">
        <v>3.55</v>
      </c>
      <c r="I120" s="102" t="s">
        <v>59</v>
      </c>
      <c r="J120" s="106">
        <f t="shared" si="16"/>
        <v>3.55</v>
      </c>
      <c r="K120" s="101">
        <v>2712</v>
      </c>
      <c r="L120" s="102" t="s">
        <v>57</v>
      </c>
      <c r="M120" s="100">
        <f t="shared" si="19"/>
        <v>0.2712</v>
      </c>
      <c r="N120" s="101">
        <v>3417</v>
      </c>
      <c r="O120" s="102" t="s">
        <v>57</v>
      </c>
      <c r="P120" s="100">
        <f t="shared" si="20"/>
        <v>0.3417</v>
      </c>
    </row>
    <row r="121" spans="1:16">
      <c r="A121" s="18">
        <f t="shared" si="15"/>
        <v>121</v>
      </c>
      <c r="B121" s="101">
        <v>1.7</v>
      </c>
      <c r="C121" s="102" t="s">
        <v>58</v>
      </c>
      <c r="D121" s="96">
        <f t="shared" si="18"/>
        <v>7.7272727272727271E-2</v>
      </c>
      <c r="E121" s="103">
        <v>7.9260000000000002</v>
      </c>
      <c r="F121" s="104">
        <v>0.1527</v>
      </c>
      <c r="G121" s="99">
        <f t="shared" si="11"/>
        <v>8.0786999999999995</v>
      </c>
      <c r="H121" s="101">
        <v>3.68</v>
      </c>
      <c r="I121" s="102" t="s">
        <v>59</v>
      </c>
      <c r="J121" s="106">
        <f t="shared" si="16"/>
        <v>3.68</v>
      </c>
      <c r="K121" s="101">
        <v>2736</v>
      </c>
      <c r="L121" s="102" t="s">
        <v>57</v>
      </c>
      <c r="M121" s="100">
        <f t="shared" si="19"/>
        <v>0.27360000000000001</v>
      </c>
      <c r="N121" s="101">
        <v>3466</v>
      </c>
      <c r="O121" s="102" t="s">
        <v>57</v>
      </c>
      <c r="P121" s="100">
        <f t="shared" si="20"/>
        <v>0.34660000000000002</v>
      </c>
    </row>
    <row r="122" spans="1:16">
      <c r="A122" s="18">
        <f t="shared" si="15"/>
        <v>122</v>
      </c>
      <c r="B122" s="101">
        <v>1.8</v>
      </c>
      <c r="C122" s="102" t="s">
        <v>58</v>
      </c>
      <c r="D122" s="96">
        <f t="shared" si="18"/>
        <v>8.1818181818181818E-2</v>
      </c>
      <c r="E122" s="103">
        <v>8.2279999999999998</v>
      </c>
      <c r="F122" s="104">
        <v>0.14610000000000001</v>
      </c>
      <c r="G122" s="99">
        <f t="shared" si="11"/>
        <v>8.3741000000000003</v>
      </c>
      <c r="H122" s="101">
        <v>3.8</v>
      </c>
      <c r="I122" s="102" t="s">
        <v>59</v>
      </c>
      <c r="J122" s="106">
        <f t="shared" si="16"/>
        <v>3.8</v>
      </c>
      <c r="K122" s="101">
        <v>2758</v>
      </c>
      <c r="L122" s="102" t="s">
        <v>57</v>
      </c>
      <c r="M122" s="100">
        <f t="shared" si="19"/>
        <v>0.27579999999999999</v>
      </c>
      <c r="N122" s="101">
        <v>3511</v>
      </c>
      <c r="O122" s="102" t="s">
        <v>57</v>
      </c>
      <c r="P122" s="100">
        <f t="shared" si="20"/>
        <v>0.35110000000000002</v>
      </c>
    </row>
    <row r="123" spans="1:16">
      <c r="A123" s="18">
        <f t="shared" si="15"/>
        <v>123</v>
      </c>
      <c r="B123" s="101">
        <v>2</v>
      </c>
      <c r="C123" s="102" t="s">
        <v>58</v>
      </c>
      <c r="D123" s="96">
        <f t="shared" si="18"/>
        <v>9.0909090909090912E-2</v>
      </c>
      <c r="E123" s="103">
        <v>8.8160000000000007</v>
      </c>
      <c r="F123" s="104">
        <v>0.13450000000000001</v>
      </c>
      <c r="G123" s="99">
        <f t="shared" si="11"/>
        <v>8.9504999999999999</v>
      </c>
      <c r="H123" s="101">
        <v>4.03</v>
      </c>
      <c r="I123" s="102" t="s">
        <v>59</v>
      </c>
      <c r="J123" s="106">
        <f t="shared" si="16"/>
        <v>4.03</v>
      </c>
      <c r="K123" s="101">
        <v>2806</v>
      </c>
      <c r="L123" s="102" t="s">
        <v>57</v>
      </c>
      <c r="M123" s="100">
        <f t="shared" si="19"/>
        <v>0.28060000000000002</v>
      </c>
      <c r="N123" s="101">
        <v>3591</v>
      </c>
      <c r="O123" s="102" t="s">
        <v>57</v>
      </c>
      <c r="P123" s="100">
        <f t="shared" si="20"/>
        <v>0.35910000000000003</v>
      </c>
    </row>
    <row r="124" spans="1:16">
      <c r="A124" s="18">
        <f t="shared" si="15"/>
        <v>124</v>
      </c>
      <c r="B124" s="101">
        <v>2.25</v>
      </c>
      <c r="C124" s="102" t="s">
        <v>58</v>
      </c>
      <c r="D124" s="96">
        <f t="shared" si="18"/>
        <v>0.10227272727272728</v>
      </c>
      <c r="E124" s="103">
        <v>9.5229999999999997</v>
      </c>
      <c r="F124" s="104">
        <v>0.1227</v>
      </c>
      <c r="G124" s="99">
        <f t="shared" si="11"/>
        <v>9.6456999999999997</v>
      </c>
      <c r="H124" s="101">
        <v>4.29</v>
      </c>
      <c r="I124" s="102" t="s">
        <v>59</v>
      </c>
      <c r="J124" s="106">
        <f t="shared" si="16"/>
        <v>4.29</v>
      </c>
      <c r="K124" s="101">
        <v>2860</v>
      </c>
      <c r="L124" s="102" t="s">
        <v>57</v>
      </c>
      <c r="M124" s="100">
        <f t="shared" si="19"/>
        <v>0.28599999999999998</v>
      </c>
      <c r="N124" s="101">
        <v>3676</v>
      </c>
      <c r="O124" s="102" t="s">
        <v>57</v>
      </c>
      <c r="P124" s="100">
        <f t="shared" si="20"/>
        <v>0.36760000000000004</v>
      </c>
    </row>
    <row r="125" spans="1:16">
      <c r="A125" s="18">
        <f t="shared" si="15"/>
        <v>125</v>
      </c>
      <c r="B125" s="107">
        <v>2.5</v>
      </c>
      <c r="C125" s="108" t="s">
        <v>58</v>
      </c>
      <c r="D125" s="96">
        <f t="shared" si="18"/>
        <v>0.11363636363636363</v>
      </c>
      <c r="E125" s="103">
        <v>10.199999999999999</v>
      </c>
      <c r="F125" s="104">
        <v>0.1128</v>
      </c>
      <c r="G125" s="99">
        <f t="shared" si="11"/>
        <v>10.312799999999999</v>
      </c>
      <c r="H125" s="101">
        <v>4.54</v>
      </c>
      <c r="I125" s="102" t="s">
        <v>59</v>
      </c>
      <c r="J125" s="106">
        <f t="shared" si="16"/>
        <v>4.54</v>
      </c>
      <c r="K125" s="101">
        <v>2905</v>
      </c>
      <c r="L125" s="102" t="s">
        <v>57</v>
      </c>
      <c r="M125" s="100">
        <f t="shared" si="19"/>
        <v>0.29049999999999998</v>
      </c>
      <c r="N125" s="101">
        <v>3748</v>
      </c>
      <c r="O125" s="102" t="s">
        <v>57</v>
      </c>
      <c r="P125" s="100">
        <f t="shared" si="20"/>
        <v>0.37480000000000002</v>
      </c>
    </row>
    <row r="126" spans="1:16">
      <c r="A126" s="18">
        <f t="shared" si="15"/>
        <v>126</v>
      </c>
      <c r="B126" s="107">
        <v>2.75</v>
      </c>
      <c r="C126" s="108" t="s">
        <v>58</v>
      </c>
      <c r="D126" s="96">
        <f t="shared" si="18"/>
        <v>0.125</v>
      </c>
      <c r="E126" s="103">
        <v>10.83</v>
      </c>
      <c r="F126" s="104">
        <v>0.1046</v>
      </c>
      <c r="G126" s="99">
        <f t="shared" si="11"/>
        <v>10.9346</v>
      </c>
      <c r="H126" s="107">
        <v>4.78</v>
      </c>
      <c r="I126" s="108" t="s">
        <v>59</v>
      </c>
      <c r="J126" s="106">
        <f t="shared" si="16"/>
        <v>4.78</v>
      </c>
      <c r="K126" s="107">
        <v>2944</v>
      </c>
      <c r="L126" s="108" t="s">
        <v>57</v>
      </c>
      <c r="M126" s="100">
        <f t="shared" si="19"/>
        <v>0.2944</v>
      </c>
      <c r="N126" s="107">
        <v>3810</v>
      </c>
      <c r="O126" s="108" t="s">
        <v>57</v>
      </c>
      <c r="P126" s="100">
        <f t="shared" si="20"/>
        <v>0.38100000000000001</v>
      </c>
    </row>
    <row r="127" spans="1:16">
      <c r="A127" s="18">
        <f t="shared" si="15"/>
        <v>127</v>
      </c>
      <c r="B127" s="107">
        <v>3</v>
      </c>
      <c r="C127" s="108" t="s">
        <v>58</v>
      </c>
      <c r="D127" s="96">
        <f t="shared" si="18"/>
        <v>0.13636363636363635</v>
      </c>
      <c r="E127" s="103">
        <v>11.43</v>
      </c>
      <c r="F127" s="104">
        <v>9.7589999999999996E-2</v>
      </c>
      <c r="G127" s="99">
        <f t="shared" si="11"/>
        <v>11.52759</v>
      </c>
      <c r="H127" s="107">
        <v>5</v>
      </c>
      <c r="I127" s="108" t="s">
        <v>59</v>
      </c>
      <c r="J127" s="106">
        <f t="shared" si="16"/>
        <v>5</v>
      </c>
      <c r="K127" s="107">
        <v>2978</v>
      </c>
      <c r="L127" s="108" t="s">
        <v>57</v>
      </c>
      <c r="M127" s="100">
        <f t="shared" si="19"/>
        <v>0.29780000000000001</v>
      </c>
      <c r="N127" s="107">
        <v>3864</v>
      </c>
      <c r="O127" s="108" t="s">
        <v>57</v>
      </c>
      <c r="P127" s="100">
        <f t="shared" si="20"/>
        <v>0.38639999999999997</v>
      </c>
    </row>
    <row r="128" spans="1:16">
      <c r="A128" s="18">
        <f t="shared" si="15"/>
        <v>128</v>
      </c>
      <c r="B128" s="101">
        <v>3.25</v>
      </c>
      <c r="C128" s="102" t="s">
        <v>58</v>
      </c>
      <c r="D128" s="96">
        <f t="shared" si="18"/>
        <v>0.14772727272727273</v>
      </c>
      <c r="E128" s="103">
        <v>11.99</v>
      </c>
      <c r="F128" s="104">
        <v>9.153E-2</v>
      </c>
      <c r="G128" s="99">
        <f t="shared" si="11"/>
        <v>12.081530000000001</v>
      </c>
      <c r="H128" s="101">
        <v>5.21</v>
      </c>
      <c r="I128" s="102" t="s">
        <v>59</v>
      </c>
      <c r="J128" s="106">
        <f t="shared" si="16"/>
        <v>5.21</v>
      </c>
      <c r="K128" s="107">
        <v>3007</v>
      </c>
      <c r="L128" s="108" t="s">
        <v>57</v>
      </c>
      <c r="M128" s="100">
        <f t="shared" si="19"/>
        <v>0.30070000000000002</v>
      </c>
      <c r="N128" s="107">
        <v>3912</v>
      </c>
      <c r="O128" s="108" t="s">
        <v>57</v>
      </c>
      <c r="P128" s="100">
        <f t="shared" si="20"/>
        <v>0.39119999999999999</v>
      </c>
    </row>
    <row r="129" spans="1:16">
      <c r="A129" s="18">
        <f t="shared" si="15"/>
        <v>129</v>
      </c>
      <c r="B129" s="101">
        <v>3.5</v>
      </c>
      <c r="C129" s="102" t="s">
        <v>58</v>
      </c>
      <c r="D129" s="96">
        <f t="shared" si="18"/>
        <v>0.15909090909090909</v>
      </c>
      <c r="E129" s="103">
        <v>12.52</v>
      </c>
      <c r="F129" s="104">
        <v>8.6230000000000001E-2</v>
      </c>
      <c r="G129" s="99">
        <f t="shared" si="11"/>
        <v>12.60623</v>
      </c>
      <c r="H129" s="101">
        <v>5.41</v>
      </c>
      <c r="I129" s="102" t="s">
        <v>59</v>
      </c>
      <c r="J129" s="106">
        <f t="shared" si="16"/>
        <v>5.41</v>
      </c>
      <c r="K129" s="107">
        <v>3033</v>
      </c>
      <c r="L129" s="108" t="s">
        <v>57</v>
      </c>
      <c r="M129" s="100">
        <f t="shared" si="19"/>
        <v>0.30330000000000001</v>
      </c>
      <c r="N129" s="107">
        <v>3955</v>
      </c>
      <c r="O129" s="108" t="s">
        <v>57</v>
      </c>
      <c r="P129" s="100">
        <f t="shared" si="20"/>
        <v>0.39550000000000002</v>
      </c>
    </row>
    <row r="130" spans="1:16">
      <c r="A130" s="18">
        <f t="shared" si="15"/>
        <v>130</v>
      </c>
      <c r="B130" s="101">
        <v>3.75</v>
      </c>
      <c r="C130" s="102" t="s">
        <v>58</v>
      </c>
      <c r="D130" s="96">
        <f t="shared" si="18"/>
        <v>0.17045454545454544</v>
      </c>
      <c r="E130" s="103">
        <v>13</v>
      </c>
      <c r="F130" s="104">
        <v>8.1549999999999997E-2</v>
      </c>
      <c r="G130" s="99">
        <f t="shared" si="11"/>
        <v>13.08155</v>
      </c>
      <c r="H130" s="101">
        <v>5.6</v>
      </c>
      <c r="I130" s="102" t="s">
        <v>59</v>
      </c>
      <c r="J130" s="106">
        <f t="shared" si="16"/>
        <v>5.6</v>
      </c>
      <c r="K130" s="107">
        <v>3057</v>
      </c>
      <c r="L130" s="108" t="s">
        <v>57</v>
      </c>
      <c r="M130" s="100">
        <f t="shared" si="19"/>
        <v>0.30569999999999997</v>
      </c>
      <c r="N130" s="107">
        <v>3994</v>
      </c>
      <c r="O130" s="108" t="s">
        <v>57</v>
      </c>
      <c r="P130" s="100">
        <f t="shared" si="20"/>
        <v>0.39940000000000003</v>
      </c>
    </row>
    <row r="131" spans="1:16">
      <c r="A131" s="18">
        <f t="shared" si="15"/>
        <v>131</v>
      </c>
      <c r="B131" s="101">
        <v>4</v>
      </c>
      <c r="C131" s="102" t="s">
        <v>58</v>
      </c>
      <c r="D131" s="96">
        <f t="shared" si="18"/>
        <v>0.18181818181818182</v>
      </c>
      <c r="E131" s="103">
        <v>13.44</v>
      </c>
      <c r="F131" s="104">
        <v>7.7399999999999997E-2</v>
      </c>
      <c r="G131" s="99">
        <f t="shared" si="11"/>
        <v>13.5174</v>
      </c>
      <c r="H131" s="101">
        <v>5.79</v>
      </c>
      <c r="I131" s="102" t="s">
        <v>59</v>
      </c>
      <c r="J131" s="106">
        <f t="shared" si="16"/>
        <v>5.79</v>
      </c>
      <c r="K131" s="107">
        <v>3079</v>
      </c>
      <c r="L131" s="108" t="s">
        <v>57</v>
      </c>
      <c r="M131" s="100">
        <f t="shared" si="19"/>
        <v>0.30790000000000001</v>
      </c>
      <c r="N131" s="107">
        <v>4029</v>
      </c>
      <c r="O131" s="108" t="s">
        <v>57</v>
      </c>
      <c r="P131" s="100">
        <f t="shared" si="20"/>
        <v>0.40289999999999998</v>
      </c>
    </row>
    <row r="132" spans="1:16">
      <c r="A132" s="18">
        <f t="shared" si="15"/>
        <v>132</v>
      </c>
      <c r="B132" s="101">
        <v>4.5</v>
      </c>
      <c r="C132" s="102" t="s">
        <v>58</v>
      </c>
      <c r="D132" s="96">
        <f t="shared" si="18"/>
        <v>0.20454545454545456</v>
      </c>
      <c r="E132" s="103">
        <v>14.21</v>
      </c>
      <c r="F132" s="104">
        <v>7.0330000000000004E-2</v>
      </c>
      <c r="G132" s="99">
        <f t="shared" si="11"/>
        <v>14.280330000000001</v>
      </c>
      <c r="H132" s="101">
        <v>6.15</v>
      </c>
      <c r="I132" s="102" t="s">
        <v>59</v>
      </c>
      <c r="J132" s="106">
        <f t="shared" ref="J132:J163" si="21">H132</f>
        <v>6.15</v>
      </c>
      <c r="K132" s="107">
        <v>3138</v>
      </c>
      <c r="L132" s="108" t="s">
        <v>57</v>
      </c>
      <c r="M132" s="100">
        <f t="shared" si="19"/>
        <v>0.31379999999999997</v>
      </c>
      <c r="N132" s="107">
        <v>4091</v>
      </c>
      <c r="O132" s="108" t="s">
        <v>57</v>
      </c>
      <c r="P132" s="100">
        <f t="shared" si="20"/>
        <v>0.40910000000000002</v>
      </c>
    </row>
    <row r="133" spans="1:16">
      <c r="A133" s="18">
        <f t="shared" si="15"/>
        <v>133</v>
      </c>
      <c r="B133" s="101">
        <v>5</v>
      </c>
      <c r="C133" s="102" t="s">
        <v>58</v>
      </c>
      <c r="D133" s="96">
        <f t="shared" si="18"/>
        <v>0.22727272727272727</v>
      </c>
      <c r="E133" s="103">
        <v>14.84</v>
      </c>
      <c r="F133" s="104">
        <v>6.4530000000000004E-2</v>
      </c>
      <c r="G133" s="99">
        <f t="shared" si="11"/>
        <v>14.904529999999999</v>
      </c>
      <c r="H133" s="101">
        <v>6.49</v>
      </c>
      <c r="I133" s="102" t="s">
        <v>59</v>
      </c>
      <c r="J133" s="106">
        <f t="shared" si="21"/>
        <v>6.49</v>
      </c>
      <c r="K133" s="107">
        <v>3189</v>
      </c>
      <c r="L133" s="108" t="s">
        <v>57</v>
      </c>
      <c r="M133" s="100">
        <f t="shared" si="19"/>
        <v>0.31890000000000002</v>
      </c>
      <c r="N133" s="107">
        <v>4144</v>
      </c>
      <c r="O133" s="108" t="s">
        <v>57</v>
      </c>
      <c r="P133" s="100">
        <f t="shared" si="20"/>
        <v>0.41439999999999999</v>
      </c>
    </row>
    <row r="134" spans="1:16">
      <c r="A134" s="18">
        <f t="shared" si="15"/>
        <v>134</v>
      </c>
      <c r="B134" s="101">
        <v>5.5</v>
      </c>
      <c r="C134" s="102" t="s">
        <v>58</v>
      </c>
      <c r="D134" s="96">
        <f t="shared" si="18"/>
        <v>0.25</v>
      </c>
      <c r="E134" s="103">
        <v>15.35</v>
      </c>
      <c r="F134" s="104">
        <v>5.9670000000000001E-2</v>
      </c>
      <c r="G134" s="99">
        <f t="shared" si="11"/>
        <v>15.40967</v>
      </c>
      <c r="H134" s="101">
        <v>6.82</v>
      </c>
      <c r="I134" s="102" t="s">
        <v>59</v>
      </c>
      <c r="J134" s="106">
        <f t="shared" si="21"/>
        <v>6.82</v>
      </c>
      <c r="K134" s="107">
        <v>3236</v>
      </c>
      <c r="L134" s="108" t="s">
        <v>57</v>
      </c>
      <c r="M134" s="100">
        <f t="shared" si="19"/>
        <v>0.3236</v>
      </c>
      <c r="N134" s="107">
        <v>4191</v>
      </c>
      <c r="O134" s="108" t="s">
        <v>57</v>
      </c>
      <c r="P134" s="100">
        <f t="shared" si="20"/>
        <v>0.41909999999999997</v>
      </c>
    </row>
    <row r="135" spans="1:16">
      <c r="A135" s="18">
        <f t="shared" si="15"/>
        <v>135</v>
      </c>
      <c r="B135" s="101">
        <v>6</v>
      </c>
      <c r="C135" s="102" t="s">
        <v>58</v>
      </c>
      <c r="D135" s="96">
        <f t="shared" si="18"/>
        <v>0.27272727272727271</v>
      </c>
      <c r="E135" s="103">
        <v>15.76</v>
      </c>
      <c r="F135" s="104">
        <v>5.5550000000000002E-2</v>
      </c>
      <c r="G135" s="99">
        <f t="shared" si="11"/>
        <v>15.81555</v>
      </c>
      <c r="H135" s="101">
        <v>7.14</v>
      </c>
      <c r="I135" s="102" t="s">
        <v>59</v>
      </c>
      <c r="J135" s="106">
        <f t="shared" si="21"/>
        <v>7.14</v>
      </c>
      <c r="K135" s="107">
        <v>3278</v>
      </c>
      <c r="L135" s="108" t="s">
        <v>57</v>
      </c>
      <c r="M135" s="100">
        <f t="shared" si="19"/>
        <v>0.32779999999999998</v>
      </c>
      <c r="N135" s="107">
        <v>4233</v>
      </c>
      <c r="O135" s="108" t="s">
        <v>57</v>
      </c>
      <c r="P135" s="100">
        <f t="shared" si="20"/>
        <v>0.42329999999999995</v>
      </c>
    </row>
    <row r="136" spans="1:16">
      <c r="A136" s="18">
        <f t="shared" si="15"/>
        <v>136</v>
      </c>
      <c r="B136" s="101">
        <v>6.5</v>
      </c>
      <c r="C136" s="102" t="s">
        <v>58</v>
      </c>
      <c r="D136" s="96">
        <f t="shared" si="18"/>
        <v>0.29545454545454547</v>
      </c>
      <c r="E136" s="103">
        <v>16.079999999999998</v>
      </c>
      <c r="F136" s="104">
        <v>5.1990000000000001E-2</v>
      </c>
      <c r="G136" s="99">
        <f t="shared" si="11"/>
        <v>16.131989999999998</v>
      </c>
      <c r="H136" s="101">
        <v>7.45</v>
      </c>
      <c r="I136" s="102" t="s">
        <v>59</v>
      </c>
      <c r="J136" s="106">
        <f t="shared" si="21"/>
        <v>7.45</v>
      </c>
      <c r="K136" s="107">
        <v>3318</v>
      </c>
      <c r="L136" s="108" t="s">
        <v>57</v>
      </c>
      <c r="M136" s="100">
        <f t="shared" si="19"/>
        <v>0.33179999999999998</v>
      </c>
      <c r="N136" s="107">
        <v>4271</v>
      </c>
      <c r="O136" s="108" t="s">
        <v>57</v>
      </c>
      <c r="P136" s="100">
        <f t="shared" si="20"/>
        <v>0.42709999999999998</v>
      </c>
    </row>
    <row r="137" spans="1:16">
      <c r="A137" s="18">
        <f t="shared" si="15"/>
        <v>137</v>
      </c>
      <c r="B137" s="101">
        <v>7</v>
      </c>
      <c r="C137" s="102" t="s">
        <v>58</v>
      </c>
      <c r="D137" s="96">
        <f t="shared" si="18"/>
        <v>0.31818181818181818</v>
      </c>
      <c r="E137" s="103">
        <v>16.329999999999998</v>
      </c>
      <c r="F137" s="104">
        <v>4.8899999999999999E-2</v>
      </c>
      <c r="G137" s="99">
        <f t="shared" si="11"/>
        <v>16.378899999999998</v>
      </c>
      <c r="H137" s="101">
        <v>7.76</v>
      </c>
      <c r="I137" s="102" t="s">
        <v>59</v>
      </c>
      <c r="J137" s="106">
        <f t="shared" si="21"/>
        <v>7.76</v>
      </c>
      <c r="K137" s="107">
        <v>3355</v>
      </c>
      <c r="L137" s="108" t="s">
        <v>57</v>
      </c>
      <c r="M137" s="100">
        <f t="shared" si="19"/>
        <v>0.33550000000000002</v>
      </c>
      <c r="N137" s="107">
        <v>4306</v>
      </c>
      <c r="O137" s="108" t="s">
        <v>57</v>
      </c>
      <c r="P137" s="100">
        <f t="shared" si="20"/>
        <v>0.43059999999999998</v>
      </c>
    </row>
    <row r="138" spans="1:16">
      <c r="A138" s="18">
        <f t="shared" si="15"/>
        <v>138</v>
      </c>
      <c r="B138" s="101">
        <v>8</v>
      </c>
      <c r="C138" s="102" t="s">
        <v>58</v>
      </c>
      <c r="D138" s="96">
        <f t="shared" si="18"/>
        <v>0.36363636363636365</v>
      </c>
      <c r="E138" s="103">
        <v>16.66</v>
      </c>
      <c r="F138" s="104">
        <v>4.376E-2</v>
      </c>
      <c r="G138" s="99">
        <f t="shared" si="11"/>
        <v>16.703759999999999</v>
      </c>
      <c r="H138" s="101">
        <v>8.36</v>
      </c>
      <c r="I138" s="102" t="s">
        <v>59</v>
      </c>
      <c r="J138" s="106">
        <f t="shared" si="21"/>
        <v>8.36</v>
      </c>
      <c r="K138" s="107">
        <v>3478</v>
      </c>
      <c r="L138" s="108" t="s">
        <v>57</v>
      </c>
      <c r="M138" s="100">
        <f t="shared" si="19"/>
        <v>0.3478</v>
      </c>
      <c r="N138" s="107">
        <v>4369</v>
      </c>
      <c r="O138" s="108" t="s">
        <v>57</v>
      </c>
      <c r="P138" s="100">
        <f t="shared" si="20"/>
        <v>0.43689999999999996</v>
      </c>
    </row>
    <row r="139" spans="1:16">
      <c r="A139" s="18">
        <f t="shared" si="15"/>
        <v>139</v>
      </c>
      <c r="B139" s="101">
        <v>9</v>
      </c>
      <c r="C139" s="102" t="s">
        <v>58</v>
      </c>
      <c r="D139" s="96">
        <f t="shared" si="18"/>
        <v>0.40909090909090912</v>
      </c>
      <c r="E139" s="103">
        <v>16.829999999999998</v>
      </c>
      <c r="F139" s="104">
        <v>3.9660000000000001E-2</v>
      </c>
      <c r="G139" s="99">
        <f t="shared" si="11"/>
        <v>16.86966</v>
      </c>
      <c r="H139" s="101">
        <v>8.9600000000000009</v>
      </c>
      <c r="I139" s="102" t="s">
        <v>59</v>
      </c>
      <c r="J139" s="106">
        <f t="shared" si="21"/>
        <v>8.9600000000000009</v>
      </c>
      <c r="K139" s="107">
        <v>3592</v>
      </c>
      <c r="L139" s="108" t="s">
        <v>57</v>
      </c>
      <c r="M139" s="100">
        <f t="shared" si="19"/>
        <v>0.35920000000000002</v>
      </c>
      <c r="N139" s="107">
        <v>4425</v>
      </c>
      <c r="O139" s="108" t="s">
        <v>57</v>
      </c>
      <c r="P139" s="100">
        <f t="shared" si="20"/>
        <v>0.4425</v>
      </c>
    </row>
    <row r="140" spans="1:16">
      <c r="A140" s="18">
        <f t="shared" si="15"/>
        <v>140</v>
      </c>
      <c r="B140" s="101">
        <v>10</v>
      </c>
      <c r="C140" s="109" t="s">
        <v>58</v>
      </c>
      <c r="D140" s="96">
        <f t="shared" si="18"/>
        <v>0.45454545454545453</v>
      </c>
      <c r="E140" s="103">
        <v>16.89</v>
      </c>
      <c r="F140" s="104">
        <v>3.6310000000000002E-2</v>
      </c>
      <c r="G140" s="99">
        <f t="shared" si="11"/>
        <v>16.926310000000001</v>
      </c>
      <c r="H140" s="101">
        <v>9.5500000000000007</v>
      </c>
      <c r="I140" s="102" t="s">
        <v>59</v>
      </c>
      <c r="J140" s="106">
        <f t="shared" si="21"/>
        <v>9.5500000000000007</v>
      </c>
      <c r="K140" s="107">
        <v>3700</v>
      </c>
      <c r="L140" s="108" t="s">
        <v>57</v>
      </c>
      <c r="M140" s="100">
        <f t="shared" si="19"/>
        <v>0.37</v>
      </c>
      <c r="N140" s="107">
        <v>4477</v>
      </c>
      <c r="O140" s="108" t="s">
        <v>57</v>
      </c>
      <c r="P140" s="100">
        <f t="shared" si="20"/>
        <v>0.44770000000000004</v>
      </c>
    </row>
    <row r="141" spans="1:16">
      <c r="A141" s="18">
        <f t="shared" si="15"/>
        <v>141</v>
      </c>
      <c r="B141" s="101">
        <v>11</v>
      </c>
      <c r="C141" s="108" t="s">
        <v>58</v>
      </c>
      <c r="D141" s="96">
        <f t="shared" si="18"/>
        <v>0.5</v>
      </c>
      <c r="E141" s="103">
        <v>16.87</v>
      </c>
      <c r="F141" s="104">
        <v>3.3520000000000001E-2</v>
      </c>
      <c r="G141" s="99">
        <f t="shared" si="11"/>
        <v>16.90352</v>
      </c>
      <c r="H141" s="107">
        <v>10.14</v>
      </c>
      <c r="I141" s="108" t="s">
        <v>59</v>
      </c>
      <c r="J141" s="106">
        <f t="shared" si="21"/>
        <v>10.14</v>
      </c>
      <c r="K141" s="107">
        <v>3804</v>
      </c>
      <c r="L141" s="108" t="s">
        <v>57</v>
      </c>
      <c r="M141" s="100">
        <f t="shared" si="19"/>
        <v>0.38039999999999996</v>
      </c>
      <c r="N141" s="107">
        <v>4524</v>
      </c>
      <c r="O141" s="108" t="s">
        <v>57</v>
      </c>
      <c r="P141" s="100">
        <f t="shared" si="20"/>
        <v>0.45240000000000002</v>
      </c>
    </row>
    <row r="142" spans="1:16">
      <c r="A142" s="18">
        <f t="shared" si="15"/>
        <v>142</v>
      </c>
      <c r="B142" s="101">
        <v>12</v>
      </c>
      <c r="C142" s="108" t="s">
        <v>58</v>
      </c>
      <c r="D142" s="96">
        <f t="shared" si="18"/>
        <v>0.54545454545454541</v>
      </c>
      <c r="E142" s="103">
        <v>16.8</v>
      </c>
      <c r="F142" s="104">
        <v>3.1150000000000001E-2</v>
      </c>
      <c r="G142" s="99">
        <f t="shared" si="11"/>
        <v>16.831150000000001</v>
      </c>
      <c r="H142" s="107">
        <v>10.73</v>
      </c>
      <c r="I142" s="108" t="s">
        <v>59</v>
      </c>
      <c r="J142" s="106">
        <f t="shared" si="21"/>
        <v>10.73</v>
      </c>
      <c r="K142" s="107">
        <v>3906</v>
      </c>
      <c r="L142" s="108" t="s">
        <v>57</v>
      </c>
      <c r="M142" s="100">
        <f t="shared" si="19"/>
        <v>0.3906</v>
      </c>
      <c r="N142" s="107">
        <v>4569</v>
      </c>
      <c r="O142" s="108" t="s">
        <v>57</v>
      </c>
      <c r="P142" s="100">
        <f t="shared" si="20"/>
        <v>0.45689999999999997</v>
      </c>
    </row>
    <row r="143" spans="1:16">
      <c r="A143" s="18">
        <f t="shared" si="15"/>
        <v>143</v>
      </c>
      <c r="B143" s="101">
        <v>13</v>
      </c>
      <c r="C143" s="108" t="s">
        <v>58</v>
      </c>
      <c r="D143" s="96">
        <f t="shared" si="18"/>
        <v>0.59090909090909094</v>
      </c>
      <c r="E143" s="103">
        <v>16.690000000000001</v>
      </c>
      <c r="F143" s="104">
        <v>2.911E-2</v>
      </c>
      <c r="G143" s="99">
        <f t="shared" si="11"/>
        <v>16.719110000000001</v>
      </c>
      <c r="H143" s="107">
        <v>11.33</v>
      </c>
      <c r="I143" s="108" t="s">
        <v>59</v>
      </c>
      <c r="J143" s="106">
        <f t="shared" si="21"/>
        <v>11.33</v>
      </c>
      <c r="K143" s="107">
        <v>4005</v>
      </c>
      <c r="L143" s="108" t="s">
        <v>57</v>
      </c>
      <c r="M143" s="100">
        <f t="shared" si="19"/>
        <v>0.40049999999999997</v>
      </c>
      <c r="N143" s="107">
        <v>4612</v>
      </c>
      <c r="O143" s="108" t="s">
        <v>57</v>
      </c>
      <c r="P143" s="100">
        <f t="shared" si="20"/>
        <v>0.4612</v>
      </c>
    </row>
    <row r="144" spans="1:16">
      <c r="A144" s="18">
        <f t="shared" si="15"/>
        <v>144</v>
      </c>
      <c r="B144" s="101">
        <v>14</v>
      </c>
      <c r="C144" s="108" t="s">
        <v>58</v>
      </c>
      <c r="D144" s="96">
        <f t="shared" si="18"/>
        <v>0.63636363636363635</v>
      </c>
      <c r="E144" s="103">
        <v>16.55</v>
      </c>
      <c r="F144" s="104">
        <v>2.734E-2</v>
      </c>
      <c r="G144" s="99">
        <f t="shared" si="11"/>
        <v>16.57734</v>
      </c>
      <c r="H144" s="107">
        <v>11.93</v>
      </c>
      <c r="I144" s="108" t="s">
        <v>59</v>
      </c>
      <c r="J144" s="106">
        <f t="shared" si="21"/>
        <v>11.93</v>
      </c>
      <c r="K144" s="107">
        <v>4104</v>
      </c>
      <c r="L144" s="108" t="s">
        <v>57</v>
      </c>
      <c r="M144" s="100">
        <f t="shared" si="19"/>
        <v>0.41039999999999999</v>
      </c>
      <c r="N144" s="107">
        <v>4653</v>
      </c>
      <c r="O144" s="108" t="s">
        <v>57</v>
      </c>
      <c r="P144" s="100">
        <f t="shared" si="20"/>
        <v>0.46529999999999994</v>
      </c>
    </row>
    <row r="145" spans="1:16">
      <c r="A145" s="18">
        <f t="shared" si="15"/>
        <v>145</v>
      </c>
      <c r="B145" s="101">
        <v>15</v>
      </c>
      <c r="C145" s="108" t="s">
        <v>58</v>
      </c>
      <c r="D145" s="96">
        <f t="shared" si="18"/>
        <v>0.68181818181818177</v>
      </c>
      <c r="E145" s="103">
        <v>16.399999999999999</v>
      </c>
      <c r="F145" s="104">
        <v>2.5780000000000001E-2</v>
      </c>
      <c r="G145" s="99">
        <f t="shared" si="11"/>
        <v>16.42578</v>
      </c>
      <c r="H145" s="107">
        <v>12.54</v>
      </c>
      <c r="I145" s="108" t="s">
        <v>59</v>
      </c>
      <c r="J145" s="106">
        <f t="shared" si="21"/>
        <v>12.54</v>
      </c>
      <c r="K145" s="107">
        <v>4201</v>
      </c>
      <c r="L145" s="108" t="s">
        <v>57</v>
      </c>
      <c r="M145" s="100">
        <f t="shared" si="19"/>
        <v>0.42009999999999997</v>
      </c>
      <c r="N145" s="107">
        <v>4692</v>
      </c>
      <c r="O145" s="108" t="s">
        <v>57</v>
      </c>
      <c r="P145" s="100">
        <f t="shared" si="20"/>
        <v>0.46920000000000001</v>
      </c>
    </row>
    <row r="146" spans="1:16">
      <c r="A146" s="18">
        <f t="shared" si="15"/>
        <v>146</v>
      </c>
      <c r="B146" s="101">
        <v>16</v>
      </c>
      <c r="C146" s="108" t="s">
        <v>58</v>
      </c>
      <c r="D146" s="96">
        <f t="shared" ref="D146:D177" si="22">B146/$C$5</f>
        <v>0.72727272727272729</v>
      </c>
      <c r="E146" s="103">
        <v>16.239999999999998</v>
      </c>
      <c r="F146" s="104">
        <v>2.4410000000000001E-2</v>
      </c>
      <c r="G146" s="99">
        <f t="shared" si="11"/>
        <v>16.264409999999998</v>
      </c>
      <c r="H146" s="107">
        <v>13.15</v>
      </c>
      <c r="I146" s="108" t="s">
        <v>59</v>
      </c>
      <c r="J146" s="106">
        <f t="shared" si="21"/>
        <v>13.15</v>
      </c>
      <c r="K146" s="107">
        <v>4298</v>
      </c>
      <c r="L146" s="108" t="s">
        <v>57</v>
      </c>
      <c r="M146" s="100">
        <f t="shared" si="19"/>
        <v>0.42980000000000002</v>
      </c>
      <c r="N146" s="107">
        <v>4731</v>
      </c>
      <c r="O146" s="108" t="s">
        <v>57</v>
      </c>
      <c r="P146" s="100">
        <f t="shared" si="20"/>
        <v>0.47309999999999997</v>
      </c>
    </row>
    <row r="147" spans="1:16">
      <c r="A147" s="18">
        <f t="shared" si="15"/>
        <v>147</v>
      </c>
      <c r="B147" s="101">
        <v>17</v>
      </c>
      <c r="C147" s="108" t="s">
        <v>58</v>
      </c>
      <c r="D147" s="96">
        <f t="shared" si="22"/>
        <v>0.77272727272727271</v>
      </c>
      <c r="E147" s="103">
        <v>16.07</v>
      </c>
      <c r="F147" s="104">
        <v>2.3179999999999999E-2</v>
      </c>
      <c r="G147" s="99">
        <f t="shared" si="11"/>
        <v>16.09318</v>
      </c>
      <c r="H147" s="107">
        <v>13.77</v>
      </c>
      <c r="I147" s="108" t="s">
        <v>59</v>
      </c>
      <c r="J147" s="106">
        <f t="shared" si="21"/>
        <v>13.77</v>
      </c>
      <c r="K147" s="107">
        <v>4394</v>
      </c>
      <c r="L147" s="108" t="s">
        <v>57</v>
      </c>
      <c r="M147" s="100">
        <f t="shared" si="19"/>
        <v>0.43940000000000001</v>
      </c>
      <c r="N147" s="107">
        <v>4769</v>
      </c>
      <c r="O147" s="108" t="s">
        <v>57</v>
      </c>
      <c r="P147" s="100">
        <f t="shared" si="20"/>
        <v>0.47689999999999999</v>
      </c>
    </row>
    <row r="148" spans="1:16">
      <c r="A148" s="18">
        <f t="shared" si="15"/>
        <v>148</v>
      </c>
      <c r="B148" s="101">
        <v>18</v>
      </c>
      <c r="C148" s="108" t="s">
        <v>58</v>
      </c>
      <c r="D148" s="96">
        <f t="shared" si="22"/>
        <v>0.81818181818181823</v>
      </c>
      <c r="E148" s="103">
        <v>15.89</v>
      </c>
      <c r="F148" s="104">
        <v>2.2079999999999999E-2</v>
      </c>
      <c r="G148" s="99">
        <f t="shared" ref="G148:G211" si="23">E148+F148</f>
        <v>15.912080000000001</v>
      </c>
      <c r="H148" s="107">
        <v>14.39</v>
      </c>
      <c r="I148" s="108" t="s">
        <v>59</v>
      </c>
      <c r="J148" s="106">
        <f t="shared" si="21"/>
        <v>14.39</v>
      </c>
      <c r="K148" s="107">
        <v>4490</v>
      </c>
      <c r="L148" s="108" t="s">
        <v>57</v>
      </c>
      <c r="M148" s="100">
        <f t="shared" ref="M148:M157" si="24">K148/1000/10</f>
        <v>0.44900000000000001</v>
      </c>
      <c r="N148" s="107">
        <v>4806</v>
      </c>
      <c r="O148" s="108" t="s">
        <v>57</v>
      </c>
      <c r="P148" s="100">
        <f t="shared" ref="P148:P167" si="25">N148/1000/10</f>
        <v>0.48060000000000003</v>
      </c>
    </row>
    <row r="149" spans="1:16">
      <c r="A149" s="18">
        <f t="shared" si="15"/>
        <v>149</v>
      </c>
      <c r="B149" s="101">
        <v>20</v>
      </c>
      <c r="C149" s="108" t="s">
        <v>58</v>
      </c>
      <c r="D149" s="96">
        <f t="shared" si="22"/>
        <v>0.90909090909090906</v>
      </c>
      <c r="E149" s="103">
        <v>15.52</v>
      </c>
      <c r="F149" s="104">
        <v>2.017E-2</v>
      </c>
      <c r="G149" s="99">
        <f t="shared" si="23"/>
        <v>15.54017</v>
      </c>
      <c r="H149" s="107">
        <v>15.66</v>
      </c>
      <c r="I149" s="108" t="s">
        <v>59</v>
      </c>
      <c r="J149" s="106">
        <f t="shared" si="21"/>
        <v>15.66</v>
      </c>
      <c r="K149" s="107">
        <v>4852</v>
      </c>
      <c r="L149" s="108" t="s">
        <v>57</v>
      </c>
      <c r="M149" s="100">
        <f t="shared" si="24"/>
        <v>0.48520000000000002</v>
      </c>
      <c r="N149" s="107">
        <v>4879</v>
      </c>
      <c r="O149" s="108" t="s">
        <v>57</v>
      </c>
      <c r="P149" s="100">
        <f t="shared" si="25"/>
        <v>0.48789999999999994</v>
      </c>
    </row>
    <row r="150" spans="1:16">
      <c r="A150" s="18">
        <f t="shared" ref="A150:A213" si="26">A149+1</f>
        <v>150</v>
      </c>
      <c r="B150" s="101">
        <v>22.5</v>
      </c>
      <c r="C150" s="108" t="s">
        <v>58</v>
      </c>
      <c r="D150" s="100">
        <f t="shared" si="22"/>
        <v>1.0227272727272727</v>
      </c>
      <c r="E150" s="103">
        <v>15.05</v>
      </c>
      <c r="F150" s="104">
        <v>1.8239999999999999E-2</v>
      </c>
      <c r="G150" s="99">
        <f t="shared" si="23"/>
        <v>15.068240000000001</v>
      </c>
      <c r="H150" s="107">
        <v>17.3</v>
      </c>
      <c r="I150" s="108" t="s">
        <v>59</v>
      </c>
      <c r="J150" s="106">
        <f t="shared" si="21"/>
        <v>17.3</v>
      </c>
      <c r="K150" s="107">
        <v>5392</v>
      </c>
      <c r="L150" s="108" t="s">
        <v>57</v>
      </c>
      <c r="M150" s="100">
        <f t="shared" si="24"/>
        <v>0.53920000000000001</v>
      </c>
      <c r="N150" s="107">
        <v>4969</v>
      </c>
      <c r="O150" s="108" t="s">
        <v>57</v>
      </c>
      <c r="P150" s="100">
        <f t="shared" si="25"/>
        <v>0.49690000000000001</v>
      </c>
    </row>
    <row r="151" spans="1:16">
      <c r="A151" s="18">
        <f t="shared" si="26"/>
        <v>151</v>
      </c>
      <c r="B151" s="101">
        <v>25</v>
      </c>
      <c r="C151" s="108" t="s">
        <v>58</v>
      </c>
      <c r="D151" s="100">
        <f t="shared" si="22"/>
        <v>1.1363636363636365</v>
      </c>
      <c r="E151" s="103">
        <v>14.58</v>
      </c>
      <c r="F151" s="104">
        <v>1.6660000000000001E-2</v>
      </c>
      <c r="G151" s="99">
        <f t="shared" si="23"/>
        <v>14.59666</v>
      </c>
      <c r="H151" s="107">
        <v>18.98</v>
      </c>
      <c r="I151" s="108" t="s">
        <v>59</v>
      </c>
      <c r="J151" s="106">
        <f t="shared" si="21"/>
        <v>18.98</v>
      </c>
      <c r="K151" s="107">
        <v>5911</v>
      </c>
      <c r="L151" s="108" t="s">
        <v>57</v>
      </c>
      <c r="M151" s="100">
        <f t="shared" si="24"/>
        <v>0.59109999999999996</v>
      </c>
      <c r="N151" s="107">
        <v>5058</v>
      </c>
      <c r="O151" s="108" t="s">
        <v>57</v>
      </c>
      <c r="P151" s="100">
        <f t="shared" si="25"/>
        <v>0.50580000000000003</v>
      </c>
    </row>
    <row r="152" spans="1:16">
      <c r="A152" s="18">
        <f t="shared" si="26"/>
        <v>152</v>
      </c>
      <c r="B152" s="101">
        <v>27.5</v>
      </c>
      <c r="C152" s="108" t="s">
        <v>58</v>
      </c>
      <c r="D152" s="100">
        <f t="shared" si="22"/>
        <v>1.25</v>
      </c>
      <c r="E152" s="103">
        <v>14.14</v>
      </c>
      <c r="F152" s="104">
        <v>1.5350000000000001E-2</v>
      </c>
      <c r="G152" s="99">
        <f t="shared" si="23"/>
        <v>14.15535</v>
      </c>
      <c r="H152" s="107">
        <v>20.72</v>
      </c>
      <c r="I152" s="108" t="s">
        <v>59</v>
      </c>
      <c r="J152" s="106">
        <f t="shared" si="21"/>
        <v>20.72</v>
      </c>
      <c r="K152" s="107">
        <v>6418</v>
      </c>
      <c r="L152" s="108" t="s">
        <v>57</v>
      </c>
      <c r="M152" s="100">
        <f t="shared" si="24"/>
        <v>0.64180000000000004</v>
      </c>
      <c r="N152" s="107">
        <v>5148</v>
      </c>
      <c r="O152" s="108" t="s">
        <v>57</v>
      </c>
      <c r="P152" s="100">
        <f t="shared" si="25"/>
        <v>0.51479999999999992</v>
      </c>
    </row>
    <row r="153" spans="1:16">
      <c r="A153" s="18">
        <f t="shared" si="26"/>
        <v>153</v>
      </c>
      <c r="B153" s="101">
        <v>30</v>
      </c>
      <c r="C153" s="108" t="s">
        <v>58</v>
      </c>
      <c r="D153" s="100">
        <f t="shared" si="22"/>
        <v>1.3636363636363635</v>
      </c>
      <c r="E153" s="103">
        <v>13.71</v>
      </c>
      <c r="F153" s="104">
        <v>1.4239999999999999E-2</v>
      </c>
      <c r="G153" s="99">
        <f t="shared" si="23"/>
        <v>13.72424</v>
      </c>
      <c r="H153" s="107">
        <v>22.51</v>
      </c>
      <c r="I153" s="108" t="s">
        <v>59</v>
      </c>
      <c r="J153" s="106">
        <f t="shared" si="21"/>
        <v>22.51</v>
      </c>
      <c r="K153" s="107">
        <v>6916</v>
      </c>
      <c r="L153" s="108" t="s">
        <v>57</v>
      </c>
      <c r="M153" s="100">
        <f t="shared" si="24"/>
        <v>0.69159999999999999</v>
      </c>
      <c r="N153" s="107">
        <v>5239</v>
      </c>
      <c r="O153" s="108" t="s">
        <v>57</v>
      </c>
      <c r="P153" s="100">
        <f t="shared" si="25"/>
        <v>0.52390000000000003</v>
      </c>
    </row>
    <row r="154" spans="1:16">
      <c r="A154" s="18">
        <f t="shared" si="26"/>
        <v>154</v>
      </c>
      <c r="B154" s="101">
        <v>32.5</v>
      </c>
      <c r="C154" s="108" t="s">
        <v>58</v>
      </c>
      <c r="D154" s="100">
        <f t="shared" si="22"/>
        <v>1.4772727272727273</v>
      </c>
      <c r="E154" s="103">
        <v>13.3</v>
      </c>
      <c r="F154" s="104">
        <v>1.328E-2</v>
      </c>
      <c r="G154" s="99">
        <f t="shared" si="23"/>
        <v>13.313280000000001</v>
      </c>
      <c r="H154" s="107">
        <v>24.36</v>
      </c>
      <c r="I154" s="108" t="s">
        <v>59</v>
      </c>
      <c r="J154" s="106">
        <f t="shared" si="21"/>
        <v>24.36</v>
      </c>
      <c r="K154" s="107">
        <v>7409</v>
      </c>
      <c r="L154" s="108" t="s">
        <v>57</v>
      </c>
      <c r="M154" s="100">
        <f t="shared" si="24"/>
        <v>0.7409</v>
      </c>
      <c r="N154" s="107">
        <v>5331</v>
      </c>
      <c r="O154" s="108" t="s">
        <v>57</v>
      </c>
      <c r="P154" s="100">
        <f t="shared" si="25"/>
        <v>0.53310000000000002</v>
      </c>
    </row>
    <row r="155" spans="1:16">
      <c r="A155" s="18">
        <f t="shared" si="26"/>
        <v>155</v>
      </c>
      <c r="B155" s="101">
        <v>35</v>
      </c>
      <c r="C155" s="108" t="s">
        <v>58</v>
      </c>
      <c r="D155" s="100">
        <f t="shared" si="22"/>
        <v>1.5909090909090908</v>
      </c>
      <c r="E155" s="103">
        <v>12.91</v>
      </c>
      <c r="F155" s="104">
        <v>1.2460000000000001E-2</v>
      </c>
      <c r="G155" s="99">
        <f t="shared" si="23"/>
        <v>12.922460000000001</v>
      </c>
      <c r="H155" s="107">
        <v>26.27</v>
      </c>
      <c r="I155" s="108" t="s">
        <v>59</v>
      </c>
      <c r="J155" s="106">
        <f t="shared" si="21"/>
        <v>26.27</v>
      </c>
      <c r="K155" s="107">
        <v>7899</v>
      </c>
      <c r="L155" s="108" t="s">
        <v>57</v>
      </c>
      <c r="M155" s="100">
        <f t="shared" si="24"/>
        <v>0.78990000000000005</v>
      </c>
      <c r="N155" s="107">
        <v>5425</v>
      </c>
      <c r="O155" s="108" t="s">
        <v>57</v>
      </c>
      <c r="P155" s="100">
        <f t="shared" si="25"/>
        <v>0.54249999999999998</v>
      </c>
    </row>
    <row r="156" spans="1:16">
      <c r="A156" s="18">
        <f t="shared" si="26"/>
        <v>156</v>
      </c>
      <c r="B156" s="101">
        <v>37.5</v>
      </c>
      <c r="C156" s="108" t="s">
        <v>58</v>
      </c>
      <c r="D156" s="100">
        <f t="shared" si="22"/>
        <v>1.7045454545454546</v>
      </c>
      <c r="E156" s="103">
        <v>12.55</v>
      </c>
      <c r="F156" s="104">
        <v>1.1730000000000001E-2</v>
      </c>
      <c r="G156" s="99">
        <f t="shared" si="23"/>
        <v>12.561730000000001</v>
      </c>
      <c r="H156" s="107">
        <v>28.23</v>
      </c>
      <c r="I156" s="108" t="s">
        <v>59</v>
      </c>
      <c r="J156" s="106">
        <f t="shared" si="21"/>
        <v>28.23</v>
      </c>
      <c r="K156" s="107">
        <v>8386</v>
      </c>
      <c r="L156" s="108" t="s">
        <v>57</v>
      </c>
      <c r="M156" s="100">
        <f t="shared" si="24"/>
        <v>0.8385999999999999</v>
      </c>
      <c r="N156" s="107">
        <v>5521</v>
      </c>
      <c r="O156" s="108" t="s">
        <v>57</v>
      </c>
      <c r="P156" s="100">
        <f t="shared" si="25"/>
        <v>0.55210000000000004</v>
      </c>
    </row>
    <row r="157" spans="1:16">
      <c r="A157" s="18">
        <f t="shared" si="26"/>
        <v>157</v>
      </c>
      <c r="B157" s="101">
        <v>40</v>
      </c>
      <c r="C157" s="108" t="s">
        <v>58</v>
      </c>
      <c r="D157" s="100">
        <f t="shared" si="22"/>
        <v>1.8181818181818181</v>
      </c>
      <c r="E157" s="103">
        <v>12.2</v>
      </c>
      <c r="F157" s="104">
        <v>1.1089999999999999E-2</v>
      </c>
      <c r="G157" s="99">
        <f t="shared" si="23"/>
        <v>12.211089999999999</v>
      </c>
      <c r="H157" s="107">
        <v>30.25</v>
      </c>
      <c r="I157" s="108" t="s">
        <v>59</v>
      </c>
      <c r="J157" s="106">
        <f t="shared" si="21"/>
        <v>30.25</v>
      </c>
      <c r="K157" s="107">
        <v>8873</v>
      </c>
      <c r="L157" s="108" t="s">
        <v>57</v>
      </c>
      <c r="M157" s="100">
        <f t="shared" si="24"/>
        <v>0.88729999999999998</v>
      </c>
      <c r="N157" s="107">
        <v>5620</v>
      </c>
      <c r="O157" s="108" t="s">
        <v>57</v>
      </c>
      <c r="P157" s="100">
        <f t="shared" si="25"/>
        <v>0.56200000000000006</v>
      </c>
    </row>
    <row r="158" spans="1:16">
      <c r="A158" s="18">
        <f t="shared" si="26"/>
        <v>158</v>
      </c>
      <c r="B158" s="101">
        <v>45</v>
      </c>
      <c r="C158" s="108" t="s">
        <v>58</v>
      </c>
      <c r="D158" s="100">
        <f t="shared" si="22"/>
        <v>2.0454545454545454</v>
      </c>
      <c r="E158" s="103">
        <v>11.63</v>
      </c>
      <c r="F158" s="104">
        <v>1.001E-2</v>
      </c>
      <c r="G158" s="99">
        <f t="shared" si="23"/>
        <v>11.64001</v>
      </c>
      <c r="H158" s="107">
        <v>34.450000000000003</v>
      </c>
      <c r="I158" s="108" t="s">
        <v>59</v>
      </c>
      <c r="J158" s="106">
        <f t="shared" si="21"/>
        <v>34.450000000000003</v>
      </c>
      <c r="K158" s="107">
        <v>1.07</v>
      </c>
      <c r="L158" s="110" t="s">
        <v>59</v>
      </c>
      <c r="M158" s="106">
        <f t="shared" ref="M158:M203" si="27">K158</f>
        <v>1.07</v>
      </c>
      <c r="N158" s="107">
        <v>5825</v>
      </c>
      <c r="O158" s="108" t="s">
        <v>57</v>
      </c>
      <c r="P158" s="100">
        <f t="shared" si="25"/>
        <v>0.58250000000000002</v>
      </c>
    </row>
    <row r="159" spans="1:16">
      <c r="A159" s="18">
        <f t="shared" si="26"/>
        <v>159</v>
      </c>
      <c r="B159" s="101">
        <v>50</v>
      </c>
      <c r="C159" s="108" t="s">
        <v>58</v>
      </c>
      <c r="D159" s="100">
        <f t="shared" si="22"/>
        <v>2.2727272727272729</v>
      </c>
      <c r="E159" s="103">
        <v>11.28</v>
      </c>
      <c r="F159" s="104">
        <v>9.1339999999999998E-3</v>
      </c>
      <c r="G159" s="99">
        <f t="shared" si="23"/>
        <v>11.289133999999999</v>
      </c>
      <c r="H159" s="107">
        <v>38.81</v>
      </c>
      <c r="I159" s="108" t="s">
        <v>59</v>
      </c>
      <c r="J159" s="106">
        <f t="shared" si="21"/>
        <v>38.81</v>
      </c>
      <c r="K159" s="107">
        <v>1.24</v>
      </c>
      <c r="L159" s="108" t="s">
        <v>59</v>
      </c>
      <c r="M159" s="106">
        <f t="shared" si="27"/>
        <v>1.24</v>
      </c>
      <c r="N159" s="107">
        <v>6039</v>
      </c>
      <c r="O159" s="108" t="s">
        <v>57</v>
      </c>
      <c r="P159" s="100">
        <f t="shared" si="25"/>
        <v>0.60389999999999999</v>
      </c>
    </row>
    <row r="160" spans="1:16">
      <c r="A160" s="18">
        <f t="shared" si="26"/>
        <v>160</v>
      </c>
      <c r="B160" s="101">
        <v>55</v>
      </c>
      <c r="C160" s="108" t="s">
        <v>58</v>
      </c>
      <c r="D160" s="100">
        <f t="shared" si="22"/>
        <v>2.5</v>
      </c>
      <c r="E160" s="103">
        <v>10.81</v>
      </c>
      <c r="F160" s="104">
        <v>8.4049999999999993E-3</v>
      </c>
      <c r="G160" s="99">
        <f t="shared" si="23"/>
        <v>10.818405</v>
      </c>
      <c r="H160" s="107">
        <v>43.34</v>
      </c>
      <c r="I160" s="108" t="s">
        <v>59</v>
      </c>
      <c r="J160" s="106">
        <f t="shared" si="21"/>
        <v>43.34</v>
      </c>
      <c r="K160" s="107">
        <v>1.4</v>
      </c>
      <c r="L160" s="108" t="s">
        <v>59</v>
      </c>
      <c r="M160" s="106">
        <f t="shared" si="27"/>
        <v>1.4</v>
      </c>
      <c r="N160" s="107">
        <v>6262</v>
      </c>
      <c r="O160" s="108" t="s">
        <v>57</v>
      </c>
      <c r="P160" s="100">
        <f t="shared" si="25"/>
        <v>0.62619999999999998</v>
      </c>
    </row>
    <row r="161" spans="1:16">
      <c r="A161" s="18">
        <f t="shared" si="26"/>
        <v>161</v>
      </c>
      <c r="B161" s="101">
        <v>60</v>
      </c>
      <c r="C161" s="108" t="s">
        <v>58</v>
      </c>
      <c r="D161" s="100">
        <f t="shared" si="22"/>
        <v>2.7272727272727271</v>
      </c>
      <c r="E161" s="103">
        <v>10.32</v>
      </c>
      <c r="F161" s="104">
        <v>7.7879999999999998E-3</v>
      </c>
      <c r="G161" s="99">
        <f t="shared" si="23"/>
        <v>10.327788</v>
      </c>
      <c r="H161" s="107">
        <v>48.07</v>
      </c>
      <c r="I161" s="108" t="s">
        <v>59</v>
      </c>
      <c r="J161" s="106">
        <f t="shared" si="21"/>
        <v>48.07</v>
      </c>
      <c r="K161" s="107">
        <v>1.55</v>
      </c>
      <c r="L161" s="108" t="s">
        <v>59</v>
      </c>
      <c r="M161" s="106">
        <f t="shared" si="27"/>
        <v>1.55</v>
      </c>
      <c r="N161" s="107">
        <v>6496</v>
      </c>
      <c r="O161" s="108" t="s">
        <v>57</v>
      </c>
      <c r="P161" s="100">
        <f t="shared" si="25"/>
        <v>0.64960000000000007</v>
      </c>
    </row>
    <row r="162" spans="1:16">
      <c r="A162" s="18">
        <f t="shared" si="26"/>
        <v>162</v>
      </c>
      <c r="B162" s="101">
        <v>65</v>
      </c>
      <c r="C162" s="108" t="s">
        <v>58</v>
      </c>
      <c r="D162" s="100">
        <f t="shared" si="22"/>
        <v>2.9545454545454546</v>
      </c>
      <c r="E162" s="103">
        <v>9.8940000000000001</v>
      </c>
      <c r="F162" s="104">
        <v>7.26E-3</v>
      </c>
      <c r="G162" s="99">
        <f t="shared" si="23"/>
        <v>9.9012600000000006</v>
      </c>
      <c r="H162" s="107">
        <v>53.01</v>
      </c>
      <c r="I162" s="108" t="s">
        <v>59</v>
      </c>
      <c r="J162" s="106">
        <f t="shared" si="21"/>
        <v>53.01</v>
      </c>
      <c r="K162" s="107">
        <v>1.7</v>
      </c>
      <c r="L162" s="108" t="s">
        <v>59</v>
      </c>
      <c r="M162" s="106">
        <f t="shared" si="27"/>
        <v>1.7</v>
      </c>
      <c r="N162" s="107">
        <v>6742</v>
      </c>
      <c r="O162" s="108" t="s">
        <v>57</v>
      </c>
      <c r="P162" s="100">
        <f t="shared" si="25"/>
        <v>0.67420000000000002</v>
      </c>
    </row>
    <row r="163" spans="1:16">
      <c r="A163" s="18">
        <f t="shared" si="26"/>
        <v>163</v>
      </c>
      <c r="B163" s="101">
        <v>70</v>
      </c>
      <c r="C163" s="108" t="s">
        <v>58</v>
      </c>
      <c r="D163" s="100">
        <f t="shared" si="22"/>
        <v>3.1818181818181817</v>
      </c>
      <c r="E163" s="103">
        <v>9.5109999999999992</v>
      </c>
      <c r="F163" s="104">
        <v>6.803E-3</v>
      </c>
      <c r="G163" s="99">
        <f t="shared" si="23"/>
        <v>9.5178029999999989</v>
      </c>
      <c r="H163" s="107">
        <v>58.16</v>
      </c>
      <c r="I163" s="108" t="s">
        <v>59</v>
      </c>
      <c r="J163" s="106">
        <f t="shared" si="21"/>
        <v>58.16</v>
      </c>
      <c r="K163" s="107">
        <v>1.85</v>
      </c>
      <c r="L163" s="108" t="s">
        <v>59</v>
      </c>
      <c r="M163" s="106">
        <f t="shared" si="27"/>
        <v>1.85</v>
      </c>
      <c r="N163" s="107">
        <v>7000</v>
      </c>
      <c r="O163" s="108" t="s">
        <v>57</v>
      </c>
      <c r="P163" s="100">
        <f t="shared" si="25"/>
        <v>0.7</v>
      </c>
    </row>
    <row r="164" spans="1:16">
      <c r="A164" s="18">
        <f t="shared" si="26"/>
        <v>164</v>
      </c>
      <c r="B164" s="101">
        <v>80</v>
      </c>
      <c r="C164" s="108" t="s">
        <v>58</v>
      </c>
      <c r="D164" s="100">
        <f t="shared" si="22"/>
        <v>3.6363636363636362</v>
      </c>
      <c r="E164" s="103">
        <v>8.8529999999999998</v>
      </c>
      <c r="F164" s="104">
        <v>6.0489999999999997E-3</v>
      </c>
      <c r="G164" s="99">
        <f t="shared" si="23"/>
        <v>8.8590490000000006</v>
      </c>
      <c r="H164" s="107">
        <v>69.06</v>
      </c>
      <c r="I164" s="108" t="s">
        <v>59</v>
      </c>
      <c r="J164" s="106">
        <f t="shared" ref="J164:J184" si="28">H164</f>
        <v>69.06</v>
      </c>
      <c r="K164" s="107">
        <v>2.41</v>
      </c>
      <c r="L164" s="108" t="s">
        <v>59</v>
      </c>
      <c r="M164" s="106">
        <f t="shared" si="27"/>
        <v>2.41</v>
      </c>
      <c r="N164" s="107">
        <v>7551</v>
      </c>
      <c r="O164" s="108" t="s">
        <v>57</v>
      </c>
      <c r="P164" s="100">
        <f t="shared" si="25"/>
        <v>0.75509999999999999</v>
      </c>
    </row>
    <row r="165" spans="1:16">
      <c r="A165" s="18">
        <f t="shared" si="26"/>
        <v>165</v>
      </c>
      <c r="B165" s="101">
        <v>90</v>
      </c>
      <c r="C165" s="108" t="s">
        <v>58</v>
      </c>
      <c r="D165" s="100">
        <f t="shared" si="22"/>
        <v>4.0909090909090908</v>
      </c>
      <c r="E165" s="103">
        <v>8.3049999999999997</v>
      </c>
      <c r="F165" s="104">
        <v>5.4530000000000004E-3</v>
      </c>
      <c r="G165" s="99">
        <f t="shared" si="23"/>
        <v>8.310452999999999</v>
      </c>
      <c r="H165" s="107">
        <v>80.72</v>
      </c>
      <c r="I165" s="108" t="s">
        <v>59</v>
      </c>
      <c r="J165" s="106">
        <f t="shared" si="28"/>
        <v>80.72</v>
      </c>
      <c r="K165" s="107">
        <v>2.93</v>
      </c>
      <c r="L165" s="108" t="s">
        <v>59</v>
      </c>
      <c r="M165" s="106">
        <f t="shared" si="27"/>
        <v>2.93</v>
      </c>
      <c r="N165" s="107">
        <v>8148</v>
      </c>
      <c r="O165" s="108" t="s">
        <v>57</v>
      </c>
      <c r="P165" s="100">
        <f t="shared" si="25"/>
        <v>0.81479999999999997</v>
      </c>
    </row>
    <row r="166" spans="1:16">
      <c r="A166" s="18">
        <f t="shared" si="26"/>
        <v>166</v>
      </c>
      <c r="B166" s="101">
        <v>100</v>
      </c>
      <c r="C166" s="108" t="s">
        <v>58</v>
      </c>
      <c r="D166" s="100">
        <f t="shared" si="22"/>
        <v>4.5454545454545459</v>
      </c>
      <c r="E166" s="103">
        <v>7.8380000000000001</v>
      </c>
      <c r="F166" s="104">
        <v>4.9690000000000003E-3</v>
      </c>
      <c r="G166" s="99">
        <f t="shared" si="23"/>
        <v>7.8429690000000001</v>
      </c>
      <c r="H166" s="107">
        <v>93.11</v>
      </c>
      <c r="I166" s="108" t="s">
        <v>59</v>
      </c>
      <c r="J166" s="106">
        <f t="shared" si="28"/>
        <v>93.11</v>
      </c>
      <c r="K166" s="107">
        <v>3.42</v>
      </c>
      <c r="L166" s="108" t="s">
        <v>59</v>
      </c>
      <c r="M166" s="106">
        <f t="shared" si="27"/>
        <v>3.42</v>
      </c>
      <c r="N166" s="107">
        <v>8791</v>
      </c>
      <c r="O166" s="108" t="s">
        <v>57</v>
      </c>
      <c r="P166" s="100">
        <f t="shared" si="25"/>
        <v>0.87909999999999999</v>
      </c>
    </row>
    <row r="167" spans="1:16">
      <c r="A167" s="18">
        <f t="shared" si="26"/>
        <v>167</v>
      </c>
      <c r="B167" s="101">
        <v>110</v>
      </c>
      <c r="C167" s="108" t="s">
        <v>58</v>
      </c>
      <c r="D167" s="100">
        <f t="shared" si="22"/>
        <v>5</v>
      </c>
      <c r="E167" s="103">
        <v>7.4329999999999998</v>
      </c>
      <c r="F167" s="104">
        <v>4.5669999999999999E-3</v>
      </c>
      <c r="G167" s="99">
        <f t="shared" si="23"/>
        <v>7.4375669999999996</v>
      </c>
      <c r="H167" s="107">
        <v>106.2</v>
      </c>
      <c r="I167" s="108" t="s">
        <v>59</v>
      </c>
      <c r="J167" s="106">
        <f t="shared" si="28"/>
        <v>106.2</v>
      </c>
      <c r="K167" s="107">
        <v>3.89</v>
      </c>
      <c r="L167" s="108" t="s">
        <v>59</v>
      </c>
      <c r="M167" s="106">
        <f t="shared" si="27"/>
        <v>3.89</v>
      </c>
      <c r="N167" s="107">
        <v>9476</v>
      </c>
      <c r="O167" s="108" t="s">
        <v>57</v>
      </c>
      <c r="P167" s="100">
        <f t="shared" si="25"/>
        <v>0.94760000000000011</v>
      </c>
    </row>
    <row r="168" spans="1:16">
      <c r="A168" s="18">
        <f t="shared" si="26"/>
        <v>168</v>
      </c>
      <c r="B168" s="101">
        <v>120</v>
      </c>
      <c r="C168" s="108" t="s">
        <v>58</v>
      </c>
      <c r="D168" s="100">
        <f t="shared" si="22"/>
        <v>5.4545454545454541</v>
      </c>
      <c r="E168" s="103">
        <v>7.0739999999999998</v>
      </c>
      <c r="F168" s="104">
        <v>4.2290000000000001E-3</v>
      </c>
      <c r="G168" s="99">
        <f t="shared" si="23"/>
        <v>7.0782289999999994</v>
      </c>
      <c r="H168" s="107">
        <v>119.99</v>
      </c>
      <c r="I168" s="108" t="s">
        <v>59</v>
      </c>
      <c r="J168" s="106">
        <f t="shared" si="28"/>
        <v>119.99</v>
      </c>
      <c r="K168" s="107">
        <v>4.3600000000000003</v>
      </c>
      <c r="L168" s="108" t="s">
        <v>59</v>
      </c>
      <c r="M168" s="106">
        <f t="shared" si="27"/>
        <v>4.3600000000000003</v>
      </c>
      <c r="N168" s="107">
        <v>1.02</v>
      </c>
      <c r="O168" s="110" t="s">
        <v>59</v>
      </c>
      <c r="P168" s="106">
        <f t="shared" ref="P168:P199" si="29">N168</f>
        <v>1.02</v>
      </c>
    </row>
    <row r="169" spans="1:16">
      <c r="A169" s="18">
        <f t="shared" si="26"/>
        <v>169</v>
      </c>
      <c r="B169" s="101">
        <v>130</v>
      </c>
      <c r="C169" s="108" t="s">
        <v>58</v>
      </c>
      <c r="D169" s="100">
        <f t="shared" si="22"/>
        <v>5.9090909090909092</v>
      </c>
      <c r="E169" s="103">
        <v>6.7530000000000001</v>
      </c>
      <c r="F169" s="104">
        <v>3.9389999999999998E-3</v>
      </c>
      <c r="G169" s="99">
        <f t="shared" si="23"/>
        <v>6.756939</v>
      </c>
      <c r="H169" s="107">
        <v>134.44999999999999</v>
      </c>
      <c r="I169" s="108" t="s">
        <v>59</v>
      </c>
      <c r="J169" s="106">
        <f t="shared" si="28"/>
        <v>134.44999999999999</v>
      </c>
      <c r="K169" s="107">
        <v>4.82</v>
      </c>
      <c r="L169" s="108" t="s">
        <v>59</v>
      </c>
      <c r="M169" s="106">
        <f t="shared" si="27"/>
        <v>4.82</v>
      </c>
      <c r="N169" s="107">
        <v>1.1000000000000001</v>
      </c>
      <c r="O169" s="108" t="s">
        <v>59</v>
      </c>
      <c r="P169" s="106">
        <f t="shared" si="29"/>
        <v>1.1000000000000001</v>
      </c>
    </row>
    <row r="170" spans="1:16">
      <c r="A170" s="18">
        <f t="shared" si="26"/>
        <v>170</v>
      </c>
      <c r="B170" s="101">
        <v>140</v>
      </c>
      <c r="C170" s="108" t="s">
        <v>58</v>
      </c>
      <c r="D170" s="100">
        <f t="shared" si="22"/>
        <v>6.3636363636363633</v>
      </c>
      <c r="E170" s="103">
        <v>6.4619999999999997</v>
      </c>
      <c r="F170" s="104">
        <v>3.6879999999999999E-3</v>
      </c>
      <c r="G170" s="99">
        <f t="shared" si="23"/>
        <v>6.4656880000000001</v>
      </c>
      <c r="H170" s="107">
        <v>149.58000000000001</v>
      </c>
      <c r="I170" s="108" t="s">
        <v>59</v>
      </c>
      <c r="J170" s="106">
        <f t="shared" si="28"/>
        <v>149.58000000000001</v>
      </c>
      <c r="K170" s="107">
        <v>5.27</v>
      </c>
      <c r="L170" s="108" t="s">
        <v>59</v>
      </c>
      <c r="M170" s="106">
        <f t="shared" si="27"/>
        <v>5.27</v>
      </c>
      <c r="N170" s="107">
        <v>1.18</v>
      </c>
      <c r="O170" s="108" t="s">
        <v>59</v>
      </c>
      <c r="P170" s="106">
        <f t="shared" si="29"/>
        <v>1.18</v>
      </c>
    </row>
    <row r="171" spans="1:16">
      <c r="A171" s="18">
        <f t="shared" si="26"/>
        <v>171</v>
      </c>
      <c r="B171" s="101">
        <v>150</v>
      </c>
      <c r="C171" s="108" t="s">
        <v>58</v>
      </c>
      <c r="D171" s="100">
        <f t="shared" si="22"/>
        <v>6.8181818181818183</v>
      </c>
      <c r="E171" s="103">
        <v>6.1959999999999997</v>
      </c>
      <c r="F171" s="104">
        <v>3.4689999999999999E-3</v>
      </c>
      <c r="G171" s="99">
        <f t="shared" si="23"/>
        <v>6.1994689999999997</v>
      </c>
      <c r="H171" s="107">
        <v>165.38</v>
      </c>
      <c r="I171" s="108" t="s">
        <v>59</v>
      </c>
      <c r="J171" s="106">
        <f t="shared" si="28"/>
        <v>165.38</v>
      </c>
      <c r="K171" s="107">
        <v>5.73</v>
      </c>
      <c r="L171" s="108" t="s">
        <v>59</v>
      </c>
      <c r="M171" s="106">
        <f t="shared" si="27"/>
        <v>5.73</v>
      </c>
      <c r="N171" s="107">
        <v>1.26</v>
      </c>
      <c r="O171" s="108" t="s">
        <v>59</v>
      </c>
      <c r="P171" s="106">
        <f t="shared" si="29"/>
        <v>1.26</v>
      </c>
    </row>
    <row r="172" spans="1:16">
      <c r="A172" s="18">
        <f t="shared" si="26"/>
        <v>172</v>
      </c>
      <c r="B172" s="101">
        <v>160</v>
      </c>
      <c r="C172" s="108" t="s">
        <v>58</v>
      </c>
      <c r="D172" s="100">
        <f t="shared" si="22"/>
        <v>7.2727272727272725</v>
      </c>
      <c r="E172" s="103">
        <v>5.95</v>
      </c>
      <c r="F172" s="104">
        <v>3.2750000000000001E-3</v>
      </c>
      <c r="G172" s="99">
        <f t="shared" si="23"/>
        <v>5.9532750000000005</v>
      </c>
      <c r="H172" s="107">
        <v>181.85</v>
      </c>
      <c r="I172" s="108" t="s">
        <v>59</v>
      </c>
      <c r="J172" s="106">
        <f t="shared" si="28"/>
        <v>181.85</v>
      </c>
      <c r="K172" s="107">
        <v>6.19</v>
      </c>
      <c r="L172" s="108" t="s">
        <v>59</v>
      </c>
      <c r="M172" s="106">
        <f t="shared" si="27"/>
        <v>6.19</v>
      </c>
      <c r="N172" s="107">
        <v>1.35</v>
      </c>
      <c r="O172" s="108" t="s">
        <v>59</v>
      </c>
      <c r="P172" s="106">
        <f t="shared" si="29"/>
        <v>1.35</v>
      </c>
    </row>
    <row r="173" spans="1:16">
      <c r="A173" s="18">
        <f t="shared" si="26"/>
        <v>173</v>
      </c>
      <c r="B173" s="101">
        <v>170</v>
      </c>
      <c r="C173" s="108" t="s">
        <v>58</v>
      </c>
      <c r="D173" s="100">
        <f t="shared" si="22"/>
        <v>7.7272727272727275</v>
      </c>
      <c r="E173" s="103">
        <v>5.7220000000000004</v>
      </c>
      <c r="F173" s="104">
        <v>3.1029999999999999E-3</v>
      </c>
      <c r="G173" s="99">
        <f t="shared" si="23"/>
        <v>5.7251030000000007</v>
      </c>
      <c r="H173" s="107">
        <v>198.98</v>
      </c>
      <c r="I173" s="108" t="s">
        <v>59</v>
      </c>
      <c r="J173" s="106">
        <f t="shared" si="28"/>
        <v>198.98</v>
      </c>
      <c r="K173" s="107">
        <v>6.65</v>
      </c>
      <c r="L173" s="108" t="s">
        <v>59</v>
      </c>
      <c r="M173" s="106">
        <f t="shared" si="27"/>
        <v>6.65</v>
      </c>
      <c r="N173" s="107">
        <v>1.44</v>
      </c>
      <c r="O173" s="108" t="s">
        <v>59</v>
      </c>
      <c r="P173" s="106">
        <f t="shared" si="29"/>
        <v>1.44</v>
      </c>
    </row>
    <row r="174" spans="1:16">
      <c r="A174" s="18">
        <f t="shared" si="26"/>
        <v>174</v>
      </c>
      <c r="B174" s="101">
        <v>180</v>
      </c>
      <c r="C174" s="108" t="s">
        <v>58</v>
      </c>
      <c r="D174" s="100">
        <f t="shared" si="22"/>
        <v>8.1818181818181817</v>
      </c>
      <c r="E174" s="103">
        <v>5.51</v>
      </c>
      <c r="F174" s="104">
        <v>2.9489999999999998E-3</v>
      </c>
      <c r="G174" s="99">
        <f t="shared" si="23"/>
        <v>5.5129489999999999</v>
      </c>
      <c r="H174" s="107">
        <v>216.78</v>
      </c>
      <c r="I174" s="108" t="s">
        <v>59</v>
      </c>
      <c r="J174" s="106">
        <f t="shared" si="28"/>
        <v>216.78</v>
      </c>
      <c r="K174" s="107">
        <v>7.12</v>
      </c>
      <c r="L174" s="108" t="s">
        <v>59</v>
      </c>
      <c r="M174" s="106">
        <f t="shared" si="27"/>
        <v>7.12</v>
      </c>
      <c r="N174" s="107">
        <v>1.53</v>
      </c>
      <c r="O174" s="108" t="s">
        <v>59</v>
      </c>
      <c r="P174" s="106">
        <f t="shared" si="29"/>
        <v>1.53</v>
      </c>
    </row>
    <row r="175" spans="1:16">
      <c r="A175" s="18">
        <f t="shared" si="26"/>
        <v>175</v>
      </c>
      <c r="B175" s="101">
        <v>200</v>
      </c>
      <c r="C175" s="108" t="s">
        <v>58</v>
      </c>
      <c r="D175" s="100">
        <f t="shared" si="22"/>
        <v>9.0909090909090917</v>
      </c>
      <c r="E175" s="103">
        <v>5.1230000000000002</v>
      </c>
      <c r="F175" s="104">
        <v>2.6849999999999999E-3</v>
      </c>
      <c r="G175" s="99">
        <f t="shared" si="23"/>
        <v>5.1256849999999998</v>
      </c>
      <c r="H175" s="107">
        <v>254.42</v>
      </c>
      <c r="I175" s="108" t="s">
        <v>59</v>
      </c>
      <c r="J175" s="106">
        <f t="shared" si="28"/>
        <v>254.42</v>
      </c>
      <c r="K175" s="107">
        <v>8.9</v>
      </c>
      <c r="L175" s="108" t="s">
        <v>59</v>
      </c>
      <c r="M175" s="106">
        <f t="shared" si="27"/>
        <v>8.9</v>
      </c>
      <c r="N175" s="107">
        <v>1.73</v>
      </c>
      <c r="O175" s="108" t="s">
        <v>59</v>
      </c>
      <c r="P175" s="106">
        <f t="shared" si="29"/>
        <v>1.73</v>
      </c>
    </row>
    <row r="176" spans="1:16">
      <c r="A176" s="18">
        <f t="shared" si="26"/>
        <v>176</v>
      </c>
      <c r="B176" s="101">
        <v>225</v>
      </c>
      <c r="C176" s="108" t="s">
        <v>58</v>
      </c>
      <c r="D176" s="100">
        <f t="shared" si="22"/>
        <v>10.227272727272727</v>
      </c>
      <c r="E176" s="103">
        <v>4.6989999999999998</v>
      </c>
      <c r="F176" s="104">
        <v>2.4169999999999999E-3</v>
      </c>
      <c r="G176" s="99">
        <f t="shared" si="23"/>
        <v>4.7014170000000002</v>
      </c>
      <c r="H176" s="107">
        <v>305.37</v>
      </c>
      <c r="I176" s="108" t="s">
        <v>59</v>
      </c>
      <c r="J176" s="106">
        <f t="shared" si="28"/>
        <v>305.37</v>
      </c>
      <c r="K176" s="107">
        <v>11.46</v>
      </c>
      <c r="L176" s="108" t="s">
        <v>59</v>
      </c>
      <c r="M176" s="106">
        <f t="shared" si="27"/>
        <v>11.46</v>
      </c>
      <c r="N176" s="107">
        <v>2</v>
      </c>
      <c r="O176" s="108" t="s">
        <v>59</v>
      </c>
      <c r="P176" s="106">
        <f t="shared" si="29"/>
        <v>2</v>
      </c>
    </row>
    <row r="177" spans="1:16">
      <c r="A177" s="18">
        <f t="shared" si="26"/>
        <v>177</v>
      </c>
      <c r="B177" s="101">
        <v>250</v>
      </c>
      <c r="C177" s="108" t="s">
        <v>58</v>
      </c>
      <c r="D177" s="100">
        <f t="shared" si="22"/>
        <v>11.363636363636363</v>
      </c>
      <c r="E177" s="103">
        <v>4.3280000000000003</v>
      </c>
      <c r="F177" s="104">
        <v>2.199E-3</v>
      </c>
      <c r="G177" s="99">
        <f t="shared" si="23"/>
        <v>4.3301990000000004</v>
      </c>
      <c r="H177" s="107">
        <v>360.8</v>
      </c>
      <c r="I177" s="108" t="s">
        <v>59</v>
      </c>
      <c r="J177" s="106">
        <f t="shared" si="28"/>
        <v>360.8</v>
      </c>
      <c r="K177" s="107">
        <v>13.9</v>
      </c>
      <c r="L177" s="108" t="s">
        <v>59</v>
      </c>
      <c r="M177" s="106">
        <f t="shared" si="27"/>
        <v>13.9</v>
      </c>
      <c r="N177" s="107">
        <v>2.29</v>
      </c>
      <c r="O177" s="108" t="s">
        <v>59</v>
      </c>
      <c r="P177" s="106">
        <f t="shared" si="29"/>
        <v>2.29</v>
      </c>
    </row>
    <row r="178" spans="1:16">
      <c r="A178" s="18">
        <f t="shared" si="26"/>
        <v>178</v>
      </c>
      <c r="B178" s="107">
        <v>275</v>
      </c>
      <c r="C178" s="108" t="s">
        <v>58</v>
      </c>
      <c r="D178" s="100">
        <f t="shared" ref="D178:D191" si="30">B178/$C$5</f>
        <v>12.5</v>
      </c>
      <c r="E178" s="103">
        <v>4.0010000000000003</v>
      </c>
      <c r="F178" s="104">
        <v>2.019E-3</v>
      </c>
      <c r="G178" s="99">
        <f t="shared" si="23"/>
        <v>4.0030190000000001</v>
      </c>
      <c r="H178" s="107">
        <v>420.88</v>
      </c>
      <c r="I178" s="108" t="s">
        <v>59</v>
      </c>
      <c r="J178" s="106">
        <f t="shared" si="28"/>
        <v>420.88</v>
      </c>
      <c r="K178" s="107">
        <v>16.3</v>
      </c>
      <c r="L178" s="108" t="s">
        <v>59</v>
      </c>
      <c r="M178" s="106">
        <f t="shared" si="27"/>
        <v>16.3</v>
      </c>
      <c r="N178" s="107">
        <v>2.61</v>
      </c>
      <c r="O178" s="108" t="s">
        <v>59</v>
      </c>
      <c r="P178" s="106">
        <f t="shared" si="29"/>
        <v>2.61</v>
      </c>
    </row>
    <row r="179" spans="1:16">
      <c r="A179" s="18">
        <f t="shared" si="26"/>
        <v>179</v>
      </c>
      <c r="B179" s="101">
        <v>300</v>
      </c>
      <c r="C179" s="102" t="s">
        <v>58</v>
      </c>
      <c r="D179" s="100">
        <f t="shared" si="30"/>
        <v>13.636363636363637</v>
      </c>
      <c r="E179" s="103">
        <v>3.7109999999999999</v>
      </c>
      <c r="F179" s="104">
        <v>1.8680000000000001E-3</v>
      </c>
      <c r="G179" s="99">
        <f t="shared" si="23"/>
        <v>3.7128679999999998</v>
      </c>
      <c r="H179" s="107">
        <v>485.76</v>
      </c>
      <c r="I179" s="108" t="s">
        <v>59</v>
      </c>
      <c r="J179" s="106">
        <f t="shared" si="28"/>
        <v>485.76</v>
      </c>
      <c r="K179" s="107">
        <v>18.72</v>
      </c>
      <c r="L179" s="108" t="s">
        <v>59</v>
      </c>
      <c r="M179" s="106">
        <f t="shared" si="27"/>
        <v>18.72</v>
      </c>
      <c r="N179" s="107">
        <v>2.95</v>
      </c>
      <c r="O179" s="108" t="s">
        <v>59</v>
      </c>
      <c r="P179" s="106">
        <f t="shared" si="29"/>
        <v>2.95</v>
      </c>
    </row>
    <row r="180" spans="1:16">
      <c r="A180" s="18">
        <f t="shared" si="26"/>
        <v>180</v>
      </c>
      <c r="B180" s="101">
        <v>325</v>
      </c>
      <c r="C180" s="102" t="s">
        <v>58</v>
      </c>
      <c r="D180" s="100">
        <f t="shared" si="30"/>
        <v>14.772727272727273</v>
      </c>
      <c r="E180" s="103">
        <v>3.4529999999999998</v>
      </c>
      <c r="F180" s="104">
        <v>1.738E-3</v>
      </c>
      <c r="G180" s="99">
        <f t="shared" si="23"/>
        <v>3.4547379999999999</v>
      </c>
      <c r="H180" s="107">
        <v>555.59</v>
      </c>
      <c r="I180" s="108" t="s">
        <v>59</v>
      </c>
      <c r="J180" s="106">
        <f t="shared" si="28"/>
        <v>555.59</v>
      </c>
      <c r="K180" s="107">
        <v>21.18</v>
      </c>
      <c r="L180" s="108" t="s">
        <v>59</v>
      </c>
      <c r="M180" s="106">
        <f t="shared" si="27"/>
        <v>21.18</v>
      </c>
      <c r="N180" s="107">
        <v>3.31</v>
      </c>
      <c r="O180" s="108" t="s">
        <v>59</v>
      </c>
      <c r="P180" s="106">
        <f t="shared" si="29"/>
        <v>3.31</v>
      </c>
    </row>
    <row r="181" spans="1:16">
      <c r="A181" s="18">
        <f t="shared" si="26"/>
        <v>181</v>
      </c>
      <c r="B181" s="101">
        <v>350</v>
      </c>
      <c r="C181" s="102" t="s">
        <v>58</v>
      </c>
      <c r="D181" s="100">
        <f t="shared" si="30"/>
        <v>15.909090909090908</v>
      </c>
      <c r="E181" s="103">
        <v>3.2240000000000002</v>
      </c>
      <c r="F181" s="104">
        <v>1.6260000000000001E-3</v>
      </c>
      <c r="G181" s="99">
        <f t="shared" si="23"/>
        <v>3.2256260000000001</v>
      </c>
      <c r="H181" s="107">
        <v>630.51</v>
      </c>
      <c r="I181" s="108" t="s">
        <v>59</v>
      </c>
      <c r="J181" s="106">
        <f t="shared" si="28"/>
        <v>630.51</v>
      </c>
      <c r="K181" s="107">
        <v>23.7</v>
      </c>
      <c r="L181" s="108" t="s">
        <v>59</v>
      </c>
      <c r="M181" s="106">
        <f t="shared" si="27"/>
        <v>23.7</v>
      </c>
      <c r="N181" s="107">
        <v>3.71</v>
      </c>
      <c r="O181" s="108" t="s">
        <v>59</v>
      </c>
      <c r="P181" s="106">
        <f t="shared" si="29"/>
        <v>3.71</v>
      </c>
    </row>
    <row r="182" spans="1:16">
      <c r="A182" s="18">
        <f t="shared" si="26"/>
        <v>182</v>
      </c>
      <c r="B182" s="101">
        <v>375</v>
      </c>
      <c r="C182" s="102" t="s">
        <v>58</v>
      </c>
      <c r="D182" s="100">
        <f t="shared" si="30"/>
        <v>17.045454545454547</v>
      </c>
      <c r="E182" s="103">
        <v>3.02</v>
      </c>
      <c r="F182" s="104">
        <v>1.529E-3</v>
      </c>
      <c r="G182" s="99">
        <f t="shared" si="23"/>
        <v>3.0215290000000001</v>
      </c>
      <c r="H182" s="107">
        <v>710.62</v>
      </c>
      <c r="I182" s="108" t="s">
        <v>59</v>
      </c>
      <c r="J182" s="106">
        <f t="shared" si="28"/>
        <v>710.62</v>
      </c>
      <c r="K182" s="107">
        <v>26.28</v>
      </c>
      <c r="L182" s="108" t="s">
        <v>59</v>
      </c>
      <c r="M182" s="106">
        <f t="shared" si="27"/>
        <v>26.28</v>
      </c>
      <c r="N182" s="107">
        <v>4.12</v>
      </c>
      <c r="O182" s="108" t="s">
        <v>59</v>
      </c>
      <c r="P182" s="106">
        <f t="shared" si="29"/>
        <v>4.12</v>
      </c>
    </row>
    <row r="183" spans="1:16">
      <c r="A183" s="18">
        <f t="shared" si="26"/>
        <v>183</v>
      </c>
      <c r="B183" s="101">
        <v>400</v>
      </c>
      <c r="C183" s="102" t="s">
        <v>58</v>
      </c>
      <c r="D183" s="100">
        <f t="shared" si="30"/>
        <v>18.181818181818183</v>
      </c>
      <c r="E183" s="103">
        <v>2.839</v>
      </c>
      <c r="F183" s="104">
        <v>1.4419999999999999E-3</v>
      </c>
      <c r="G183" s="99">
        <f t="shared" si="23"/>
        <v>2.8404419999999999</v>
      </c>
      <c r="H183" s="107">
        <v>795.97</v>
      </c>
      <c r="I183" s="108" t="s">
        <v>59</v>
      </c>
      <c r="J183" s="106">
        <f t="shared" si="28"/>
        <v>795.97</v>
      </c>
      <c r="K183" s="107">
        <v>28.94</v>
      </c>
      <c r="L183" s="108" t="s">
        <v>59</v>
      </c>
      <c r="M183" s="106">
        <f t="shared" si="27"/>
        <v>28.94</v>
      </c>
      <c r="N183" s="107">
        <v>4.57</v>
      </c>
      <c r="O183" s="108" t="s">
        <v>59</v>
      </c>
      <c r="P183" s="106">
        <f t="shared" si="29"/>
        <v>4.57</v>
      </c>
    </row>
    <row r="184" spans="1:16">
      <c r="A184" s="18">
        <f t="shared" si="26"/>
        <v>184</v>
      </c>
      <c r="B184" s="101">
        <v>450</v>
      </c>
      <c r="C184" s="102" t="s">
        <v>58</v>
      </c>
      <c r="D184" s="100">
        <f t="shared" si="30"/>
        <v>20.454545454545453</v>
      </c>
      <c r="E184" s="103">
        <v>2.5369999999999999</v>
      </c>
      <c r="F184" s="104">
        <v>1.297E-3</v>
      </c>
      <c r="G184" s="99">
        <f t="shared" si="23"/>
        <v>2.538297</v>
      </c>
      <c r="H184" s="107">
        <v>982.27</v>
      </c>
      <c r="I184" s="108" t="s">
        <v>59</v>
      </c>
      <c r="J184" s="106">
        <f t="shared" si="28"/>
        <v>982.27</v>
      </c>
      <c r="K184" s="107">
        <v>39.18</v>
      </c>
      <c r="L184" s="108" t="s">
        <v>59</v>
      </c>
      <c r="M184" s="106">
        <f t="shared" si="27"/>
        <v>39.18</v>
      </c>
      <c r="N184" s="107">
        <v>5.54</v>
      </c>
      <c r="O184" s="108" t="s">
        <v>59</v>
      </c>
      <c r="P184" s="106">
        <f t="shared" si="29"/>
        <v>5.54</v>
      </c>
    </row>
    <row r="185" spans="1:16">
      <c r="A185" s="18">
        <f t="shared" si="26"/>
        <v>185</v>
      </c>
      <c r="B185" s="101">
        <v>500</v>
      </c>
      <c r="C185" s="102" t="s">
        <v>58</v>
      </c>
      <c r="D185" s="100">
        <f t="shared" si="30"/>
        <v>22.727272727272727</v>
      </c>
      <c r="E185" s="103">
        <v>2.3029999999999999</v>
      </c>
      <c r="F185" s="104">
        <v>1.1800000000000001E-3</v>
      </c>
      <c r="G185" s="99">
        <f t="shared" si="23"/>
        <v>2.3041800000000001</v>
      </c>
      <c r="H185" s="107">
        <v>1.19</v>
      </c>
      <c r="I185" s="110" t="s">
        <v>7</v>
      </c>
      <c r="J185" s="111">
        <f t="shared" ref="J185:J228" si="31">H185*1000</f>
        <v>1190</v>
      </c>
      <c r="K185" s="107">
        <v>48.94</v>
      </c>
      <c r="L185" s="108" t="s">
        <v>59</v>
      </c>
      <c r="M185" s="106">
        <f t="shared" si="27"/>
        <v>48.94</v>
      </c>
      <c r="N185" s="107">
        <v>6.63</v>
      </c>
      <c r="O185" s="108" t="s">
        <v>59</v>
      </c>
      <c r="P185" s="106">
        <f t="shared" si="29"/>
        <v>6.63</v>
      </c>
    </row>
    <row r="186" spans="1:16">
      <c r="A186" s="18">
        <f t="shared" si="26"/>
        <v>186</v>
      </c>
      <c r="B186" s="101">
        <v>550</v>
      </c>
      <c r="C186" s="102" t="s">
        <v>58</v>
      </c>
      <c r="D186" s="100">
        <f t="shared" si="30"/>
        <v>25</v>
      </c>
      <c r="E186" s="103">
        <v>2.125</v>
      </c>
      <c r="F186" s="104">
        <v>1.0820000000000001E-3</v>
      </c>
      <c r="G186" s="99">
        <f t="shared" si="23"/>
        <v>2.1260819999999998</v>
      </c>
      <c r="H186" s="107">
        <v>1.42</v>
      </c>
      <c r="I186" s="108" t="s">
        <v>7</v>
      </c>
      <c r="J186" s="111">
        <f t="shared" si="31"/>
        <v>1420</v>
      </c>
      <c r="K186" s="107">
        <v>58.49</v>
      </c>
      <c r="L186" s="108" t="s">
        <v>59</v>
      </c>
      <c r="M186" s="106">
        <f t="shared" si="27"/>
        <v>58.49</v>
      </c>
      <c r="N186" s="107">
        <v>7.81</v>
      </c>
      <c r="O186" s="108" t="s">
        <v>59</v>
      </c>
      <c r="P186" s="106">
        <f t="shared" si="29"/>
        <v>7.81</v>
      </c>
    </row>
    <row r="187" spans="1:16">
      <c r="A187" s="18">
        <f t="shared" si="26"/>
        <v>187</v>
      </c>
      <c r="B187" s="101">
        <v>600</v>
      </c>
      <c r="C187" s="102" t="s">
        <v>58</v>
      </c>
      <c r="D187" s="100">
        <f t="shared" si="30"/>
        <v>27.272727272727273</v>
      </c>
      <c r="E187" s="103">
        <v>1.9950000000000001</v>
      </c>
      <c r="F187" s="104">
        <v>1.0009999999999999E-3</v>
      </c>
      <c r="G187" s="99">
        <f t="shared" si="23"/>
        <v>1.9960010000000001</v>
      </c>
      <c r="H187" s="107">
        <v>1.66</v>
      </c>
      <c r="I187" s="108" t="s">
        <v>7</v>
      </c>
      <c r="J187" s="111">
        <f t="shared" si="31"/>
        <v>1660</v>
      </c>
      <c r="K187" s="107">
        <v>67.87</v>
      </c>
      <c r="L187" s="108" t="s">
        <v>59</v>
      </c>
      <c r="M187" s="106">
        <f t="shared" si="27"/>
        <v>67.87</v>
      </c>
      <c r="N187" s="107">
        <v>9.09</v>
      </c>
      <c r="O187" s="108" t="s">
        <v>59</v>
      </c>
      <c r="P187" s="106">
        <f t="shared" si="29"/>
        <v>9.09</v>
      </c>
    </row>
    <row r="188" spans="1:16">
      <c r="A188" s="18">
        <f t="shared" si="26"/>
        <v>188</v>
      </c>
      <c r="B188" s="101">
        <v>650</v>
      </c>
      <c r="C188" s="102" t="s">
        <v>58</v>
      </c>
      <c r="D188" s="100">
        <f t="shared" si="30"/>
        <v>29.545454545454547</v>
      </c>
      <c r="E188" s="103">
        <v>1.907</v>
      </c>
      <c r="F188" s="104">
        <v>9.3070000000000002E-4</v>
      </c>
      <c r="G188" s="99">
        <f t="shared" si="23"/>
        <v>1.9079307000000001</v>
      </c>
      <c r="H188" s="107">
        <v>1.91</v>
      </c>
      <c r="I188" s="108" t="s">
        <v>7</v>
      </c>
      <c r="J188" s="111">
        <f t="shared" si="31"/>
        <v>1910</v>
      </c>
      <c r="K188" s="107">
        <v>76.989999999999995</v>
      </c>
      <c r="L188" s="108" t="s">
        <v>59</v>
      </c>
      <c r="M188" s="106">
        <f t="shared" si="27"/>
        <v>76.989999999999995</v>
      </c>
      <c r="N188" s="107">
        <v>10.45</v>
      </c>
      <c r="O188" s="108" t="s">
        <v>59</v>
      </c>
      <c r="P188" s="106">
        <f t="shared" si="29"/>
        <v>10.45</v>
      </c>
    </row>
    <row r="189" spans="1:16">
      <c r="A189" s="18">
        <f t="shared" si="26"/>
        <v>189</v>
      </c>
      <c r="B189" s="101">
        <v>700</v>
      </c>
      <c r="C189" s="102" t="s">
        <v>58</v>
      </c>
      <c r="D189" s="100">
        <f t="shared" si="30"/>
        <v>31.818181818181817</v>
      </c>
      <c r="E189" s="103">
        <v>1.8049999999999999</v>
      </c>
      <c r="F189" s="104">
        <v>8.7029999999999996E-4</v>
      </c>
      <c r="G189" s="99">
        <f t="shared" si="23"/>
        <v>1.8058703</v>
      </c>
      <c r="H189" s="107">
        <v>2.1800000000000002</v>
      </c>
      <c r="I189" s="108" t="s">
        <v>7</v>
      </c>
      <c r="J189" s="111">
        <f t="shared" si="31"/>
        <v>2180</v>
      </c>
      <c r="K189" s="107">
        <v>85.95</v>
      </c>
      <c r="L189" s="108" t="s">
        <v>59</v>
      </c>
      <c r="M189" s="106">
        <f t="shared" si="27"/>
        <v>85.95</v>
      </c>
      <c r="N189" s="107">
        <v>11.87</v>
      </c>
      <c r="O189" s="108" t="s">
        <v>59</v>
      </c>
      <c r="P189" s="106">
        <f t="shared" si="29"/>
        <v>11.87</v>
      </c>
    </row>
    <row r="190" spans="1:16">
      <c r="A190" s="18">
        <f t="shared" si="26"/>
        <v>190</v>
      </c>
      <c r="B190" s="101">
        <v>800</v>
      </c>
      <c r="C190" s="102" t="s">
        <v>58</v>
      </c>
      <c r="D190" s="100">
        <f t="shared" si="30"/>
        <v>36.363636363636367</v>
      </c>
      <c r="E190" s="103">
        <v>1.619</v>
      </c>
      <c r="F190" s="104">
        <v>7.7110000000000004E-4</v>
      </c>
      <c r="G190" s="99">
        <f t="shared" si="23"/>
        <v>1.6197710999999999</v>
      </c>
      <c r="H190" s="107">
        <v>2.77</v>
      </c>
      <c r="I190" s="108" t="s">
        <v>7</v>
      </c>
      <c r="J190" s="111">
        <f t="shared" si="31"/>
        <v>2770</v>
      </c>
      <c r="K190" s="107">
        <v>119.4</v>
      </c>
      <c r="L190" s="108" t="s">
        <v>59</v>
      </c>
      <c r="M190" s="106">
        <f t="shared" si="27"/>
        <v>119.4</v>
      </c>
      <c r="N190" s="107">
        <v>14.94</v>
      </c>
      <c r="O190" s="108" t="s">
        <v>59</v>
      </c>
      <c r="P190" s="106">
        <f t="shared" si="29"/>
        <v>14.94</v>
      </c>
    </row>
    <row r="191" spans="1:16">
      <c r="A191" s="18">
        <f t="shared" si="26"/>
        <v>191</v>
      </c>
      <c r="B191" s="101">
        <v>900</v>
      </c>
      <c r="C191" s="102" t="s">
        <v>58</v>
      </c>
      <c r="D191" s="100">
        <f t="shared" si="30"/>
        <v>40.909090909090907</v>
      </c>
      <c r="E191" s="103">
        <v>1.472</v>
      </c>
      <c r="F191" s="104">
        <v>6.9300000000000004E-4</v>
      </c>
      <c r="G191" s="99">
        <f t="shared" si="23"/>
        <v>1.472693</v>
      </c>
      <c r="H191" s="107">
        <v>3.42</v>
      </c>
      <c r="I191" s="108" t="s">
        <v>7</v>
      </c>
      <c r="J191" s="111">
        <f t="shared" si="31"/>
        <v>3420</v>
      </c>
      <c r="K191" s="107">
        <v>150.6</v>
      </c>
      <c r="L191" s="108" t="s">
        <v>59</v>
      </c>
      <c r="M191" s="106">
        <f t="shared" si="27"/>
        <v>150.6</v>
      </c>
      <c r="N191" s="107">
        <v>18.309999999999999</v>
      </c>
      <c r="O191" s="108" t="s">
        <v>59</v>
      </c>
      <c r="P191" s="106">
        <f t="shared" si="29"/>
        <v>18.309999999999999</v>
      </c>
    </row>
    <row r="192" spans="1:16">
      <c r="A192" s="18">
        <f t="shared" si="26"/>
        <v>192</v>
      </c>
      <c r="B192" s="101">
        <v>1</v>
      </c>
      <c r="C192" s="105" t="s">
        <v>60</v>
      </c>
      <c r="D192" s="100">
        <f t="shared" ref="D192:D228" si="32">B192*1000/$C$5</f>
        <v>45.454545454545453</v>
      </c>
      <c r="E192" s="103">
        <v>1.3520000000000001</v>
      </c>
      <c r="F192" s="104">
        <v>6.2969999999999996E-4</v>
      </c>
      <c r="G192" s="99">
        <f t="shared" si="23"/>
        <v>1.3526297</v>
      </c>
      <c r="H192" s="107">
        <v>4.13</v>
      </c>
      <c r="I192" s="108" t="s">
        <v>7</v>
      </c>
      <c r="J192" s="111">
        <f t="shared" si="31"/>
        <v>4130</v>
      </c>
      <c r="K192" s="107">
        <v>181.03</v>
      </c>
      <c r="L192" s="108" t="s">
        <v>59</v>
      </c>
      <c r="M192" s="106">
        <f t="shared" si="27"/>
        <v>181.03</v>
      </c>
      <c r="N192" s="107">
        <v>21.99</v>
      </c>
      <c r="O192" s="108" t="s">
        <v>59</v>
      </c>
      <c r="P192" s="106">
        <f t="shared" si="29"/>
        <v>21.99</v>
      </c>
    </row>
    <row r="193" spans="1:16">
      <c r="A193" s="18">
        <f t="shared" si="26"/>
        <v>193</v>
      </c>
      <c r="B193" s="101">
        <v>1.1000000000000001</v>
      </c>
      <c r="C193" s="102" t="s">
        <v>60</v>
      </c>
      <c r="D193" s="100">
        <f t="shared" si="32"/>
        <v>50</v>
      </c>
      <c r="E193" s="103">
        <v>1.252</v>
      </c>
      <c r="F193" s="104">
        <v>5.775E-4</v>
      </c>
      <c r="G193" s="99">
        <f t="shared" si="23"/>
        <v>1.2525774999999999</v>
      </c>
      <c r="H193" s="107">
        <v>4.8899999999999997</v>
      </c>
      <c r="I193" s="108" t="s">
        <v>7</v>
      </c>
      <c r="J193" s="111">
        <f t="shared" si="31"/>
        <v>4890</v>
      </c>
      <c r="K193" s="107">
        <v>211.27</v>
      </c>
      <c r="L193" s="108" t="s">
        <v>59</v>
      </c>
      <c r="M193" s="106">
        <f t="shared" si="27"/>
        <v>211.27</v>
      </c>
      <c r="N193" s="107">
        <v>25.95</v>
      </c>
      <c r="O193" s="108" t="s">
        <v>59</v>
      </c>
      <c r="P193" s="106">
        <f t="shared" si="29"/>
        <v>25.95</v>
      </c>
    </row>
    <row r="194" spans="1:16">
      <c r="A194" s="18">
        <f t="shared" si="26"/>
        <v>194</v>
      </c>
      <c r="B194" s="101">
        <v>1.2</v>
      </c>
      <c r="C194" s="102" t="s">
        <v>60</v>
      </c>
      <c r="D194" s="100">
        <f t="shared" si="32"/>
        <v>54.545454545454547</v>
      </c>
      <c r="E194" s="103">
        <v>1.1679999999999999</v>
      </c>
      <c r="F194" s="104">
        <v>5.3350000000000001E-4</v>
      </c>
      <c r="G194" s="99">
        <f t="shared" si="23"/>
        <v>1.1685334999999999</v>
      </c>
      <c r="H194" s="107">
        <v>5.72</v>
      </c>
      <c r="I194" s="108" t="s">
        <v>7</v>
      </c>
      <c r="J194" s="111">
        <f t="shared" si="31"/>
        <v>5720</v>
      </c>
      <c r="K194" s="107">
        <v>241.59</v>
      </c>
      <c r="L194" s="108" t="s">
        <v>59</v>
      </c>
      <c r="M194" s="106">
        <f t="shared" si="27"/>
        <v>241.59</v>
      </c>
      <c r="N194" s="107">
        <v>30.19</v>
      </c>
      <c r="O194" s="108" t="s">
        <v>59</v>
      </c>
      <c r="P194" s="106">
        <f t="shared" si="29"/>
        <v>30.19</v>
      </c>
    </row>
    <row r="195" spans="1:16">
      <c r="A195" s="18">
        <f t="shared" si="26"/>
        <v>195</v>
      </c>
      <c r="B195" s="101">
        <v>1.3</v>
      </c>
      <c r="C195" s="102" t="s">
        <v>60</v>
      </c>
      <c r="D195" s="100">
        <f t="shared" si="32"/>
        <v>59.090909090909093</v>
      </c>
      <c r="E195" s="103">
        <v>1.0960000000000001</v>
      </c>
      <c r="F195" s="104">
        <v>4.9600000000000002E-4</v>
      </c>
      <c r="G195" s="99">
        <f t="shared" si="23"/>
        <v>1.0964960000000001</v>
      </c>
      <c r="H195" s="107">
        <v>6.6</v>
      </c>
      <c r="I195" s="108" t="s">
        <v>7</v>
      </c>
      <c r="J195" s="111">
        <f t="shared" si="31"/>
        <v>6600</v>
      </c>
      <c r="K195" s="107">
        <v>272.14</v>
      </c>
      <c r="L195" s="108" t="s">
        <v>59</v>
      </c>
      <c r="M195" s="106">
        <f t="shared" si="27"/>
        <v>272.14</v>
      </c>
      <c r="N195" s="107">
        <v>34.700000000000003</v>
      </c>
      <c r="O195" s="108" t="s">
        <v>59</v>
      </c>
      <c r="P195" s="106">
        <f t="shared" si="29"/>
        <v>34.700000000000003</v>
      </c>
    </row>
    <row r="196" spans="1:16">
      <c r="A196" s="18">
        <f t="shared" si="26"/>
        <v>196</v>
      </c>
      <c r="B196" s="101">
        <v>1.4</v>
      </c>
      <c r="C196" s="102" t="s">
        <v>60</v>
      </c>
      <c r="D196" s="100">
        <f t="shared" si="32"/>
        <v>63.636363636363633</v>
      </c>
      <c r="E196" s="103">
        <v>1.0329999999999999</v>
      </c>
      <c r="F196" s="104">
        <v>4.6359999999999999E-4</v>
      </c>
      <c r="G196" s="99">
        <f t="shared" si="23"/>
        <v>1.0334635999999999</v>
      </c>
      <c r="H196" s="107">
        <v>7.54</v>
      </c>
      <c r="I196" s="108" t="s">
        <v>7</v>
      </c>
      <c r="J196" s="111">
        <f t="shared" si="31"/>
        <v>7540</v>
      </c>
      <c r="K196" s="107">
        <v>302.98</v>
      </c>
      <c r="L196" s="108" t="s">
        <v>59</v>
      </c>
      <c r="M196" s="106">
        <f t="shared" si="27"/>
        <v>302.98</v>
      </c>
      <c r="N196" s="107">
        <v>39.49</v>
      </c>
      <c r="O196" s="108" t="s">
        <v>59</v>
      </c>
      <c r="P196" s="106">
        <f t="shared" si="29"/>
        <v>39.49</v>
      </c>
    </row>
    <row r="197" spans="1:16">
      <c r="A197" s="18">
        <f t="shared" si="26"/>
        <v>197</v>
      </c>
      <c r="B197" s="101">
        <v>1.5</v>
      </c>
      <c r="C197" s="102" t="s">
        <v>60</v>
      </c>
      <c r="D197" s="100">
        <f t="shared" si="32"/>
        <v>68.181818181818187</v>
      </c>
      <c r="E197" s="103">
        <v>0.9788</v>
      </c>
      <c r="F197" s="104">
        <v>4.3540000000000001E-4</v>
      </c>
      <c r="G197" s="99">
        <f t="shared" si="23"/>
        <v>0.97923539999999998</v>
      </c>
      <c r="H197" s="107">
        <v>8.5399999999999991</v>
      </c>
      <c r="I197" s="108" t="s">
        <v>7</v>
      </c>
      <c r="J197" s="111">
        <f t="shared" si="31"/>
        <v>8540</v>
      </c>
      <c r="K197" s="107">
        <v>334.16</v>
      </c>
      <c r="L197" s="108" t="s">
        <v>59</v>
      </c>
      <c r="M197" s="106">
        <f t="shared" si="27"/>
        <v>334.16</v>
      </c>
      <c r="N197" s="107">
        <v>44.53</v>
      </c>
      <c r="O197" s="108" t="s">
        <v>59</v>
      </c>
      <c r="P197" s="106">
        <f t="shared" si="29"/>
        <v>44.53</v>
      </c>
    </row>
    <row r="198" spans="1:16">
      <c r="A198" s="18">
        <f t="shared" si="26"/>
        <v>198</v>
      </c>
      <c r="B198" s="101">
        <v>1.6</v>
      </c>
      <c r="C198" s="102" t="s">
        <v>60</v>
      </c>
      <c r="D198" s="100">
        <f t="shared" si="32"/>
        <v>72.727272727272734</v>
      </c>
      <c r="E198" s="103">
        <v>0.93059999999999998</v>
      </c>
      <c r="F198" s="104">
        <v>4.105E-4</v>
      </c>
      <c r="G198" s="99">
        <f t="shared" si="23"/>
        <v>0.93101049999999996</v>
      </c>
      <c r="H198" s="107">
        <v>9.59</v>
      </c>
      <c r="I198" s="108" t="s">
        <v>7</v>
      </c>
      <c r="J198" s="111">
        <f t="shared" si="31"/>
        <v>9590</v>
      </c>
      <c r="K198" s="107">
        <v>365.69</v>
      </c>
      <c r="L198" s="108" t="s">
        <v>59</v>
      </c>
      <c r="M198" s="106">
        <f t="shared" si="27"/>
        <v>365.69</v>
      </c>
      <c r="N198" s="107">
        <v>49.82</v>
      </c>
      <c r="O198" s="108" t="s">
        <v>59</v>
      </c>
      <c r="P198" s="106">
        <f t="shared" si="29"/>
        <v>49.82</v>
      </c>
    </row>
    <row r="199" spans="1:16">
      <c r="A199" s="18">
        <f t="shared" si="26"/>
        <v>199</v>
      </c>
      <c r="B199" s="101">
        <v>1.7</v>
      </c>
      <c r="C199" s="102" t="s">
        <v>60</v>
      </c>
      <c r="D199" s="100">
        <f t="shared" si="32"/>
        <v>77.272727272727266</v>
      </c>
      <c r="E199" s="103">
        <v>0.88780000000000003</v>
      </c>
      <c r="F199" s="104">
        <v>3.8840000000000001E-4</v>
      </c>
      <c r="G199" s="99">
        <f t="shared" si="23"/>
        <v>0.88818839999999999</v>
      </c>
      <c r="H199" s="107">
        <v>10.69</v>
      </c>
      <c r="I199" s="108" t="s">
        <v>7</v>
      </c>
      <c r="J199" s="111">
        <f t="shared" si="31"/>
        <v>10690</v>
      </c>
      <c r="K199" s="107">
        <v>397.57</v>
      </c>
      <c r="L199" s="108" t="s">
        <v>59</v>
      </c>
      <c r="M199" s="106">
        <f t="shared" si="27"/>
        <v>397.57</v>
      </c>
      <c r="N199" s="107">
        <v>55.36</v>
      </c>
      <c r="O199" s="108" t="s">
        <v>59</v>
      </c>
      <c r="P199" s="106">
        <f t="shared" si="29"/>
        <v>55.36</v>
      </c>
    </row>
    <row r="200" spans="1:16">
      <c r="A200" s="18">
        <f t="shared" si="26"/>
        <v>200</v>
      </c>
      <c r="B200" s="101">
        <v>1.8</v>
      </c>
      <c r="C200" s="102" t="s">
        <v>60</v>
      </c>
      <c r="D200" s="100">
        <f t="shared" si="32"/>
        <v>81.818181818181813</v>
      </c>
      <c r="E200" s="103">
        <v>0.84940000000000004</v>
      </c>
      <c r="F200" s="104">
        <v>3.6860000000000001E-4</v>
      </c>
      <c r="G200" s="99">
        <f t="shared" si="23"/>
        <v>0.8497686000000001</v>
      </c>
      <c r="H200" s="107">
        <v>11.84</v>
      </c>
      <c r="I200" s="108" t="s">
        <v>7</v>
      </c>
      <c r="J200" s="111">
        <f t="shared" si="31"/>
        <v>11840</v>
      </c>
      <c r="K200" s="107">
        <v>429.8</v>
      </c>
      <c r="L200" s="108" t="s">
        <v>59</v>
      </c>
      <c r="M200" s="106">
        <f t="shared" si="27"/>
        <v>429.8</v>
      </c>
      <c r="N200" s="107">
        <v>61.15</v>
      </c>
      <c r="O200" s="108" t="s">
        <v>59</v>
      </c>
      <c r="P200" s="106">
        <f t="shared" ref="P200:P217" si="33">N200</f>
        <v>61.15</v>
      </c>
    </row>
    <row r="201" spans="1:16">
      <c r="A201" s="18">
        <f t="shared" si="26"/>
        <v>201</v>
      </c>
      <c r="B201" s="101">
        <v>2</v>
      </c>
      <c r="C201" s="102" t="s">
        <v>60</v>
      </c>
      <c r="D201" s="100">
        <f t="shared" si="32"/>
        <v>90.909090909090907</v>
      </c>
      <c r="E201" s="103">
        <v>0.78349999999999997</v>
      </c>
      <c r="F201" s="104">
        <v>3.3480000000000001E-4</v>
      </c>
      <c r="G201" s="99">
        <f t="shared" si="23"/>
        <v>0.78383479999999994</v>
      </c>
      <c r="H201" s="107">
        <v>14.29</v>
      </c>
      <c r="I201" s="108" t="s">
        <v>7</v>
      </c>
      <c r="J201" s="111">
        <f t="shared" si="31"/>
        <v>14290</v>
      </c>
      <c r="K201" s="107">
        <v>552.6</v>
      </c>
      <c r="L201" s="108" t="s">
        <v>59</v>
      </c>
      <c r="M201" s="106">
        <f t="shared" si="27"/>
        <v>552.6</v>
      </c>
      <c r="N201" s="107">
        <v>73.41</v>
      </c>
      <c r="O201" s="108" t="s">
        <v>59</v>
      </c>
      <c r="P201" s="106">
        <f t="shared" si="33"/>
        <v>73.41</v>
      </c>
    </row>
    <row r="202" spans="1:16">
      <c r="A202" s="18">
        <f t="shared" si="26"/>
        <v>202</v>
      </c>
      <c r="B202" s="101">
        <v>2.25</v>
      </c>
      <c r="C202" s="102" t="s">
        <v>60</v>
      </c>
      <c r="D202" s="112">
        <f t="shared" si="32"/>
        <v>102.27272727272727</v>
      </c>
      <c r="E202" s="103">
        <v>0.71679999999999999</v>
      </c>
      <c r="F202" s="104">
        <v>3.0059999999999999E-4</v>
      </c>
      <c r="G202" s="99">
        <f t="shared" si="23"/>
        <v>0.71710059999999998</v>
      </c>
      <c r="H202" s="107">
        <v>17.63</v>
      </c>
      <c r="I202" s="108" t="s">
        <v>7</v>
      </c>
      <c r="J202" s="111">
        <f t="shared" si="31"/>
        <v>17630</v>
      </c>
      <c r="K202" s="107">
        <v>727.11</v>
      </c>
      <c r="L202" s="108" t="s">
        <v>59</v>
      </c>
      <c r="M202" s="106">
        <f t="shared" si="27"/>
        <v>727.11</v>
      </c>
      <c r="N202" s="107">
        <v>90.01</v>
      </c>
      <c r="O202" s="108" t="s">
        <v>59</v>
      </c>
      <c r="P202" s="106">
        <f t="shared" si="33"/>
        <v>90.01</v>
      </c>
    </row>
    <row r="203" spans="1:16">
      <c r="A203" s="18">
        <f t="shared" si="26"/>
        <v>203</v>
      </c>
      <c r="B203" s="101">
        <v>2.5</v>
      </c>
      <c r="C203" s="102" t="s">
        <v>60</v>
      </c>
      <c r="D203" s="112">
        <f t="shared" si="32"/>
        <v>113.63636363636364</v>
      </c>
      <c r="E203" s="103">
        <v>0.66279999999999994</v>
      </c>
      <c r="F203" s="104">
        <v>2.7300000000000002E-4</v>
      </c>
      <c r="G203" s="99">
        <f t="shared" si="23"/>
        <v>0.66307299999999991</v>
      </c>
      <c r="H203" s="107">
        <v>21.25</v>
      </c>
      <c r="I203" s="108" t="s">
        <v>7</v>
      </c>
      <c r="J203" s="111">
        <f t="shared" si="31"/>
        <v>21250</v>
      </c>
      <c r="K203" s="107">
        <v>890.33</v>
      </c>
      <c r="L203" s="108" t="s">
        <v>59</v>
      </c>
      <c r="M203" s="106">
        <f t="shared" si="27"/>
        <v>890.33</v>
      </c>
      <c r="N203" s="107">
        <v>107.91</v>
      </c>
      <c r="O203" s="108" t="s">
        <v>59</v>
      </c>
      <c r="P203" s="106">
        <f t="shared" si="33"/>
        <v>107.91</v>
      </c>
    </row>
    <row r="204" spans="1:16">
      <c r="A204" s="18">
        <f t="shared" si="26"/>
        <v>204</v>
      </c>
      <c r="B204" s="101">
        <v>2.75</v>
      </c>
      <c r="C204" s="102" t="s">
        <v>60</v>
      </c>
      <c r="D204" s="112">
        <f t="shared" si="32"/>
        <v>125</v>
      </c>
      <c r="E204" s="103">
        <v>0.61809999999999998</v>
      </c>
      <c r="F204" s="104">
        <v>2.5020000000000001E-4</v>
      </c>
      <c r="G204" s="99">
        <f t="shared" si="23"/>
        <v>0.61835019999999996</v>
      </c>
      <c r="H204" s="107">
        <v>25.16</v>
      </c>
      <c r="I204" s="108" t="s">
        <v>7</v>
      </c>
      <c r="J204" s="111">
        <f t="shared" si="31"/>
        <v>25160</v>
      </c>
      <c r="K204" s="107">
        <v>1.05</v>
      </c>
      <c r="L204" s="110" t="s">
        <v>7</v>
      </c>
      <c r="M204" s="111">
        <f t="shared" ref="M204:M228" si="34">K204*1000</f>
        <v>1050</v>
      </c>
      <c r="N204" s="107">
        <v>127.07</v>
      </c>
      <c r="O204" s="108" t="s">
        <v>59</v>
      </c>
      <c r="P204" s="106">
        <f t="shared" si="33"/>
        <v>127.07</v>
      </c>
    </row>
    <row r="205" spans="1:16">
      <c r="A205" s="18">
        <f t="shared" si="26"/>
        <v>205</v>
      </c>
      <c r="B205" s="101">
        <v>3</v>
      </c>
      <c r="C205" s="102" t="s">
        <v>60</v>
      </c>
      <c r="D205" s="112">
        <f t="shared" si="32"/>
        <v>136.36363636363637</v>
      </c>
      <c r="E205" s="103">
        <v>0.5806</v>
      </c>
      <c r="F205" s="104">
        <v>2.31E-4</v>
      </c>
      <c r="G205" s="99">
        <f t="shared" si="23"/>
        <v>0.58083099999999999</v>
      </c>
      <c r="H205" s="107">
        <v>29.33</v>
      </c>
      <c r="I205" s="108" t="s">
        <v>7</v>
      </c>
      <c r="J205" s="111">
        <f t="shared" si="31"/>
        <v>29330</v>
      </c>
      <c r="K205" s="107">
        <v>1.2</v>
      </c>
      <c r="L205" s="108" t="s">
        <v>7</v>
      </c>
      <c r="M205" s="111">
        <f t="shared" si="34"/>
        <v>1200</v>
      </c>
      <c r="N205" s="107">
        <v>147.38999999999999</v>
      </c>
      <c r="O205" s="108" t="s">
        <v>59</v>
      </c>
      <c r="P205" s="106">
        <f t="shared" si="33"/>
        <v>147.38999999999999</v>
      </c>
    </row>
    <row r="206" spans="1:16">
      <c r="A206" s="18">
        <f t="shared" si="26"/>
        <v>206</v>
      </c>
      <c r="B206" s="101">
        <v>3.25</v>
      </c>
      <c r="C206" s="102" t="s">
        <v>60</v>
      </c>
      <c r="D206" s="112">
        <f t="shared" si="32"/>
        <v>147.72727272727272</v>
      </c>
      <c r="E206" s="103">
        <v>0.54859999999999998</v>
      </c>
      <c r="F206" s="104">
        <v>2.1460000000000001E-4</v>
      </c>
      <c r="G206" s="99">
        <f t="shared" si="23"/>
        <v>0.54881459999999993</v>
      </c>
      <c r="H206" s="107">
        <v>33.76</v>
      </c>
      <c r="I206" s="108" t="s">
        <v>7</v>
      </c>
      <c r="J206" s="111">
        <f t="shared" si="31"/>
        <v>33760</v>
      </c>
      <c r="K206" s="107">
        <v>1.36</v>
      </c>
      <c r="L206" s="108" t="s">
        <v>7</v>
      </c>
      <c r="M206" s="111">
        <f t="shared" si="34"/>
        <v>1360</v>
      </c>
      <c r="N206" s="107">
        <v>168.82</v>
      </c>
      <c r="O206" s="108" t="s">
        <v>59</v>
      </c>
      <c r="P206" s="106">
        <f t="shared" si="33"/>
        <v>168.82</v>
      </c>
    </row>
    <row r="207" spans="1:16">
      <c r="A207" s="18">
        <f t="shared" si="26"/>
        <v>207</v>
      </c>
      <c r="B207" s="101">
        <v>3.5</v>
      </c>
      <c r="C207" s="102" t="s">
        <v>60</v>
      </c>
      <c r="D207" s="112">
        <f t="shared" si="32"/>
        <v>159.09090909090909</v>
      </c>
      <c r="E207" s="103">
        <v>0.52110000000000001</v>
      </c>
      <c r="F207" s="104">
        <v>2.0049999999999999E-4</v>
      </c>
      <c r="G207" s="99">
        <f t="shared" si="23"/>
        <v>0.52130050000000006</v>
      </c>
      <c r="H207" s="107">
        <v>38.44</v>
      </c>
      <c r="I207" s="108" t="s">
        <v>7</v>
      </c>
      <c r="J207" s="111">
        <f t="shared" si="31"/>
        <v>38440</v>
      </c>
      <c r="K207" s="107">
        <v>1.51</v>
      </c>
      <c r="L207" s="108" t="s">
        <v>7</v>
      </c>
      <c r="M207" s="111">
        <f t="shared" si="34"/>
        <v>1510</v>
      </c>
      <c r="N207" s="107">
        <v>191.3</v>
      </c>
      <c r="O207" s="108" t="s">
        <v>59</v>
      </c>
      <c r="P207" s="106">
        <f t="shared" si="33"/>
        <v>191.3</v>
      </c>
    </row>
    <row r="208" spans="1:16">
      <c r="A208" s="18">
        <f t="shared" si="26"/>
        <v>208</v>
      </c>
      <c r="B208" s="101">
        <v>3.75</v>
      </c>
      <c r="C208" s="102" t="s">
        <v>60</v>
      </c>
      <c r="D208" s="112">
        <f t="shared" si="32"/>
        <v>170.45454545454547</v>
      </c>
      <c r="E208" s="103">
        <v>0.497</v>
      </c>
      <c r="F208" s="104">
        <v>1.8819999999999999E-4</v>
      </c>
      <c r="G208" s="99">
        <f t="shared" si="23"/>
        <v>0.49718820000000002</v>
      </c>
      <c r="H208" s="107">
        <v>43.35</v>
      </c>
      <c r="I208" s="108" t="s">
        <v>7</v>
      </c>
      <c r="J208" s="111">
        <f t="shared" si="31"/>
        <v>43350</v>
      </c>
      <c r="K208" s="107">
        <v>1.66</v>
      </c>
      <c r="L208" s="108" t="s">
        <v>7</v>
      </c>
      <c r="M208" s="111">
        <f t="shared" si="34"/>
        <v>1660</v>
      </c>
      <c r="N208" s="107">
        <v>214.77</v>
      </c>
      <c r="O208" s="108" t="s">
        <v>59</v>
      </c>
      <c r="P208" s="106">
        <f t="shared" si="33"/>
        <v>214.77</v>
      </c>
    </row>
    <row r="209" spans="1:16">
      <c r="A209" s="18">
        <f t="shared" si="26"/>
        <v>209</v>
      </c>
      <c r="B209" s="101">
        <v>4</v>
      </c>
      <c r="C209" s="102" t="s">
        <v>60</v>
      </c>
      <c r="D209" s="112">
        <f t="shared" si="32"/>
        <v>181.81818181818181</v>
      </c>
      <c r="E209" s="103">
        <v>0.47589999999999999</v>
      </c>
      <c r="F209" s="104">
        <v>1.774E-4</v>
      </c>
      <c r="G209" s="99">
        <f t="shared" si="23"/>
        <v>0.47607739999999998</v>
      </c>
      <c r="H209" s="107">
        <v>48.49</v>
      </c>
      <c r="I209" s="108" t="s">
        <v>7</v>
      </c>
      <c r="J209" s="111">
        <f t="shared" si="31"/>
        <v>48490</v>
      </c>
      <c r="K209" s="107">
        <v>1.82</v>
      </c>
      <c r="L209" s="108" t="s">
        <v>7</v>
      </c>
      <c r="M209" s="111">
        <f t="shared" si="34"/>
        <v>1820</v>
      </c>
      <c r="N209" s="107">
        <v>239.17</v>
      </c>
      <c r="O209" s="108" t="s">
        <v>59</v>
      </c>
      <c r="P209" s="106">
        <f t="shared" si="33"/>
        <v>239.17</v>
      </c>
    </row>
    <row r="210" spans="1:16">
      <c r="A210" s="18">
        <f t="shared" si="26"/>
        <v>210</v>
      </c>
      <c r="B210" s="101">
        <v>4.5</v>
      </c>
      <c r="C210" s="102" t="s">
        <v>60</v>
      </c>
      <c r="D210" s="112">
        <f t="shared" si="32"/>
        <v>204.54545454545453</v>
      </c>
      <c r="E210" s="103">
        <v>0.4405</v>
      </c>
      <c r="F210" s="104">
        <v>1.5919999999999999E-4</v>
      </c>
      <c r="G210" s="99">
        <f t="shared" si="23"/>
        <v>0.44065920000000003</v>
      </c>
      <c r="H210" s="107">
        <v>59.41</v>
      </c>
      <c r="I210" s="108" t="s">
        <v>7</v>
      </c>
      <c r="J210" s="111">
        <f t="shared" si="31"/>
        <v>59410</v>
      </c>
      <c r="K210" s="107">
        <v>2.39</v>
      </c>
      <c r="L210" s="108" t="s">
        <v>7</v>
      </c>
      <c r="M210" s="111">
        <f t="shared" si="34"/>
        <v>2390</v>
      </c>
      <c r="N210" s="107">
        <v>290.63</v>
      </c>
      <c r="O210" s="108" t="s">
        <v>59</v>
      </c>
      <c r="P210" s="106">
        <f t="shared" si="33"/>
        <v>290.63</v>
      </c>
    </row>
    <row r="211" spans="1:16">
      <c r="A211" s="18">
        <f t="shared" si="26"/>
        <v>211</v>
      </c>
      <c r="B211" s="101">
        <v>5</v>
      </c>
      <c r="C211" s="102" t="s">
        <v>60</v>
      </c>
      <c r="D211" s="112">
        <f t="shared" si="32"/>
        <v>227.27272727272728</v>
      </c>
      <c r="E211" s="103">
        <v>0.41199999999999998</v>
      </c>
      <c r="F211" s="104">
        <v>1.4449999999999999E-4</v>
      </c>
      <c r="G211" s="99">
        <f t="shared" si="23"/>
        <v>0.41214449999999997</v>
      </c>
      <c r="H211" s="107">
        <v>71.150000000000006</v>
      </c>
      <c r="I211" s="108" t="s">
        <v>7</v>
      </c>
      <c r="J211" s="111">
        <f t="shared" si="31"/>
        <v>71150</v>
      </c>
      <c r="K211" s="107">
        <v>2.91</v>
      </c>
      <c r="L211" s="108" t="s">
        <v>7</v>
      </c>
      <c r="M211" s="111">
        <f t="shared" si="34"/>
        <v>2910</v>
      </c>
      <c r="N211" s="107">
        <v>345.28</v>
      </c>
      <c r="O211" s="108" t="s">
        <v>59</v>
      </c>
      <c r="P211" s="106">
        <f t="shared" si="33"/>
        <v>345.28</v>
      </c>
    </row>
    <row r="212" spans="1:16">
      <c r="A212" s="18">
        <f t="shared" si="26"/>
        <v>212</v>
      </c>
      <c r="B212" s="101">
        <v>5.5</v>
      </c>
      <c r="C212" s="102" t="s">
        <v>60</v>
      </c>
      <c r="D212" s="112">
        <f t="shared" si="32"/>
        <v>250</v>
      </c>
      <c r="E212" s="103">
        <v>0.38850000000000001</v>
      </c>
      <c r="F212" s="104">
        <v>1.3229999999999999E-4</v>
      </c>
      <c r="G212" s="99">
        <f t="shared" ref="G212:G275" si="35">E212+F212</f>
        <v>0.38863229999999999</v>
      </c>
      <c r="H212" s="107">
        <v>83.65</v>
      </c>
      <c r="I212" s="108" t="s">
        <v>7</v>
      </c>
      <c r="J212" s="111">
        <f t="shared" si="31"/>
        <v>83650</v>
      </c>
      <c r="K212" s="107">
        <v>3.4</v>
      </c>
      <c r="L212" s="108" t="s">
        <v>7</v>
      </c>
      <c r="M212" s="111">
        <f t="shared" si="34"/>
        <v>3400</v>
      </c>
      <c r="N212" s="107">
        <v>402.79</v>
      </c>
      <c r="O212" s="108" t="s">
        <v>59</v>
      </c>
      <c r="P212" s="106">
        <f t="shared" si="33"/>
        <v>402.79</v>
      </c>
    </row>
    <row r="213" spans="1:16">
      <c r="A213" s="18">
        <f t="shared" si="26"/>
        <v>213</v>
      </c>
      <c r="B213" s="101">
        <v>6</v>
      </c>
      <c r="C213" s="102" t="s">
        <v>60</v>
      </c>
      <c r="D213" s="112">
        <f t="shared" si="32"/>
        <v>272.72727272727275</v>
      </c>
      <c r="E213" s="103">
        <v>0.36899999999999999</v>
      </c>
      <c r="F213" s="104">
        <v>1.2210000000000001E-4</v>
      </c>
      <c r="G213" s="99">
        <f t="shared" si="35"/>
        <v>0.36912210000000001</v>
      </c>
      <c r="H213" s="107">
        <v>96.85</v>
      </c>
      <c r="I213" s="108" t="s">
        <v>7</v>
      </c>
      <c r="J213" s="111">
        <f t="shared" si="31"/>
        <v>96850</v>
      </c>
      <c r="K213" s="107">
        <v>3.88</v>
      </c>
      <c r="L213" s="108" t="s">
        <v>7</v>
      </c>
      <c r="M213" s="111">
        <f t="shared" si="34"/>
        <v>3880</v>
      </c>
      <c r="N213" s="107">
        <v>462.89</v>
      </c>
      <c r="O213" s="108" t="s">
        <v>59</v>
      </c>
      <c r="P213" s="106">
        <f t="shared" si="33"/>
        <v>462.89</v>
      </c>
    </row>
    <row r="214" spans="1:16">
      <c r="A214" s="18">
        <f t="shared" ref="A214:A277" si="36">A213+1</f>
        <v>214</v>
      </c>
      <c r="B214" s="101">
        <v>6.5</v>
      </c>
      <c r="C214" s="102" t="s">
        <v>60</v>
      </c>
      <c r="D214" s="112">
        <f t="shared" si="32"/>
        <v>295.45454545454544</v>
      </c>
      <c r="E214" s="103">
        <v>0.35239999999999999</v>
      </c>
      <c r="F214" s="104">
        <v>1.1340000000000001E-4</v>
      </c>
      <c r="G214" s="99">
        <f t="shared" si="35"/>
        <v>0.35251339999999998</v>
      </c>
      <c r="H214" s="107">
        <v>110.72</v>
      </c>
      <c r="I214" s="108" t="s">
        <v>7</v>
      </c>
      <c r="J214" s="111">
        <f t="shared" si="31"/>
        <v>110720</v>
      </c>
      <c r="K214" s="107">
        <v>4.3499999999999996</v>
      </c>
      <c r="L214" s="108" t="s">
        <v>7</v>
      </c>
      <c r="M214" s="111">
        <f t="shared" si="34"/>
        <v>4350</v>
      </c>
      <c r="N214" s="107">
        <v>525.29</v>
      </c>
      <c r="O214" s="108" t="s">
        <v>59</v>
      </c>
      <c r="P214" s="106">
        <f t="shared" si="33"/>
        <v>525.29</v>
      </c>
    </row>
    <row r="215" spans="1:16">
      <c r="A215" s="18">
        <f t="shared" si="36"/>
        <v>215</v>
      </c>
      <c r="B215" s="101">
        <v>7</v>
      </c>
      <c r="C215" s="102" t="s">
        <v>60</v>
      </c>
      <c r="D215" s="112">
        <f t="shared" si="32"/>
        <v>318.18181818181819</v>
      </c>
      <c r="E215" s="103">
        <v>0.3382</v>
      </c>
      <c r="F215" s="104">
        <v>1.059E-4</v>
      </c>
      <c r="G215" s="99">
        <f t="shared" si="35"/>
        <v>0.33830589999999999</v>
      </c>
      <c r="H215" s="107">
        <v>125.2</v>
      </c>
      <c r="I215" s="108" t="s">
        <v>7</v>
      </c>
      <c r="J215" s="111">
        <f t="shared" si="31"/>
        <v>125200</v>
      </c>
      <c r="K215" s="107">
        <v>4.8099999999999996</v>
      </c>
      <c r="L215" s="108" t="s">
        <v>7</v>
      </c>
      <c r="M215" s="111">
        <f t="shared" si="34"/>
        <v>4810</v>
      </c>
      <c r="N215" s="107">
        <v>589.78</v>
      </c>
      <c r="O215" s="108" t="s">
        <v>59</v>
      </c>
      <c r="P215" s="106">
        <f t="shared" si="33"/>
        <v>589.78</v>
      </c>
    </row>
    <row r="216" spans="1:16">
      <c r="A216" s="18">
        <f t="shared" si="36"/>
        <v>216</v>
      </c>
      <c r="B216" s="101">
        <v>8</v>
      </c>
      <c r="C216" s="102" t="s">
        <v>60</v>
      </c>
      <c r="D216" s="112">
        <f t="shared" si="32"/>
        <v>363.63636363636363</v>
      </c>
      <c r="E216" s="103">
        <v>0.31509999999999999</v>
      </c>
      <c r="F216" s="104">
        <v>9.3659999999999994E-5</v>
      </c>
      <c r="G216" s="99">
        <f t="shared" si="35"/>
        <v>0.31519365999999999</v>
      </c>
      <c r="H216" s="107">
        <v>155.84</v>
      </c>
      <c r="I216" s="108" t="s">
        <v>7</v>
      </c>
      <c r="J216" s="111">
        <f t="shared" si="31"/>
        <v>155840</v>
      </c>
      <c r="K216" s="107">
        <v>6.48</v>
      </c>
      <c r="L216" s="108" t="s">
        <v>7</v>
      </c>
      <c r="M216" s="111">
        <f t="shared" si="34"/>
        <v>6480</v>
      </c>
      <c r="N216" s="107">
        <v>724.19</v>
      </c>
      <c r="O216" s="108" t="s">
        <v>59</v>
      </c>
      <c r="P216" s="106">
        <f t="shared" si="33"/>
        <v>724.19</v>
      </c>
    </row>
    <row r="217" spans="1:16">
      <c r="A217" s="18">
        <f t="shared" si="36"/>
        <v>217</v>
      </c>
      <c r="B217" s="101">
        <v>9</v>
      </c>
      <c r="C217" s="102" t="s">
        <v>60</v>
      </c>
      <c r="D217" s="112">
        <f t="shared" si="32"/>
        <v>409.09090909090907</v>
      </c>
      <c r="E217" s="103">
        <v>0.29730000000000001</v>
      </c>
      <c r="F217" s="104">
        <v>8.4010000000000004E-5</v>
      </c>
      <c r="G217" s="99">
        <f t="shared" si="35"/>
        <v>0.29738401000000003</v>
      </c>
      <c r="H217" s="107">
        <v>188.51</v>
      </c>
      <c r="I217" s="108" t="s">
        <v>7</v>
      </c>
      <c r="J217" s="111">
        <f t="shared" si="31"/>
        <v>188510</v>
      </c>
      <c r="K217" s="107">
        <v>7.96</v>
      </c>
      <c r="L217" s="108" t="s">
        <v>7</v>
      </c>
      <c r="M217" s="111">
        <f t="shared" si="34"/>
        <v>7960</v>
      </c>
      <c r="N217" s="107">
        <v>864.62</v>
      </c>
      <c r="O217" s="108" t="s">
        <v>59</v>
      </c>
      <c r="P217" s="106">
        <f t="shared" si="33"/>
        <v>864.62</v>
      </c>
    </row>
    <row r="218" spans="1:16">
      <c r="A218" s="18">
        <f t="shared" si="36"/>
        <v>218</v>
      </c>
      <c r="B218" s="101">
        <v>10</v>
      </c>
      <c r="C218" s="102" t="s">
        <v>60</v>
      </c>
      <c r="D218" s="112">
        <f t="shared" si="32"/>
        <v>454.54545454545456</v>
      </c>
      <c r="E218" s="103">
        <v>0.28310000000000002</v>
      </c>
      <c r="F218" s="104">
        <v>7.6210000000000004E-5</v>
      </c>
      <c r="G218" s="99">
        <f t="shared" si="35"/>
        <v>0.28317621000000004</v>
      </c>
      <c r="H218" s="107">
        <v>222.98</v>
      </c>
      <c r="I218" s="108" t="s">
        <v>7</v>
      </c>
      <c r="J218" s="111">
        <f t="shared" si="31"/>
        <v>222980</v>
      </c>
      <c r="K218" s="107">
        <v>9.34</v>
      </c>
      <c r="L218" s="108" t="s">
        <v>7</v>
      </c>
      <c r="M218" s="111">
        <f t="shared" si="34"/>
        <v>9340</v>
      </c>
      <c r="N218" s="107">
        <v>1.01</v>
      </c>
      <c r="O218" s="110" t="s">
        <v>7</v>
      </c>
      <c r="P218" s="111">
        <f t="shared" ref="P218:P228" si="37">N218*1000</f>
        <v>1010</v>
      </c>
    </row>
    <row r="219" spans="1:16">
      <c r="A219" s="18">
        <f t="shared" si="36"/>
        <v>219</v>
      </c>
      <c r="B219" s="101">
        <v>11</v>
      </c>
      <c r="C219" s="102" t="s">
        <v>60</v>
      </c>
      <c r="D219" s="112">
        <f t="shared" si="32"/>
        <v>500</v>
      </c>
      <c r="E219" s="103">
        <v>0.27160000000000001</v>
      </c>
      <c r="F219" s="104">
        <v>6.9779999999999999E-5</v>
      </c>
      <c r="G219" s="99">
        <f t="shared" si="35"/>
        <v>0.27166978000000003</v>
      </c>
      <c r="H219" s="107">
        <v>259.04000000000002</v>
      </c>
      <c r="I219" s="108" t="s">
        <v>7</v>
      </c>
      <c r="J219" s="111">
        <f t="shared" si="31"/>
        <v>259040.00000000003</v>
      </c>
      <c r="K219" s="107">
        <v>10.64</v>
      </c>
      <c r="L219" s="108" t="s">
        <v>7</v>
      </c>
      <c r="M219" s="111">
        <f t="shared" si="34"/>
        <v>10640</v>
      </c>
      <c r="N219" s="107">
        <v>1.1599999999999999</v>
      </c>
      <c r="O219" s="108" t="s">
        <v>7</v>
      </c>
      <c r="P219" s="111">
        <f t="shared" si="37"/>
        <v>1160</v>
      </c>
    </row>
    <row r="220" spans="1:16">
      <c r="A220" s="18">
        <f t="shared" si="36"/>
        <v>220</v>
      </c>
      <c r="B220" s="101">
        <v>12</v>
      </c>
      <c r="C220" s="102" t="s">
        <v>60</v>
      </c>
      <c r="D220" s="112">
        <f t="shared" si="32"/>
        <v>545.4545454545455</v>
      </c>
      <c r="E220" s="103">
        <v>0.26219999999999999</v>
      </c>
      <c r="F220" s="104">
        <v>6.4380000000000004E-5</v>
      </c>
      <c r="G220" s="99">
        <f t="shared" si="35"/>
        <v>0.26226437999999996</v>
      </c>
      <c r="H220" s="107">
        <v>296.52</v>
      </c>
      <c r="I220" s="108" t="s">
        <v>7</v>
      </c>
      <c r="J220" s="111">
        <f t="shared" si="31"/>
        <v>296520</v>
      </c>
      <c r="K220" s="107">
        <v>11.89</v>
      </c>
      <c r="L220" s="108" t="s">
        <v>7</v>
      </c>
      <c r="M220" s="111">
        <f t="shared" si="34"/>
        <v>11890</v>
      </c>
      <c r="N220" s="107">
        <v>1.31</v>
      </c>
      <c r="O220" s="108" t="s">
        <v>7</v>
      </c>
      <c r="P220" s="111">
        <f t="shared" si="37"/>
        <v>1310</v>
      </c>
    </row>
    <row r="221" spans="1:16">
      <c r="A221" s="18">
        <f t="shared" si="36"/>
        <v>221</v>
      </c>
      <c r="B221" s="101">
        <v>13</v>
      </c>
      <c r="C221" s="102" t="s">
        <v>60</v>
      </c>
      <c r="D221" s="112">
        <f t="shared" si="32"/>
        <v>590.90909090909088</v>
      </c>
      <c r="E221" s="103">
        <v>0.25430000000000003</v>
      </c>
      <c r="F221" s="104">
        <v>5.978E-5</v>
      </c>
      <c r="G221" s="99">
        <f t="shared" si="35"/>
        <v>0.25435978000000004</v>
      </c>
      <c r="H221" s="107">
        <v>335.24</v>
      </c>
      <c r="I221" s="108" t="s">
        <v>7</v>
      </c>
      <c r="J221" s="111">
        <f t="shared" si="31"/>
        <v>335240</v>
      </c>
      <c r="K221" s="107">
        <v>13.09</v>
      </c>
      <c r="L221" s="108" t="s">
        <v>7</v>
      </c>
      <c r="M221" s="111">
        <f t="shared" si="34"/>
        <v>13090</v>
      </c>
      <c r="N221" s="107">
        <v>1.47</v>
      </c>
      <c r="O221" s="108" t="s">
        <v>7</v>
      </c>
      <c r="P221" s="111">
        <f t="shared" si="37"/>
        <v>1470</v>
      </c>
    </row>
    <row r="222" spans="1:16">
      <c r="A222" s="18">
        <f t="shared" si="36"/>
        <v>222</v>
      </c>
      <c r="B222" s="101">
        <v>14</v>
      </c>
      <c r="C222" s="102" t="s">
        <v>60</v>
      </c>
      <c r="D222" s="112">
        <f t="shared" si="32"/>
        <v>636.36363636363637</v>
      </c>
      <c r="E222" s="103">
        <v>0.24759999999999999</v>
      </c>
      <c r="F222" s="104">
        <v>5.5819999999999997E-5</v>
      </c>
      <c r="G222" s="99">
        <f t="shared" si="35"/>
        <v>0.24765582</v>
      </c>
      <c r="H222" s="107">
        <v>375.09</v>
      </c>
      <c r="I222" s="108" t="s">
        <v>7</v>
      </c>
      <c r="J222" s="111">
        <f t="shared" si="31"/>
        <v>375090</v>
      </c>
      <c r="K222" s="107">
        <v>14.26</v>
      </c>
      <c r="L222" s="108" t="s">
        <v>7</v>
      </c>
      <c r="M222" s="111">
        <f t="shared" si="34"/>
        <v>14260</v>
      </c>
      <c r="N222" s="107">
        <v>1.62</v>
      </c>
      <c r="O222" s="108" t="s">
        <v>7</v>
      </c>
      <c r="P222" s="111">
        <f t="shared" si="37"/>
        <v>1620</v>
      </c>
    </row>
    <row r="223" spans="1:16">
      <c r="A223" s="18">
        <f t="shared" si="36"/>
        <v>223</v>
      </c>
      <c r="B223" s="101">
        <v>15</v>
      </c>
      <c r="C223" s="102" t="s">
        <v>60</v>
      </c>
      <c r="D223" s="112">
        <f t="shared" si="32"/>
        <v>681.81818181818187</v>
      </c>
      <c r="E223" s="103">
        <v>0.24199999999999999</v>
      </c>
      <c r="F223" s="104">
        <v>5.236E-5</v>
      </c>
      <c r="G223" s="99">
        <f t="shared" si="35"/>
        <v>0.24205235999999999</v>
      </c>
      <c r="H223" s="107">
        <v>415.94</v>
      </c>
      <c r="I223" s="108" t="s">
        <v>7</v>
      </c>
      <c r="J223" s="111">
        <f t="shared" si="31"/>
        <v>415940</v>
      </c>
      <c r="K223" s="107">
        <v>15.39</v>
      </c>
      <c r="L223" s="108" t="s">
        <v>7</v>
      </c>
      <c r="M223" s="111">
        <f t="shared" si="34"/>
        <v>15390</v>
      </c>
      <c r="N223" s="107">
        <v>1.78</v>
      </c>
      <c r="O223" s="108" t="s">
        <v>7</v>
      </c>
      <c r="P223" s="111">
        <f t="shared" si="37"/>
        <v>1780</v>
      </c>
    </row>
    <row r="224" spans="1:16">
      <c r="A224" s="18">
        <f t="shared" si="36"/>
        <v>224</v>
      </c>
      <c r="B224" s="101">
        <v>16</v>
      </c>
      <c r="C224" s="102" t="s">
        <v>60</v>
      </c>
      <c r="D224" s="112">
        <f t="shared" si="32"/>
        <v>727.27272727272725</v>
      </c>
      <c r="E224" s="103">
        <v>0.23710000000000001</v>
      </c>
      <c r="F224" s="104">
        <v>4.9320000000000002E-5</v>
      </c>
      <c r="G224" s="99">
        <f t="shared" si="35"/>
        <v>0.23714932</v>
      </c>
      <c r="H224" s="107">
        <v>457.69</v>
      </c>
      <c r="I224" s="108" t="s">
        <v>7</v>
      </c>
      <c r="J224" s="111">
        <f t="shared" si="31"/>
        <v>457690</v>
      </c>
      <c r="K224" s="107">
        <v>16.48</v>
      </c>
      <c r="L224" s="108" t="s">
        <v>7</v>
      </c>
      <c r="M224" s="111">
        <f t="shared" si="34"/>
        <v>16480</v>
      </c>
      <c r="N224" s="107">
        <v>1.94</v>
      </c>
      <c r="O224" s="108" t="s">
        <v>7</v>
      </c>
      <c r="P224" s="111">
        <f t="shared" si="37"/>
        <v>1940</v>
      </c>
    </row>
    <row r="225" spans="1:16">
      <c r="A225" s="18">
        <f t="shared" si="36"/>
        <v>225</v>
      </c>
      <c r="B225" s="101">
        <v>17</v>
      </c>
      <c r="C225" s="102" t="s">
        <v>60</v>
      </c>
      <c r="D225" s="112">
        <f t="shared" si="32"/>
        <v>772.72727272727275</v>
      </c>
      <c r="E225" s="103">
        <v>0.2329</v>
      </c>
      <c r="F225" s="104">
        <v>4.6619999999999997E-5</v>
      </c>
      <c r="G225" s="99">
        <f t="shared" si="35"/>
        <v>0.23294661999999999</v>
      </c>
      <c r="H225" s="107">
        <v>500.24</v>
      </c>
      <c r="I225" s="108" t="s">
        <v>7</v>
      </c>
      <c r="J225" s="111">
        <f t="shared" si="31"/>
        <v>500240</v>
      </c>
      <c r="K225" s="107">
        <v>17.55</v>
      </c>
      <c r="L225" s="108" t="s">
        <v>7</v>
      </c>
      <c r="M225" s="111">
        <f t="shared" si="34"/>
        <v>17550</v>
      </c>
      <c r="N225" s="107">
        <v>2.09</v>
      </c>
      <c r="O225" s="108" t="s">
        <v>7</v>
      </c>
      <c r="P225" s="111">
        <f t="shared" si="37"/>
        <v>2090</v>
      </c>
    </row>
    <row r="226" spans="1:16">
      <c r="A226" s="18">
        <f t="shared" si="36"/>
        <v>226</v>
      </c>
      <c r="B226" s="101">
        <v>18</v>
      </c>
      <c r="C226" s="102" t="s">
        <v>60</v>
      </c>
      <c r="D226" s="112">
        <f t="shared" si="32"/>
        <v>818.18181818181813</v>
      </c>
      <c r="E226" s="103">
        <v>0.22919999999999999</v>
      </c>
      <c r="F226" s="104">
        <v>4.422E-5</v>
      </c>
      <c r="G226" s="99">
        <f t="shared" si="35"/>
        <v>0.22924422</v>
      </c>
      <c r="H226" s="107">
        <v>543.52</v>
      </c>
      <c r="I226" s="108" t="s">
        <v>7</v>
      </c>
      <c r="J226" s="111">
        <f t="shared" si="31"/>
        <v>543520</v>
      </c>
      <c r="K226" s="107">
        <v>18.59</v>
      </c>
      <c r="L226" s="108" t="s">
        <v>7</v>
      </c>
      <c r="M226" s="111">
        <f t="shared" si="34"/>
        <v>18590</v>
      </c>
      <c r="N226" s="107">
        <v>2.25</v>
      </c>
      <c r="O226" s="108" t="s">
        <v>7</v>
      </c>
      <c r="P226" s="111">
        <f t="shared" si="37"/>
        <v>2250</v>
      </c>
    </row>
    <row r="227" spans="1:16">
      <c r="A227" s="18">
        <f t="shared" si="36"/>
        <v>227</v>
      </c>
      <c r="B227" s="101">
        <v>20</v>
      </c>
      <c r="C227" s="102" t="s">
        <v>60</v>
      </c>
      <c r="D227" s="112">
        <f t="shared" si="32"/>
        <v>909.09090909090912</v>
      </c>
      <c r="E227" s="103">
        <v>0.22320000000000001</v>
      </c>
      <c r="F227" s="104">
        <v>4.0099999999999999E-5</v>
      </c>
      <c r="G227" s="99">
        <f t="shared" si="35"/>
        <v>0.2232401</v>
      </c>
      <c r="H227" s="107">
        <v>631.94000000000005</v>
      </c>
      <c r="I227" s="108" t="s">
        <v>7</v>
      </c>
      <c r="J227" s="111">
        <f t="shared" si="31"/>
        <v>631940</v>
      </c>
      <c r="K227" s="107">
        <v>22.41</v>
      </c>
      <c r="L227" s="108" t="s">
        <v>7</v>
      </c>
      <c r="M227" s="111">
        <f t="shared" si="34"/>
        <v>22410</v>
      </c>
      <c r="N227" s="107">
        <v>2.57</v>
      </c>
      <c r="O227" s="108" t="s">
        <v>7</v>
      </c>
      <c r="P227" s="111">
        <f t="shared" si="37"/>
        <v>2570</v>
      </c>
    </row>
    <row r="228" spans="1:16">
      <c r="A228" s="21">
        <f t="shared" si="36"/>
        <v>228</v>
      </c>
      <c r="B228" s="101">
        <v>22</v>
      </c>
      <c r="C228" s="102" t="s">
        <v>60</v>
      </c>
      <c r="D228" s="106">
        <f t="shared" si="32"/>
        <v>1000</v>
      </c>
      <c r="E228" s="103">
        <v>0.21870000000000001</v>
      </c>
      <c r="F228" s="104">
        <v>3.6699999999999998E-5</v>
      </c>
      <c r="G228" s="99">
        <f t="shared" si="35"/>
        <v>0.21873670000000001</v>
      </c>
      <c r="H228" s="107">
        <v>722.45</v>
      </c>
      <c r="I228" s="108" t="s">
        <v>7</v>
      </c>
      <c r="J228" s="111">
        <f t="shared" si="31"/>
        <v>722450</v>
      </c>
      <c r="K228" s="107">
        <v>25.81</v>
      </c>
      <c r="L228" s="108" t="s">
        <v>7</v>
      </c>
      <c r="M228" s="111">
        <f t="shared" si="34"/>
        <v>25810</v>
      </c>
      <c r="N228" s="107">
        <v>2.88</v>
      </c>
      <c r="O228" s="108" t="s">
        <v>7</v>
      </c>
      <c r="P228" s="111">
        <f t="shared" si="37"/>
        <v>2880</v>
      </c>
    </row>
    <row r="229" spans="1:16">
      <c r="A229" s="18">
        <f t="shared" si="36"/>
        <v>229</v>
      </c>
      <c r="B229" s="101"/>
      <c r="C229" s="102"/>
      <c r="D229" s="106" t="e">
        <v>#N/A</v>
      </c>
      <c r="E229" s="103"/>
      <c r="F229" s="104"/>
      <c r="G229" s="99" t="e">
        <v>#N/A</v>
      </c>
      <c r="H229" s="107"/>
      <c r="I229" s="108"/>
      <c r="J229" s="111" t="e">
        <v>#N/A</v>
      </c>
      <c r="K229" s="107"/>
      <c r="L229" s="108"/>
      <c r="M229" s="111" t="e">
        <v>#N/A</v>
      </c>
      <c r="N229" s="107"/>
      <c r="O229" s="108"/>
      <c r="P229" s="114" t="e">
        <v>#N/A</v>
      </c>
    </row>
    <row r="230" spans="1:16">
      <c r="A230" s="18">
        <f t="shared" si="36"/>
        <v>230</v>
      </c>
      <c r="B230" s="101"/>
      <c r="C230" s="102"/>
      <c r="D230" s="106" t="e">
        <v>#N/A</v>
      </c>
      <c r="E230" s="103"/>
      <c r="F230" s="104"/>
      <c r="G230" s="99" t="e">
        <v>#N/A</v>
      </c>
      <c r="H230" s="107"/>
      <c r="I230" s="108"/>
      <c r="J230" s="111" t="e">
        <v>#N/A</v>
      </c>
      <c r="K230" s="107"/>
      <c r="L230" s="108"/>
      <c r="M230" s="111" t="e">
        <v>#N/A</v>
      </c>
      <c r="N230" s="107"/>
      <c r="O230" s="108"/>
      <c r="P230" s="114" t="e">
        <v>#N/A</v>
      </c>
    </row>
    <row r="231" spans="1:16">
      <c r="A231" s="18">
        <f t="shared" si="36"/>
        <v>231</v>
      </c>
      <c r="B231" s="101"/>
      <c r="C231" s="102"/>
      <c r="D231" s="106" t="e">
        <v>#N/A</v>
      </c>
      <c r="E231" s="103"/>
      <c r="F231" s="104"/>
      <c r="G231" s="99" t="e">
        <v>#N/A</v>
      </c>
      <c r="H231" s="107"/>
      <c r="I231" s="108"/>
      <c r="J231" s="111" t="e">
        <v>#N/A</v>
      </c>
      <c r="K231" s="107"/>
      <c r="L231" s="108"/>
      <c r="M231" s="111" t="e">
        <v>#N/A</v>
      </c>
      <c r="N231" s="107"/>
      <c r="O231" s="108"/>
      <c r="P231" s="114" t="e">
        <v>#N/A</v>
      </c>
    </row>
    <row r="232" spans="1:16">
      <c r="A232" s="18">
        <f t="shared" si="36"/>
        <v>232</v>
      </c>
      <c r="B232" s="101"/>
      <c r="C232" s="102"/>
      <c r="D232" s="106" t="e">
        <v>#N/A</v>
      </c>
      <c r="E232" s="103"/>
      <c r="F232" s="104"/>
      <c r="G232" s="99" t="e">
        <v>#N/A</v>
      </c>
      <c r="H232" s="107"/>
      <c r="I232" s="108"/>
      <c r="J232" s="111" t="e">
        <v>#N/A</v>
      </c>
      <c r="K232" s="107"/>
      <c r="L232" s="108"/>
      <c r="M232" s="111" t="e">
        <v>#N/A</v>
      </c>
      <c r="N232" s="107"/>
      <c r="O232" s="108"/>
      <c r="P232" s="114" t="e">
        <v>#N/A</v>
      </c>
    </row>
    <row r="233" spans="1:16">
      <c r="A233" s="18">
        <f t="shared" si="36"/>
        <v>233</v>
      </c>
      <c r="B233" s="101"/>
      <c r="C233" s="102"/>
      <c r="D233" s="106" t="e">
        <v>#N/A</v>
      </c>
      <c r="E233" s="103"/>
      <c r="F233" s="104"/>
      <c r="G233" s="99" t="e">
        <v>#N/A</v>
      </c>
      <c r="H233" s="107"/>
      <c r="I233" s="108"/>
      <c r="J233" s="111" t="e">
        <v>#N/A</v>
      </c>
      <c r="K233" s="107"/>
      <c r="L233" s="108"/>
      <c r="M233" s="111" t="e">
        <v>#N/A</v>
      </c>
      <c r="N233" s="107"/>
      <c r="O233" s="108"/>
      <c r="P233" s="114" t="e">
        <v>#N/A</v>
      </c>
    </row>
    <row r="234" spans="1:16">
      <c r="A234" s="18">
        <f t="shared" si="36"/>
        <v>234</v>
      </c>
      <c r="B234" s="101"/>
      <c r="C234" s="102"/>
      <c r="D234" s="106" t="e">
        <v>#N/A</v>
      </c>
      <c r="E234" s="103"/>
      <c r="F234" s="104"/>
      <c r="G234" s="99" t="e">
        <v>#N/A</v>
      </c>
      <c r="H234" s="107"/>
      <c r="I234" s="108"/>
      <c r="J234" s="111" t="e">
        <v>#N/A</v>
      </c>
      <c r="K234" s="107"/>
      <c r="L234" s="108"/>
      <c r="M234" s="111" t="e">
        <v>#N/A</v>
      </c>
      <c r="N234" s="107"/>
      <c r="O234" s="108"/>
      <c r="P234" s="114" t="e">
        <v>#N/A</v>
      </c>
    </row>
    <row r="235" spans="1:16">
      <c r="A235" s="18">
        <f t="shared" si="36"/>
        <v>235</v>
      </c>
      <c r="B235" s="101"/>
      <c r="C235" s="102"/>
      <c r="D235" s="106" t="e">
        <v>#N/A</v>
      </c>
      <c r="E235" s="103"/>
      <c r="F235" s="104"/>
      <c r="G235" s="99" t="e">
        <v>#N/A</v>
      </c>
      <c r="H235" s="107"/>
      <c r="I235" s="108"/>
      <c r="J235" s="111" t="e">
        <v>#N/A</v>
      </c>
      <c r="K235" s="107"/>
      <c r="L235" s="108"/>
      <c r="M235" s="111" t="e">
        <v>#N/A</v>
      </c>
      <c r="N235" s="107"/>
      <c r="O235" s="108"/>
      <c r="P235" s="114" t="e">
        <v>#N/A</v>
      </c>
    </row>
    <row r="236" spans="1:16">
      <c r="A236" s="18">
        <f t="shared" si="36"/>
        <v>236</v>
      </c>
      <c r="B236" s="101"/>
      <c r="C236" s="102"/>
      <c r="D236" s="106" t="e">
        <v>#N/A</v>
      </c>
      <c r="E236" s="103"/>
      <c r="F236" s="104"/>
      <c r="G236" s="99" t="e">
        <v>#N/A</v>
      </c>
      <c r="H236" s="107"/>
      <c r="I236" s="108"/>
      <c r="J236" s="111" t="e">
        <v>#N/A</v>
      </c>
      <c r="K236" s="107"/>
      <c r="L236" s="108"/>
      <c r="M236" s="111" t="e">
        <v>#N/A</v>
      </c>
      <c r="N236" s="107"/>
      <c r="O236" s="108"/>
      <c r="P236" s="114" t="e">
        <v>#N/A</v>
      </c>
    </row>
    <row r="237" spans="1:16">
      <c r="A237" s="18">
        <f t="shared" si="36"/>
        <v>237</v>
      </c>
      <c r="B237" s="101"/>
      <c r="C237" s="102"/>
      <c r="D237" s="106" t="e">
        <v>#N/A</v>
      </c>
      <c r="E237" s="103"/>
      <c r="F237" s="104"/>
      <c r="G237" s="99" t="e">
        <v>#N/A</v>
      </c>
      <c r="H237" s="107"/>
      <c r="I237" s="108"/>
      <c r="J237" s="111" t="e">
        <v>#N/A</v>
      </c>
      <c r="K237" s="107"/>
      <c r="L237" s="108"/>
      <c r="M237" s="111" t="e">
        <v>#N/A</v>
      </c>
      <c r="N237" s="107"/>
      <c r="O237" s="108"/>
      <c r="P237" s="114" t="e">
        <v>#N/A</v>
      </c>
    </row>
    <row r="238" spans="1:16">
      <c r="A238" s="18">
        <f t="shared" si="36"/>
        <v>238</v>
      </c>
      <c r="B238" s="101"/>
      <c r="C238" s="102"/>
      <c r="D238" s="106" t="e">
        <v>#N/A</v>
      </c>
      <c r="E238" s="103"/>
      <c r="F238" s="104"/>
      <c r="G238" s="99" t="e">
        <v>#N/A</v>
      </c>
      <c r="H238" s="107"/>
      <c r="I238" s="108"/>
      <c r="J238" s="111" t="e">
        <v>#N/A</v>
      </c>
      <c r="K238" s="107"/>
      <c r="L238" s="108"/>
      <c r="M238" s="111" t="e">
        <v>#N/A</v>
      </c>
      <c r="N238" s="107"/>
      <c r="O238" s="108"/>
      <c r="P238" s="114" t="e">
        <v>#N/A</v>
      </c>
    </row>
    <row r="239" spans="1:16">
      <c r="A239" s="18">
        <f t="shared" si="36"/>
        <v>239</v>
      </c>
      <c r="B239" s="101"/>
      <c r="C239" s="102"/>
      <c r="D239" s="106" t="e">
        <v>#N/A</v>
      </c>
      <c r="E239" s="103"/>
      <c r="F239" s="104"/>
      <c r="G239" s="99" t="e">
        <v>#N/A</v>
      </c>
      <c r="H239" s="107"/>
      <c r="I239" s="108"/>
      <c r="J239" s="111" t="e">
        <v>#N/A</v>
      </c>
      <c r="K239" s="107"/>
      <c r="L239" s="108"/>
      <c r="M239" s="111" t="e">
        <v>#N/A</v>
      </c>
      <c r="N239" s="107"/>
      <c r="O239" s="108"/>
      <c r="P239" s="114" t="e">
        <v>#N/A</v>
      </c>
    </row>
    <row r="240" spans="1:16">
      <c r="A240" s="18">
        <f t="shared" si="36"/>
        <v>240</v>
      </c>
      <c r="B240" s="101"/>
      <c r="C240" s="102"/>
      <c r="D240" s="106" t="e">
        <v>#N/A</v>
      </c>
      <c r="E240" s="103"/>
      <c r="F240" s="104"/>
      <c r="G240" s="99" t="e">
        <v>#N/A</v>
      </c>
      <c r="H240" s="107"/>
      <c r="I240" s="108"/>
      <c r="J240" s="111" t="e">
        <v>#N/A</v>
      </c>
      <c r="K240" s="107"/>
      <c r="L240" s="108"/>
      <c r="M240" s="111" t="e">
        <v>#N/A</v>
      </c>
      <c r="N240" s="107"/>
      <c r="O240" s="108"/>
      <c r="P240" s="114" t="e">
        <v>#N/A</v>
      </c>
    </row>
    <row r="241" spans="1:16">
      <c r="A241" s="18">
        <f t="shared" si="36"/>
        <v>241</v>
      </c>
      <c r="B241" s="101"/>
      <c r="C241" s="102"/>
      <c r="D241" s="106" t="e">
        <v>#N/A</v>
      </c>
      <c r="E241" s="103"/>
      <c r="F241" s="104"/>
      <c r="G241" s="99" t="e">
        <v>#N/A</v>
      </c>
      <c r="H241" s="107"/>
      <c r="I241" s="108"/>
      <c r="J241" s="111" t="e">
        <v>#N/A</v>
      </c>
      <c r="K241" s="107"/>
      <c r="L241" s="108"/>
      <c r="M241" s="111" t="e">
        <v>#N/A</v>
      </c>
      <c r="N241" s="107"/>
      <c r="O241" s="108"/>
      <c r="P241" s="114" t="e">
        <v>#N/A</v>
      </c>
    </row>
    <row r="242" spans="1:16">
      <c r="A242" s="18">
        <f t="shared" si="36"/>
        <v>242</v>
      </c>
      <c r="B242" s="101"/>
      <c r="C242" s="102"/>
      <c r="D242" s="106" t="e">
        <v>#N/A</v>
      </c>
      <c r="E242" s="103"/>
      <c r="F242" s="104"/>
      <c r="G242" s="99" t="e">
        <v>#N/A</v>
      </c>
      <c r="H242" s="107"/>
      <c r="I242" s="108"/>
      <c r="J242" s="111" t="e">
        <v>#N/A</v>
      </c>
      <c r="K242" s="107"/>
      <c r="L242" s="108"/>
      <c r="M242" s="111" t="e">
        <v>#N/A</v>
      </c>
      <c r="N242" s="107"/>
      <c r="O242" s="108"/>
      <c r="P242" s="114" t="e">
        <v>#N/A</v>
      </c>
    </row>
    <row r="243" spans="1:16">
      <c r="A243" s="18">
        <f t="shared" si="36"/>
        <v>243</v>
      </c>
      <c r="B243" s="101"/>
      <c r="C243" s="102"/>
      <c r="D243" s="106" t="e">
        <v>#N/A</v>
      </c>
      <c r="E243" s="103"/>
      <c r="F243" s="104"/>
      <c r="G243" s="99" t="e">
        <v>#N/A</v>
      </c>
      <c r="H243" s="107"/>
      <c r="I243" s="108"/>
      <c r="J243" s="111" t="e">
        <v>#N/A</v>
      </c>
      <c r="K243" s="107"/>
      <c r="L243" s="108"/>
      <c r="M243" s="111" t="e">
        <v>#N/A</v>
      </c>
      <c r="N243" s="107"/>
      <c r="O243" s="108"/>
      <c r="P243" s="114" t="e">
        <v>#N/A</v>
      </c>
    </row>
    <row r="244" spans="1:16">
      <c r="A244" s="18">
        <f t="shared" si="36"/>
        <v>244</v>
      </c>
      <c r="B244" s="101"/>
      <c r="C244" s="102"/>
      <c r="D244" s="106" t="e">
        <v>#N/A</v>
      </c>
      <c r="E244" s="103"/>
      <c r="F244" s="104"/>
      <c r="G244" s="99" t="e">
        <v>#N/A</v>
      </c>
      <c r="H244" s="107"/>
      <c r="I244" s="108"/>
      <c r="J244" s="111" t="e">
        <v>#N/A</v>
      </c>
      <c r="K244" s="107"/>
      <c r="L244" s="108"/>
      <c r="M244" s="111" t="e">
        <v>#N/A</v>
      </c>
      <c r="N244" s="107"/>
      <c r="O244" s="108"/>
      <c r="P244" s="114" t="e">
        <v>#N/A</v>
      </c>
    </row>
    <row r="245" spans="1:16">
      <c r="A245" s="18">
        <f t="shared" si="36"/>
        <v>245</v>
      </c>
      <c r="B245" s="101"/>
      <c r="C245" s="102"/>
      <c r="D245" s="106" t="e">
        <v>#N/A</v>
      </c>
      <c r="E245" s="103"/>
      <c r="F245" s="104"/>
      <c r="G245" s="99" t="e">
        <v>#N/A</v>
      </c>
      <c r="H245" s="107"/>
      <c r="I245" s="108"/>
      <c r="J245" s="111" t="e">
        <v>#N/A</v>
      </c>
      <c r="K245" s="107"/>
      <c r="L245" s="108"/>
      <c r="M245" s="111" t="e">
        <v>#N/A</v>
      </c>
      <c r="N245" s="107"/>
      <c r="O245" s="108"/>
      <c r="P245" s="114" t="e">
        <v>#N/A</v>
      </c>
    </row>
    <row r="246" spans="1:16">
      <c r="A246" s="18">
        <f t="shared" si="36"/>
        <v>246</v>
      </c>
      <c r="B246" s="101"/>
      <c r="C246" s="102"/>
      <c r="D246" s="106" t="e">
        <v>#N/A</v>
      </c>
      <c r="E246" s="103"/>
      <c r="F246" s="104"/>
      <c r="G246" s="99" t="e">
        <v>#N/A</v>
      </c>
      <c r="H246" s="107"/>
      <c r="I246" s="108"/>
      <c r="J246" s="111" t="e">
        <v>#N/A</v>
      </c>
      <c r="K246" s="107"/>
      <c r="L246" s="108"/>
      <c r="M246" s="111" t="e">
        <v>#N/A</v>
      </c>
      <c r="N246" s="107"/>
      <c r="O246" s="108"/>
      <c r="P246" s="114" t="e">
        <v>#N/A</v>
      </c>
    </row>
    <row r="247" spans="1:16">
      <c r="A247" s="18">
        <f t="shared" si="36"/>
        <v>247</v>
      </c>
      <c r="B247" s="101"/>
      <c r="C247" s="102"/>
      <c r="D247" s="106" t="e">
        <v>#N/A</v>
      </c>
      <c r="E247" s="103"/>
      <c r="F247" s="104"/>
      <c r="G247" s="99" t="e">
        <v>#N/A</v>
      </c>
      <c r="H247" s="107"/>
      <c r="I247" s="108"/>
      <c r="J247" s="111" t="e">
        <v>#N/A</v>
      </c>
      <c r="K247" s="107"/>
      <c r="L247" s="108"/>
      <c r="M247" s="111" t="e">
        <v>#N/A</v>
      </c>
      <c r="N247" s="107"/>
      <c r="O247" s="108"/>
      <c r="P247" s="114" t="e">
        <v>#N/A</v>
      </c>
    </row>
    <row r="248" spans="1:16">
      <c r="A248" s="18">
        <f t="shared" si="36"/>
        <v>248</v>
      </c>
      <c r="B248" s="101"/>
      <c r="C248" s="102"/>
      <c r="D248" s="106" t="e">
        <v>#N/A</v>
      </c>
      <c r="E248" s="103"/>
      <c r="F248" s="104"/>
      <c r="G248" s="99" t="e">
        <v>#N/A</v>
      </c>
      <c r="H248" s="107"/>
      <c r="I248" s="108"/>
      <c r="J248" s="111" t="e">
        <v>#N/A</v>
      </c>
      <c r="K248" s="107"/>
      <c r="L248" s="108"/>
      <c r="M248" s="111" t="e">
        <v>#N/A</v>
      </c>
      <c r="N248" s="107"/>
      <c r="O248" s="108"/>
      <c r="P248" s="114" t="e">
        <v>#N/A</v>
      </c>
    </row>
    <row r="249" spans="1:16">
      <c r="A249" s="18">
        <f t="shared" si="36"/>
        <v>249</v>
      </c>
      <c r="B249" s="101"/>
      <c r="C249" s="102"/>
      <c r="D249" s="106" t="e">
        <v>#N/A</v>
      </c>
      <c r="E249" s="103"/>
      <c r="F249" s="104"/>
      <c r="G249" s="99" t="e">
        <v>#N/A</v>
      </c>
      <c r="H249" s="107"/>
      <c r="I249" s="108"/>
      <c r="J249" s="111" t="e">
        <v>#N/A</v>
      </c>
      <c r="K249" s="107"/>
      <c r="L249" s="108"/>
      <c r="M249" s="111" t="e">
        <v>#N/A</v>
      </c>
      <c r="N249" s="107"/>
      <c r="O249" s="108"/>
      <c r="P249" s="114" t="e">
        <v>#N/A</v>
      </c>
    </row>
    <row r="250" spans="1:16">
      <c r="A250" s="18">
        <f t="shared" si="36"/>
        <v>250</v>
      </c>
      <c r="B250" s="101"/>
      <c r="C250" s="102"/>
      <c r="D250" s="106" t="e">
        <v>#N/A</v>
      </c>
      <c r="E250" s="103"/>
      <c r="F250" s="104"/>
      <c r="G250" s="99" t="e">
        <v>#N/A</v>
      </c>
      <c r="H250" s="107"/>
      <c r="I250" s="108"/>
      <c r="J250" s="111" t="e">
        <v>#N/A</v>
      </c>
      <c r="K250" s="107"/>
      <c r="L250" s="108"/>
      <c r="M250" s="111" t="e">
        <v>#N/A</v>
      </c>
      <c r="N250" s="107"/>
      <c r="O250" s="108"/>
      <c r="P250" s="114" t="e">
        <v>#N/A</v>
      </c>
    </row>
    <row r="251" spans="1:16">
      <c r="A251" s="18">
        <f t="shared" si="36"/>
        <v>251</v>
      </c>
      <c r="B251" s="101"/>
      <c r="C251" s="102"/>
      <c r="D251" s="106" t="e">
        <v>#N/A</v>
      </c>
      <c r="E251" s="103"/>
      <c r="F251" s="104"/>
      <c r="G251" s="99" t="e">
        <v>#N/A</v>
      </c>
      <c r="H251" s="107"/>
      <c r="I251" s="108"/>
      <c r="J251" s="111" t="e">
        <v>#N/A</v>
      </c>
      <c r="K251" s="107"/>
      <c r="L251" s="108"/>
      <c r="M251" s="111" t="e">
        <v>#N/A</v>
      </c>
      <c r="N251" s="107"/>
      <c r="O251" s="108"/>
      <c r="P251" s="114" t="e">
        <v>#N/A</v>
      </c>
    </row>
    <row r="252" spans="1:16">
      <c r="A252" s="18">
        <f t="shared" si="36"/>
        <v>252</v>
      </c>
      <c r="B252" s="101"/>
      <c r="C252" s="102"/>
      <c r="D252" s="106" t="e">
        <v>#N/A</v>
      </c>
      <c r="E252" s="103"/>
      <c r="F252" s="104"/>
      <c r="G252" s="99" t="e">
        <v>#N/A</v>
      </c>
      <c r="H252" s="107"/>
      <c r="I252" s="108"/>
      <c r="J252" s="111" t="e">
        <v>#N/A</v>
      </c>
      <c r="K252" s="107"/>
      <c r="L252" s="108"/>
      <c r="M252" s="111" t="e">
        <v>#N/A</v>
      </c>
      <c r="N252" s="107"/>
      <c r="O252" s="108"/>
      <c r="P252" s="114" t="e">
        <v>#N/A</v>
      </c>
    </row>
    <row r="253" spans="1:16">
      <c r="A253" s="18">
        <f t="shared" si="36"/>
        <v>253</v>
      </c>
      <c r="B253" s="101"/>
      <c r="C253" s="102"/>
      <c r="D253" s="106" t="e">
        <v>#N/A</v>
      </c>
      <c r="E253" s="103"/>
      <c r="F253" s="104"/>
      <c r="G253" s="99" t="e">
        <v>#N/A</v>
      </c>
      <c r="H253" s="107"/>
      <c r="I253" s="108"/>
      <c r="J253" s="111" t="e">
        <v>#N/A</v>
      </c>
      <c r="K253" s="107"/>
      <c r="L253" s="108"/>
      <c r="M253" s="111" t="e">
        <v>#N/A</v>
      </c>
      <c r="N253" s="107"/>
      <c r="O253" s="108"/>
      <c r="P253" s="114" t="e">
        <v>#N/A</v>
      </c>
    </row>
    <row r="254" spans="1:16">
      <c r="A254" s="18">
        <f t="shared" si="36"/>
        <v>254</v>
      </c>
      <c r="B254" s="101"/>
      <c r="C254" s="102"/>
      <c r="D254" s="106" t="e">
        <v>#N/A</v>
      </c>
      <c r="E254" s="103"/>
      <c r="F254" s="104"/>
      <c r="G254" s="99" t="e">
        <v>#N/A</v>
      </c>
      <c r="H254" s="107"/>
      <c r="I254" s="108"/>
      <c r="J254" s="111" t="e">
        <v>#N/A</v>
      </c>
      <c r="K254" s="107"/>
      <c r="L254" s="108"/>
      <c r="M254" s="111" t="e">
        <v>#N/A</v>
      </c>
      <c r="N254" s="107"/>
      <c r="O254" s="108"/>
      <c r="P254" s="114" t="e">
        <v>#N/A</v>
      </c>
    </row>
    <row r="255" spans="1:16">
      <c r="A255" s="18">
        <f t="shared" si="36"/>
        <v>255</v>
      </c>
      <c r="B255" s="101"/>
      <c r="C255" s="102"/>
      <c r="D255" s="106" t="e">
        <v>#N/A</v>
      </c>
      <c r="E255" s="103"/>
      <c r="F255" s="104"/>
      <c r="G255" s="99" t="e">
        <v>#N/A</v>
      </c>
      <c r="H255" s="107"/>
      <c r="I255" s="108"/>
      <c r="J255" s="111" t="e">
        <v>#N/A</v>
      </c>
      <c r="K255" s="107"/>
      <c r="L255" s="108"/>
      <c r="M255" s="111" t="e">
        <v>#N/A</v>
      </c>
      <c r="N255" s="107"/>
      <c r="O255" s="108"/>
      <c r="P255" s="114" t="e">
        <v>#N/A</v>
      </c>
    </row>
    <row r="256" spans="1:16">
      <c r="A256" s="18">
        <f t="shared" si="36"/>
        <v>256</v>
      </c>
      <c r="B256" s="101"/>
      <c r="C256" s="102"/>
      <c r="D256" s="106" t="e">
        <v>#N/A</v>
      </c>
      <c r="E256" s="103"/>
      <c r="F256" s="104"/>
      <c r="G256" s="99" t="e">
        <v>#N/A</v>
      </c>
      <c r="H256" s="107"/>
      <c r="I256" s="108"/>
      <c r="J256" s="111" t="e">
        <v>#N/A</v>
      </c>
      <c r="K256" s="107"/>
      <c r="L256" s="108"/>
      <c r="M256" s="111" t="e">
        <v>#N/A</v>
      </c>
      <c r="N256" s="107"/>
      <c r="O256" s="108"/>
      <c r="P256" s="114" t="e">
        <v>#N/A</v>
      </c>
    </row>
    <row r="257" spans="1:16">
      <c r="A257" s="18">
        <f t="shared" si="36"/>
        <v>257</v>
      </c>
      <c r="B257" s="101"/>
      <c r="C257" s="102"/>
      <c r="D257" s="106" t="e">
        <v>#N/A</v>
      </c>
      <c r="E257" s="103"/>
      <c r="F257" s="104"/>
      <c r="G257" s="99" t="e">
        <v>#N/A</v>
      </c>
      <c r="H257" s="107"/>
      <c r="I257" s="108"/>
      <c r="J257" s="111" t="e">
        <v>#N/A</v>
      </c>
      <c r="K257" s="107"/>
      <c r="L257" s="108"/>
      <c r="M257" s="111" t="e">
        <v>#N/A</v>
      </c>
      <c r="N257" s="107"/>
      <c r="O257" s="108"/>
      <c r="P257" s="114" t="e">
        <v>#N/A</v>
      </c>
    </row>
    <row r="258" spans="1:16">
      <c r="A258" s="18">
        <f t="shared" si="36"/>
        <v>258</v>
      </c>
      <c r="B258" s="101"/>
      <c r="C258" s="102"/>
      <c r="D258" s="106" t="e">
        <v>#N/A</v>
      </c>
      <c r="E258" s="103"/>
      <c r="F258" s="104"/>
      <c r="G258" s="99" t="e">
        <v>#N/A</v>
      </c>
      <c r="H258" s="107"/>
      <c r="I258" s="108"/>
      <c r="J258" s="111" t="e">
        <v>#N/A</v>
      </c>
      <c r="K258" s="107"/>
      <c r="L258" s="108"/>
      <c r="M258" s="111" t="e">
        <v>#N/A</v>
      </c>
      <c r="N258" s="107"/>
      <c r="O258" s="108"/>
      <c r="P258" s="114" t="e">
        <v>#N/A</v>
      </c>
    </row>
    <row r="259" spans="1:16">
      <c r="A259" s="18">
        <f t="shared" si="36"/>
        <v>259</v>
      </c>
      <c r="B259" s="101"/>
      <c r="C259" s="102"/>
      <c r="D259" s="106" t="e">
        <v>#N/A</v>
      </c>
      <c r="E259" s="103"/>
      <c r="F259" s="104"/>
      <c r="G259" s="99" t="e">
        <v>#N/A</v>
      </c>
      <c r="H259" s="107"/>
      <c r="I259" s="108"/>
      <c r="J259" s="111" t="e">
        <v>#N/A</v>
      </c>
      <c r="K259" s="107"/>
      <c r="L259" s="108"/>
      <c r="M259" s="111" t="e">
        <v>#N/A</v>
      </c>
      <c r="N259" s="107"/>
      <c r="O259" s="108"/>
      <c r="P259" s="114" t="e">
        <v>#N/A</v>
      </c>
    </row>
    <row r="260" spans="1:16">
      <c r="A260" s="18">
        <f t="shared" si="36"/>
        <v>260</v>
      </c>
      <c r="B260" s="101"/>
      <c r="C260" s="102"/>
      <c r="D260" s="106" t="e">
        <v>#N/A</v>
      </c>
      <c r="E260" s="103"/>
      <c r="F260" s="104"/>
      <c r="G260" s="99" t="e">
        <v>#N/A</v>
      </c>
      <c r="H260" s="107"/>
      <c r="I260" s="108"/>
      <c r="J260" s="111" t="e">
        <v>#N/A</v>
      </c>
      <c r="K260" s="107"/>
      <c r="L260" s="108"/>
      <c r="M260" s="111" t="e">
        <v>#N/A</v>
      </c>
      <c r="N260" s="107"/>
      <c r="O260" s="108"/>
      <c r="P260" s="114" t="e">
        <v>#N/A</v>
      </c>
    </row>
    <row r="261" spans="1:16">
      <c r="A261" s="18">
        <f t="shared" si="36"/>
        <v>261</v>
      </c>
      <c r="B261" s="101"/>
      <c r="C261" s="102"/>
      <c r="D261" s="106" t="e">
        <v>#N/A</v>
      </c>
      <c r="E261" s="103"/>
      <c r="F261" s="104"/>
      <c r="G261" s="99" t="e">
        <v>#N/A</v>
      </c>
      <c r="H261" s="107"/>
      <c r="I261" s="108"/>
      <c r="J261" s="111" t="e">
        <v>#N/A</v>
      </c>
      <c r="K261" s="107"/>
      <c r="L261" s="108"/>
      <c r="M261" s="111" t="e">
        <v>#N/A</v>
      </c>
      <c r="N261" s="107"/>
      <c r="O261" s="108"/>
      <c r="P261" s="114" t="e">
        <v>#N/A</v>
      </c>
    </row>
    <row r="262" spans="1:16">
      <c r="A262" s="18">
        <f t="shared" si="36"/>
        <v>262</v>
      </c>
      <c r="B262" s="101"/>
      <c r="C262" s="102"/>
      <c r="D262" s="106" t="e">
        <v>#N/A</v>
      </c>
      <c r="E262" s="103"/>
      <c r="F262" s="104"/>
      <c r="G262" s="99" t="e">
        <v>#N/A</v>
      </c>
      <c r="H262" s="107"/>
      <c r="I262" s="108"/>
      <c r="J262" s="111" t="e">
        <v>#N/A</v>
      </c>
      <c r="K262" s="107"/>
      <c r="L262" s="108"/>
      <c r="M262" s="111" t="e">
        <v>#N/A</v>
      </c>
      <c r="N262" s="107"/>
      <c r="O262" s="108"/>
      <c r="P262" s="114" t="e">
        <v>#N/A</v>
      </c>
    </row>
    <row r="263" spans="1:16">
      <c r="A263" s="18">
        <f t="shared" si="36"/>
        <v>263</v>
      </c>
      <c r="B263" s="101"/>
      <c r="C263" s="102"/>
      <c r="D263" s="106" t="e">
        <v>#N/A</v>
      </c>
      <c r="E263" s="103"/>
      <c r="F263" s="104"/>
      <c r="G263" s="99" t="e">
        <v>#N/A</v>
      </c>
      <c r="H263" s="107"/>
      <c r="I263" s="108"/>
      <c r="J263" s="111" t="e">
        <v>#N/A</v>
      </c>
      <c r="K263" s="107"/>
      <c r="L263" s="108"/>
      <c r="M263" s="111" t="e">
        <v>#N/A</v>
      </c>
      <c r="N263" s="107"/>
      <c r="O263" s="108"/>
      <c r="P263" s="114" t="e">
        <v>#N/A</v>
      </c>
    </row>
    <row r="264" spans="1:16">
      <c r="A264" s="18">
        <f t="shared" si="36"/>
        <v>264</v>
      </c>
      <c r="B264" s="101"/>
      <c r="C264" s="102"/>
      <c r="D264" s="106" t="e">
        <v>#N/A</v>
      </c>
      <c r="E264" s="103"/>
      <c r="F264" s="104"/>
      <c r="G264" s="99" t="e">
        <v>#N/A</v>
      </c>
      <c r="H264" s="107"/>
      <c r="I264" s="108"/>
      <c r="J264" s="111" t="e">
        <v>#N/A</v>
      </c>
      <c r="K264" s="107"/>
      <c r="L264" s="108"/>
      <c r="M264" s="111" t="e">
        <v>#N/A</v>
      </c>
      <c r="N264" s="107"/>
      <c r="O264" s="108"/>
      <c r="P264" s="114" t="e">
        <v>#N/A</v>
      </c>
    </row>
    <row r="265" spans="1:16">
      <c r="A265" s="18">
        <f t="shared" si="36"/>
        <v>265</v>
      </c>
      <c r="B265" s="101"/>
      <c r="C265" s="102"/>
      <c r="D265" s="106" t="e">
        <v>#N/A</v>
      </c>
      <c r="E265" s="103"/>
      <c r="F265" s="104"/>
      <c r="G265" s="99" t="e">
        <v>#N/A</v>
      </c>
      <c r="H265" s="107"/>
      <c r="I265" s="108"/>
      <c r="J265" s="111" t="e">
        <v>#N/A</v>
      </c>
      <c r="K265" s="107"/>
      <c r="L265" s="108"/>
      <c r="M265" s="111" t="e">
        <v>#N/A</v>
      </c>
      <c r="N265" s="107"/>
      <c r="O265" s="108"/>
      <c r="P265" s="114" t="e">
        <v>#N/A</v>
      </c>
    </row>
    <row r="266" spans="1:16">
      <c r="A266" s="18">
        <f t="shared" si="36"/>
        <v>266</v>
      </c>
      <c r="B266" s="101"/>
      <c r="C266" s="102"/>
      <c r="D266" s="106" t="e">
        <v>#N/A</v>
      </c>
      <c r="E266" s="103"/>
      <c r="F266" s="104"/>
      <c r="G266" s="99" t="e">
        <v>#N/A</v>
      </c>
      <c r="H266" s="107"/>
      <c r="I266" s="108"/>
      <c r="J266" s="111" t="e">
        <v>#N/A</v>
      </c>
      <c r="K266" s="107"/>
      <c r="L266" s="108"/>
      <c r="M266" s="111" t="e">
        <v>#N/A</v>
      </c>
      <c r="N266" s="107"/>
      <c r="O266" s="108"/>
      <c r="P266" s="114" t="e">
        <v>#N/A</v>
      </c>
    </row>
    <row r="267" spans="1:16">
      <c r="A267" s="18">
        <f t="shared" si="36"/>
        <v>267</v>
      </c>
      <c r="B267" s="101"/>
      <c r="C267" s="102"/>
      <c r="D267" s="106" t="e">
        <v>#N/A</v>
      </c>
      <c r="E267" s="103"/>
      <c r="F267" s="104"/>
      <c r="G267" s="99" t="e">
        <v>#N/A</v>
      </c>
      <c r="H267" s="107"/>
      <c r="I267" s="108"/>
      <c r="J267" s="111" t="e">
        <v>#N/A</v>
      </c>
      <c r="K267" s="107"/>
      <c r="L267" s="108"/>
      <c r="M267" s="111" t="e">
        <v>#N/A</v>
      </c>
      <c r="N267" s="107"/>
      <c r="O267" s="108"/>
      <c r="P267" s="114" t="e">
        <v>#N/A</v>
      </c>
    </row>
    <row r="268" spans="1:16">
      <c r="A268" s="18">
        <f t="shared" si="36"/>
        <v>268</v>
      </c>
      <c r="B268" s="101"/>
      <c r="C268" s="102"/>
      <c r="D268" s="106" t="e">
        <v>#N/A</v>
      </c>
      <c r="E268" s="103"/>
      <c r="F268" s="104"/>
      <c r="G268" s="99" t="e">
        <v>#N/A</v>
      </c>
      <c r="H268" s="107"/>
      <c r="I268" s="108"/>
      <c r="J268" s="111" t="e">
        <v>#N/A</v>
      </c>
      <c r="K268" s="107"/>
      <c r="L268" s="108"/>
      <c r="M268" s="111" t="e">
        <v>#N/A</v>
      </c>
      <c r="N268" s="107"/>
      <c r="O268" s="108"/>
      <c r="P268" s="114" t="e">
        <v>#N/A</v>
      </c>
    </row>
    <row r="269" spans="1:16">
      <c r="A269" s="18">
        <f t="shared" si="36"/>
        <v>269</v>
      </c>
      <c r="B269" s="101"/>
      <c r="C269" s="102"/>
      <c r="D269" s="106" t="e">
        <v>#N/A</v>
      </c>
      <c r="E269" s="103"/>
      <c r="F269" s="104"/>
      <c r="G269" s="99" t="e">
        <v>#N/A</v>
      </c>
      <c r="H269" s="107"/>
      <c r="I269" s="108"/>
      <c r="J269" s="111" t="e">
        <v>#N/A</v>
      </c>
      <c r="K269" s="107"/>
      <c r="L269" s="108"/>
      <c r="M269" s="111" t="e">
        <v>#N/A</v>
      </c>
      <c r="N269" s="107"/>
      <c r="O269" s="108"/>
      <c r="P269" s="114" t="e">
        <v>#N/A</v>
      </c>
    </row>
    <row r="270" spans="1:16">
      <c r="A270" s="18">
        <f t="shared" si="36"/>
        <v>270</v>
      </c>
      <c r="B270" s="101"/>
      <c r="C270" s="102"/>
      <c r="D270" s="106" t="e">
        <v>#N/A</v>
      </c>
      <c r="E270" s="103"/>
      <c r="F270" s="104"/>
      <c r="G270" s="99" t="e">
        <v>#N/A</v>
      </c>
      <c r="H270" s="107"/>
      <c r="I270" s="108"/>
      <c r="J270" s="111" t="e">
        <v>#N/A</v>
      </c>
      <c r="K270" s="107"/>
      <c r="L270" s="108"/>
      <c r="M270" s="111" t="e">
        <v>#N/A</v>
      </c>
      <c r="N270" s="107"/>
      <c r="O270" s="108"/>
      <c r="P270" s="114" t="e">
        <v>#N/A</v>
      </c>
    </row>
    <row r="271" spans="1:16">
      <c r="A271" s="18">
        <f t="shared" si="36"/>
        <v>271</v>
      </c>
      <c r="B271" s="101"/>
      <c r="C271" s="102"/>
      <c r="D271" s="106" t="e">
        <v>#N/A</v>
      </c>
      <c r="E271" s="103"/>
      <c r="F271" s="104"/>
      <c r="G271" s="99" t="e">
        <v>#N/A</v>
      </c>
      <c r="H271" s="107"/>
      <c r="I271" s="108"/>
      <c r="J271" s="111" t="e">
        <v>#N/A</v>
      </c>
      <c r="K271" s="107"/>
      <c r="L271" s="108"/>
      <c r="M271" s="111" t="e">
        <v>#N/A</v>
      </c>
      <c r="N271" s="107"/>
      <c r="O271" s="108"/>
      <c r="P271" s="114" t="e">
        <v>#N/A</v>
      </c>
    </row>
    <row r="272" spans="1:16">
      <c r="A272" s="18">
        <f t="shared" si="36"/>
        <v>272</v>
      </c>
      <c r="B272" s="101"/>
      <c r="C272" s="102"/>
      <c r="D272" s="106" t="e">
        <v>#N/A</v>
      </c>
      <c r="E272" s="103"/>
      <c r="F272" s="104"/>
      <c r="G272" s="99" t="e">
        <v>#N/A</v>
      </c>
      <c r="H272" s="107"/>
      <c r="I272" s="108"/>
      <c r="J272" s="111" t="e">
        <v>#N/A</v>
      </c>
      <c r="K272" s="107"/>
      <c r="L272" s="108"/>
      <c r="M272" s="111" t="e">
        <v>#N/A</v>
      </c>
      <c r="N272" s="107"/>
      <c r="O272" s="108"/>
      <c r="P272" s="114" t="e">
        <v>#N/A</v>
      </c>
    </row>
    <row r="273" spans="1:16">
      <c r="A273" s="18">
        <f t="shared" si="36"/>
        <v>273</v>
      </c>
      <c r="B273" s="101"/>
      <c r="C273" s="102"/>
      <c r="D273" s="106" t="e">
        <v>#N/A</v>
      </c>
      <c r="E273" s="103"/>
      <c r="F273" s="104"/>
      <c r="G273" s="99" t="e">
        <v>#N/A</v>
      </c>
      <c r="H273" s="107"/>
      <c r="I273" s="108"/>
      <c r="J273" s="111" t="e">
        <v>#N/A</v>
      </c>
      <c r="K273" s="107"/>
      <c r="L273" s="108"/>
      <c r="M273" s="111" t="e">
        <v>#N/A</v>
      </c>
      <c r="N273" s="107"/>
      <c r="O273" s="108"/>
      <c r="P273" s="114" t="e">
        <v>#N/A</v>
      </c>
    </row>
    <row r="274" spans="1:16">
      <c r="A274" s="18">
        <f t="shared" si="36"/>
        <v>274</v>
      </c>
      <c r="B274" s="101"/>
      <c r="C274" s="102"/>
      <c r="D274" s="106" t="e">
        <v>#N/A</v>
      </c>
      <c r="E274" s="103"/>
      <c r="F274" s="104"/>
      <c r="G274" s="99" t="e">
        <v>#N/A</v>
      </c>
      <c r="H274" s="107"/>
      <c r="I274" s="108"/>
      <c r="J274" s="111" t="e">
        <v>#N/A</v>
      </c>
      <c r="K274" s="107"/>
      <c r="L274" s="108"/>
      <c r="M274" s="111" t="e">
        <v>#N/A</v>
      </c>
      <c r="N274" s="107"/>
      <c r="O274" s="108"/>
      <c r="P274" s="114" t="e">
        <v>#N/A</v>
      </c>
    </row>
    <row r="275" spans="1:16">
      <c r="A275" s="18">
        <f t="shared" si="36"/>
        <v>275</v>
      </c>
      <c r="B275" s="101"/>
      <c r="C275" s="102"/>
      <c r="D275" s="106" t="e">
        <v>#N/A</v>
      </c>
      <c r="E275" s="103"/>
      <c r="F275" s="104"/>
      <c r="G275" s="99" t="e">
        <v>#N/A</v>
      </c>
      <c r="H275" s="107"/>
      <c r="I275" s="108"/>
      <c r="J275" s="111" t="e">
        <v>#N/A</v>
      </c>
      <c r="K275" s="107"/>
      <c r="L275" s="108"/>
      <c r="M275" s="111" t="e">
        <v>#N/A</v>
      </c>
      <c r="N275" s="107"/>
      <c r="O275" s="108"/>
      <c r="P275" s="114" t="e">
        <v>#N/A</v>
      </c>
    </row>
    <row r="276" spans="1:16">
      <c r="A276" s="18">
        <f t="shared" si="36"/>
        <v>276</v>
      </c>
      <c r="B276" s="101"/>
      <c r="C276" s="102"/>
      <c r="D276" s="106" t="e">
        <v>#N/A</v>
      </c>
      <c r="E276" s="103"/>
      <c r="F276" s="104"/>
      <c r="G276" s="99" t="e">
        <v>#N/A</v>
      </c>
      <c r="H276" s="107"/>
      <c r="I276" s="108"/>
      <c r="J276" s="111" t="e">
        <v>#N/A</v>
      </c>
      <c r="K276" s="107"/>
      <c r="L276" s="108"/>
      <c r="M276" s="111" t="e">
        <v>#N/A</v>
      </c>
      <c r="N276" s="107"/>
      <c r="O276" s="108"/>
      <c r="P276" s="114" t="e">
        <v>#N/A</v>
      </c>
    </row>
    <row r="277" spans="1:16">
      <c r="A277" s="18">
        <f t="shared" si="36"/>
        <v>277</v>
      </c>
      <c r="B277" s="101"/>
      <c r="C277" s="102"/>
      <c r="D277" s="106" t="e">
        <v>#N/A</v>
      </c>
      <c r="E277" s="103"/>
      <c r="F277" s="104"/>
      <c r="G277" s="99" t="e">
        <v>#N/A</v>
      </c>
      <c r="H277" s="107"/>
      <c r="I277" s="108"/>
      <c r="J277" s="111" t="e">
        <v>#N/A</v>
      </c>
      <c r="K277" s="107"/>
      <c r="L277" s="108"/>
      <c r="M277" s="111" t="e">
        <v>#N/A</v>
      </c>
      <c r="N277" s="107"/>
      <c r="O277" s="108"/>
      <c r="P277" s="114" t="e">
        <v>#N/A</v>
      </c>
    </row>
    <row r="278" spans="1:16">
      <c r="A278" s="18">
        <f t="shared" ref="A278:A300" si="38">A277+1</f>
        <v>278</v>
      </c>
      <c r="B278" s="101"/>
      <c r="C278" s="102"/>
      <c r="D278" s="106" t="e">
        <v>#N/A</v>
      </c>
      <c r="E278" s="103"/>
      <c r="F278" s="104"/>
      <c r="G278" s="99" t="e">
        <v>#N/A</v>
      </c>
      <c r="H278" s="107"/>
      <c r="I278" s="108"/>
      <c r="J278" s="111" t="e">
        <v>#N/A</v>
      </c>
      <c r="K278" s="107"/>
      <c r="L278" s="108"/>
      <c r="M278" s="111" t="e">
        <v>#N/A</v>
      </c>
      <c r="N278" s="107"/>
      <c r="O278" s="108"/>
      <c r="P278" s="114" t="e">
        <v>#N/A</v>
      </c>
    </row>
    <row r="279" spans="1:16">
      <c r="A279" s="18">
        <f t="shared" si="38"/>
        <v>279</v>
      </c>
      <c r="B279" s="101"/>
      <c r="C279" s="102"/>
      <c r="D279" s="106" t="e">
        <v>#N/A</v>
      </c>
      <c r="E279" s="103"/>
      <c r="F279" s="104"/>
      <c r="G279" s="99" t="e">
        <v>#N/A</v>
      </c>
      <c r="H279" s="107"/>
      <c r="I279" s="108"/>
      <c r="J279" s="111" t="e">
        <v>#N/A</v>
      </c>
      <c r="K279" s="107"/>
      <c r="L279" s="108"/>
      <c r="M279" s="111" t="e">
        <v>#N/A</v>
      </c>
      <c r="N279" s="107"/>
      <c r="O279" s="108"/>
      <c r="P279" s="114" t="e">
        <v>#N/A</v>
      </c>
    </row>
    <row r="280" spans="1:16">
      <c r="A280" s="18">
        <f t="shared" si="38"/>
        <v>280</v>
      </c>
      <c r="B280" s="101"/>
      <c r="C280" s="102"/>
      <c r="D280" s="106" t="e">
        <v>#N/A</v>
      </c>
      <c r="E280" s="103"/>
      <c r="F280" s="104"/>
      <c r="G280" s="99" t="e">
        <v>#N/A</v>
      </c>
      <c r="H280" s="107"/>
      <c r="I280" s="108"/>
      <c r="J280" s="111" t="e">
        <v>#N/A</v>
      </c>
      <c r="K280" s="107"/>
      <c r="L280" s="108"/>
      <c r="M280" s="111" t="e">
        <v>#N/A</v>
      </c>
      <c r="N280" s="107"/>
      <c r="O280" s="108"/>
      <c r="P280" s="114" t="e">
        <v>#N/A</v>
      </c>
    </row>
    <row r="281" spans="1:16">
      <c r="A281" s="18">
        <f t="shared" si="38"/>
        <v>281</v>
      </c>
      <c r="B281" s="101"/>
      <c r="C281" s="102"/>
      <c r="D281" s="106" t="e">
        <v>#N/A</v>
      </c>
      <c r="E281" s="103"/>
      <c r="F281" s="104"/>
      <c r="G281" s="99" t="e">
        <v>#N/A</v>
      </c>
      <c r="H281" s="107"/>
      <c r="I281" s="108"/>
      <c r="J281" s="111" t="e">
        <v>#N/A</v>
      </c>
      <c r="K281" s="107"/>
      <c r="L281" s="108"/>
      <c r="M281" s="111" t="e">
        <v>#N/A</v>
      </c>
      <c r="N281" s="107"/>
      <c r="O281" s="108"/>
      <c r="P281" s="114" t="e">
        <v>#N/A</v>
      </c>
    </row>
    <row r="282" spans="1:16">
      <c r="A282" s="18">
        <f t="shared" si="38"/>
        <v>282</v>
      </c>
      <c r="B282" s="101"/>
      <c r="C282" s="102"/>
      <c r="D282" s="106" t="e">
        <v>#N/A</v>
      </c>
      <c r="E282" s="103"/>
      <c r="F282" s="104"/>
      <c r="G282" s="99" t="e">
        <v>#N/A</v>
      </c>
      <c r="H282" s="107"/>
      <c r="I282" s="108"/>
      <c r="J282" s="111" t="e">
        <v>#N/A</v>
      </c>
      <c r="K282" s="107"/>
      <c r="L282" s="108"/>
      <c r="M282" s="111" t="e">
        <v>#N/A</v>
      </c>
      <c r="N282" s="107"/>
      <c r="O282" s="108"/>
      <c r="P282" s="114" t="e">
        <v>#N/A</v>
      </c>
    </row>
    <row r="283" spans="1:16">
      <c r="A283" s="18">
        <f t="shared" si="38"/>
        <v>283</v>
      </c>
      <c r="B283" s="101"/>
      <c r="C283" s="102"/>
      <c r="D283" s="106" t="e">
        <v>#N/A</v>
      </c>
      <c r="E283" s="103"/>
      <c r="F283" s="104"/>
      <c r="G283" s="99" t="e">
        <v>#N/A</v>
      </c>
      <c r="H283" s="107"/>
      <c r="I283" s="108"/>
      <c r="J283" s="111" t="e">
        <v>#N/A</v>
      </c>
      <c r="K283" s="107"/>
      <c r="L283" s="108"/>
      <c r="M283" s="111" t="e">
        <v>#N/A</v>
      </c>
      <c r="N283" s="107"/>
      <c r="O283" s="108"/>
      <c r="P283" s="114" t="e">
        <v>#N/A</v>
      </c>
    </row>
    <row r="284" spans="1:16">
      <c r="A284" s="18">
        <f t="shared" si="38"/>
        <v>284</v>
      </c>
      <c r="B284" s="101"/>
      <c r="C284" s="102"/>
      <c r="D284" s="106" t="e">
        <v>#N/A</v>
      </c>
      <c r="E284" s="103"/>
      <c r="F284" s="104"/>
      <c r="G284" s="99" t="e">
        <v>#N/A</v>
      </c>
      <c r="H284" s="107"/>
      <c r="I284" s="108"/>
      <c r="J284" s="111" t="e">
        <v>#N/A</v>
      </c>
      <c r="K284" s="107"/>
      <c r="L284" s="108"/>
      <c r="M284" s="111" t="e">
        <v>#N/A</v>
      </c>
      <c r="N284" s="107"/>
      <c r="O284" s="108"/>
      <c r="P284" s="114" t="e">
        <v>#N/A</v>
      </c>
    </row>
    <row r="285" spans="1:16">
      <c r="A285" s="18">
        <f t="shared" si="38"/>
        <v>285</v>
      </c>
      <c r="B285" s="101"/>
      <c r="C285" s="102"/>
      <c r="D285" s="106" t="e">
        <v>#N/A</v>
      </c>
      <c r="E285" s="103"/>
      <c r="F285" s="104"/>
      <c r="G285" s="99" t="e">
        <v>#N/A</v>
      </c>
      <c r="H285" s="107"/>
      <c r="I285" s="108"/>
      <c r="J285" s="111" t="e">
        <v>#N/A</v>
      </c>
      <c r="K285" s="107"/>
      <c r="L285" s="108"/>
      <c r="M285" s="111" t="e">
        <v>#N/A</v>
      </c>
      <c r="N285" s="107"/>
      <c r="O285" s="108"/>
      <c r="P285" s="114" t="e">
        <v>#N/A</v>
      </c>
    </row>
    <row r="286" spans="1:16">
      <c r="A286" s="18">
        <f t="shared" si="38"/>
        <v>286</v>
      </c>
      <c r="B286" s="101"/>
      <c r="C286" s="102"/>
      <c r="D286" s="106" t="e">
        <v>#N/A</v>
      </c>
      <c r="E286" s="103"/>
      <c r="F286" s="104"/>
      <c r="G286" s="99" t="e">
        <v>#N/A</v>
      </c>
      <c r="H286" s="107"/>
      <c r="I286" s="108"/>
      <c r="J286" s="111" t="e">
        <v>#N/A</v>
      </c>
      <c r="K286" s="107"/>
      <c r="L286" s="108"/>
      <c r="M286" s="111" t="e">
        <v>#N/A</v>
      </c>
      <c r="N286" s="107"/>
      <c r="O286" s="108"/>
      <c r="P286" s="114" t="e">
        <v>#N/A</v>
      </c>
    </row>
    <row r="287" spans="1:16">
      <c r="A287" s="18">
        <f t="shared" si="38"/>
        <v>287</v>
      </c>
      <c r="B287" s="101"/>
      <c r="C287" s="102"/>
      <c r="D287" s="106" t="e">
        <v>#N/A</v>
      </c>
      <c r="E287" s="103"/>
      <c r="F287" s="104"/>
      <c r="G287" s="99" t="e">
        <v>#N/A</v>
      </c>
      <c r="H287" s="107"/>
      <c r="I287" s="108"/>
      <c r="J287" s="111" t="e">
        <v>#N/A</v>
      </c>
      <c r="K287" s="107"/>
      <c r="L287" s="108"/>
      <c r="M287" s="111" t="e">
        <v>#N/A</v>
      </c>
      <c r="N287" s="107"/>
      <c r="O287" s="108"/>
      <c r="P287" s="114" t="e">
        <v>#N/A</v>
      </c>
    </row>
    <row r="288" spans="1:16">
      <c r="A288" s="18">
        <f t="shared" si="38"/>
        <v>288</v>
      </c>
      <c r="B288" s="101"/>
      <c r="C288" s="102"/>
      <c r="D288" s="106" t="e">
        <v>#N/A</v>
      </c>
      <c r="E288" s="103"/>
      <c r="F288" s="104"/>
      <c r="G288" s="99" t="e">
        <v>#N/A</v>
      </c>
      <c r="H288" s="107"/>
      <c r="I288" s="108"/>
      <c r="J288" s="111" t="e">
        <v>#N/A</v>
      </c>
      <c r="K288" s="107"/>
      <c r="L288" s="108"/>
      <c r="M288" s="111" t="e">
        <v>#N/A</v>
      </c>
      <c r="N288" s="107"/>
      <c r="O288" s="108"/>
      <c r="P288" s="114" t="e">
        <v>#N/A</v>
      </c>
    </row>
    <row r="289" spans="1:16">
      <c r="A289" s="18">
        <f t="shared" si="38"/>
        <v>289</v>
      </c>
      <c r="B289" s="101"/>
      <c r="C289" s="102"/>
      <c r="D289" s="106" t="e">
        <v>#N/A</v>
      </c>
      <c r="E289" s="103"/>
      <c r="F289" s="104"/>
      <c r="G289" s="99" t="e">
        <v>#N/A</v>
      </c>
      <c r="H289" s="107"/>
      <c r="I289" s="108"/>
      <c r="J289" s="111" t="e">
        <v>#N/A</v>
      </c>
      <c r="K289" s="107"/>
      <c r="L289" s="108"/>
      <c r="M289" s="111" t="e">
        <v>#N/A</v>
      </c>
      <c r="N289" s="107"/>
      <c r="O289" s="108"/>
      <c r="P289" s="114" t="e">
        <v>#N/A</v>
      </c>
    </row>
    <row r="290" spans="1:16">
      <c r="A290" s="18">
        <f t="shared" si="38"/>
        <v>290</v>
      </c>
      <c r="B290" s="101"/>
      <c r="C290" s="102"/>
      <c r="D290" s="106" t="e">
        <v>#N/A</v>
      </c>
      <c r="E290" s="103"/>
      <c r="F290" s="104"/>
      <c r="G290" s="99" t="e">
        <v>#N/A</v>
      </c>
      <c r="H290" s="107"/>
      <c r="I290" s="108"/>
      <c r="J290" s="111" t="e">
        <v>#N/A</v>
      </c>
      <c r="K290" s="107"/>
      <c r="L290" s="108"/>
      <c r="M290" s="111" t="e">
        <v>#N/A</v>
      </c>
      <c r="N290" s="107"/>
      <c r="O290" s="108"/>
      <c r="P290" s="114" t="e">
        <v>#N/A</v>
      </c>
    </row>
    <row r="291" spans="1:16">
      <c r="A291" s="18">
        <f t="shared" si="38"/>
        <v>291</v>
      </c>
      <c r="B291" s="101"/>
      <c r="C291" s="102"/>
      <c r="D291" s="106" t="e">
        <v>#N/A</v>
      </c>
      <c r="E291" s="103"/>
      <c r="F291" s="104"/>
      <c r="G291" s="99" t="e">
        <v>#N/A</v>
      </c>
      <c r="H291" s="107"/>
      <c r="I291" s="108"/>
      <c r="J291" s="111" t="e">
        <v>#N/A</v>
      </c>
      <c r="K291" s="107"/>
      <c r="L291" s="108"/>
      <c r="M291" s="111" t="e">
        <v>#N/A</v>
      </c>
      <c r="N291" s="107"/>
      <c r="O291" s="108"/>
      <c r="P291" s="114" t="e">
        <v>#N/A</v>
      </c>
    </row>
    <row r="292" spans="1:16">
      <c r="A292" s="18">
        <f t="shared" si="38"/>
        <v>292</v>
      </c>
      <c r="B292" s="101"/>
      <c r="C292" s="102"/>
      <c r="D292" s="106" t="e">
        <v>#N/A</v>
      </c>
      <c r="E292" s="103"/>
      <c r="F292" s="104"/>
      <c r="G292" s="99" t="e">
        <v>#N/A</v>
      </c>
      <c r="H292" s="107"/>
      <c r="I292" s="108"/>
      <c r="J292" s="111" t="e">
        <v>#N/A</v>
      </c>
      <c r="K292" s="107"/>
      <c r="L292" s="108"/>
      <c r="M292" s="111" t="e">
        <v>#N/A</v>
      </c>
      <c r="N292" s="107"/>
      <c r="O292" s="108"/>
      <c r="P292" s="114" t="e">
        <v>#N/A</v>
      </c>
    </row>
    <row r="293" spans="1:16">
      <c r="A293" s="18">
        <f t="shared" si="38"/>
        <v>293</v>
      </c>
      <c r="B293" s="101"/>
      <c r="C293" s="102"/>
      <c r="D293" s="106" t="e">
        <v>#N/A</v>
      </c>
      <c r="E293" s="103"/>
      <c r="F293" s="104"/>
      <c r="G293" s="99" t="e">
        <v>#N/A</v>
      </c>
      <c r="H293" s="107"/>
      <c r="I293" s="108"/>
      <c r="J293" s="111" t="e">
        <v>#N/A</v>
      </c>
      <c r="K293" s="107"/>
      <c r="L293" s="108"/>
      <c r="M293" s="111" t="e">
        <v>#N/A</v>
      </c>
      <c r="N293" s="107"/>
      <c r="O293" s="108"/>
      <c r="P293" s="114" t="e">
        <v>#N/A</v>
      </c>
    </row>
    <row r="294" spans="1:16">
      <c r="A294" s="18">
        <f t="shared" si="38"/>
        <v>294</v>
      </c>
      <c r="B294" s="101"/>
      <c r="C294" s="102"/>
      <c r="D294" s="106" t="e">
        <v>#N/A</v>
      </c>
      <c r="E294" s="103"/>
      <c r="F294" s="104"/>
      <c r="G294" s="99" t="e">
        <v>#N/A</v>
      </c>
      <c r="H294" s="107"/>
      <c r="I294" s="108"/>
      <c r="J294" s="111" t="e">
        <v>#N/A</v>
      </c>
      <c r="K294" s="107"/>
      <c r="L294" s="108"/>
      <c r="M294" s="111" t="e">
        <v>#N/A</v>
      </c>
      <c r="N294" s="107"/>
      <c r="O294" s="108"/>
      <c r="P294" s="114" t="e">
        <v>#N/A</v>
      </c>
    </row>
    <row r="295" spans="1:16">
      <c r="A295" s="18">
        <f t="shared" si="38"/>
        <v>295</v>
      </c>
      <c r="B295" s="101"/>
      <c r="C295" s="102"/>
      <c r="D295" s="106" t="e">
        <v>#N/A</v>
      </c>
      <c r="E295" s="103"/>
      <c r="F295" s="104"/>
      <c r="G295" s="99" t="e">
        <v>#N/A</v>
      </c>
      <c r="H295" s="107"/>
      <c r="I295" s="108"/>
      <c r="J295" s="111" t="e">
        <v>#N/A</v>
      </c>
      <c r="K295" s="107"/>
      <c r="L295" s="108"/>
      <c r="M295" s="111" t="e">
        <v>#N/A</v>
      </c>
      <c r="N295" s="107"/>
      <c r="O295" s="108"/>
      <c r="P295" s="114" t="e">
        <v>#N/A</v>
      </c>
    </row>
    <row r="296" spans="1:16">
      <c r="A296" s="18">
        <f t="shared" si="38"/>
        <v>296</v>
      </c>
      <c r="B296" s="101"/>
      <c r="C296" s="102"/>
      <c r="D296" s="106" t="e">
        <v>#N/A</v>
      </c>
      <c r="E296" s="103"/>
      <c r="F296" s="104"/>
      <c r="G296" s="99" t="e">
        <v>#N/A</v>
      </c>
      <c r="H296" s="107"/>
      <c r="I296" s="108"/>
      <c r="J296" s="111" t="e">
        <v>#N/A</v>
      </c>
      <c r="K296" s="107"/>
      <c r="L296" s="108"/>
      <c r="M296" s="111" t="e">
        <v>#N/A</v>
      </c>
      <c r="N296" s="107"/>
      <c r="O296" s="108"/>
      <c r="P296" s="114" t="e">
        <v>#N/A</v>
      </c>
    </row>
    <row r="297" spans="1:16">
      <c r="A297" s="18">
        <f t="shared" si="38"/>
        <v>297</v>
      </c>
      <c r="B297" s="101"/>
      <c r="C297" s="102"/>
      <c r="D297" s="106" t="e">
        <v>#N/A</v>
      </c>
      <c r="E297" s="103"/>
      <c r="F297" s="104"/>
      <c r="G297" s="99" t="e">
        <v>#N/A</v>
      </c>
      <c r="H297" s="107"/>
      <c r="I297" s="108"/>
      <c r="J297" s="111" t="e">
        <v>#N/A</v>
      </c>
      <c r="K297" s="107"/>
      <c r="L297" s="108"/>
      <c r="M297" s="111" t="e">
        <v>#N/A</v>
      </c>
      <c r="N297" s="107"/>
      <c r="O297" s="108"/>
      <c r="P297" s="114" t="e">
        <v>#N/A</v>
      </c>
    </row>
    <row r="298" spans="1:16">
      <c r="A298" s="18">
        <f t="shared" si="38"/>
        <v>298</v>
      </c>
      <c r="B298" s="101"/>
      <c r="C298" s="102"/>
      <c r="D298" s="106" t="e">
        <v>#N/A</v>
      </c>
      <c r="E298" s="103"/>
      <c r="F298" s="104"/>
      <c r="G298" s="99" t="e">
        <v>#N/A</v>
      </c>
      <c r="H298" s="107"/>
      <c r="I298" s="108"/>
      <c r="J298" s="111" t="e">
        <v>#N/A</v>
      </c>
      <c r="K298" s="107"/>
      <c r="L298" s="108"/>
      <c r="M298" s="111" t="e">
        <v>#N/A</v>
      </c>
      <c r="N298" s="107"/>
      <c r="O298" s="108"/>
      <c r="P298" s="114" t="e">
        <v>#N/A</v>
      </c>
    </row>
    <row r="299" spans="1:16">
      <c r="A299" s="18">
        <f t="shared" si="38"/>
        <v>299</v>
      </c>
      <c r="B299" s="101"/>
      <c r="C299" s="102"/>
      <c r="D299" s="106" t="e">
        <v>#N/A</v>
      </c>
      <c r="E299" s="103"/>
      <c r="F299" s="104"/>
      <c r="G299" s="99" t="e">
        <v>#N/A</v>
      </c>
      <c r="H299" s="107"/>
      <c r="I299" s="108"/>
      <c r="J299" s="111" t="e">
        <v>#N/A</v>
      </c>
      <c r="K299" s="107"/>
      <c r="L299" s="108"/>
      <c r="M299" s="111" t="e">
        <v>#N/A</v>
      </c>
      <c r="N299" s="107"/>
      <c r="O299" s="108"/>
      <c r="P299" s="114" t="e">
        <v>#N/A</v>
      </c>
    </row>
    <row r="300" spans="1:16">
      <c r="A300" s="18">
        <f t="shared" si="38"/>
        <v>300</v>
      </c>
      <c r="B300" s="101"/>
      <c r="C300" s="102"/>
      <c r="D300" s="106" t="e">
        <v>#N/A</v>
      </c>
      <c r="E300" s="103"/>
      <c r="F300" s="104"/>
      <c r="G300" s="99" t="e">
        <v>#N/A</v>
      </c>
      <c r="H300" s="107"/>
      <c r="I300" s="108"/>
      <c r="J300" s="111" t="e">
        <v>#N/A</v>
      </c>
      <c r="K300" s="107"/>
      <c r="L300" s="108"/>
      <c r="M300" s="111" t="e">
        <v>#N/A</v>
      </c>
      <c r="N300" s="107"/>
      <c r="O300" s="108"/>
      <c r="P300" s="114" t="e">
        <v>#N/A</v>
      </c>
    </row>
  </sheetData>
  <mergeCells count="1">
    <mergeCell ref="E18:G18"/>
  </mergeCells>
  <phoneticPr fontId="24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20</vt:i4>
      </vt:variant>
    </vt:vector>
  </HeadingPairs>
  <TitlesOfParts>
    <vt:vector size="20" baseType="lpstr">
      <vt:lpstr>srim1H_Water</vt:lpstr>
      <vt:lpstr>srim2H_Water</vt:lpstr>
      <vt:lpstr>srim4He_Water</vt:lpstr>
      <vt:lpstr>srim7Li_Water</vt:lpstr>
      <vt:lpstr>srim7Be_Water</vt:lpstr>
      <vt:lpstr>srim12C_Water</vt:lpstr>
      <vt:lpstr>srim19F_Water</vt:lpstr>
      <vt:lpstr>srim20Ne_Water</vt:lpstr>
      <vt:lpstr>srim22Ne_Water</vt:lpstr>
      <vt:lpstr>srim22Na_Water</vt:lpstr>
      <vt:lpstr>srim40Ar_Water</vt:lpstr>
      <vt:lpstr>srim56Fe_Water</vt:lpstr>
      <vt:lpstr>srim84Kr_Water</vt:lpstr>
      <vt:lpstr>srim86Kr_Water</vt:lpstr>
      <vt:lpstr>srim129Xe_Water</vt:lpstr>
      <vt:lpstr>srim132Xe_Water</vt:lpstr>
      <vt:lpstr>srim136Xe_Water</vt:lpstr>
      <vt:lpstr>srim181Ta_Water</vt:lpstr>
      <vt:lpstr>srim197Au_Water</vt:lpstr>
      <vt:lpstr>srim238U_Water</vt:lpstr>
    </vt:vector>
  </TitlesOfParts>
  <Company>RIKEN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SRIMfit</dc:title>
  <dc:subject>ver.210</dc:subject>
  <dc:creator>Ayoshida(RIKEN)</dc:creator>
  <cp:lastModifiedBy>ayoshida</cp:lastModifiedBy>
  <cp:lastPrinted>2017-03-21T09:13:02Z</cp:lastPrinted>
  <dcterms:created xsi:type="dcterms:W3CDTF">2008-11-07T05:47:18Z</dcterms:created>
  <dcterms:modified xsi:type="dcterms:W3CDTF">2018-10-03T09:56:23Z</dcterms:modified>
</cp:coreProperties>
</file>